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Z:\Staff-RW\Clayton\Metabolites Revisions 19Feb2021\"/>
    </mc:Choice>
  </mc:AlternateContent>
  <xr:revisionPtr revIDLastSave="0" documentId="13_ncr:1_{BA156052-490C-43FD-A359-CFEC1F400A3E}" xr6:coauthVersionLast="45" xr6:coauthVersionMax="46" xr10:uidLastSave="{00000000-0000-0000-0000-000000000000}"/>
  <bookViews>
    <workbookView xWindow="-120" yWindow="-120" windowWidth="29040" windowHeight="15840" xr2:uid="{37C3200A-9C85-463D-BD7D-397FFF4EB791}"/>
  </bookViews>
  <sheets>
    <sheet name="Metadata LCMS" sheetId="3" r:id="rId1"/>
    <sheet name="Database Formatted Data" sheetId="1" r:id="rId2"/>
    <sheet name="Region Comparisons" sheetId="2" r:id="rId3"/>
    <sheet name="LC-MSMS Data"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Y3" i="1" l="1"/>
  <c r="X3" i="1"/>
  <c r="W3" i="1"/>
  <c r="AD3" i="1"/>
  <c r="AC3" i="1"/>
  <c r="AP3" i="1"/>
  <c r="AO2" i="2"/>
  <c r="AN2" i="2"/>
  <c r="AM2" i="2"/>
  <c r="AL2" i="2"/>
  <c r="AJ2" i="2"/>
  <c r="AI2" i="2"/>
  <c r="AH2" i="2"/>
  <c r="AG2" i="2"/>
  <c r="AE2" i="2"/>
  <c r="AD2" i="2"/>
  <c r="AC2" i="2"/>
  <c r="AB2" i="2"/>
  <c r="Z2" i="2"/>
  <c r="Y2" i="2"/>
  <c r="X2" i="2"/>
  <c r="W2" i="2"/>
  <c r="U2" i="2"/>
  <c r="T2" i="2"/>
  <c r="S2" i="2"/>
  <c r="R2" i="2"/>
  <c r="AN3" i="2" l="1"/>
  <c r="AN4" i="2"/>
  <c r="AN5" i="2"/>
  <c r="AN6" i="2"/>
  <c r="AN7" i="2"/>
  <c r="AN8" i="2"/>
  <c r="AN9" i="2"/>
  <c r="AN10" i="2"/>
  <c r="AN11" i="2"/>
  <c r="AN12" i="2"/>
  <c r="AN13" i="2"/>
  <c r="AN14" i="2"/>
  <c r="AN15" i="2"/>
  <c r="AN16" i="2"/>
  <c r="AN17" i="2"/>
  <c r="AN18" i="2"/>
  <c r="AN19" i="2"/>
  <c r="AN20" i="2"/>
  <c r="AN21" i="2"/>
  <c r="AN22" i="2"/>
  <c r="AN23" i="2"/>
  <c r="AN24" i="2"/>
  <c r="AN25" i="2"/>
  <c r="AN26" i="2"/>
  <c r="AN27" i="2"/>
  <c r="AN28" i="2"/>
  <c r="AN29" i="2"/>
  <c r="AN30" i="2"/>
  <c r="AN31" i="2"/>
  <c r="AN32" i="2"/>
  <c r="AN33" i="2"/>
  <c r="AN34" i="2"/>
  <c r="AN35" i="2"/>
  <c r="AN36" i="2"/>
  <c r="AN37" i="2"/>
  <c r="AN38" i="2"/>
  <c r="AN39" i="2"/>
  <c r="AN40" i="2"/>
  <c r="AN41" i="2"/>
  <c r="AN42" i="2"/>
  <c r="AN43" i="2"/>
  <c r="AN44" i="2"/>
  <c r="AN45" i="2"/>
  <c r="AN46" i="2"/>
  <c r="AN47" i="2"/>
  <c r="AN48" i="2"/>
  <c r="AN49" i="2"/>
  <c r="AN50" i="2"/>
  <c r="AN51" i="2"/>
  <c r="AN52" i="2"/>
  <c r="AN53" i="2"/>
  <c r="AN54" i="2"/>
  <c r="AN55" i="2"/>
  <c r="AN56" i="2"/>
  <c r="AN57" i="2"/>
  <c r="AN58" i="2"/>
  <c r="AN59" i="2"/>
  <c r="AN60" i="2"/>
  <c r="AN61" i="2"/>
  <c r="AN62" i="2"/>
  <c r="AN63" i="2"/>
  <c r="AN64" i="2"/>
  <c r="AN65" i="2"/>
  <c r="AN66" i="2"/>
  <c r="AN67" i="2"/>
  <c r="AN68" i="2"/>
  <c r="AN69" i="2"/>
  <c r="AN70" i="2"/>
  <c r="AN71" i="2"/>
  <c r="AN72" i="2"/>
  <c r="AN73" i="2"/>
  <c r="AN74" i="2"/>
  <c r="AN75" i="2"/>
  <c r="AN76" i="2"/>
  <c r="AN77" i="2"/>
  <c r="AN78" i="2"/>
  <c r="AN79" i="2"/>
  <c r="AN80" i="2"/>
  <c r="AN81" i="2"/>
  <c r="AN82" i="2"/>
  <c r="AN83" i="2"/>
  <c r="AN84" i="2"/>
  <c r="AN85" i="2"/>
  <c r="AN86" i="2"/>
  <c r="AN87" i="2"/>
  <c r="AN88" i="2"/>
  <c r="AN89" i="2"/>
  <c r="AN90" i="2"/>
  <c r="AN91" i="2"/>
  <c r="AN92" i="2"/>
  <c r="AN93" i="2"/>
  <c r="AN94" i="2"/>
  <c r="AN95" i="2"/>
  <c r="AN96" i="2"/>
  <c r="AN97" i="2"/>
  <c r="AN98" i="2"/>
  <c r="AN99" i="2"/>
  <c r="AN100" i="2"/>
  <c r="AN101" i="2"/>
  <c r="AN102" i="2"/>
  <c r="AN103" i="2"/>
  <c r="AN104" i="2"/>
  <c r="AN105" i="2"/>
  <c r="AN106" i="2"/>
  <c r="AN107" i="2"/>
  <c r="AN108" i="2"/>
  <c r="AN109" i="2"/>
  <c r="AN110" i="2"/>
  <c r="AN111" i="2"/>
  <c r="AN112" i="2"/>
  <c r="AN113" i="2"/>
  <c r="AN114" i="2"/>
  <c r="AN115" i="2"/>
  <c r="AN116" i="2"/>
  <c r="AN117" i="2"/>
  <c r="AN118" i="2"/>
  <c r="AN119" i="2"/>
  <c r="AN120" i="2"/>
  <c r="AN121" i="2"/>
  <c r="AN122" i="2"/>
  <c r="AN123" i="2"/>
  <c r="AN124" i="2"/>
  <c r="AN125" i="2"/>
  <c r="AN126" i="2"/>
  <c r="AN127" i="2"/>
  <c r="AN128" i="2"/>
  <c r="AN129" i="2"/>
  <c r="AN130" i="2"/>
  <c r="AN131" i="2"/>
  <c r="AN132" i="2"/>
  <c r="AN133" i="2"/>
  <c r="AN134" i="2"/>
  <c r="AN135" i="2"/>
  <c r="AN136" i="2"/>
  <c r="AN137" i="2"/>
  <c r="AN138" i="2"/>
  <c r="AN139" i="2"/>
  <c r="AN140" i="2"/>
  <c r="AN141" i="2"/>
  <c r="AN142" i="2"/>
  <c r="AN143" i="2"/>
  <c r="AN144" i="2"/>
  <c r="AN145" i="2"/>
  <c r="AN146" i="2"/>
  <c r="AN147" i="2"/>
  <c r="AN148" i="2"/>
  <c r="AN149" i="2"/>
  <c r="AN150" i="2"/>
  <c r="AN151" i="2"/>
  <c r="AN152" i="2"/>
  <c r="AN153" i="2"/>
  <c r="AN154" i="2"/>
  <c r="AN155" i="2"/>
  <c r="AN156" i="2"/>
  <c r="AN157" i="2"/>
  <c r="AN158" i="2"/>
  <c r="AN159" i="2"/>
  <c r="AN160" i="2"/>
  <c r="AN161" i="2"/>
  <c r="AN162" i="2"/>
  <c r="AN163" i="2"/>
  <c r="AN164" i="2"/>
  <c r="AN165" i="2"/>
  <c r="AN166" i="2"/>
  <c r="AN167" i="2"/>
  <c r="AN168" i="2"/>
  <c r="AN169" i="2"/>
  <c r="AN170" i="2"/>
  <c r="AN171" i="2"/>
  <c r="AN172" i="2"/>
  <c r="AN173" i="2"/>
  <c r="AN174" i="2"/>
  <c r="AN175" i="2"/>
  <c r="AN176" i="2"/>
  <c r="AN177" i="2"/>
  <c r="AN178" i="2"/>
  <c r="AN179" i="2"/>
  <c r="AN180" i="2"/>
  <c r="AN181" i="2"/>
  <c r="AN182" i="2"/>
  <c r="AN183" i="2"/>
  <c r="AN184" i="2"/>
  <c r="AN185" i="2"/>
  <c r="AN186" i="2"/>
  <c r="AN187" i="2"/>
  <c r="AN188" i="2"/>
  <c r="AN189" i="2"/>
  <c r="AN190" i="2"/>
  <c r="AN191" i="2"/>
  <c r="AN192" i="2"/>
  <c r="AN193" i="2"/>
  <c r="AN194" i="2"/>
  <c r="AN195" i="2"/>
  <c r="AN196" i="2"/>
  <c r="AN197" i="2"/>
  <c r="AN198" i="2"/>
  <c r="AN199" i="2"/>
  <c r="AN200" i="2"/>
  <c r="AN201" i="2"/>
  <c r="AN202" i="2"/>
  <c r="AN203" i="2"/>
  <c r="AN204" i="2"/>
  <c r="AN205" i="2"/>
  <c r="AN206" i="2"/>
  <c r="AN207" i="2"/>
  <c r="AN208" i="2"/>
  <c r="AN209" i="2"/>
  <c r="AN210" i="2"/>
  <c r="AN211" i="2"/>
  <c r="AN212" i="2"/>
  <c r="AN213" i="2"/>
  <c r="AN214" i="2"/>
  <c r="AN215" i="2"/>
  <c r="AN216" i="2"/>
  <c r="AN217" i="2"/>
  <c r="AN218" i="2"/>
  <c r="AN219" i="2"/>
  <c r="AN220" i="2"/>
  <c r="AN221" i="2"/>
  <c r="AN222" i="2"/>
  <c r="AN223" i="2"/>
  <c r="AN224" i="2"/>
  <c r="AN225" i="2"/>
  <c r="AN226" i="2"/>
  <c r="AN227" i="2"/>
  <c r="AN228" i="2"/>
  <c r="AN229" i="2"/>
  <c r="AN230" i="2"/>
  <c r="AN231" i="2"/>
  <c r="AN232" i="2"/>
  <c r="AN233" i="2"/>
  <c r="AN234" i="2"/>
  <c r="AN235" i="2"/>
  <c r="AN236" i="2"/>
  <c r="AN237" i="2"/>
  <c r="AN238" i="2"/>
  <c r="AN239" i="2"/>
  <c r="AN240" i="2"/>
  <c r="AN241" i="2"/>
  <c r="AN242" i="2"/>
  <c r="AN243" i="2"/>
  <c r="AN244" i="2"/>
  <c r="AN245" i="2"/>
  <c r="AN246" i="2"/>
  <c r="AN247" i="2"/>
  <c r="AN248" i="2"/>
  <c r="AN249" i="2"/>
  <c r="AN250" i="2"/>
  <c r="AN251" i="2"/>
  <c r="AN252" i="2"/>
  <c r="AN253" i="2"/>
  <c r="AN254" i="2"/>
  <c r="AN255" i="2"/>
  <c r="AN256" i="2"/>
  <c r="AN257" i="2"/>
  <c r="AN258" i="2"/>
  <c r="AN259" i="2"/>
  <c r="AN260" i="2"/>
  <c r="AN261" i="2"/>
  <c r="AN262" i="2"/>
  <c r="AN263" i="2"/>
  <c r="AN264" i="2"/>
  <c r="AN265" i="2"/>
  <c r="AN266" i="2"/>
  <c r="AN267" i="2"/>
  <c r="AN268" i="2"/>
  <c r="AN269" i="2"/>
  <c r="AN270" i="2"/>
  <c r="AN271" i="2"/>
  <c r="AN272" i="2"/>
  <c r="AN273" i="2"/>
  <c r="AN274" i="2"/>
  <c r="AN275" i="2"/>
  <c r="AN276" i="2"/>
  <c r="AN277" i="2"/>
  <c r="AN278" i="2"/>
  <c r="AN279" i="2"/>
  <c r="AN280" i="2"/>
  <c r="AN281" i="2"/>
  <c r="AN282" i="2"/>
  <c r="AN283" i="2"/>
  <c r="AN284" i="2"/>
  <c r="AN285" i="2"/>
  <c r="AN286" i="2"/>
  <c r="AN287" i="2"/>
  <c r="AN288" i="2"/>
  <c r="AN289" i="2"/>
  <c r="AN290" i="2"/>
  <c r="AN291" i="2"/>
  <c r="AN292" i="2"/>
  <c r="AN293" i="2"/>
  <c r="AN294" i="2"/>
  <c r="AN295" i="2"/>
  <c r="AN296" i="2"/>
  <c r="AN297" i="2"/>
  <c r="AN298" i="2"/>
  <c r="AN299" i="2"/>
  <c r="AN300" i="2"/>
  <c r="AN301" i="2"/>
  <c r="AN302" i="2"/>
  <c r="AN303" i="2"/>
  <c r="AN304" i="2"/>
  <c r="AN305" i="2"/>
  <c r="AN306" i="2"/>
  <c r="AN307" i="2"/>
  <c r="AN308" i="2"/>
  <c r="AN309" i="2"/>
  <c r="AN310" i="2"/>
  <c r="AN311" i="2"/>
  <c r="AN312" i="2"/>
  <c r="AN313" i="2"/>
  <c r="AN314" i="2"/>
  <c r="AN315" i="2"/>
  <c r="AN316" i="2"/>
  <c r="AN317" i="2"/>
  <c r="AN318" i="2"/>
  <c r="AN319" i="2"/>
  <c r="AN320" i="2"/>
  <c r="AN321" i="2"/>
  <c r="AN322" i="2"/>
  <c r="AN323" i="2"/>
  <c r="AN324" i="2"/>
  <c r="AN325" i="2"/>
  <c r="AN326" i="2"/>
  <c r="AN327" i="2"/>
  <c r="AN328" i="2"/>
  <c r="AN329" i="2"/>
  <c r="AN330" i="2"/>
  <c r="AN331" i="2"/>
  <c r="AN332" i="2"/>
  <c r="AN333" i="2"/>
  <c r="AN334" i="2"/>
  <c r="AN335" i="2"/>
  <c r="AN336" i="2"/>
  <c r="AN337" i="2"/>
  <c r="AN338" i="2"/>
  <c r="AN339" i="2"/>
  <c r="AN340" i="2"/>
  <c r="AN341" i="2"/>
  <c r="AN342" i="2"/>
  <c r="AN343" i="2"/>
  <c r="AN344" i="2"/>
  <c r="AN345" i="2"/>
  <c r="AN346" i="2"/>
  <c r="AN347" i="2"/>
  <c r="AN348" i="2"/>
  <c r="AN349" i="2"/>
  <c r="AN350" i="2"/>
  <c r="AN351" i="2"/>
  <c r="AN352" i="2"/>
  <c r="AN353" i="2"/>
  <c r="AN354" i="2"/>
  <c r="AN355" i="2"/>
  <c r="AN356" i="2"/>
  <c r="AN357" i="2"/>
  <c r="AN358" i="2"/>
  <c r="AN359" i="2"/>
  <c r="AN360" i="2"/>
  <c r="AN361" i="2"/>
  <c r="AN362" i="2"/>
  <c r="AN363" i="2"/>
  <c r="AN364" i="2"/>
  <c r="AN365" i="2"/>
  <c r="AN366" i="2"/>
  <c r="AN367" i="2"/>
  <c r="AN368" i="2"/>
  <c r="AN369" i="2"/>
  <c r="AN370" i="2"/>
  <c r="AN371" i="2"/>
  <c r="AN372" i="2"/>
  <c r="AN373" i="2"/>
  <c r="AN374" i="2"/>
  <c r="AN375" i="2"/>
  <c r="AN376" i="2"/>
  <c r="AN377" i="2"/>
  <c r="AN378" i="2"/>
  <c r="AN379" i="2"/>
  <c r="AN380" i="2"/>
  <c r="AN381" i="2"/>
  <c r="AN382" i="2"/>
  <c r="AN383" i="2"/>
  <c r="AN384" i="2"/>
  <c r="AN385" i="2"/>
  <c r="AN386" i="2"/>
  <c r="AN387" i="2"/>
  <c r="AN388" i="2"/>
  <c r="AN389" i="2"/>
  <c r="AN390" i="2"/>
  <c r="AN391" i="2"/>
  <c r="AN392" i="2"/>
  <c r="AN393" i="2"/>
  <c r="AN394" i="2"/>
  <c r="AN395" i="2"/>
  <c r="AN396" i="2"/>
  <c r="AN397" i="2"/>
  <c r="AN398" i="2"/>
  <c r="AN399" i="2"/>
  <c r="AN400" i="2"/>
  <c r="AN401" i="2"/>
  <c r="AN402" i="2"/>
  <c r="AN403" i="2"/>
  <c r="AN404" i="2"/>
  <c r="AN405" i="2"/>
  <c r="AN406" i="2"/>
  <c r="AN407" i="2"/>
  <c r="AN408" i="2"/>
  <c r="AN409" i="2"/>
  <c r="AN410" i="2"/>
  <c r="AN411" i="2"/>
  <c r="AN412" i="2"/>
  <c r="AN413" i="2"/>
  <c r="AN414" i="2"/>
  <c r="AN415" i="2"/>
  <c r="AN416" i="2"/>
  <c r="AN417" i="2"/>
  <c r="AN418" i="2"/>
  <c r="AN419" i="2"/>
  <c r="AN420" i="2"/>
  <c r="AN421" i="2"/>
  <c r="AN422" i="2"/>
  <c r="AN423" i="2"/>
  <c r="AN424" i="2"/>
  <c r="AN425" i="2"/>
  <c r="AN426" i="2"/>
  <c r="AN427" i="2"/>
  <c r="AN428" i="2"/>
  <c r="AN429" i="2"/>
  <c r="AN430" i="2"/>
  <c r="AN431" i="2"/>
  <c r="AN432" i="2"/>
  <c r="AN433" i="2"/>
  <c r="AN434" i="2"/>
  <c r="AN435" i="2"/>
  <c r="AN436" i="2"/>
  <c r="AN437" i="2"/>
  <c r="AN438" i="2"/>
  <c r="AN439" i="2"/>
  <c r="AN440" i="2"/>
  <c r="AN441" i="2"/>
  <c r="AN442" i="2"/>
  <c r="AN443" i="2"/>
  <c r="AN444" i="2"/>
  <c r="AN445" i="2"/>
  <c r="AN446" i="2"/>
  <c r="AN447" i="2"/>
  <c r="AN448" i="2"/>
  <c r="AN449" i="2"/>
  <c r="AN450" i="2"/>
  <c r="AN451" i="2"/>
  <c r="AN452" i="2"/>
  <c r="AN453" i="2"/>
  <c r="AN454" i="2"/>
  <c r="AN455" i="2"/>
  <c r="AN456" i="2"/>
  <c r="AN457" i="2"/>
  <c r="AN458" i="2"/>
  <c r="AN459" i="2"/>
  <c r="AN460" i="2"/>
  <c r="AN461" i="2"/>
  <c r="AN462" i="2"/>
  <c r="AN463" i="2"/>
  <c r="AN464" i="2"/>
  <c r="AN465" i="2"/>
  <c r="AN466" i="2"/>
  <c r="AN467" i="2"/>
  <c r="AN468" i="2"/>
  <c r="AN469" i="2"/>
  <c r="AN470" i="2"/>
  <c r="AN471" i="2"/>
  <c r="AN472" i="2"/>
  <c r="AN473" i="2"/>
  <c r="AN474" i="2"/>
  <c r="AN475" i="2"/>
  <c r="AN476" i="2"/>
  <c r="AN477" i="2"/>
  <c r="AN478" i="2"/>
  <c r="AN479" i="2"/>
  <c r="AN480" i="2"/>
  <c r="AN481" i="2"/>
  <c r="AN482" i="2"/>
  <c r="AN483" i="2"/>
  <c r="AN484" i="2"/>
  <c r="AN485" i="2"/>
  <c r="AN486" i="2"/>
  <c r="AN487" i="2"/>
  <c r="AN488" i="2"/>
  <c r="AN489" i="2"/>
  <c r="AN490" i="2"/>
  <c r="AN491" i="2"/>
  <c r="AN492" i="2"/>
  <c r="AN493" i="2"/>
  <c r="AN494" i="2"/>
  <c r="AN495" i="2"/>
  <c r="AN496" i="2"/>
  <c r="AN497" i="2"/>
  <c r="AN498" i="2"/>
  <c r="AN499" i="2"/>
  <c r="AN500" i="2"/>
  <c r="AN501" i="2"/>
  <c r="AN502" i="2"/>
  <c r="AN503" i="2"/>
  <c r="AN504" i="2"/>
  <c r="AN505" i="2"/>
  <c r="AN506" i="2"/>
  <c r="AN507" i="2"/>
  <c r="AN508" i="2"/>
  <c r="AN509" i="2"/>
  <c r="AN510" i="2"/>
  <c r="AN511" i="2"/>
  <c r="AN512" i="2"/>
  <c r="AN513" i="2"/>
  <c r="AO3" i="2"/>
  <c r="AO4" i="2"/>
  <c r="AO5" i="2"/>
  <c r="AO6" i="2"/>
  <c r="AO7" i="2"/>
  <c r="AO8" i="2"/>
  <c r="AO9" i="2"/>
  <c r="AO10" i="2"/>
  <c r="AO11" i="2"/>
  <c r="AO12" i="2"/>
  <c r="AO13" i="2"/>
  <c r="AO14" i="2"/>
  <c r="AO15" i="2"/>
  <c r="AO16" i="2"/>
  <c r="AO17" i="2"/>
  <c r="AO18" i="2"/>
  <c r="AO19" i="2"/>
  <c r="AO20" i="2"/>
  <c r="AO21" i="2"/>
  <c r="AO22" i="2"/>
  <c r="AO23" i="2"/>
  <c r="AO24" i="2"/>
  <c r="AO25" i="2"/>
  <c r="AO26" i="2"/>
  <c r="AO27" i="2"/>
  <c r="AO28" i="2"/>
  <c r="AO29" i="2"/>
  <c r="AO30" i="2"/>
  <c r="AO31" i="2"/>
  <c r="AO32" i="2"/>
  <c r="AO33" i="2"/>
  <c r="AO34" i="2"/>
  <c r="AO35" i="2"/>
  <c r="AO36" i="2"/>
  <c r="AO37" i="2"/>
  <c r="AO38" i="2"/>
  <c r="AO39" i="2"/>
  <c r="AO40" i="2"/>
  <c r="AO41" i="2"/>
  <c r="AO42" i="2"/>
  <c r="AO43" i="2"/>
  <c r="AO44" i="2"/>
  <c r="AO45" i="2"/>
  <c r="AO46" i="2"/>
  <c r="AO47" i="2"/>
  <c r="AO48" i="2"/>
  <c r="AO49" i="2"/>
  <c r="AO50" i="2"/>
  <c r="AO51" i="2"/>
  <c r="AO52" i="2"/>
  <c r="AO53" i="2"/>
  <c r="AO54" i="2"/>
  <c r="AO55" i="2"/>
  <c r="AO56" i="2"/>
  <c r="AO57" i="2"/>
  <c r="AO58" i="2"/>
  <c r="AO59" i="2"/>
  <c r="AO60" i="2"/>
  <c r="AO61" i="2"/>
  <c r="AO62" i="2"/>
  <c r="AO63" i="2"/>
  <c r="AO64" i="2"/>
  <c r="AO65" i="2"/>
  <c r="AO66" i="2"/>
  <c r="AO67" i="2"/>
  <c r="AO68" i="2"/>
  <c r="AO69" i="2"/>
  <c r="AO70" i="2"/>
  <c r="AO71" i="2"/>
  <c r="AO72" i="2"/>
  <c r="AO73" i="2"/>
  <c r="AO74" i="2"/>
  <c r="AO75" i="2"/>
  <c r="AO76" i="2"/>
  <c r="AO77" i="2"/>
  <c r="AO78" i="2"/>
  <c r="AO79" i="2"/>
  <c r="AO80" i="2"/>
  <c r="AO81" i="2"/>
  <c r="AO82" i="2"/>
  <c r="AO83" i="2"/>
  <c r="AO84" i="2"/>
  <c r="AO85" i="2"/>
  <c r="AO86" i="2"/>
  <c r="AO87" i="2"/>
  <c r="AO88" i="2"/>
  <c r="AO89" i="2"/>
  <c r="AO90" i="2"/>
  <c r="AO91" i="2"/>
  <c r="AO92" i="2"/>
  <c r="AO93" i="2"/>
  <c r="AO94" i="2"/>
  <c r="AO95" i="2"/>
  <c r="AO96" i="2"/>
  <c r="AO97" i="2"/>
  <c r="AO98" i="2"/>
  <c r="AO99" i="2"/>
  <c r="AO100" i="2"/>
  <c r="AO101" i="2"/>
  <c r="AO102" i="2"/>
  <c r="AO103" i="2"/>
  <c r="AO104" i="2"/>
  <c r="AO105" i="2"/>
  <c r="AO106" i="2"/>
  <c r="AO107" i="2"/>
  <c r="AO108" i="2"/>
  <c r="AO109" i="2"/>
  <c r="AO110" i="2"/>
  <c r="AO111" i="2"/>
  <c r="AO112" i="2"/>
  <c r="AO113" i="2"/>
  <c r="AO114" i="2"/>
  <c r="AO115" i="2"/>
  <c r="AO116" i="2"/>
  <c r="AO117" i="2"/>
  <c r="AO118" i="2"/>
  <c r="AO119" i="2"/>
  <c r="AO120" i="2"/>
  <c r="AO121" i="2"/>
  <c r="AO122" i="2"/>
  <c r="AO123" i="2"/>
  <c r="AO124" i="2"/>
  <c r="AO125" i="2"/>
  <c r="AO126" i="2"/>
  <c r="AO127" i="2"/>
  <c r="AO128" i="2"/>
  <c r="AO129" i="2"/>
  <c r="AO130" i="2"/>
  <c r="AO131" i="2"/>
  <c r="AO132" i="2"/>
  <c r="AO133" i="2"/>
  <c r="AO134" i="2"/>
  <c r="AO135" i="2"/>
  <c r="AO136" i="2"/>
  <c r="AO137" i="2"/>
  <c r="AO138" i="2"/>
  <c r="AO139" i="2"/>
  <c r="AO140" i="2"/>
  <c r="AO141" i="2"/>
  <c r="AO142" i="2"/>
  <c r="AO143" i="2"/>
  <c r="AO144" i="2"/>
  <c r="AO145" i="2"/>
  <c r="AO146" i="2"/>
  <c r="AO147" i="2"/>
  <c r="AO148" i="2"/>
  <c r="AO149" i="2"/>
  <c r="AO150" i="2"/>
  <c r="AO151" i="2"/>
  <c r="AO152" i="2"/>
  <c r="AO153" i="2"/>
  <c r="AO154" i="2"/>
  <c r="AO155" i="2"/>
  <c r="AO156" i="2"/>
  <c r="AO157" i="2"/>
  <c r="AO158" i="2"/>
  <c r="AO159" i="2"/>
  <c r="AO160" i="2"/>
  <c r="AO161" i="2"/>
  <c r="AO162" i="2"/>
  <c r="AO163" i="2"/>
  <c r="AO164" i="2"/>
  <c r="AO165" i="2"/>
  <c r="AO166" i="2"/>
  <c r="AO167" i="2"/>
  <c r="AO168" i="2"/>
  <c r="AO169" i="2"/>
  <c r="AO170" i="2"/>
  <c r="AO171" i="2"/>
  <c r="AO172" i="2"/>
  <c r="AO173" i="2"/>
  <c r="AO174" i="2"/>
  <c r="AO175" i="2"/>
  <c r="AO176" i="2"/>
  <c r="AO177" i="2"/>
  <c r="AO178" i="2"/>
  <c r="AO179" i="2"/>
  <c r="AO180" i="2"/>
  <c r="AO181" i="2"/>
  <c r="AO182" i="2"/>
  <c r="AO183" i="2"/>
  <c r="AO184" i="2"/>
  <c r="AO185" i="2"/>
  <c r="AO186" i="2"/>
  <c r="AO187" i="2"/>
  <c r="AO188" i="2"/>
  <c r="AO189" i="2"/>
  <c r="AO190" i="2"/>
  <c r="AO191" i="2"/>
  <c r="AO192" i="2"/>
  <c r="AO193" i="2"/>
  <c r="AO194" i="2"/>
  <c r="AO195" i="2"/>
  <c r="AO196" i="2"/>
  <c r="AO197" i="2"/>
  <c r="AO198" i="2"/>
  <c r="AO199" i="2"/>
  <c r="AO200" i="2"/>
  <c r="AO201" i="2"/>
  <c r="AO202" i="2"/>
  <c r="AO203" i="2"/>
  <c r="AO204" i="2"/>
  <c r="AO205" i="2"/>
  <c r="AO206" i="2"/>
  <c r="AO207" i="2"/>
  <c r="AO208" i="2"/>
  <c r="AO209" i="2"/>
  <c r="AO210" i="2"/>
  <c r="AO211" i="2"/>
  <c r="AO212" i="2"/>
  <c r="AO213" i="2"/>
  <c r="AO214" i="2"/>
  <c r="AO215" i="2"/>
  <c r="AO216" i="2"/>
  <c r="AO217" i="2"/>
  <c r="AO218" i="2"/>
  <c r="AO219" i="2"/>
  <c r="AO220" i="2"/>
  <c r="AO221" i="2"/>
  <c r="AO222" i="2"/>
  <c r="AO223" i="2"/>
  <c r="AO224" i="2"/>
  <c r="AO225" i="2"/>
  <c r="AO226" i="2"/>
  <c r="AO227" i="2"/>
  <c r="AO228" i="2"/>
  <c r="AO229" i="2"/>
  <c r="AO230" i="2"/>
  <c r="AO231" i="2"/>
  <c r="AO232" i="2"/>
  <c r="AO233" i="2"/>
  <c r="AO234" i="2"/>
  <c r="AO235" i="2"/>
  <c r="AO236" i="2"/>
  <c r="AO237" i="2"/>
  <c r="AO238" i="2"/>
  <c r="AO239" i="2"/>
  <c r="AO240" i="2"/>
  <c r="AO241" i="2"/>
  <c r="AO242" i="2"/>
  <c r="AO243" i="2"/>
  <c r="AO244" i="2"/>
  <c r="AO245" i="2"/>
  <c r="AO246" i="2"/>
  <c r="AO247" i="2"/>
  <c r="AO248" i="2"/>
  <c r="AO249" i="2"/>
  <c r="AO250" i="2"/>
  <c r="AO251" i="2"/>
  <c r="AO252" i="2"/>
  <c r="AO253" i="2"/>
  <c r="AO254" i="2"/>
  <c r="AO255" i="2"/>
  <c r="AO256" i="2"/>
  <c r="AO257" i="2"/>
  <c r="AO258" i="2"/>
  <c r="AO259" i="2"/>
  <c r="AO260" i="2"/>
  <c r="AO261" i="2"/>
  <c r="AO262" i="2"/>
  <c r="AO263" i="2"/>
  <c r="AO264" i="2"/>
  <c r="AO265" i="2"/>
  <c r="AO266" i="2"/>
  <c r="AO267" i="2"/>
  <c r="AO268" i="2"/>
  <c r="AO269" i="2"/>
  <c r="AO270" i="2"/>
  <c r="AO271" i="2"/>
  <c r="AO272" i="2"/>
  <c r="AO273" i="2"/>
  <c r="AO274" i="2"/>
  <c r="AO275" i="2"/>
  <c r="AO276" i="2"/>
  <c r="AO277" i="2"/>
  <c r="AO278" i="2"/>
  <c r="AO279" i="2"/>
  <c r="AO280" i="2"/>
  <c r="AO281" i="2"/>
  <c r="AO282" i="2"/>
  <c r="AO283" i="2"/>
  <c r="AO284" i="2"/>
  <c r="AO285" i="2"/>
  <c r="AO286" i="2"/>
  <c r="AO287" i="2"/>
  <c r="AO288" i="2"/>
  <c r="AO289" i="2"/>
  <c r="AO290" i="2"/>
  <c r="AO291" i="2"/>
  <c r="AO292" i="2"/>
  <c r="AO293" i="2"/>
  <c r="AO294" i="2"/>
  <c r="AO295" i="2"/>
  <c r="AO296" i="2"/>
  <c r="AO297" i="2"/>
  <c r="AO298" i="2"/>
  <c r="AO299" i="2"/>
  <c r="AO300" i="2"/>
  <c r="AO301" i="2"/>
  <c r="AO302" i="2"/>
  <c r="AO303" i="2"/>
  <c r="AO304" i="2"/>
  <c r="AO305" i="2"/>
  <c r="AO306" i="2"/>
  <c r="AO307" i="2"/>
  <c r="AO308" i="2"/>
  <c r="AO309" i="2"/>
  <c r="AO310" i="2"/>
  <c r="AO311" i="2"/>
  <c r="AO312" i="2"/>
  <c r="AO313" i="2"/>
  <c r="AO314" i="2"/>
  <c r="AO315" i="2"/>
  <c r="AO316" i="2"/>
  <c r="AO317" i="2"/>
  <c r="AO318" i="2"/>
  <c r="AO319" i="2"/>
  <c r="AO320" i="2"/>
  <c r="AO321" i="2"/>
  <c r="AO322" i="2"/>
  <c r="AO323" i="2"/>
  <c r="AO324" i="2"/>
  <c r="AO325" i="2"/>
  <c r="AO326" i="2"/>
  <c r="AO327" i="2"/>
  <c r="AO328" i="2"/>
  <c r="AO329" i="2"/>
  <c r="AO330" i="2"/>
  <c r="AO331" i="2"/>
  <c r="AO332" i="2"/>
  <c r="AO333" i="2"/>
  <c r="AO334" i="2"/>
  <c r="AO335" i="2"/>
  <c r="AO336" i="2"/>
  <c r="AO337" i="2"/>
  <c r="AO338" i="2"/>
  <c r="AO339" i="2"/>
  <c r="AO340" i="2"/>
  <c r="AO341" i="2"/>
  <c r="AO342" i="2"/>
  <c r="AO343" i="2"/>
  <c r="AO344" i="2"/>
  <c r="AO345" i="2"/>
  <c r="AO346" i="2"/>
  <c r="AO347" i="2"/>
  <c r="AO348" i="2"/>
  <c r="AO349" i="2"/>
  <c r="AO350" i="2"/>
  <c r="AO351" i="2"/>
  <c r="AO352" i="2"/>
  <c r="AO353" i="2"/>
  <c r="AO354" i="2"/>
  <c r="AO355" i="2"/>
  <c r="AO356" i="2"/>
  <c r="AO357" i="2"/>
  <c r="AO358" i="2"/>
  <c r="AO359" i="2"/>
  <c r="AO360" i="2"/>
  <c r="AO361" i="2"/>
  <c r="AO362" i="2"/>
  <c r="AO363" i="2"/>
  <c r="AO364" i="2"/>
  <c r="AO365" i="2"/>
  <c r="AO366" i="2"/>
  <c r="AO367" i="2"/>
  <c r="AO368" i="2"/>
  <c r="AO369" i="2"/>
  <c r="AO370" i="2"/>
  <c r="AO371" i="2"/>
  <c r="AO372" i="2"/>
  <c r="AO373" i="2"/>
  <c r="AO374" i="2"/>
  <c r="AO375" i="2"/>
  <c r="AO376" i="2"/>
  <c r="AO377" i="2"/>
  <c r="AO378" i="2"/>
  <c r="AO379" i="2"/>
  <c r="AO380" i="2"/>
  <c r="AO381" i="2"/>
  <c r="AO382" i="2"/>
  <c r="AO383" i="2"/>
  <c r="AO384" i="2"/>
  <c r="AO385" i="2"/>
  <c r="AO386" i="2"/>
  <c r="AO387" i="2"/>
  <c r="AO388" i="2"/>
  <c r="AO389" i="2"/>
  <c r="AO390" i="2"/>
  <c r="AO391" i="2"/>
  <c r="AO392" i="2"/>
  <c r="AO393" i="2"/>
  <c r="AO394" i="2"/>
  <c r="AO395" i="2"/>
  <c r="AO396" i="2"/>
  <c r="AO397" i="2"/>
  <c r="AO398" i="2"/>
  <c r="AO399" i="2"/>
  <c r="AO400" i="2"/>
  <c r="AO401" i="2"/>
  <c r="AO402" i="2"/>
  <c r="AO403" i="2"/>
  <c r="AO404" i="2"/>
  <c r="AO405" i="2"/>
  <c r="AO406" i="2"/>
  <c r="AO407" i="2"/>
  <c r="AO408" i="2"/>
  <c r="AO409" i="2"/>
  <c r="AO410" i="2"/>
  <c r="AO411" i="2"/>
  <c r="AO412" i="2"/>
  <c r="AO413" i="2"/>
  <c r="AO414" i="2"/>
  <c r="AO415" i="2"/>
  <c r="AO416" i="2"/>
  <c r="AO417" i="2"/>
  <c r="AO418" i="2"/>
  <c r="AO419" i="2"/>
  <c r="AO420" i="2"/>
  <c r="AO421" i="2"/>
  <c r="AO422" i="2"/>
  <c r="AO423" i="2"/>
  <c r="AO424" i="2"/>
  <c r="AO425" i="2"/>
  <c r="AO426" i="2"/>
  <c r="AO427" i="2"/>
  <c r="AO428" i="2"/>
  <c r="AO429" i="2"/>
  <c r="AO430" i="2"/>
  <c r="AO431" i="2"/>
  <c r="AO432" i="2"/>
  <c r="AO433" i="2"/>
  <c r="AO434" i="2"/>
  <c r="AO435" i="2"/>
  <c r="AO436" i="2"/>
  <c r="AO437" i="2"/>
  <c r="AO438" i="2"/>
  <c r="AO439" i="2"/>
  <c r="AO440" i="2"/>
  <c r="AO441" i="2"/>
  <c r="AO442" i="2"/>
  <c r="AO443" i="2"/>
  <c r="AO444" i="2"/>
  <c r="AO445" i="2"/>
  <c r="AO446" i="2"/>
  <c r="AO447" i="2"/>
  <c r="AO448" i="2"/>
  <c r="AO449" i="2"/>
  <c r="AO450" i="2"/>
  <c r="AO451" i="2"/>
  <c r="AO452" i="2"/>
  <c r="AO453" i="2"/>
  <c r="AO454" i="2"/>
  <c r="AO455" i="2"/>
  <c r="AO456" i="2"/>
  <c r="AO457" i="2"/>
  <c r="AO458" i="2"/>
  <c r="AO459" i="2"/>
  <c r="AO460" i="2"/>
  <c r="AO461" i="2"/>
  <c r="AO462" i="2"/>
  <c r="AO463" i="2"/>
  <c r="AO464" i="2"/>
  <c r="AO465" i="2"/>
  <c r="AO466" i="2"/>
  <c r="AO467" i="2"/>
  <c r="AO468" i="2"/>
  <c r="AO469" i="2"/>
  <c r="AO470" i="2"/>
  <c r="AO471" i="2"/>
  <c r="AO472" i="2"/>
  <c r="AO473" i="2"/>
  <c r="AO474" i="2"/>
  <c r="AO475" i="2"/>
  <c r="AO476" i="2"/>
  <c r="AO477" i="2"/>
  <c r="AO478" i="2"/>
  <c r="AO479" i="2"/>
  <c r="AO480" i="2"/>
  <c r="AO481" i="2"/>
  <c r="AO482" i="2"/>
  <c r="AO483" i="2"/>
  <c r="AO484" i="2"/>
  <c r="AO485" i="2"/>
  <c r="AO486" i="2"/>
  <c r="AO487" i="2"/>
  <c r="AO488" i="2"/>
  <c r="AO489" i="2"/>
  <c r="AO490" i="2"/>
  <c r="AO491" i="2"/>
  <c r="AO492" i="2"/>
  <c r="AO493" i="2"/>
  <c r="AO494" i="2"/>
  <c r="AO495" i="2"/>
  <c r="AO496" i="2"/>
  <c r="AO497" i="2"/>
  <c r="AO498" i="2"/>
  <c r="AO499" i="2"/>
  <c r="AO500" i="2"/>
  <c r="AO501" i="2"/>
  <c r="AO502" i="2"/>
  <c r="AO503" i="2"/>
  <c r="AO504" i="2"/>
  <c r="AO505" i="2"/>
  <c r="AO506" i="2"/>
  <c r="AO507" i="2"/>
  <c r="AO508" i="2"/>
  <c r="AO509" i="2"/>
  <c r="AO510" i="2"/>
  <c r="AO511" i="2"/>
  <c r="AO512" i="2"/>
  <c r="AO513" i="2"/>
  <c r="AM3" i="2"/>
  <c r="AM4" i="2"/>
  <c r="AM5" i="2"/>
  <c r="AM6" i="2"/>
  <c r="AM7" i="2"/>
  <c r="AM8" i="2"/>
  <c r="AM9" i="2"/>
  <c r="AM10" i="2"/>
  <c r="AM11" i="2"/>
  <c r="AM12" i="2"/>
  <c r="AM13" i="2"/>
  <c r="AM14" i="2"/>
  <c r="AM15" i="2"/>
  <c r="AM16" i="2"/>
  <c r="AM17" i="2"/>
  <c r="AM18" i="2"/>
  <c r="AM19" i="2"/>
  <c r="AM20" i="2"/>
  <c r="AM21" i="2"/>
  <c r="AM22" i="2"/>
  <c r="AM23" i="2"/>
  <c r="AM24" i="2"/>
  <c r="AM25" i="2"/>
  <c r="AM26" i="2"/>
  <c r="AM27" i="2"/>
  <c r="AM28" i="2"/>
  <c r="AM29" i="2"/>
  <c r="AM30" i="2"/>
  <c r="AM31" i="2"/>
  <c r="AM32" i="2"/>
  <c r="AM33" i="2"/>
  <c r="AM34" i="2"/>
  <c r="AM35" i="2"/>
  <c r="AM36" i="2"/>
  <c r="AM37" i="2"/>
  <c r="AM38" i="2"/>
  <c r="AM39" i="2"/>
  <c r="AM40" i="2"/>
  <c r="AM41" i="2"/>
  <c r="AM42" i="2"/>
  <c r="AM43" i="2"/>
  <c r="AM44" i="2"/>
  <c r="AM45" i="2"/>
  <c r="AM46" i="2"/>
  <c r="AM47" i="2"/>
  <c r="AM48" i="2"/>
  <c r="AM49" i="2"/>
  <c r="AM50" i="2"/>
  <c r="AM51" i="2"/>
  <c r="AM52" i="2"/>
  <c r="AM53" i="2"/>
  <c r="AM54" i="2"/>
  <c r="AM55" i="2"/>
  <c r="AM56" i="2"/>
  <c r="AM57" i="2"/>
  <c r="AM58" i="2"/>
  <c r="AM59" i="2"/>
  <c r="AM60" i="2"/>
  <c r="AM61" i="2"/>
  <c r="AM62" i="2"/>
  <c r="AM63" i="2"/>
  <c r="AM64" i="2"/>
  <c r="AM65" i="2"/>
  <c r="AM66" i="2"/>
  <c r="AM67" i="2"/>
  <c r="AM68" i="2"/>
  <c r="AM69" i="2"/>
  <c r="AM70" i="2"/>
  <c r="AM71" i="2"/>
  <c r="AM72" i="2"/>
  <c r="AM73" i="2"/>
  <c r="AM74" i="2"/>
  <c r="AM75" i="2"/>
  <c r="AM76" i="2"/>
  <c r="AM77" i="2"/>
  <c r="AM78" i="2"/>
  <c r="AM79" i="2"/>
  <c r="AM80" i="2"/>
  <c r="AM81" i="2"/>
  <c r="AM82" i="2"/>
  <c r="AM83" i="2"/>
  <c r="AM84" i="2"/>
  <c r="AM85" i="2"/>
  <c r="AM86" i="2"/>
  <c r="AM87" i="2"/>
  <c r="AM88" i="2"/>
  <c r="AM89" i="2"/>
  <c r="AM90" i="2"/>
  <c r="AM91" i="2"/>
  <c r="AM92" i="2"/>
  <c r="AM93" i="2"/>
  <c r="AM94" i="2"/>
  <c r="AM95" i="2"/>
  <c r="AM96" i="2"/>
  <c r="AM97" i="2"/>
  <c r="AM98" i="2"/>
  <c r="AM99" i="2"/>
  <c r="AM100" i="2"/>
  <c r="AM101" i="2"/>
  <c r="AM102" i="2"/>
  <c r="AM103" i="2"/>
  <c r="AM104" i="2"/>
  <c r="AM105" i="2"/>
  <c r="AM106" i="2"/>
  <c r="AM107" i="2"/>
  <c r="AM108" i="2"/>
  <c r="AM109" i="2"/>
  <c r="AM110" i="2"/>
  <c r="AM111" i="2"/>
  <c r="AM112" i="2"/>
  <c r="AM113" i="2"/>
  <c r="AM114" i="2"/>
  <c r="AM115" i="2"/>
  <c r="AM116" i="2"/>
  <c r="AM117" i="2"/>
  <c r="AM118" i="2"/>
  <c r="AM119" i="2"/>
  <c r="AM120" i="2"/>
  <c r="AM121" i="2"/>
  <c r="AM122" i="2"/>
  <c r="AM123" i="2"/>
  <c r="AM124" i="2"/>
  <c r="AM125" i="2"/>
  <c r="AM126" i="2"/>
  <c r="AM127" i="2"/>
  <c r="AM128" i="2"/>
  <c r="AM129" i="2"/>
  <c r="AM130" i="2"/>
  <c r="AM131" i="2"/>
  <c r="AM132" i="2"/>
  <c r="AM133" i="2"/>
  <c r="AM134" i="2"/>
  <c r="AM135" i="2"/>
  <c r="AM136" i="2"/>
  <c r="AM137" i="2"/>
  <c r="AM138" i="2"/>
  <c r="AM139" i="2"/>
  <c r="AM140" i="2"/>
  <c r="AM141" i="2"/>
  <c r="AM142" i="2"/>
  <c r="AM143" i="2"/>
  <c r="AM144" i="2"/>
  <c r="AM145" i="2"/>
  <c r="AM146" i="2"/>
  <c r="AM147" i="2"/>
  <c r="AM148" i="2"/>
  <c r="AM149" i="2"/>
  <c r="AM150" i="2"/>
  <c r="AM151" i="2"/>
  <c r="AM152" i="2"/>
  <c r="AM153" i="2"/>
  <c r="AM154" i="2"/>
  <c r="AM155" i="2"/>
  <c r="AM156" i="2"/>
  <c r="AM157" i="2"/>
  <c r="AM158" i="2"/>
  <c r="AM159" i="2"/>
  <c r="AM160" i="2"/>
  <c r="AM161" i="2"/>
  <c r="AM162" i="2"/>
  <c r="AM163" i="2"/>
  <c r="AM164" i="2"/>
  <c r="AM165" i="2"/>
  <c r="AM166" i="2"/>
  <c r="AM167" i="2"/>
  <c r="AM168" i="2"/>
  <c r="AM169" i="2"/>
  <c r="AM170" i="2"/>
  <c r="AM171" i="2"/>
  <c r="AM172" i="2"/>
  <c r="AM173" i="2"/>
  <c r="AM174" i="2"/>
  <c r="AM175" i="2"/>
  <c r="AM176" i="2"/>
  <c r="AM177" i="2"/>
  <c r="AM178" i="2"/>
  <c r="AM179" i="2"/>
  <c r="AM180" i="2"/>
  <c r="AM181" i="2"/>
  <c r="AM182" i="2"/>
  <c r="AM183" i="2"/>
  <c r="AM184" i="2"/>
  <c r="AM185" i="2"/>
  <c r="AM186" i="2"/>
  <c r="AM187" i="2"/>
  <c r="AM188" i="2"/>
  <c r="AM189" i="2"/>
  <c r="AM190" i="2"/>
  <c r="AM191" i="2"/>
  <c r="AM192" i="2"/>
  <c r="AM193" i="2"/>
  <c r="AM194" i="2"/>
  <c r="AM195" i="2"/>
  <c r="AM196" i="2"/>
  <c r="AM197" i="2"/>
  <c r="AM198" i="2"/>
  <c r="AM199" i="2"/>
  <c r="AM200" i="2"/>
  <c r="AM201" i="2"/>
  <c r="AM202" i="2"/>
  <c r="AM203" i="2"/>
  <c r="AM204" i="2"/>
  <c r="AM205" i="2"/>
  <c r="AM206" i="2"/>
  <c r="AM207" i="2"/>
  <c r="AM208" i="2"/>
  <c r="AM209" i="2"/>
  <c r="AM210" i="2"/>
  <c r="AM211" i="2"/>
  <c r="AM212" i="2"/>
  <c r="AM213" i="2"/>
  <c r="AM214" i="2"/>
  <c r="AM215" i="2"/>
  <c r="AM216" i="2"/>
  <c r="AM217" i="2"/>
  <c r="AM218" i="2"/>
  <c r="AM219" i="2"/>
  <c r="AM220" i="2"/>
  <c r="AM221" i="2"/>
  <c r="AM222" i="2"/>
  <c r="AM223" i="2"/>
  <c r="AM224" i="2"/>
  <c r="AM225" i="2"/>
  <c r="AM226" i="2"/>
  <c r="AM227" i="2"/>
  <c r="AM228" i="2"/>
  <c r="AM229" i="2"/>
  <c r="AM230" i="2"/>
  <c r="AM231" i="2"/>
  <c r="AM232" i="2"/>
  <c r="AM233" i="2"/>
  <c r="AM234" i="2"/>
  <c r="AM235" i="2"/>
  <c r="AM236" i="2"/>
  <c r="AM237" i="2"/>
  <c r="AM238" i="2"/>
  <c r="AM239" i="2"/>
  <c r="AM240" i="2"/>
  <c r="AM241" i="2"/>
  <c r="AM242" i="2"/>
  <c r="AM243" i="2"/>
  <c r="AM244" i="2"/>
  <c r="AM245" i="2"/>
  <c r="AM246" i="2"/>
  <c r="AM247" i="2"/>
  <c r="AM248" i="2"/>
  <c r="AM249" i="2"/>
  <c r="AM250" i="2"/>
  <c r="AM251" i="2"/>
  <c r="AM252" i="2"/>
  <c r="AM253" i="2"/>
  <c r="AM254" i="2"/>
  <c r="AM255" i="2"/>
  <c r="AM256" i="2"/>
  <c r="AM257" i="2"/>
  <c r="AM258" i="2"/>
  <c r="AM259" i="2"/>
  <c r="AM260" i="2"/>
  <c r="AM261" i="2"/>
  <c r="AM262" i="2"/>
  <c r="AM263" i="2"/>
  <c r="AM264" i="2"/>
  <c r="AM265" i="2"/>
  <c r="AM266" i="2"/>
  <c r="AM267" i="2"/>
  <c r="AM268" i="2"/>
  <c r="AM269" i="2"/>
  <c r="AM270" i="2"/>
  <c r="AM271" i="2"/>
  <c r="AM272" i="2"/>
  <c r="AM273" i="2"/>
  <c r="AM274" i="2"/>
  <c r="AM275" i="2"/>
  <c r="AM276" i="2"/>
  <c r="AM277" i="2"/>
  <c r="AM278" i="2"/>
  <c r="AM279" i="2"/>
  <c r="AM280" i="2"/>
  <c r="AM281" i="2"/>
  <c r="AM282" i="2"/>
  <c r="AM283" i="2"/>
  <c r="AM284" i="2"/>
  <c r="AM285" i="2"/>
  <c r="AM286" i="2"/>
  <c r="AM287" i="2"/>
  <c r="AM288" i="2"/>
  <c r="AM289" i="2"/>
  <c r="AM290" i="2"/>
  <c r="AM291" i="2"/>
  <c r="AM292" i="2"/>
  <c r="AM293" i="2"/>
  <c r="AM294" i="2"/>
  <c r="AM295" i="2"/>
  <c r="AM296" i="2"/>
  <c r="AM297" i="2"/>
  <c r="AM298" i="2"/>
  <c r="AM299" i="2"/>
  <c r="AM300" i="2"/>
  <c r="AM301" i="2"/>
  <c r="AM302" i="2"/>
  <c r="AM303" i="2"/>
  <c r="AM304" i="2"/>
  <c r="AM305" i="2"/>
  <c r="AM306" i="2"/>
  <c r="AM307" i="2"/>
  <c r="AM308" i="2"/>
  <c r="AM309" i="2"/>
  <c r="AM310" i="2"/>
  <c r="AM311" i="2"/>
  <c r="AM312" i="2"/>
  <c r="AM313" i="2"/>
  <c r="AM314" i="2"/>
  <c r="AM315" i="2"/>
  <c r="AM316" i="2"/>
  <c r="AM317" i="2"/>
  <c r="AM318" i="2"/>
  <c r="AM319" i="2"/>
  <c r="AM320" i="2"/>
  <c r="AM321" i="2"/>
  <c r="AM322" i="2"/>
  <c r="AM323" i="2"/>
  <c r="AM324" i="2"/>
  <c r="AM325" i="2"/>
  <c r="AM326" i="2"/>
  <c r="AM327" i="2"/>
  <c r="AM328" i="2"/>
  <c r="AM329" i="2"/>
  <c r="AM330" i="2"/>
  <c r="AM331" i="2"/>
  <c r="AM332" i="2"/>
  <c r="AM333" i="2"/>
  <c r="AM334" i="2"/>
  <c r="AM335" i="2"/>
  <c r="AM336" i="2"/>
  <c r="AM337" i="2"/>
  <c r="AM338" i="2"/>
  <c r="AM339" i="2"/>
  <c r="AM340" i="2"/>
  <c r="AM341" i="2"/>
  <c r="AM342" i="2"/>
  <c r="AM343" i="2"/>
  <c r="AM344" i="2"/>
  <c r="AM345" i="2"/>
  <c r="AM346" i="2"/>
  <c r="AM347" i="2"/>
  <c r="AM348" i="2"/>
  <c r="AM349" i="2"/>
  <c r="AM350" i="2"/>
  <c r="AM351" i="2"/>
  <c r="AM352" i="2"/>
  <c r="AM353" i="2"/>
  <c r="AM354" i="2"/>
  <c r="AM355" i="2"/>
  <c r="AM356" i="2"/>
  <c r="AM357" i="2"/>
  <c r="AM358" i="2"/>
  <c r="AM359" i="2"/>
  <c r="AM360" i="2"/>
  <c r="AM361" i="2"/>
  <c r="AM362" i="2"/>
  <c r="AM363" i="2"/>
  <c r="AM364" i="2"/>
  <c r="AM365" i="2"/>
  <c r="AM366" i="2"/>
  <c r="AM367" i="2"/>
  <c r="AM368" i="2"/>
  <c r="AM369" i="2"/>
  <c r="AM370" i="2"/>
  <c r="AM371" i="2"/>
  <c r="AM372" i="2"/>
  <c r="AM373" i="2"/>
  <c r="AM374" i="2"/>
  <c r="AM375" i="2"/>
  <c r="AM376" i="2"/>
  <c r="AM377" i="2"/>
  <c r="AM378" i="2"/>
  <c r="AM379" i="2"/>
  <c r="AM380" i="2"/>
  <c r="AM381" i="2"/>
  <c r="AM382" i="2"/>
  <c r="AM383" i="2"/>
  <c r="AM384" i="2"/>
  <c r="AM385" i="2"/>
  <c r="AM386" i="2"/>
  <c r="AM387" i="2"/>
  <c r="AM388" i="2"/>
  <c r="AM389" i="2"/>
  <c r="AM390" i="2"/>
  <c r="AM391" i="2"/>
  <c r="AM392" i="2"/>
  <c r="AM393" i="2"/>
  <c r="AM394" i="2"/>
  <c r="AM395" i="2"/>
  <c r="AM396" i="2"/>
  <c r="AM397" i="2"/>
  <c r="AM398" i="2"/>
  <c r="AM399" i="2"/>
  <c r="AM400" i="2"/>
  <c r="AM401" i="2"/>
  <c r="AM402" i="2"/>
  <c r="AM403" i="2"/>
  <c r="AM404" i="2"/>
  <c r="AM405" i="2"/>
  <c r="AM406" i="2"/>
  <c r="AM407" i="2"/>
  <c r="AM408" i="2"/>
  <c r="AM409" i="2"/>
  <c r="AM410" i="2"/>
  <c r="AM411" i="2"/>
  <c r="AM412" i="2"/>
  <c r="AM413" i="2"/>
  <c r="AM414" i="2"/>
  <c r="AM415" i="2"/>
  <c r="AM416" i="2"/>
  <c r="AM417" i="2"/>
  <c r="AM418" i="2"/>
  <c r="AM419" i="2"/>
  <c r="AM420" i="2"/>
  <c r="AM421" i="2"/>
  <c r="AM422" i="2"/>
  <c r="AM423" i="2"/>
  <c r="AM424" i="2"/>
  <c r="AM425" i="2"/>
  <c r="AM426" i="2"/>
  <c r="AM427" i="2"/>
  <c r="AM428" i="2"/>
  <c r="AM429" i="2"/>
  <c r="AM430" i="2"/>
  <c r="AM431" i="2"/>
  <c r="AM432" i="2"/>
  <c r="AM433" i="2"/>
  <c r="AM434" i="2"/>
  <c r="AM435" i="2"/>
  <c r="AM436" i="2"/>
  <c r="AM437" i="2"/>
  <c r="AM438" i="2"/>
  <c r="AM439" i="2"/>
  <c r="AM440" i="2"/>
  <c r="AM441" i="2"/>
  <c r="AM442" i="2"/>
  <c r="AM443" i="2"/>
  <c r="AM444" i="2"/>
  <c r="AM445" i="2"/>
  <c r="AM446" i="2"/>
  <c r="AM447" i="2"/>
  <c r="AM448" i="2"/>
  <c r="AM449" i="2"/>
  <c r="AM450" i="2"/>
  <c r="AM451" i="2"/>
  <c r="AM452" i="2"/>
  <c r="AM453" i="2"/>
  <c r="AM454" i="2"/>
  <c r="AM455" i="2"/>
  <c r="AM456" i="2"/>
  <c r="AM457" i="2"/>
  <c r="AM458" i="2"/>
  <c r="AM459" i="2"/>
  <c r="AM460" i="2"/>
  <c r="AM461" i="2"/>
  <c r="AM462" i="2"/>
  <c r="AM463" i="2"/>
  <c r="AM464" i="2"/>
  <c r="AM465" i="2"/>
  <c r="AM466" i="2"/>
  <c r="AM467" i="2"/>
  <c r="AM468" i="2"/>
  <c r="AM469" i="2"/>
  <c r="AM470" i="2"/>
  <c r="AM471" i="2"/>
  <c r="AM472" i="2"/>
  <c r="AM473" i="2"/>
  <c r="AM474" i="2"/>
  <c r="AM475" i="2"/>
  <c r="AM476" i="2"/>
  <c r="AM477" i="2"/>
  <c r="AM478" i="2"/>
  <c r="AM479" i="2"/>
  <c r="AM480" i="2"/>
  <c r="AM481" i="2"/>
  <c r="AM482" i="2"/>
  <c r="AM483" i="2"/>
  <c r="AM484" i="2"/>
  <c r="AM485" i="2"/>
  <c r="AM486" i="2"/>
  <c r="AM487" i="2"/>
  <c r="AM488" i="2"/>
  <c r="AM489" i="2"/>
  <c r="AM490" i="2"/>
  <c r="AM491" i="2"/>
  <c r="AM492" i="2"/>
  <c r="AM493" i="2"/>
  <c r="AM494" i="2"/>
  <c r="AM495" i="2"/>
  <c r="AM496" i="2"/>
  <c r="AM497" i="2"/>
  <c r="AM498" i="2"/>
  <c r="AM499" i="2"/>
  <c r="AM500" i="2"/>
  <c r="AM501" i="2"/>
  <c r="AM502" i="2"/>
  <c r="AM503" i="2"/>
  <c r="AM504" i="2"/>
  <c r="AM505" i="2"/>
  <c r="AM506" i="2"/>
  <c r="AM507" i="2"/>
  <c r="AM508" i="2"/>
  <c r="AM509" i="2"/>
  <c r="AM510" i="2"/>
  <c r="AM511" i="2"/>
  <c r="AM512" i="2"/>
  <c r="AM513" i="2"/>
  <c r="AL3" i="2"/>
  <c r="AL4" i="2"/>
  <c r="AL5" i="2"/>
  <c r="AL6" i="2"/>
  <c r="AL7" i="2"/>
  <c r="AL8" i="2"/>
  <c r="AL9" i="2"/>
  <c r="AL10" i="2"/>
  <c r="AL11" i="2"/>
  <c r="AL12" i="2"/>
  <c r="AL13" i="2"/>
  <c r="AL14" i="2"/>
  <c r="AL15" i="2"/>
  <c r="AL16" i="2"/>
  <c r="AL17" i="2"/>
  <c r="AL18" i="2"/>
  <c r="AL19" i="2"/>
  <c r="AL20" i="2"/>
  <c r="AL21" i="2"/>
  <c r="AL22" i="2"/>
  <c r="AL23" i="2"/>
  <c r="AL24" i="2"/>
  <c r="AL25" i="2"/>
  <c r="AL26" i="2"/>
  <c r="AL27" i="2"/>
  <c r="AL28" i="2"/>
  <c r="AL29" i="2"/>
  <c r="AL30" i="2"/>
  <c r="AL31" i="2"/>
  <c r="AL32" i="2"/>
  <c r="AL33" i="2"/>
  <c r="AL34" i="2"/>
  <c r="AL35" i="2"/>
  <c r="AL36" i="2"/>
  <c r="AL37" i="2"/>
  <c r="AL38" i="2"/>
  <c r="AL39" i="2"/>
  <c r="AL40" i="2"/>
  <c r="AL41" i="2"/>
  <c r="AL42" i="2"/>
  <c r="AL43" i="2"/>
  <c r="AL44" i="2"/>
  <c r="AL45" i="2"/>
  <c r="AL46" i="2"/>
  <c r="AL47" i="2"/>
  <c r="AL48" i="2"/>
  <c r="AL49" i="2"/>
  <c r="AL50" i="2"/>
  <c r="AL51" i="2"/>
  <c r="AL52" i="2"/>
  <c r="AL53" i="2"/>
  <c r="AL54" i="2"/>
  <c r="AL55" i="2"/>
  <c r="AL56" i="2"/>
  <c r="AL57" i="2"/>
  <c r="AL58" i="2"/>
  <c r="AL59" i="2"/>
  <c r="AL60" i="2"/>
  <c r="AL61" i="2"/>
  <c r="AL62" i="2"/>
  <c r="AL63" i="2"/>
  <c r="AL64" i="2"/>
  <c r="AL65" i="2"/>
  <c r="AL66" i="2"/>
  <c r="AL67" i="2"/>
  <c r="AL68" i="2"/>
  <c r="AL69" i="2"/>
  <c r="AL70" i="2"/>
  <c r="AL71" i="2"/>
  <c r="AL72" i="2"/>
  <c r="AL73" i="2"/>
  <c r="AL74" i="2"/>
  <c r="AL75" i="2"/>
  <c r="AL76" i="2"/>
  <c r="AL77" i="2"/>
  <c r="AL78" i="2"/>
  <c r="AL79" i="2"/>
  <c r="AL80" i="2"/>
  <c r="AL81" i="2"/>
  <c r="AL82" i="2"/>
  <c r="AL83" i="2"/>
  <c r="AL84" i="2"/>
  <c r="AL85" i="2"/>
  <c r="AL86" i="2"/>
  <c r="AL87" i="2"/>
  <c r="AL88" i="2"/>
  <c r="AL89" i="2"/>
  <c r="AL90" i="2"/>
  <c r="AL91" i="2"/>
  <c r="AL92" i="2"/>
  <c r="AL93" i="2"/>
  <c r="AL94" i="2"/>
  <c r="AL95" i="2"/>
  <c r="AL96" i="2"/>
  <c r="AL97" i="2"/>
  <c r="AL98" i="2"/>
  <c r="AL99" i="2"/>
  <c r="AL100" i="2"/>
  <c r="AL101" i="2"/>
  <c r="AL102" i="2"/>
  <c r="AL103" i="2"/>
  <c r="AL104" i="2"/>
  <c r="AL105" i="2"/>
  <c r="AL106" i="2"/>
  <c r="AL107" i="2"/>
  <c r="AL108" i="2"/>
  <c r="AL109" i="2"/>
  <c r="AL110" i="2"/>
  <c r="AL111" i="2"/>
  <c r="AL112" i="2"/>
  <c r="AL113" i="2"/>
  <c r="AL114" i="2"/>
  <c r="AL115" i="2"/>
  <c r="AL116" i="2"/>
  <c r="AL117" i="2"/>
  <c r="AL118" i="2"/>
  <c r="AL119" i="2"/>
  <c r="AL120" i="2"/>
  <c r="AL121" i="2"/>
  <c r="AL122" i="2"/>
  <c r="AL123" i="2"/>
  <c r="AL124" i="2"/>
  <c r="AL125" i="2"/>
  <c r="AL126" i="2"/>
  <c r="AL127" i="2"/>
  <c r="AL128" i="2"/>
  <c r="AL129" i="2"/>
  <c r="AL130" i="2"/>
  <c r="AL131" i="2"/>
  <c r="AL132" i="2"/>
  <c r="AL133" i="2"/>
  <c r="AL134" i="2"/>
  <c r="AL135" i="2"/>
  <c r="AL136" i="2"/>
  <c r="AL137" i="2"/>
  <c r="AL138" i="2"/>
  <c r="AL139" i="2"/>
  <c r="AL140" i="2"/>
  <c r="AL141" i="2"/>
  <c r="AL142" i="2"/>
  <c r="AL143" i="2"/>
  <c r="AL144" i="2"/>
  <c r="AL145" i="2"/>
  <c r="AL146" i="2"/>
  <c r="AL147" i="2"/>
  <c r="AL148" i="2"/>
  <c r="AL149" i="2"/>
  <c r="AL150" i="2"/>
  <c r="AL151" i="2"/>
  <c r="AL152" i="2"/>
  <c r="AL153" i="2"/>
  <c r="AL154" i="2"/>
  <c r="AL155" i="2"/>
  <c r="AL156" i="2"/>
  <c r="AL157" i="2"/>
  <c r="AL158" i="2"/>
  <c r="AL159" i="2"/>
  <c r="AL160" i="2"/>
  <c r="AL161" i="2"/>
  <c r="AL162" i="2"/>
  <c r="AL163" i="2"/>
  <c r="AL164" i="2"/>
  <c r="AL165" i="2"/>
  <c r="AL166" i="2"/>
  <c r="AL167" i="2"/>
  <c r="AL168" i="2"/>
  <c r="AL169" i="2"/>
  <c r="AL170" i="2"/>
  <c r="AL171" i="2"/>
  <c r="AL172" i="2"/>
  <c r="AL173" i="2"/>
  <c r="AL174" i="2"/>
  <c r="AL175" i="2"/>
  <c r="AL176" i="2"/>
  <c r="AL177" i="2"/>
  <c r="AL178" i="2"/>
  <c r="AL179" i="2"/>
  <c r="AL180" i="2"/>
  <c r="AL181" i="2"/>
  <c r="AL182" i="2"/>
  <c r="AL183" i="2"/>
  <c r="AL184" i="2"/>
  <c r="AL185" i="2"/>
  <c r="AL186" i="2"/>
  <c r="AL187" i="2"/>
  <c r="AL188" i="2"/>
  <c r="AL189" i="2"/>
  <c r="AL190" i="2"/>
  <c r="AL191" i="2"/>
  <c r="AL192" i="2"/>
  <c r="AL193" i="2"/>
  <c r="AL194" i="2"/>
  <c r="AL195" i="2"/>
  <c r="AL196" i="2"/>
  <c r="AL197" i="2"/>
  <c r="AL198" i="2"/>
  <c r="AL199" i="2"/>
  <c r="AL200" i="2"/>
  <c r="AL201" i="2"/>
  <c r="AL202" i="2"/>
  <c r="AL203" i="2"/>
  <c r="AL204" i="2"/>
  <c r="AL205" i="2"/>
  <c r="AL206" i="2"/>
  <c r="AL207" i="2"/>
  <c r="AL208" i="2"/>
  <c r="AL209" i="2"/>
  <c r="AL210" i="2"/>
  <c r="AL211" i="2"/>
  <c r="AL212" i="2"/>
  <c r="AL213" i="2"/>
  <c r="AL214" i="2"/>
  <c r="AL215" i="2"/>
  <c r="AL216" i="2"/>
  <c r="AL217" i="2"/>
  <c r="AL218" i="2"/>
  <c r="AL219" i="2"/>
  <c r="AL220" i="2"/>
  <c r="AL221" i="2"/>
  <c r="AL222" i="2"/>
  <c r="AL223" i="2"/>
  <c r="AL224" i="2"/>
  <c r="AL225" i="2"/>
  <c r="AL226" i="2"/>
  <c r="AL227" i="2"/>
  <c r="AL228" i="2"/>
  <c r="AL229" i="2"/>
  <c r="AL230" i="2"/>
  <c r="AL231" i="2"/>
  <c r="AL232" i="2"/>
  <c r="AL233" i="2"/>
  <c r="AL234" i="2"/>
  <c r="AL235" i="2"/>
  <c r="AL236" i="2"/>
  <c r="AL237" i="2"/>
  <c r="AL238" i="2"/>
  <c r="AL239" i="2"/>
  <c r="AL240" i="2"/>
  <c r="AL241" i="2"/>
  <c r="AL242" i="2"/>
  <c r="AL243" i="2"/>
  <c r="AL244" i="2"/>
  <c r="AL245" i="2"/>
  <c r="AL246" i="2"/>
  <c r="AL247" i="2"/>
  <c r="AL248" i="2"/>
  <c r="AL249" i="2"/>
  <c r="AL250" i="2"/>
  <c r="AL251" i="2"/>
  <c r="AL252" i="2"/>
  <c r="AL253" i="2"/>
  <c r="AL254" i="2"/>
  <c r="AL255" i="2"/>
  <c r="AL256" i="2"/>
  <c r="AL257" i="2"/>
  <c r="AL258" i="2"/>
  <c r="AL259" i="2"/>
  <c r="AL260" i="2"/>
  <c r="AL261" i="2"/>
  <c r="AL262" i="2"/>
  <c r="AL263" i="2"/>
  <c r="AL264" i="2"/>
  <c r="AL265" i="2"/>
  <c r="AL266" i="2"/>
  <c r="AL267" i="2"/>
  <c r="AL268" i="2"/>
  <c r="AL269" i="2"/>
  <c r="AL270" i="2"/>
  <c r="AL271" i="2"/>
  <c r="AL272" i="2"/>
  <c r="AL273" i="2"/>
  <c r="AL274" i="2"/>
  <c r="AL275" i="2"/>
  <c r="AL276" i="2"/>
  <c r="AL277" i="2"/>
  <c r="AL278" i="2"/>
  <c r="AL279" i="2"/>
  <c r="AL280" i="2"/>
  <c r="AL281" i="2"/>
  <c r="AL282" i="2"/>
  <c r="AL283" i="2"/>
  <c r="AL284" i="2"/>
  <c r="AL285" i="2"/>
  <c r="AL286" i="2"/>
  <c r="AL287" i="2"/>
  <c r="AL288" i="2"/>
  <c r="AL289" i="2"/>
  <c r="AL290" i="2"/>
  <c r="AL291" i="2"/>
  <c r="AL292" i="2"/>
  <c r="AL293" i="2"/>
  <c r="AL294" i="2"/>
  <c r="AL295" i="2"/>
  <c r="AL296" i="2"/>
  <c r="AL297" i="2"/>
  <c r="AL298" i="2"/>
  <c r="AL299" i="2"/>
  <c r="AL300" i="2"/>
  <c r="AL301" i="2"/>
  <c r="AL302" i="2"/>
  <c r="AL303" i="2"/>
  <c r="AL304" i="2"/>
  <c r="AL305" i="2"/>
  <c r="AL306" i="2"/>
  <c r="AL307" i="2"/>
  <c r="AL308" i="2"/>
  <c r="AL309" i="2"/>
  <c r="AL310" i="2"/>
  <c r="AL311" i="2"/>
  <c r="AL312" i="2"/>
  <c r="AL313" i="2"/>
  <c r="AL314" i="2"/>
  <c r="AL315" i="2"/>
  <c r="AL316" i="2"/>
  <c r="AL317" i="2"/>
  <c r="AL318" i="2"/>
  <c r="AL319" i="2"/>
  <c r="AL320" i="2"/>
  <c r="AL321" i="2"/>
  <c r="AL322" i="2"/>
  <c r="AL323" i="2"/>
  <c r="AL324" i="2"/>
  <c r="AL325" i="2"/>
  <c r="AL326" i="2"/>
  <c r="AL327" i="2"/>
  <c r="AL328" i="2"/>
  <c r="AL329" i="2"/>
  <c r="AL330" i="2"/>
  <c r="AL331" i="2"/>
  <c r="AL332" i="2"/>
  <c r="AL333" i="2"/>
  <c r="AL334" i="2"/>
  <c r="AL335" i="2"/>
  <c r="AL336" i="2"/>
  <c r="AL337" i="2"/>
  <c r="AL338" i="2"/>
  <c r="AL339" i="2"/>
  <c r="AL340" i="2"/>
  <c r="AL341" i="2"/>
  <c r="AL342" i="2"/>
  <c r="AL343" i="2"/>
  <c r="AL344" i="2"/>
  <c r="AL345" i="2"/>
  <c r="AL346" i="2"/>
  <c r="AL347" i="2"/>
  <c r="AL348" i="2"/>
  <c r="AL349" i="2"/>
  <c r="AL350" i="2"/>
  <c r="AL351" i="2"/>
  <c r="AL352" i="2"/>
  <c r="AL353" i="2"/>
  <c r="AL354" i="2"/>
  <c r="AL355" i="2"/>
  <c r="AL356" i="2"/>
  <c r="AL357" i="2"/>
  <c r="AL358" i="2"/>
  <c r="AL359" i="2"/>
  <c r="AL360" i="2"/>
  <c r="AL361" i="2"/>
  <c r="AL362" i="2"/>
  <c r="AL363" i="2"/>
  <c r="AL364" i="2"/>
  <c r="AL365" i="2"/>
  <c r="AL366" i="2"/>
  <c r="AL367" i="2"/>
  <c r="AL368" i="2"/>
  <c r="AL369" i="2"/>
  <c r="AL370" i="2"/>
  <c r="AL371" i="2"/>
  <c r="AL372" i="2"/>
  <c r="AL373" i="2"/>
  <c r="AL374" i="2"/>
  <c r="AL375" i="2"/>
  <c r="AL376" i="2"/>
  <c r="AL377" i="2"/>
  <c r="AL378" i="2"/>
  <c r="AL379" i="2"/>
  <c r="AL380" i="2"/>
  <c r="AL381" i="2"/>
  <c r="AL382" i="2"/>
  <c r="AL383" i="2"/>
  <c r="AL384" i="2"/>
  <c r="AL385" i="2"/>
  <c r="AL386" i="2"/>
  <c r="AL387" i="2"/>
  <c r="AL388" i="2"/>
  <c r="AL389" i="2"/>
  <c r="AL390" i="2"/>
  <c r="AL391" i="2"/>
  <c r="AL392" i="2"/>
  <c r="AL393" i="2"/>
  <c r="AL394" i="2"/>
  <c r="AL395" i="2"/>
  <c r="AL396" i="2"/>
  <c r="AL397" i="2"/>
  <c r="AL398" i="2"/>
  <c r="AL399" i="2"/>
  <c r="AL400" i="2"/>
  <c r="AL401" i="2"/>
  <c r="AL402" i="2"/>
  <c r="AL403" i="2"/>
  <c r="AL404" i="2"/>
  <c r="AL405" i="2"/>
  <c r="AL406" i="2"/>
  <c r="AL407" i="2"/>
  <c r="AL408" i="2"/>
  <c r="AL409" i="2"/>
  <c r="AL410" i="2"/>
  <c r="AL411" i="2"/>
  <c r="AL412" i="2"/>
  <c r="AL413" i="2"/>
  <c r="AL414" i="2"/>
  <c r="AL415" i="2"/>
  <c r="AL416" i="2"/>
  <c r="AL417" i="2"/>
  <c r="AL418" i="2"/>
  <c r="AL419" i="2"/>
  <c r="AL420" i="2"/>
  <c r="AL421" i="2"/>
  <c r="AL422" i="2"/>
  <c r="AL423" i="2"/>
  <c r="AL424" i="2"/>
  <c r="AL425" i="2"/>
  <c r="AL426" i="2"/>
  <c r="AL427" i="2"/>
  <c r="AL428" i="2"/>
  <c r="AL429" i="2"/>
  <c r="AL430" i="2"/>
  <c r="AL431" i="2"/>
  <c r="AL432" i="2"/>
  <c r="AL433" i="2"/>
  <c r="AL434" i="2"/>
  <c r="AL435" i="2"/>
  <c r="AL436" i="2"/>
  <c r="AL437" i="2"/>
  <c r="AL438" i="2"/>
  <c r="AL439" i="2"/>
  <c r="AL440" i="2"/>
  <c r="AL441" i="2"/>
  <c r="AL442" i="2"/>
  <c r="AL443" i="2"/>
  <c r="AL444" i="2"/>
  <c r="AL445" i="2"/>
  <c r="AL446" i="2"/>
  <c r="AL447" i="2"/>
  <c r="AL448" i="2"/>
  <c r="AL449" i="2"/>
  <c r="AL450" i="2"/>
  <c r="AL451" i="2"/>
  <c r="AL452" i="2"/>
  <c r="AL453" i="2"/>
  <c r="AL454" i="2"/>
  <c r="AL455" i="2"/>
  <c r="AL456" i="2"/>
  <c r="AL457" i="2"/>
  <c r="AL458" i="2"/>
  <c r="AL459" i="2"/>
  <c r="AL460" i="2"/>
  <c r="AL461" i="2"/>
  <c r="AL462" i="2"/>
  <c r="AL463" i="2"/>
  <c r="AL464" i="2"/>
  <c r="AL465" i="2"/>
  <c r="AL466" i="2"/>
  <c r="AL467" i="2"/>
  <c r="AL468" i="2"/>
  <c r="AL469" i="2"/>
  <c r="AL470" i="2"/>
  <c r="AL471" i="2"/>
  <c r="AL472" i="2"/>
  <c r="AL473" i="2"/>
  <c r="AL474" i="2"/>
  <c r="AL475" i="2"/>
  <c r="AL476" i="2"/>
  <c r="AL477" i="2"/>
  <c r="AL478" i="2"/>
  <c r="AL479" i="2"/>
  <c r="AL480" i="2"/>
  <c r="AL481" i="2"/>
  <c r="AL482" i="2"/>
  <c r="AL483" i="2"/>
  <c r="AL484" i="2"/>
  <c r="AL485" i="2"/>
  <c r="AL486" i="2"/>
  <c r="AL487" i="2"/>
  <c r="AL488" i="2"/>
  <c r="AL489" i="2"/>
  <c r="AL490" i="2"/>
  <c r="AL491" i="2"/>
  <c r="AL492" i="2"/>
  <c r="AL493" i="2"/>
  <c r="AL494" i="2"/>
  <c r="AL495" i="2"/>
  <c r="AL496" i="2"/>
  <c r="AL497" i="2"/>
  <c r="AL498" i="2"/>
  <c r="AL499" i="2"/>
  <c r="AL500" i="2"/>
  <c r="AL501" i="2"/>
  <c r="AL502" i="2"/>
  <c r="AL503" i="2"/>
  <c r="AL504" i="2"/>
  <c r="AL505" i="2"/>
  <c r="AL506" i="2"/>
  <c r="AL507" i="2"/>
  <c r="AL508" i="2"/>
  <c r="AL509" i="2"/>
  <c r="AL510" i="2"/>
  <c r="AL511" i="2"/>
  <c r="AL512" i="2"/>
  <c r="AL513" i="2"/>
  <c r="AJ3" i="2"/>
  <c r="AJ4" i="2"/>
  <c r="AJ5" i="2"/>
  <c r="AJ6" i="2"/>
  <c r="AJ7" i="2"/>
  <c r="AJ8" i="2"/>
  <c r="AJ9" i="2"/>
  <c r="AJ10" i="2"/>
  <c r="AJ11" i="2"/>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10" i="2"/>
  <c r="AJ111" i="2"/>
  <c r="AJ112" i="2"/>
  <c r="AJ113" i="2"/>
  <c r="AJ114" i="2"/>
  <c r="AJ115" i="2"/>
  <c r="AJ116" i="2"/>
  <c r="AJ117" i="2"/>
  <c r="AJ118" i="2"/>
  <c r="AJ119" i="2"/>
  <c r="AJ120" i="2"/>
  <c r="AJ121" i="2"/>
  <c r="AJ122" i="2"/>
  <c r="AJ123" i="2"/>
  <c r="AJ124" i="2"/>
  <c r="AJ125" i="2"/>
  <c r="AJ126" i="2"/>
  <c r="AJ127" i="2"/>
  <c r="AJ128" i="2"/>
  <c r="AJ129" i="2"/>
  <c r="AJ130" i="2"/>
  <c r="AJ131" i="2"/>
  <c r="AJ132" i="2"/>
  <c r="AJ133" i="2"/>
  <c r="AJ134" i="2"/>
  <c r="AJ135" i="2"/>
  <c r="AJ136" i="2"/>
  <c r="AJ137" i="2"/>
  <c r="AJ138" i="2"/>
  <c r="AJ139" i="2"/>
  <c r="AJ140" i="2"/>
  <c r="AJ141" i="2"/>
  <c r="AJ142" i="2"/>
  <c r="AJ143" i="2"/>
  <c r="AJ144" i="2"/>
  <c r="AJ145" i="2"/>
  <c r="AJ146" i="2"/>
  <c r="AJ147" i="2"/>
  <c r="AJ148" i="2"/>
  <c r="AJ149" i="2"/>
  <c r="AJ150" i="2"/>
  <c r="AJ151" i="2"/>
  <c r="AJ152" i="2"/>
  <c r="AJ153" i="2"/>
  <c r="AJ154" i="2"/>
  <c r="AJ155" i="2"/>
  <c r="AJ156" i="2"/>
  <c r="AJ157" i="2"/>
  <c r="AJ158" i="2"/>
  <c r="AJ159" i="2"/>
  <c r="AJ160" i="2"/>
  <c r="AJ161" i="2"/>
  <c r="AJ162" i="2"/>
  <c r="AJ163" i="2"/>
  <c r="AJ164" i="2"/>
  <c r="AJ165" i="2"/>
  <c r="AJ166" i="2"/>
  <c r="AJ167" i="2"/>
  <c r="AJ168" i="2"/>
  <c r="AJ169" i="2"/>
  <c r="AJ170" i="2"/>
  <c r="AJ171" i="2"/>
  <c r="AJ172" i="2"/>
  <c r="AJ173" i="2"/>
  <c r="AJ174" i="2"/>
  <c r="AJ175" i="2"/>
  <c r="AJ176" i="2"/>
  <c r="AJ177" i="2"/>
  <c r="AJ178" i="2"/>
  <c r="AJ179" i="2"/>
  <c r="AJ180" i="2"/>
  <c r="AJ181" i="2"/>
  <c r="AJ182" i="2"/>
  <c r="AJ183" i="2"/>
  <c r="AJ184" i="2"/>
  <c r="AJ185" i="2"/>
  <c r="AJ186" i="2"/>
  <c r="AJ187" i="2"/>
  <c r="AJ188" i="2"/>
  <c r="AJ189" i="2"/>
  <c r="AJ190" i="2"/>
  <c r="AJ191" i="2"/>
  <c r="AJ192" i="2"/>
  <c r="AJ193" i="2"/>
  <c r="AJ194" i="2"/>
  <c r="AJ195" i="2"/>
  <c r="AJ196" i="2"/>
  <c r="AJ197" i="2"/>
  <c r="AJ198" i="2"/>
  <c r="AJ199" i="2"/>
  <c r="AJ200" i="2"/>
  <c r="AJ201" i="2"/>
  <c r="AJ202" i="2"/>
  <c r="AJ203" i="2"/>
  <c r="AJ204" i="2"/>
  <c r="AJ205" i="2"/>
  <c r="AJ206" i="2"/>
  <c r="AJ207" i="2"/>
  <c r="AJ208" i="2"/>
  <c r="AJ209" i="2"/>
  <c r="AJ210" i="2"/>
  <c r="AJ211" i="2"/>
  <c r="AJ212" i="2"/>
  <c r="AJ213" i="2"/>
  <c r="AJ214" i="2"/>
  <c r="AJ215" i="2"/>
  <c r="AJ216" i="2"/>
  <c r="AJ217" i="2"/>
  <c r="AJ218" i="2"/>
  <c r="AJ219" i="2"/>
  <c r="AJ220" i="2"/>
  <c r="AJ221" i="2"/>
  <c r="AJ222" i="2"/>
  <c r="AJ223" i="2"/>
  <c r="AJ224" i="2"/>
  <c r="AJ225" i="2"/>
  <c r="AJ226" i="2"/>
  <c r="AJ227" i="2"/>
  <c r="AJ228" i="2"/>
  <c r="AJ229" i="2"/>
  <c r="AJ230" i="2"/>
  <c r="AJ231" i="2"/>
  <c r="AJ232" i="2"/>
  <c r="AJ233" i="2"/>
  <c r="AJ234" i="2"/>
  <c r="AJ235" i="2"/>
  <c r="AJ236" i="2"/>
  <c r="AJ237" i="2"/>
  <c r="AJ238" i="2"/>
  <c r="AJ239" i="2"/>
  <c r="AJ240" i="2"/>
  <c r="AJ241" i="2"/>
  <c r="AJ242" i="2"/>
  <c r="AJ243" i="2"/>
  <c r="AJ244" i="2"/>
  <c r="AJ245" i="2"/>
  <c r="AJ246" i="2"/>
  <c r="AJ247" i="2"/>
  <c r="AJ248" i="2"/>
  <c r="AJ249" i="2"/>
  <c r="AJ250" i="2"/>
  <c r="AJ251" i="2"/>
  <c r="AJ252" i="2"/>
  <c r="AJ253" i="2"/>
  <c r="AJ254" i="2"/>
  <c r="AJ255" i="2"/>
  <c r="AJ256" i="2"/>
  <c r="AJ257" i="2"/>
  <c r="AJ258" i="2"/>
  <c r="AJ259" i="2"/>
  <c r="AJ260" i="2"/>
  <c r="AJ261" i="2"/>
  <c r="AJ262" i="2"/>
  <c r="AJ263" i="2"/>
  <c r="AJ264" i="2"/>
  <c r="AJ265" i="2"/>
  <c r="AJ266" i="2"/>
  <c r="AJ267" i="2"/>
  <c r="AJ268" i="2"/>
  <c r="AJ269" i="2"/>
  <c r="AJ270" i="2"/>
  <c r="AJ271" i="2"/>
  <c r="AJ272" i="2"/>
  <c r="AJ273" i="2"/>
  <c r="AJ274" i="2"/>
  <c r="AJ275" i="2"/>
  <c r="AJ276" i="2"/>
  <c r="AJ277" i="2"/>
  <c r="AJ278" i="2"/>
  <c r="AJ279" i="2"/>
  <c r="AJ280" i="2"/>
  <c r="AJ281" i="2"/>
  <c r="AJ282" i="2"/>
  <c r="AJ283" i="2"/>
  <c r="AJ284" i="2"/>
  <c r="AJ285" i="2"/>
  <c r="AJ286" i="2"/>
  <c r="AJ287" i="2"/>
  <c r="AJ288" i="2"/>
  <c r="AJ289" i="2"/>
  <c r="AJ290" i="2"/>
  <c r="AJ291" i="2"/>
  <c r="AJ292" i="2"/>
  <c r="AJ293" i="2"/>
  <c r="AJ294" i="2"/>
  <c r="AJ295" i="2"/>
  <c r="AJ296" i="2"/>
  <c r="AJ297" i="2"/>
  <c r="AJ298" i="2"/>
  <c r="AJ299" i="2"/>
  <c r="AJ300" i="2"/>
  <c r="AJ301" i="2"/>
  <c r="AJ302" i="2"/>
  <c r="AJ303" i="2"/>
  <c r="AJ304" i="2"/>
  <c r="AJ305" i="2"/>
  <c r="AJ306" i="2"/>
  <c r="AJ307" i="2"/>
  <c r="AJ308" i="2"/>
  <c r="AJ309" i="2"/>
  <c r="AJ310" i="2"/>
  <c r="AJ311" i="2"/>
  <c r="AJ312" i="2"/>
  <c r="AJ313" i="2"/>
  <c r="AJ314" i="2"/>
  <c r="AJ315" i="2"/>
  <c r="AJ316" i="2"/>
  <c r="AJ317" i="2"/>
  <c r="AJ318" i="2"/>
  <c r="AJ319" i="2"/>
  <c r="AJ320" i="2"/>
  <c r="AJ321" i="2"/>
  <c r="AJ322" i="2"/>
  <c r="AJ323" i="2"/>
  <c r="AJ324" i="2"/>
  <c r="AJ325" i="2"/>
  <c r="AJ326" i="2"/>
  <c r="AJ327" i="2"/>
  <c r="AJ328" i="2"/>
  <c r="AJ329" i="2"/>
  <c r="AJ330" i="2"/>
  <c r="AJ331" i="2"/>
  <c r="AJ332" i="2"/>
  <c r="AJ333" i="2"/>
  <c r="AJ334" i="2"/>
  <c r="AJ335" i="2"/>
  <c r="AJ336" i="2"/>
  <c r="AJ337" i="2"/>
  <c r="AJ338" i="2"/>
  <c r="AJ339" i="2"/>
  <c r="AJ340" i="2"/>
  <c r="AJ341" i="2"/>
  <c r="AJ342" i="2"/>
  <c r="AJ343" i="2"/>
  <c r="AJ344" i="2"/>
  <c r="AJ345" i="2"/>
  <c r="AJ346" i="2"/>
  <c r="AJ347" i="2"/>
  <c r="AJ348" i="2"/>
  <c r="AJ349" i="2"/>
  <c r="AJ350" i="2"/>
  <c r="AJ351" i="2"/>
  <c r="AJ352" i="2"/>
  <c r="AJ353" i="2"/>
  <c r="AJ354" i="2"/>
  <c r="AJ355" i="2"/>
  <c r="AJ356" i="2"/>
  <c r="AJ357" i="2"/>
  <c r="AJ358" i="2"/>
  <c r="AJ359" i="2"/>
  <c r="AJ360" i="2"/>
  <c r="AJ361" i="2"/>
  <c r="AJ362" i="2"/>
  <c r="AJ363" i="2"/>
  <c r="AJ364" i="2"/>
  <c r="AJ365" i="2"/>
  <c r="AJ366" i="2"/>
  <c r="AJ367" i="2"/>
  <c r="AJ368" i="2"/>
  <c r="AJ369" i="2"/>
  <c r="AJ370" i="2"/>
  <c r="AJ371" i="2"/>
  <c r="AJ372" i="2"/>
  <c r="AJ373" i="2"/>
  <c r="AJ374" i="2"/>
  <c r="AJ375" i="2"/>
  <c r="AJ376" i="2"/>
  <c r="AJ377" i="2"/>
  <c r="AJ378" i="2"/>
  <c r="AJ379" i="2"/>
  <c r="AJ380" i="2"/>
  <c r="AJ381" i="2"/>
  <c r="AJ382" i="2"/>
  <c r="AJ383" i="2"/>
  <c r="AJ384" i="2"/>
  <c r="AJ385" i="2"/>
  <c r="AJ386" i="2"/>
  <c r="AJ387" i="2"/>
  <c r="AJ388" i="2"/>
  <c r="AJ389" i="2"/>
  <c r="AJ390" i="2"/>
  <c r="AJ391" i="2"/>
  <c r="AJ392" i="2"/>
  <c r="AJ393" i="2"/>
  <c r="AJ394" i="2"/>
  <c r="AJ395" i="2"/>
  <c r="AJ396" i="2"/>
  <c r="AJ397" i="2"/>
  <c r="AJ398" i="2"/>
  <c r="AJ399" i="2"/>
  <c r="AJ400" i="2"/>
  <c r="AJ401" i="2"/>
  <c r="AJ402" i="2"/>
  <c r="AJ403" i="2"/>
  <c r="AJ404" i="2"/>
  <c r="AJ405" i="2"/>
  <c r="AJ406" i="2"/>
  <c r="AJ407" i="2"/>
  <c r="AJ408" i="2"/>
  <c r="AJ409" i="2"/>
  <c r="AJ410" i="2"/>
  <c r="AJ411" i="2"/>
  <c r="AJ412" i="2"/>
  <c r="AJ413" i="2"/>
  <c r="AJ414" i="2"/>
  <c r="AJ415" i="2"/>
  <c r="AJ416" i="2"/>
  <c r="AJ417" i="2"/>
  <c r="AJ418" i="2"/>
  <c r="AJ419" i="2"/>
  <c r="AJ420" i="2"/>
  <c r="AJ421" i="2"/>
  <c r="AJ422" i="2"/>
  <c r="AJ423" i="2"/>
  <c r="AJ424" i="2"/>
  <c r="AJ425" i="2"/>
  <c r="AJ426" i="2"/>
  <c r="AJ427" i="2"/>
  <c r="AJ428" i="2"/>
  <c r="AJ429" i="2"/>
  <c r="AJ430" i="2"/>
  <c r="AJ431" i="2"/>
  <c r="AJ432" i="2"/>
  <c r="AJ433" i="2"/>
  <c r="AJ434" i="2"/>
  <c r="AJ435" i="2"/>
  <c r="AJ436" i="2"/>
  <c r="AJ437" i="2"/>
  <c r="AJ438" i="2"/>
  <c r="AJ439" i="2"/>
  <c r="AJ440" i="2"/>
  <c r="AJ441" i="2"/>
  <c r="AJ442" i="2"/>
  <c r="AJ443" i="2"/>
  <c r="AJ444" i="2"/>
  <c r="AJ445" i="2"/>
  <c r="AJ446" i="2"/>
  <c r="AJ447" i="2"/>
  <c r="AJ448" i="2"/>
  <c r="AJ449" i="2"/>
  <c r="AJ450" i="2"/>
  <c r="AJ451" i="2"/>
  <c r="AJ452" i="2"/>
  <c r="AJ453" i="2"/>
  <c r="AJ454" i="2"/>
  <c r="AJ455" i="2"/>
  <c r="AJ456" i="2"/>
  <c r="AJ457" i="2"/>
  <c r="AJ458" i="2"/>
  <c r="AJ459" i="2"/>
  <c r="AJ460" i="2"/>
  <c r="AJ461" i="2"/>
  <c r="AJ462" i="2"/>
  <c r="AJ463" i="2"/>
  <c r="AJ464" i="2"/>
  <c r="AJ465" i="2"/>
  <c r="AJ466" i="2"/>
  <c r="AJ467" i="2"/>
  <c r="AJ468" i="2"/>
  <c r="AJ469" i="2"/>
  <c r="AJ470" i="2"/>
  <c r="AJ471" i="2"/>
  <c r="AJ472" i="2"/>
  <c r="AJ473" i="2"/>
  <c r="AJ474" i="2"/>
  <c r="AJ475" i="2"/>
  <c r="AJ476" i="2"/>
  <c r="AJ477" i="2"/>
  <c r="AJ478" i="2"/>
  <c r="AJ479" i="2"/>
  <c r="AJ480" i="2"/>
  <c r="AJ481" i="2"/>
  <c r="AJ482" i="2"/>
  <c r="AJ483" i="2"/>
  <c r="AJ484" i="2"/>
  <c r="AJ485" i="2"/>
  <c r="AJ486" i="2"/>
  <c r="AJ487" i="2"/>
  <c r="AJ488" i="2"/>
  <c r="AJ489" i="2"/>
  <c r="AJ490" i="2"/>
  <c r="AJ491" i="2"/>
  <c r="AJ492" i="2"/>
  <c r="AJ493" i="2"/>
  <c r="AJ494" i="2"/>
  <c r="AJ495" i="2"/>
  <c r="AJ496" i="2"/>
  <c r="AJ497" i="2"/>
  <c r="AJ498" i="2"/>
  <c r="AJ499" i="2"/>
  <c r="AJ500" i="2"/>
  <c r="AJ501" i="2"/>
  <c r="AJ502" i="2"/>
  <c r="AJ503" i="2"/>
  <c r="AJ504" i="2"/>
  <c r="AJ505" i="2"/>
  <c r="AJ506" i="2"/>
  <c r="AJ507" i="2"/>
  <c r="AJ508" i="2"/>
  <c r="AJ509" i="2"/>
  <c r="AJ510" i="2"/>
  <c r="AJ511" i="2"/>
  <c r="AJ512" i="2"/>
  <c r="AJ513" i="2"/>
  <c r="AI3" i="2"/>
  <c r="AI4" i="2"/>
  <c r="AI5" i="2"/>
  <c r="AI6" i="2"/>
  <c r="AI7" i="2"/>
  <c r="AI8" i="2"/>
  <c r="AI9" i="2"/>
  <c r="AI10" i="2"/>
  <c r="AI11" i="2"/>
  <c r="AI12" i="2"/>
  <c r="AI13" i="2"/>
  <c r="AI14" i="2"/>
  <c r="AI15" i="2"/>
  <c r="AI16" i="2"/>
  <c r="AI17" i="2"/>
  <c r="AI18" i="2"/>
  <c r="AI19" i="2"/>
  <c r="AI20" i="2"/>
  <c r="AI21" i="2"/>
  <c r="AI22" i="2"/>
  <c r="AI23" i="2"/>
  <c r="AI24" i="2"/>
  <c r="AI25" i="2"/>
  <c r="AI26" i="2"/>
  <c r="AI27" i="2"/>
  <c r="AI28" i="2"/>
  <c r="AI29" i="2"/>
  <c r="AI30" i="2"/>
  <c r="AI31" i="2"/>
  <c r="AI32" i="2"/>
  <c r="AI33" i="2"/>
  <c r="AI34" i="2"/>
  <c r="AI35" i="2"/>
  <c r="AI36" i="2"/>
  <c r="AI37" i="2"/>
  <c r="AI38" i="2"/>
  <c r="AI39" i="2"/>
  <c r="AI40" i="2"/>
  <c r="AI41" i="2"/>
  <c r="AI42" i="2"/>
  <c r="AI43" i="2"/>
  <c r="AI44" i="2"/>
  <c r="AI45" i="2"/>
  <c r="AI46" i="2"/>
  <c r="AI47" i="2"/>
  <c r="AI48" i="2"/>
  <c r="AI49" i="2"/>
  <c r="AI50" i="2"/>
  <c r="AI51" i="2"/>
  <c r="AI52" i="2"/>
  <c r="AI53" i="2"/>
  <c r="AI54" i="2"/>
  <c r="AI55" i="2"/>
  <c r="AI56" i="2"/>
  <c r="AI57" i="2"/>
  <c r="AI58" i="2"/>
  <c r="AI59" i="2"/>
  <c r="AI60" i="2"/>
  <c r="AI61" i="2"/>
  <c r="AI62" i="2"/>
  <c r="AI63" i="2"/>
  <c r="AI64" i="2"/>
  <c r="AI65" i="2"/>
  <c r="AI66" i="2"/>
  <c r="AI67" i="2"/>
  <c r="AI68" i="2"/>
  <c r="AI69" i="2"/>
  <c r="AI70" i="2"/>
  <c r="AI71" i="2"/>
  <c r="AI72" i="2"/>
  <c r="AI73" i="2"/>
  <c r="AI74" i="2"/>
  <c r="AI75" i="2"/>
  <c r="AI76" i="2"/>
  <c r="AI77" i="2"/>
  <c r="AI78" i="2"/>
  <c r="AI79" i="2"/>
  <c r="AI80" i="2"/>
  <c r="AI81" i="2"/>
  <c r="AI82" i="2"/>
  <c r="AI83" i="2"/>
  <c r="AI84" i="2"/>
  <c r="AI85" i="2"/>
  <c r="AI86" i="2"/>
  <c r="AI87" i="2"/>
  <c r="AI88" i="2"/>
  <c r="AI89" i="2"/>
  <c r="AI90" i="2"/>
  <c r="AI91" i="2"/>
  <c r="AI92" i="2"/>
  <c r="AI93" i="2"/>
  <c r="AI94" i="2"/>
  <c r="AI95" i="2"/>
  <c r="AI96" i="2"/>
  <c r="AI97" i="2"/>
  <c r="AI98" i="2"/>
  <c r="AI99" i="2"/>
  <c r="AI100" i="2"/>
  <c r="AI101" i="2"/>
  <c r="AI102" i="2"/>
  <c r="AI103" i="2"/>
  <c r="AI104" i="2"/>
  <c r="AI105" i="2"/>
  <c r="AI106" i="2"/>
  <c r="AI107" i="2"/>
  <c r="AI108" i="2"/>
  <c r="AI109" i="2"/>
  <c r="AI110" i="2"/>
  <c r="AI111" i="2"/>
  <c r="AI112" i="2"/>
  <c r="AI113" i="2"/>
  <c r="AI114" i="2"/>
  <c r="AI115" i="2"/>
  <c r="AI116" i="2"/>
  <c r="AI117" i="2"/>
  <c r="AI118" i="2"/>
  <c r="AI119" i="2"/>
  <c r="AI120" i="2"/>
  <c r="AI121" i="2"/>
  <c r="AI122" i="2"/>
  <c r="AI123" i="2"/>
  <c r="AI124" i="2"/>
  <c r="AI125" i="2"/>
  <c r="AI126" i="2"/>
  <c r="AI127" i="2"/>
  <c r="AI128" i="2"/>
  <c r="AI129" i="2"/>
  <c r="AI130" i="2"/>
  <c r="AI131" i="2"/>
  <c r="AI132" i="2"/>
  <c r="AI133" i="2"/>
  <c r="AI134" i="2"/>
  <c r="AI135" i="2"/>
  <c r="AI136" i="2"/>
  <c r="AI137" i="2"/>
  <c r="AI138" i="2"/>
  <c r="AI139" i="2"/>
  <c r="AI140" i="2"/>
  <c r="AI141" i="2"/>
  <c r="AI142" i="2"/>
  <c r="AI143" i="2"/>
  <c r="AI144" i="2"/>
  <c r="AI145" i="2"/>
  <c r="AI146" i="2"/>
  <c r="AI147" i="2"/>
  <c r="AI148" i="2"/>
  <c r="AI149" i="2"/>
  <c r="AI150" i="2"/>
  <c r="AI151" i="2"/>
  <c r="AI152" i="2"/>
  <c r="AI153" i="2"/>
  <c r="AI154" i="2"/>
  <c r="AI155" i="2"/>
  <c r="AI156" i="2"/>
  <c r="AI157" i="2"/>
  <c r="AI158" i="2"/>
  <c r="AI159" i="2"/>
  <c r="AI160" i="2"/>
  <c r="AI161" i="2"/>
  <c r="AI162" i="2"/>
  <c r="AI163" i="2"/>
  <c r="AI164" i="2"/>
  <c r="AI165" i="2"/>
  <c r="AI166" i="2"/>
  <c r="AI167" i="2"/>
  <c r="AI168" i="2"/>
  <c r="AI169" i="2"/>
  <c r="AI170" i="2"/>
  <c r="AI171" i="2"/>
  <c r="AI172" i="2"/>
  <c r="AI173" i="2"/>
  <c r="AI174" i="2"/>
  <c r="AI175" i="2"/>
  <c r="AI176" i="2"/>
  <c r="AI177" i="2"/>
  <c r="AI178" i="2"/>
  <c r="AI179" i="2"/>
  <c r="AI180" i="2"/>
  <c r="AI181" i="2"/>
  <c r="AI182" i="2"/>
  <c r="AI183" i="2"/>
  <c r="AI184" i="2"/>
  <c r="AI185" i="2"/>
  <c r="AI186" i="2"/>
  <c r="AI187" i="2"/>
  <c r="AI188" i="2"/>
  <c r="AI189" i="2"/>
  <c r="AI190" i="2"/>
  <c r="AI191" i="2"/>
  <c r="AI192" i="2"/>
  <c r="AI193" i="2"/>
  <c r="AI194" i="2"/>
  <c r="AI195" i="2"/>
  <c r="AI196" i="2"/>
  <c r="AI197" i="2"/>
  <c r="AI198" i="2"/>
  <c r="AI199" i="2"/>
  <c r="AI200" i="2"/>
  <c r="AI201" i="2"/>
  <c r="AI202" i="2"/>
  <c r="AI203" i="2"/>
  <c r="AI204" i="2"/>
  <c r="AI205" i="2"/>
  <c r="AI206" i="2"/>
  <c r="AI207" i="2"/>
  <c r="AI208" i="2"/>
  <c r="AI209" i="2"/>
  <c r="AI210" i="2"/>
  <c r="AI211" i="2"/>
  <c r="AI212" i="2"/>
  <c r="AI213" i="2"/>
  <c r="AI214" i="2"/>
  <c r="AI215" i="2"/>
  <c r="AI216" i="2"/>
  <c r="AI217" i="2"/>
  <c r="AI218" i="2"/>
  <c r="AI219" i="2"/>
  <c r="AI220" i="2"/>
  <c r="AI221" i="2"/>
  <c r="AI222" i="2"/>
  <c r="AI223" i="2"/>
  <c r="AI224" i="2"/>
  <c r="AI225" i="2"/>
  <c r="AI226" i="2"/>
  <c r="AI227" i="2"/>
  <c r="AI228" i="2"/>
  <c r="AI229" i="2"/>
  <c r="AI230" i="2"/>
  <c r="AI231" i="2"/>
  <c r="AI232" i="2"/>
  <c r="AI233" i="2"/>
  <c r="AI234" i="2"/>
  <c r="AI235" i="2"/>
  <c r="AI236" i="2"/>
  <c r="AI237" i="2"/>
  <c r="AI238" i="2"/>
  <c r="AI239" i="2"/>
  <c r="AI240" i="2"/>
  <c r="AI241" i="2"/>
  <c r="AI242" i="2"/>
  <c r="AI243" i="2"/>
  <c r="AI244" i="2"/>
  <c r="AI245" i="2"/>
  <c r="AI246" i="2"/>
  <c r="AI247" i="2"/>
  <c r="AI248" i="2"/>
  <c r="AI249" i="2"/>
  <c r="AI250" i="2"/>
  <c r="AI251" i="2"/>
  <c r="AI252" i="2"/>
  <c r="AI253" i="2"/>
  <c r="AI254" i="2"/>
  <c r="AI255" i="2"/>
  <c r="AI256" i="2"/>
  <c r="AI257" i="2"/>
  <c r="AI258" i="2"/>
  <c r="AI259" i="2"/>
  <c r="AI260" i="2"/>
  <c r="AI261" i="2"/>
  <c r="AI262" i="2"/>
  <c r="AI263" i="2"/>
  <c r="AI264" i="2"/>
  <c r="AI265" i="2"/>
  <c r="AI266" i="2"/>
  <c r="AI267" i="2"/>
  <c r="AI268" i="2"/>
  <c r="AI269" i="2"/>
  <c r="AI270" i="2"/>
  <c r="AI271" i="2"/>
  <c r="AI272" i="2"/>
  <c r="AI273" i="2"/>
  <c r="AI274" i="2"/>
  <c r="AI275" i="2"/>
  <c r="AI276" i="2"/>
  <c r="AI277" i="2"/>
  <c r="AI278" i="2"/>
  <c r="AI279" i="2"/>
  <c r="AI280" i="2"/>
  <c r="AI281" i="2"/>
  <c r="AI282" i="2"/>
  <c r="AI283" i="2"/>
  <c r="AI284" i="2"/>
  <c r="AI285" i="2"/>
  <c r="AI286" i="2"/>
  <c r="AI287" i="2"/>
  <c r="AI288" i="2"/>
  <c r="AI289" i="2"/>
  <c r="AI290" i="2"/>
  <c r="AI291" i="2"/>
  <c r="AI292" i="2"/>
  <c r="AI293" i="2"/>
  <c r="AI294" i="2"/>
  <c r="AI295" i="2"/>
  <c r="AI296" i="2"/>
  <c r="AI297" i="2"/>
  <c r="AI298" i="2"/>
  <c r="AI299" i="2"/>
  <c r="AI300" i="2"/>
  <c r="AI301" i="2"/>
  <c r="AI302" i="2"/>
  <c r="AI303" i="2"/>
  <c r="AI304" i="2"/>
  <c r="AI305" i="2"/>
  <c r="AI306" i="2"/>
  <c r="AI307" i="2"/>
  <c r="AI308" i="2"/>
  <c r="AI309" i="2"/>
  <c r="AI310" i="2"/>
  <c r="AI311" i="2"/>
  <c r="AI312" i="2"/>
  <c r="AI313" i="2"/>
  <c r="AI314" i="2"/>
  <c r="AI315" i="2"/>
  <c r="AI316" i="2"/>
  <c r="AI317" i="2"/>
  <c r="AI318" i="2"/>
  <c r="AI319" i="2"/>
  <c r="AI320" i="2"/>
  <c r="AI321" i="2"/>
  <c r="AI322" i="2"/>
  <c r="AI323" i="2"/>
  <c r="AI324" i="2"/>
  <c r="AI325" i="2"/>
  <c r="AI326" i="2"/>
  <c r="AI327" i="2"/>
  <c r="AI328" i="2"/>
  <c r="AI329" i="2"/>
  <c r="AI330" i="2"/>
  <c r="AI331" i="2"/>
  <c r="AI332" i="2"/>
  <c r="AI333" i="2"/>
  <c r="AI334" i="2"/>
  <c r="AI335" i="2"/>
  <c r="AI336" i="2"/>
  <c r="AI337" i="2"/>
  <c r="AI338" i="2"/>
  <c r="AI339" i="2"/>
  <c r="AI340" i="2"/>
  <c r="AI341" i="2"/>
  <c r="AI342" i="2"/>
  <c r="AI343" i="2"/>
  <c r="AI344" i="2"/>
  <c r="AI345" i="2"/>
  <c r="AI346" i="2"/>
  <c r="AI347" i="2"/>
  <c r="AI348" i="2"/>
  <c r="AI349" i="2"/>
  <c r="AI350" i="2"/>
  <c r="AI351" i="2"/>
  <c r="AI352" i="2"/>
  <c r="AI353" i="2"/>
  <c r="AI354" i="2"/>
  <c r="AI355" i="2"/>
  <c r="AI356" i="2"/>
  <c r="AI357" i="2"/>
  <c r="AI358" i="2"/>
  <c r="AI359" i="2"/>
  <c r="AI360" i="2"/>
  <c r="AI361" i="2"/>
  <c r="AI362" i="2"/>
  <c r="AI363" i="2"/>
  <c r="AI364" i="2"/>
  <c r="AI365" i="2"/>
  <c r="AI366" i="2"/>
  <c r="AI367" i="2"/>
  <c r="AI368" i="2"/>
  <c r="AI369" i="2"/>
  <c r="AI370" i="2"/>
  <c r="AI371" i="2"/>
  <c r="AI372" i="2"/>
  <c r="AI373" i="2"/>
  <c r="AI374" i="2"/>
  <c r="AI375" i="2"/>
  <c r="AI376" i="2"/>
  <c r="AI377" i="2"/>
  <c r="AI378" i="2"/>
  <c r="AI379" i="2"/>
  <c r="AI380" i="2"/>
  <c r="AI381" i="2"/>
  <c r="AI382" i="2"/>
  <c r="AI383" i="2"/>
  <c r="AI384" i="2"/>
  <c r="AI385" i="2"/>
  <c r="AI386" i="2"/>
  <c r="AI387" i="2"/>
  <c r="AI388" i="2"/>
  <c r="AI389" i="2"/>
  <c r="AI390" i="2"/>
  <c r="AI391" i="2"/>
  <c r="AI392" i="2"/>
  <c r="AI393" i="2"/>
  <c r="AI394" i="2"/>
  <c r="AI395" i="2"/>
  <c r="AI396" i="2"/>
  <c r="AI397" i="2"/>
  <c r="AI398" i="2"/>
  <c r="AI399" i="2"/>
  <c r="AI400" i="2"/>
  <c r="AI401" i="2"/>
  <c r="AI402" i="2"/>
  <c r="AI403" i="2"/>
  <c r="AI404" i="2"/>
  <c r="AI405" i="2"/>
  <c r="AI406" i="2"/>
  <c r="AI407" i="2"/>
  <c r="AI408" i="2"/>
  <c r="AI409" i="2"/>
  <c r="AI410" i="2"/>
  <c r="AI411" i="2"/>
  <c r="AI412" i="2"/>
  <c r="AI413" i="2"/>
  <c r="AI414" i="2"/>
  <c r="AI415" i="2"/>
  <c r="AI416" i="2"/>
  <c r="AI417" i="2"/>
  <c r="AI418" i="2"/>
  <c r="AI419" i="2"/>
  <c r="AI420" i="2"/>
  <c r="AI421" i="2"/>
  <c r="AI422" i="2"/>
  <c r="AI423" i="2"/>
  <c r="AI424" i="2"/>
  <c r="AI425" i="2"/>
  <c r="AI426" i="2"/>
  <c r="AI427" i="2"/>
  <c r="AI428" i="2"/>
  <c r="AI429" i="2"/>
  <c r="AI430" i="2"/>
  <c r="AI431" i="2"/>
  <c r="AI432" i="2"/>
  <c r="AI433" i="2"/>
  <c r="AI434" i="2"/>
  <c r="AI435" i="2"/>
  <c r="AI436" i="2"/>
  <c r="AI437" i="2"/>
  <c r="AI438" i="2"/>
  <c r="AI439" i="2"/>
  <c r="AI440" i="2"/>
  <c r="AI441" i="2"/>
  <c r="AI442" i="2"/>
  <c r="AI443" i="2"/>
  <c r="AI444" i="2"/>
  <c r="AI445" i="2"/>
  <c r="AI446" i="2"/>
  <c r="AI447" i="2"/>
  <c r="AI448" i="2"/>
  <c r="AI449" i="2"/>
  <c r="AI450" i="2"/>
  <c r="AI451" i="2"/>
  <c r="AI452" i="2"/>
  <c r="AI453" i="2"/>
  <c r="AI454" i="2"/>
  <c r="AI455" i="2"/>
  <c r="AI456" i="2"/>
  <c r="AI457" i="2"/>
  <c r="AI458" i="2"/>
  <c r="AI459" i="2"/>
  <c r="AI460" i="2"/>
  <c r="AI461" i="2"/>
  <c r="AI462" i="2"/>
  <c r="AI463" i="2"/>
  <c r="AI464" i="2"/>
  <c r="AI465" i="2"/>
  <c r="AI466" i="2"/>
  <c r="AI467" i="2"/>
  <c r="AI468" i="2"/>
  <c r="AI469" i="2"/>
  <c r="AI470" i="2"/>
  <c r="AI471" i="2"/>
  <c r="AI472" i="2"/>
  <c r="AI473" i="2"/>
  <c r="AI474" i="2"/>
  <c r="AI475" i="2"/>
  <c r="AI476" i="2"/>
  <c r="AI477" i="2"/>
  <c r="AI478" i="2"/>
  <c r="AI479" i="2"/>
  <c r="AI480" i="2"/>
  <c r="AI481" i="2"/>
  <c r="AI482" i="2"/>
  <c r="AI483" i="2"/>
  <c r="AI484" i="2"/>
  <c r="AI485" i="2"/>
  <c r="AI486" i="2"/>
  <c r="AI487" i="2"/>
  <c r="AI488" i="2"/>
  <c r="AI489" i="2"/>
  <c r="AI490" i="2"/>
  <c r="AI491" i="2"/>
  <c r="AI492" i="2"/>
  <c r="AI493" i="2"/>
  <c r="AI494" i="2"/>
  <c r="AI495" i="2"/>
  <c r="AI496" i="2"/>
  <c r="AI497" i="2"/>
  <c r="AI498" i="2"/>
  <c r="AI499" i="2"/>
  <c r="AI500" i="2"/>
  <c r="AI501" i="2"/>
  <c r="AI502" i="2"/>
  <c r="AI503" i="2"/>
  <c r="AI504" i="2"/>
  <c r="AI505" i="2"/>
  <c r="AI506" i="2"/>
  <c r="AI507" i="2"/>
  <c r="AI508" i="2"/>
  <c r="AI509" i="2"/>
  <c r="AI510" i="2"/>
  <c r="AI511" i="2"/>
  <c r="AI512" i="2"/>
  <c r="AI513" i="2"/>
  <c r="AH3" i="2"/>
  <c r="AH4" i="2"/>
  <c r="AH5" i="2"/>
  <c r="AH6" i="2"/>
  <c r="AH7" i="2"/>
  <c r="AH8" i="2"/>
  <c r="AH9" i="2"/>
  <c r="AH10" i="2"/>
  <c r="AH11" i="2"/>
  <c r="AH12" i="2"/>
  <c r="AH13" i="2"/>
  <c r="AH14" i="2"/>
  <c r="AH15" i="2"/>
  <c r="AH16" i="2"/>
  <c r="AH17" i="2"/>
  <c r="AH18" i="2"/>
  <c r="AH19" i="2"/>
  <c r="AH20" i="2"/>
  <c r="AH21" i="2"/>
  <c r="AH22" i="2"/>
  <c r="AH23" i="2"/>
  <c r="AH24" i="2"/>
  <c r="AH25" i="2"/>
  <c r="AH26" i="2"/>
  <c r="AH27" i="2"/>
  <c r="AH28" i="2"/>
  <c r="AH29" i="2"/>
  <c r="AH30" i="2"/>
  <c r="AH31" i="2"/>
  <c r="AH32" i="2"/>
  <c r="AH33" i="2"/>
  <c r="AH34" i="2"/>
  <c r="AH35" i="2"/>
  <c r="AH36" i="2"/>
  <c r="AH37" i="2"/>
  <c r="AH38" i="2"/>
  <c r="AH39" i="2"/>
  <c r="AH40" i="2"/>
  <c r="AH41" i="2"/>
  <c r="AH42" i="2"/>
  <c r="AH43" i="2"/>
  <c r="AH44" i="2"/>
  <c r="AH45" i="2"/>
  <c r="AH46" i="2"/>
  <c r="AH47" i="2"/>
  <c r="AH48" i="2"/>
  <c r="AH49" i="2"/>
  <c r="AH50" i="2"/>
  <c r="AH51" i="2"/>
  <c r="AH52" i="2"/>
  <c r="AH53" i="2"/>
  <c r="AH54" i="2"/>
  <c r="AH55" i="2"/>
  <c r="AH56" i="2"/>
  <c r="AH57" i="2"/>
  <c r="AH58" i="2"/>
  <c r="AH59" i="2"/>
  <c r="AH60" i="2"/>
  <c r="AH61" i="2"/>
  <c r="AH62" i="2"/>
  <c r="AH63" i="2"/>
  <c r="AH64" i="2"/>
  <c r="AH65" i="2"/>
  <c r="AH66" i="2"/>
  <c r="AH67" i="2"/>
  <c r="AH68" i="2"/>
  <c r="AH69" i="2"/>
  <c r="AH70" i="2"/>
  <c r="AH71" i="2"/>
  <c r="AH72" i="2"/>
  <c r="AH73" i="2"/>
  <c r="AH74" i="2"/>
  <c r="AH75" i="2"/>
  <c r="AH76" i="2"/>
  <c r="AH77" i="2"/>
  <c r="AH78" i="2"/>
  <c r="AH79" i="2"/>
  <c r="AH80" i="2"/>
  <c r="AH81" i="2"/>
  <c r="AH82" i="2"/>
  <c r="AH83" i="2"/>
  <c r="AH84" i="2"/>
  <c r="AH85" i="2"/>
  <c r="AH86" i="2"/>
  <c r="AH87" i="2"/>
  <c r="AH88" i="2"/>
  <c r="AH89" i="2"/>
  <c r="AH90" i="2"/>
  <c r="AH91" i="2"/>
  <c r="AH92" i="2"/>
  <c r="AH93" i="2"/>
  <c r="AH94" i="2"/>
  <c r="AH95" i="2"/>
  <c r="AH96" i="2"/>
  <c r="AH97" i="2"/>
  <c r="AH98" i="2"/>
  <c r="AH99" i="2"/>
  <c r="AH100" i="2"/>
  <c r="AH101" i="2"/>
  <c r="AH102" i="2"/>
  <c r="AH103" i="2"/>
  <c r="AH104" i="2"/>
  <c r="AH105" i="2"/>
  <c r="AH106" i="2"/>
  <c r="AH107" i="2"/>
  <c r="AH108" i="2"/>
  <c r="AH109" i="2"/>
  <c r="AH110" i="2"/>
  <c r="AH111" i="2"/>
  <c r="AH112" i="2"/>
  <c r="AH113" i="2"/>
  <c r="AH114" i="2"/>
  <c r="AH115" i="2"/>
  <c r="AH116" i="2"/>
  <c r="AH117" i="2"/>
  <c r="AH118" i="2"/>
  <c r="AH119" i="2"/>
  <c r="AH120" i="2"/>
  <c r="AH121" i="2"/>
  <c r="AH122" i="2"/>
  <c r="AH123" i="2"/>
  <c r="AH124" i="2"/>
  <c r="AH125" i="2"/>
  <c r="AH126" i="2"/>
  <c r="AH127" i="2"/>
  <c r="AH128" i="2"/>
  <c r="AH129" i="2"/>
  <c r="AH130" i="2"/>
  <c r="AH131" i="2"/>
  <c r="AH132" i="2"/>
  <c r="AH133" i="2"/>
  <c r="AH134" i="2"/>
  <c r="AH135" i="2"/>
  <c r="AH136" i="2"/>
  <c r="AH137" i="2"/>
  <c r="AH138" i="2"/>
  <c r="AH139" i="2"/>
  <c r="AH140" i="2"/>
  <c r="AH141" i="2"/>
  <c r="AH142" i="2"/>
  <c r="AH143" i="2"/>
  <c r="AH144" i="2"/>
  <c r="AH145" i="2"/>
  <c r="AH146" i="2"/>
  <c r="AH147" i="2"/>
  <c r="AH148" i="2"/>
  <c r="AH149" i="2"/>
  <c r="AH150" i="2"/>
  <c r="AH151" i="2"/>
  <c r="AH152" i="2"/>
  <c r="AH153" i="2"/>
  <c r="AH154" i="2"/>
  <c r="AH155" i="2"/>
  <c r="AH156" i="2"/>
  <c r="AH157" i="2"/>
  <c r="AH158" i="2"/>
  <c r="AH159" i="2"/>
  <c r="AH160" i="2"/>
  <c r="AH161" i="2"/>
  <c r="AH162" i="2"/>
  <c r="AH163" i="2"/>
  <c r="AH164" i="2"/>
  <c r="AH165" i="2"/>
  <c r="AH166" i="2"/>
  <c r="AH167" i="2"/>
  <c r="AH168" i="2"/>
  <c r="AH169" i="2"/>
  <c r="AH170" i="2"/>
  <c r="AH171" i="2"/>
  <c r="AH172" i="2"/>
  <c r="AH173" i="2"/>
  <c r="AH174" i="2"/>
  <c r="AH175" i="2"/>
  <c r="AH176" i="2"/>
  <c r="AH177" i="2"/>
  <c r="AH178" i="2"/>
  <c r="AH179" i="2"/>
  <c r="AH180" i="2"/>
  <c r="AH181" i="2"/>
  <c r="AH182" i="2"/>
  <c r="AH183" i="2"/>
  <c r="AH184" i="2"/>
  <c r="AH185" i="2"/>
  <c r="AH186" i="2"/>
  <c r="AH187" i="2"/>
  <c r="AH188" i="2"/>
  <c r="AH189" i="2"/>
  <c r="AH190" i="2"/>
  <c r="AH191" i="2"/>
  <c r="AH192" i="2"/>
  <c r="AH193" i="2"/>
  <c r="AH194" i="2"/>
  <c r="AH195" i="2"/>
  <c r="AH196" i="2"/>
  <c r="AH197" i="2"/>
  <c r="AH198" i="2"/>
  <c r="AH199" i="2"/>
  <c r="AH200" i="2"/>
  <c r="AH201" i="2"/>
  <c r="AH202" i="2"/>
  <c r="AH203" i="2"/>
  <c r="AH204" i="2"/>
  <c r="AH205" i="2"/>
  <c r="AH206" i="2"/>
  <c r="AH207" i="2"/>
  <c r="AH208" i="2"/>
  <c r="AH209" i="2"/>
  <c r="AH210" i="2"/>
  <c r="AH211" i="2"/>
  <c r="AH212" i="2"/>
  <c r="AH213" i="2"/>
  <c r="AH214" i="2"/>
  <c r="AH215" i="2"/>
  <c r="AH216" i="2"/>
  <c r="AH217" i="2"/>
  <c r="AH218" i="2"/>
  <c r="AH219" i="2"/>
  <c r="AH220" i="2"/>
  <c r="AH221" i="2"/>
  <c r="AH222" i="2"/>
  <c r="AH223" i="2"/>
  <c r="AH224" i="2"/>
  <c r="AH225" i="2"/>
  <c r="AH226" i="2"/>
  <c r="AH227" i="2"/>
  <c r="AH228" i="2"/>
  <c r="AH229" i="2"/>
  <c r="AH230" i="2"/>
  <c r="AH231" i="2"/>
  <c r="AH232" i="2"/>
  <c r="AH233" i="2"/>
  <c r="AH234" i="2"/>
  <c r="AH235" i="2"/>
  <c r="AH236" i="2"/>
  <c r="AH237" i="2"/>
  <c r="AH238" i="2"/>
  <c r="AH239" i="2"/>
  <c r="AH240" i="2"/>
  <c r="AH241" i="2"/>
  <c r="AH242" i="2"/>
  <c r="AH243" i="2"/>
  <c r="AH244" i="2"/>
  <c r="AH245" i="2"/>
  <c r="AH246" i="2"/>
  <c r="AH247" i="2"/>
  <c r="AH248" i="2"/>
  <c r="AH249" i="2"/>
  <c r="AH250" i="2"/>
  <c r="AH251" i="2"/>
  <c r="AH252" i="2"/>
  <c r="AH253" i="2"/>
  <c r="AH254" i="2"/>
  <c r="AH255" i="2"/>
  <c r="AH256" i="2"/>
  <c r="AH257" i="2"/>
  <c r="AH258" i="2"/>
  <c r="AH259" i="2"/>
  <c r="AH260" i="2"/>
  <c r="AH261" i="2"/>
  <c r="AH262" i="2"/>
  <c r="AH263" i="2"/>
  <c r="AH264" i="2"/>
  <c r="AH265" i="2"/>
  <c r="AH266" i="2"/>
  <c r="AH267" i="2"/>
  <c r="AH268" i="2"/>
  <c r="AH269" i="2"/>
  <c r="AH270" i="2"/>
  <c r="AH271" i="2"/>
  <c r="AH272" i="2"/>
  <c r="AH273" i="2"/>
  <c r="AH274" i="2"/>
  <c r="AH275" i="2"/>
  <c r="AH276" i="2"/>
  <c r="AH277" i="2"/>
  <c r="AH278" i="2"/>
  <c r="AH279" i="2"/>
  <c r="AH280" i="2"/>
  <c r="AH281" i="2"/>
  <c r="AH282" i="2"/>
  <c r="AH283" i="2"/>
  <c r="AH284" i="2"/>
  <c r="AH285" i="2"/>
  <c r="AH286" i="2"/>
  <c r="AH287" i="2"/>
  <c r="AH288" i="2"/>
  <c r="AH289" i="2"/>
  <c r="AH290" i="2"/>
  <c r="AH291" i="2"/>
  <c r="AH292" i="2"/>
  <c r="AH293" i="2"/>
  <c r="AH294" i="2"/>
  <c r="AH295" i="2"/>
  <c r="AH296" i="2"/>
  <c r="AH297" i="2"/>
  <c r="AH298" i="2"/>
  <c r="AH299" i="2"/>
  <c r="AH300" i="2"/>
  <c r="AH301" i="2"/>
  <c r="AH302" i="2"/>
  <c r="AH303" i="2"/>
  <c r="AH304" i="2"/>
  <c r="AH305" i="2"/>
  <c r="AH306" i="2"/>
  <c r="AH307" i="2"/>
  <c r="AH308" i="2"/>
  <c r="AH309" i="2"/>
  <c r="AH310" i="2"/>
  <c r="AH311" i="2"/>
  <c r="AH312" i="2"/>
  <c r="AH313" i="2"/>
  <c r="AH314" i="2"/>
  <c r="AH315" i="2"/>
  <c r="AH316" i="2"/>
  <c r="AH317" i="2"/>
  <c r="AH318" i="2"/>
  <c r="AH319" i="2"/>
  <c r="AH320" i="2"/>
  <c r="AH321" i="2"/>
  <c r="AH322" i="2"/>
  <c r="AH323" i="2"/>
  <c r="AH324" i="2"/>
  <c r="AH325" i="2"/>
  <c r="AH326" i="2"/>
  <c r="AH327" i="2"/>
  <c r="AH328" i="2"/>
  <c r="AH329" i="2"/>
  <c r="AH330" i="2"/>
  <c r="AH331" i="2"/>
  <c r="AH332" i="2"/>
  <c r="AH333" i="2"/>
  <c r="AH334" i="2"/>
  <c r="AH335" i="2"/>
  <c r="AH336" i="2"/>
  <c r="AH337" i="2"/>
  <c r="AH338" i="2"/>
  <c r="AH339" i="2"/>
  <c r="AH340" i="2"/>
  <c r="AH341" i="2"/>
  <c r="AH342" i="2"/>
  <c r="AH343" i="2"/>
  <c r="AH344" i="2"/>
  <c r="AH345" i="2"/>
  <c r="AH346" i="2"/>
  <c r="AH347" i="2"/>
  <c r="AH348" i="2"/>
  <c r="AH349" i="2"/>
  <c r="AH350" i="2"/>
  <c r="AH351" i="2"/>
  <c r="AH352" i="2"/>
  <c r="AH353" i="2"/>
  <c r="AH354" i="2"/>
  <c r="AH355" i="2"/>
  <c r="AH356" i="2"/>
  <c r="AH357" i="2"/>
  <c r="AH358" i="2"/>
  <c r="AH359" i="2"/>
  <c r="AH360" i="2"/>
  <c r="AH361" i="2"/>
  <c r="AH362" i="2"/>
  <c r="AH363" i="2"/>
  <c r="AH364" i="2"/>
  <c r="AH365" i="2"/>
  <c r="AH366" i="2"/>
  <c r="AH367" i="2"/>
  <c r="AH368" i="2"/>
  <c r="AH369" i="2"/>
  <c r="AH370" i="2"/>
  <c r="AH371" i="2"/>
  <c r="AH372" i="2"/>
  <c r="AH373" i="2"/>
  <c r="AH374" i="2"/>
  <c r="AH375" i="2"/>
  <c r="AH376" i="2"/>
  <c r="AH377" i="2"/>
  <c r="AH378" i="2"/>
  <c r="AH379" i="2"/>
  <c r="AH380" i="2"/>
  <c r="AH381" i="2"/>
  <c r="AH382" i="2"/>
  <c r="AH383" i="2"/>
  <c r="AH384" i="2"/>
  <c r="AH385" i="2"/>
  <c r="AH386" i="2"/>
  <c r="AH387" i="2"/>
  <c r="AH388" i="2"/>
  <c r="AH389" i="2"/>
  <c r="AH390" i="2"/>
  <c r="AH391" i="2"/>
  <c r="AH392" i="2"/>
  <c r="AH393" i="2"/>
  <c r="AH394" i="2"/>
  <c r="AH395" i="2"/>
  <c r="AH396" i="2"/>
  <c r="AH397" i="2"/>
  <c r="AH398" i="2"/>
  <c r="AH399" i="2"/>
  <c r="AH400" i="2"/>
  <c r="AH401" i="2"/>
  <c r="AH402" i="2"/>
  <c r="AH403" i="2"/>
  <c r="AH404" i="2"/>
  <c r="AH405" i="2"/>
  <c r="AH406" i="2"/>
  <c r="AH407" i="2"/>
  <c r="AH408" i="2"/>
  <c r="AH409" i="2"/>
  <c r="AH410" i="2"/>
  <c r="AH411" i="2"/>
  <c r="AH412" i="2"/>
  <c r="AH413" i="2"/>
  <c r="AH414" i="2"/>
  <c r="AH415" i="2"/>
  <c r="AH416" i="2"/>
  <c r="AH417" i="2"/>
  <c r="AH418" i="2"/>
  <c r="AH419" i="2"/>
  <c r="AH420" i="2"/>
  <c r="AH421" i="2"/>
  <c r="AH422" i="2"/>
  <c r="AH423" i="2"/>
  <c r="AH424" i="2"/>
  <c r="AH425" i="2"/>
  <c r="AH426" i="2"/>
  <c r="AH427" i="2"/>
  <c r="AH428" i="2"/>
  <c r="AH429" i="2"/>
  <c r="AH430" i="2"/>
  <c r="AH431" i="2"/>
  <c r="AH432" i="2"/>
  <c r="AH433" i="2"/>
  <c r="AH434" i="2"/>
  <c r="AH435" i="2"/>
  <c r="AH436" i="2"/>
  <c r="AH437" i="2"/>
  <c r="AH438" i="2"/>
  <c r="AH439" i="2"/>
  <c r="AH440" i="2"/>
  <c r="AH441" i="2"/>
  <c r="AH442" i="2"/>
  <c r="AH443" i="2"/>
  <c r="AH444" i="2"/>
  <c r="AH445" i="2"/>
  <c r="AH446" i="2"/>
  <c r="AH447" i="2"/>
  <c r="AH448" i="2"/>
  <c r="AH449" i="2"/>
  <c r="AH450" i="2"/>
  <c r="AH451" i="2"/>
  <c r="AH452" i="2"/>
  <c r="AH453" i="2"/>
  <c r="AH454" i="2"/>
  <c r="AH455" i="2"/>
  <c r="AH456" i="2"/>
  <c r="AH457" i="2"/>
  <c r="AH458" i="2"/>
  <c r="AH459" i="2"/>
  <c r="AH460" i="2"/>
  <c r="AH461" i="2"/>
  <c r="AH462" i="2"/>
  <c r="AH463" i="2"/>
  <c r="AH464" i="2"/>
  <c r="AH465" i="2"/>
  <c r="AH466" i="2"/>
  <c r="AH467" i="2"/>
  <c r="AH468" i="2"/>
  <c r="AH469" i="2"/>
  <c r="AH470" i="2"/>
  <c r="AH471" i="2"/>
  <c r="AH472" i="2"/>
  <c r="AH473" i="2"/>
  <c r="AH474" i="2"/>
  <c r="AH475" i="2"/>
  <c r="AH476" i="2"/>
  <c r="AH477" i="2"/>
  <c r="AH478" i="2"/>
  <c r="AH479" i="2"/>
  <c r="AH480" i="2"/>
  <c r="AH481" i="2"/>
  <c r="AH482" i="2"/>
  <c r="AH483" i="2"/>
  <c r="AH484" i="2"/>
  <c r="AH485" i="2"/>
  <c r="AH486" i="2"/>
  <c r="AH487" i="2"/>
  <c r="AH488" i="2"/>
  <c r="AH489" i="2"/>
  <c r="AH490" i="2"/>
  <c r="AH491" i="2"/>
  <c r="AH492" i="2"/>
  <c r="AH493" i="2"/>
  <c r="AH494" i="2"/>
  <c r="AH495" i="2"/>
  <c r="AH496" i="2"/>
  <c r="AH497" i="2"/>
  <c r="AH498" i="2"/>
  <c r="AH499" i="2"/>
  <c r="AH500" i="2"/>
  <c r="AH501" i="2"/>
  <c r="AH502" i="2"/>
  <c r="AH503" i="2"/>
  <c r="AH504" i="2"/>
  <c r="AH505" i="2"/>
  <c r="AH506" i="2"/>
  <c r="AH507" i="2"/>
  <c r="AH508" i="2"/>
  <c r="AH509" i="2"/>
  <c r="AH510" i="2"/>
  <c r="AH511" i="2"/>
  <c r="AH512" i="2"/>
  <c r="AH513" i="2"/>
  <c r="AG3" i="2"/>
  <c r="AG4" i="2"/>
  <c r="AG5" i="2"/>
  <c r="AG6" i="2"/>
  <c r="AG7" i="2"/>
  <c r="AG8" i="2"/>
  <c r="AG9" i="2"/>
  <c r="AG10" i="2"/>
  <c r="AG11" i="2"/>
  <c r="AG12" i="2"/>
  <c r="AG13" i="2"/>
  <c r="AG14" i="2"/>
  <c r="AG15" i="2"/>
  <c r="AG16" i="2"/>
  <c r="AG17" i="2"/>
  <c r="AG18" i="2"/>
  <c r="AG19" i="2"/>
  <c r="AG20" i="2"/>
  <c r="AG21" i="2"/>
  <c r="AG22" i="2"/>
  <c r="AG23" i="2"/>
  <c r="AG24" i="2"/>
  <c r="AG25" i="2"/>
  <c r="AG26" i="2"/>
  <c r="AG27" i="2"/>
  <c r="AG28" i="2"/>
  <c r="AG29" i="2"/>
  <c r="AG30" i="2"/>
  <c r="AG31" i="2"/>
  <c r="AG32" i="2"/>
  <c r="AG33" i="2"/>
  <c r="AG34" i="2"/>
  <c r="AG35" i="2"/>
  <c r="AG36" i="2"/>
  <c r="AG37" i="2"/>
  <c r="AG38" i="2"/>
  <c r="AG39" i="2"/>
  <c r="AG40" i="2"/>
  <c r="AG41" i="2"/>
  <c r="AG42" i="2"/>
  <c r="AG43" i="2"/>
  <c r="AG44" i="2"/>
  <c r="AG45" i="2"/>
  <c r="AG46" i="2"/>
  <c r="AG47" i="2"/>
  <c r="AG48" i="2"/>
  <c r="AG49" i="2"/>
  <c r="AG50" i="2"/>
  <c r="AG51" i="2"/>
  <c r="AG52" i="2"/>
  <c r="AG53" i="2"/>
  <c r="AG54" i="2"/>
  <c r="AG55" i="2"/>
  <c r="AG56" i="2"/>
  <c r="AG57" i="2"/>
  <c r="AG58" i="2"/>
  <c r="AG59" i="2"/>
  <c r="AG60" i="2"/>
  <c r="AG61" i="2"/>
  <c r="AG62" i="2"/>
  <c r="AG63" i="2"/>
  <c r="AG64" i="2"/>
  <c r="AG65" i="2"/>
  <c r="AG66" i="2"/>
  <c r="AG67" i="2"/>
  <c r="AG68" i="2"/>
  <c r="AG69" i="2"/>
  <c r="AG70" i="2"/>
  <c r="AG71" i="2"/>
  <c r="AG72" i="2"/>
  <c r="AG73" i="2"/>
  <c r="AG74" i="2"/>
  <c r="AG75" i="2"/>
  <c r="AG76" i="2"/>
  <c r="AG77" i="2"/>
  <c r="AG78" i="2"/>
  <c r="AG79" i="2"/>
  <c r="AG80" i="2"/>
  <c r="AG81" i="2"/>
  <c r="AG82" i="2"/>
  <c r="AG83" i="2"/>
  <c r="AG84" i="2"/>
  <c r="AG85" i="2"/>
  <c r="AG86" i="2"/>
  <c r="AG87" i="2"/>
  <c r="AG88" i="2"/>
  <c r="AG89" i="2"/>
  <c r="AG90" i="2"/>
  <c r="AG91" i="2"/>
  <c r="AG92" i="2"/>
  <c r="AG93" i="2"/>
  <c r="AG94" i="2"/>
  <c r="AG95" i="2"/>
  <c r="AG96" i="2"/>
  <c r="AG97" i="2"/>
  <c r="AG98" i="2"/>
  <c r="AG99" i="2"/>
  <c r="AG100" i="2"/>
  <c r="AG101" i="2"/>
  <c r="AG102" i="2"/>
  <c r="AG103" i="2"/>
  <c r="AG104" i="2"/>
  <c r="AG105" i="2"/>
  <c r="AG106" i="2"/>
  <c r="AG107" i="2"/>
  <c r="AG108" i="2"/>
  <c r="AG109" i="2"/>
  <c r="AG110" i="2"/>
  <c r="AG111" i="2"/>
  <c r="AG112" i="2"/>
  <c r="AG113" i="2"/>
  <c r="AG114" i="2"/>
  <c r="AG115" i="2"/>
  <c r="AG116" i="2"/>
  <c r="AG117" i="2"/>
  <c r="AG118" i="2"/>
  <c r="AG119" i="2"/>
  <c r="AG120" i="2"/>
  <c r="AG121" i="2"/>
  <c r="AG122" i="2"/>
  <c r="AG123" i="2"/>
  <c r="AG124" i="2"/>
  <c r="AG125" i="2"/>
  <c r="AG126" i="2"/>
  <c r="AG127" i="2"/>
  <c r="AG128" i="2"/>
  <c r="AG129" i="2"/>
  <c r="AG130" i="2"/>
  <c r="AG131" i="2"/>
  <c r="AG132" i="2"/>
  <c r="AG133" i="2"/>
  <c r="AG134" i="2"/>
  <c r="AG135" i="2"/>
  <c r="AG136" i="2"/>
  <c r="AG137" i="2"/>
  <c r="AG138" i="2"/>
  <c r="AG139" i="2"/>
  <c r="AG140" i="2"/>
  <c r="AG141" i="2"/>
  <c r="AG142" i="2"/>
  <c r="AG143" i="2"/>
  <c r="AG144" i="2"/>
  <c r="AG145" i="2"/>
  <c r="AG146" i="2"/>
  <c r="AG147" i="2"/>
  <c r="AG148" i="2"/>
  <c r="AG149" i="2"/>
  <c r="AG150" i="2"/>
  <c r="AG151" i="2"/>
  <c r="AG152" i="2"/>
  <c r="AG153" i="2"/>
  <c r="AG154" i="2"/>
  <c r="AG155" i="2"/>
  <c r="AG156" i="2"/>
  <c r="AG157" i="2"/>
  <c r="AG158" i="2"/>
  <c r="AG159" i="2"/>
  <c r="AG160" i="2"/>
  <c r="AG161" i="2"/>
  <c r="AG162" i="2"/>
  <c r="AG163" i="2"/>
  <c r="AG164" i="2"/>
  <c r="AG165" i="2"/>
  <c r="AG166" i="2"/>
  <c r="AG167" i="2"/>
  <c r="AG168" i="2"/>
  <c r="AG169" i="2"/>
  <c r="AG170" i="2"/>
  <c r="AG171" i="2"/>
  <c r="AG172" i="2"/>
  <c r="AG173" i="2"/>
  <c r="AG174" i="2"/>
  <c r="AG175" i="2"/>
  <c r="AG176" i="2"/>
  <c r="AG177" i="2"/>
  <c r="AG178" i="2"/>
  <c r="AG179" i="2"/>
  <c r="AG180" i="2"/>
  <c r="AG181" i="2"/>
  <c r="AG182" i="2"/>
  <c r="AG183" i="2"/>
  <c r="AG184" i="2"/>
  <c r="AG185" i="2"/>
  <c r="AG186" i="2"/>
  <c r="AG187" i="2"/>
  <c r="AG188" i="2"/>
  <c r="AG189" i="2"/>
  <c r="AG190" i="2"/>
  <c r="AG191" i="2"/>
  <c r="AG192" i="2"/>
  <c r="AG193" i="2"/>
  <c r="AG194" i="2"/>
  <c r="AG195" i="2"/>
  <c r="AG196" i="2"/>
  <c r="AG197" i="2"/>
  <c r="AG198" i="2"/>
  <c r="AG199" i="2"/>
  <c r="AG200" i="2"/>
  <c r="AG201" i="2"/>
  <c r="AG202" i="2"/>
  <c r="AG203" i="2"/>
  <c r="AG204" i="2"/>
  <c r="AG205" i="2"/>
  <c r="AG206" i="2"/>
  <c r="AG207" i="2"/>
  <c r="AG208" i="2"/>
  <c r="AG209" i="2"/>
  <c r="AG210" i="2"/>
  <c r="AG211" i="2"/>
  <c r="AG212" i="2"/>
  <c r="AG213" i="2"/>
  <c r="AG214" i="2"/>
  <c r="AG215" i="2"/>
  <c r="AG216" i="2"/>
  <c r="AG217" i="2"/>
  <c r="AG218" i="2"/>
  <c r="AG219" i="2"/>
  <c r="AG220" i="2"/>
  <c r="AG221" i="2"/>
  <c r="AG222" i="2"/>
  <c r="AG223" i="2"/>
  <c r="AG224" i="2"/>
  <c r="AG225" i="2"/>
  <c r="AG226" i="2"/>
  <c r="AG227" i="2"/>
  <c r="AG228" i="2"/>
  <c r="AG229" i="2"/>
  <c r="AG230" i="2"/>
  <c r="AG231" i="2"/>
  <c r="AG232" i="2"/>
  <c r="AG233" i="2"/>
  <c r="AG234" i="2"/>
  <c r="AG235" i="2"/>
  <c r="AG236" i="2"/>
  <c r="AG237" i="2"/>
  <c r="AG238" i="2"/>
  <c r="AG239" i="2"/>
  <c r="AG240" i="2"/>
  <c r="AG241" i="2"/>
  <c r="AG242" i="2"/>
  <c r="AG243" i="2"/>
  <c r="AG244" i="2"/>
  <c r="AG245" i="2"/>
  <c r="AG246" i="2"/>
  <c r="AG247" i="2"/>
  <c r="AG248" i="2"/>
  <c r="AG249" i="2"/>
  <c r="AG250" i="2"/>
  <c r="AG251" i="2"/>
  <c r="AG252" i="2"/>
  <c r="AG253" i="2"/>
  <c r="AG254" i="2"/>
  <c r="AG255" i="2"/>
  <c r="AG256" i="2"/>
  <c r="AG257" i="2"/>
  <c r="AG258" i="2"/>
  <c r="AG259" i="2"/>
  <c r="AG260" i="2"/>
  <c r="AG261" i="2"/>
  <c r="AG262" i="2"/>
  <c r="AG263" i="2"/>
  <c r="AG264" i="2"/>
  <c r="AG265" i="2"/>
  <c r="AG266" i="2"/>
  <c r="AG267" i="2"/>
  <c r="AG268" i="2"/>
  <c r="AG269" i="2"/>
  <c r="AG270" i="2"/>
  <c r="AG271" i="2"/>
  <c r="AG272" i="2"/>
  <c r="AG273" i="2"/>
  <c r="AG274" i="2"/>
  <c r="AG275" i="2"/>
  <c r="AG276" i="2"/>
  <c r="AG277" i="2"/>
  <c r="AG278" i="2"/>
  <c r="AG279" i="2"/>
  <c r="AG280" i="2"/>
  <c r="AG281" i="2"/>
  <c r="AG282" i="2"/>
  <c r="AG283" i="2"/>
  <c r="AG284" i="2"/>
  <c r="AG285" i="2"/>
  <c r="AG286" i="2"/>
  <c r="AG287" i="2"/>
  <c r="AG288" i="2"/>
  <c r="AG289" i="2"/>
  <c r="AG290" i="2"/>
  <c r="AG291" i="2"/>
  <c r="AG292" i="2"/>
  <c r="AG293" i="2"/>
  <c r="AG294" i="2"/>
  <c r="AG295" i="2"/>
  <c r="AG296" i="2"/>
  <c r="AG297" i="2"/>
  <c r="AG298" i="2"/>
  <c r="AG299" i="2"/>
  <c r="AG300" i="2"/>
  <c r="AG301" i="2"/>
  <c r="AG302" i="2"/>
  <c r="AG303" i="2"/>
  <c r="AG304" i="2"/>
  <c r="AG305" i="2"/>
  <c r="AG306" i="2"/>
  <c r="AG307" i="2"/>
  <c r="AG308" i="2"/>
  <c r="AG309" i="2"/>
  <c r="AG310" i="2"/>
  <c r="AG311" i="2"/>
  <c r="AG312" i="2"/>
  <c r="AG313" i="2"/>
  <c r="AG314" i="2"/>
  <c r="AG315" i="2"/>
  <c r="AG316" i="2"/>
  <c r="AG317" i="2"/>
  <c r="AG318" i="2"/>
  <c r="AG319" i="2"/>
  <c r="AG320" i="2"/>
  <c r="AG321" i="2"/>
  <c r="AG322" i="2"/>
  <c r="AG323" i="2"/>
  <c r="AG324" i="2"/>
  <c r="AG325" i="2"/>
  <c r="AG326" i="2"/>
  <c r="AG327" i="2"/>
  <c r="AG328" i="2"/>
  <c r="AG329" i="2"/>
  <c r="AG330" i="2"/>
  <c r="AG331" i="2"/>
  <c r="AG332" i="2"/>
  <c r="AG333" i="2"/>
  <c r="AG334" i="2"/>
  <c r="AG335" i="2"/>
  <c r="AG336" i="2"/>
  <c r="AG337" i="2"/>
  <c r="AG338" i="2"/>
  <c r="AG339" i="2"/>
  <c r="AG340" i="2"/>
  <c r="AG341" i="2"/>
  <c r="AG342" i="2"/>
  <c r="AG343" i="2"/>
  <c r="AG344" i="2"/>
  <c r="AG345" i="2"/>
  <c r="AG346" i="2"/>
  <c r="AG347" i="2"/>
  <c r="AG348" i="2"/>
  <c r="AG349" i="2"/>
  <c r="AG350" i="2"/>
  <c r="AG351" i="2"/>
  <c r="AG352" i="2"/>
  <c r="AG353" i="2"/>
  <c r="AG354" i="2"/>
  <c r="AG355" i="2"/>
  <c r="AG356" i="2"/>
  <c r="AG357" i="2"/>
  <c r="AG358" i="2"/>
  <c r="AG359" i="2"/>
  <c r="AG360" i="2"/>
  <c r="AG361" i="2"/>
  <c r="AG362" i="2"/>
  <c r="AG363" i="2"/>
  <c r="AG364" i="2"/>
  <c r="AG365" i="2"/>
  <c r="AG366" i="2"/>
  <c r="AG367" i="2"/>
  <c r="AG368" i="2"/>
  <c r="AG369" i="2"/>
  <c r="AG370" i="2"/>
  <c r="AG371" i="2"/>
  <c r="AG372" i="2"/>
  <c r="AG373" i="2"/>
  <c r="AG374" i="2"/>
  <c r="AG375" i="2"/>
  <c r="AG376" i="2"/>
  <c r="AG377" i="2"/>
  <c r="AG378" i="2"/>
  <c r="AG379" i="2"/>
  <c r="AG380" i="2"/>
  <c r="AG381" i="2"/>
  <c r="AG382" i="2"/>
  <c r="AG383" i="2"/>
  <c r="AG384" i="2"/>
  <c r="AG385" i="2"/>
  <c r="AG386" i="2"/>
  <c r="AG387" i="2"/>
  <c r="AG388" i="2"/>
  <c r="AG389" i="2"/>
  <c r="AG390" i="2"/>
  <c r="AG391" i="2"/>
  <c r="AG392" i="2"/>
  <c r="AG393" i="2"/>
  <c r="AG394" i="2"/>
  <c r="AG395" i="2"/>
  <c r="AG396" i="2"/>
  <c r="AG397" i="2"/>
  <c r="AG398" i="2"/>
  <c r="AG399" i="2"/>
  <c r="AG400" i="2"/>
  <c r="AG401" i="2"/>
  <c r="AG402" i="2"/>
  <c r="AG403" i="2"/>
  <c r="AG404" i="2"/>
  <c r="AG405" i="2"/>
  <c r="AG406" i="2"/>
  <c r="AG407" i="2"/>
  <c r="AG408" i="2"/>
  <c r="AG409" i="2"/>
  <c r="AG410" i="2"/>
  <c r="AG411" i="2"/>
  <c r="AG412" i="2"/>
  <c r="AG413" i="2"/>
  <c r="AG414" i="2"/>
  <c r="AG415" i="2"/>
  <c r="AG416" i="2"/>
  <c r="AG417" i="2"/>
  <c r="AG418" i="2"/>
  <c r="AG419" i="2"/>
  <c r="AG420" i="2"/>
  <c r="AG421" i="2"/>
  <c r="AG422" i="2"/>
  <c r="AG423" i="2"/>
  <c r="AG424" i="2"/>
  <c r="AG425" i="2"/>
  <c r="AG426" i="2"/>
  <c r="AG427" i="2"/>
  <c r="AG428" i="2"/>
  <c r="AG429" i="2"/>
  <c r="AG430" i="2"/>
  <c r="AG431" i="2"/>
  <c r="AG432" i="2"/>
  <c r="AG433" i="2"/>
  <c r="AG434" i="2"/>
  <c r="AG435" i="2"/>
  <c r="AG436" i="2"/>
  <c r="AG437" i="2"/>
  <c r="AG438" i="2"/>
  <c r="AG439" i="2"/>
  <c r="AG440" i="2"/>
  <c r="AG441" i="2"/>
  <c r="AG442" i="2"/>
  <c r="AG443" i="2"/>
  <c r="AG444" i="2"/>
  <c r="AG445" i="2"/>
  <c r="AG446" i="2"/>
  <c r="AG447" i="2"/>
  <c r="AG448" i="2"/>
  <c r="AG449" i="2"/>
  <c r="AG450" i="2"/>
  <c r="AG451" i="2"/>
  <c r="AG452" i="2"/>
  <c r="AG453" i="2"/>
  <c r="AG454" i="2"/>
  <c r="AG455" i="2"/>
  <c r="AG456" i="2"/>
  <c r="AG457" i="2"/>
  <c r="AG458" i="2"/>
  <c r="AG459" i="2"/>
  <c r="AG460" i="2"/>
  <c r="AG461" i="2"/>
  <c r="AG462" i="2"/>
  <c r="AG463" i="2"/>
  <c r="AG464" i="2"/>
  <c r="AG465" i="2"/>
  <c r="AG466" i="2"/>
  <c r="AG467" i="2"/>
  <c r="AG468" i="2"/>
  <c r="AG469" i="2"/>
  <c r="AG470" i="2"/>
  <c r="AG471" i="2"/>
  <c r="AG472" i="2"/>
  <c r="AG473" i="2"/>
  <c r="AG474" i="2"/>
  <c r="AG475" i="2"/>
  <c r="AG476" i="2"/>
  <c r="AG477" i="2"/>
  <c r="AG478" i="2"/>
  <c r="AG479" i="2"/>
  <c r="AG480" i="2"/>
  <c r="AG481" i="2"/>
  <c r="AG482" i="2"/>
  <c r="AG483" i="2"/>
  <c r="AG484" i="2"/>
  <c r="AG485" i="2"/>
  <c r="AG486" i="2"/>
  <c r="AG487" i="2"/>
  <c r="AG488" i="2"/>
  <c r="AG489" i="2"/>
  <c r="AG490" i="2"/>
  <c r="AG491" i="2"/>
  <c r="AG492" i="2"/>
  <c r="AG493" i="2"/>
  <c r="AG494" i="2"/>
  <c r="AG495" i="2"/>
  <c r="AG496" i="2"/>
  <c r="AG497" i="2"/>
  <c r="AG498" i="2"/>
  <c r="AG499" i="2"/>
  <c r="AG500" i="2"/>
  <c r="AG501" i="2"/>
  <c r="AG502" i="2"/>
  <c r="AG503" i="2"/>
  <c r="AG504" i="2"/>
  <c r="AG505" i="2"/>
  <c r="AG506" i="2"/>
  <c r="AG507" i="2"/>
  <c r="AG508" i="2"/>
  <c r="AG509" i="2"/>
  <c r="AG510" i="2"/>
  <c r="AG511" i="2"/>
  <c r="AG512" i="2"/>
  <c r="AG513" i="2"/>
  <c r="AE3" i="2"/>
  <c r="AE4" i="2"/>
  <c r="AE5" i="2"/>
  <c r="AE6" i="2"/>
  <c r="AE7" i="2"/>
  <c r="AE8" i="2"/>
  <c r="AE9" i="2"/>
  <c r="AE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E37" i="2"/>
  <c r="AE38" i="2"/>
  <c r="AE39" i="2"/>
  <c r="AE40" i="2"/>
  <c r="AE41" i="2"/>
  <c r="AE42" i="2"/>
  <c r="AE43" i="2"/>
  <c r="AE44" i="2"/>
  <c r="AE45" i="2"/>
  <c r="AE46" i="2"/>
  <c r="AE47" i="2"/>
  <c r="AE48" i="2"/>
  <c r="AE49" i="2"/>
  <c r="AE50" i="2"/>
  <c r="AE51" i="2"/>
  <c r="AE52" i="2"/>
  <c r="AE53" i="2"/>
  <c r="AE54" i="2"/>
  <c r="AE55" i="2"/>
  <c r="AE56" i="2"/>
  <c r="AE57" i="2"/>
  <c r="AE58" i="2"/>
  <c r="AE59" i="2"/>
  <c r="AE60" i="2"/>
  <c r="AE61" i="2"/>
  <c r="AE62" i="2"/>
  <c r="AE63" i="2"/>
  <c r="AE64" i="2"/>
  <c r="AE65" i="2"/>
  <c r="AE66" i="2"/>
  <c r="AE67" i="2"/>
  <c r="AE68" i="2"/>
  <c r="AE69" i="2"/>
  <c r="AE70" i="2"/>
  <c r="AE71" i="2"/>
  <c r="AE72" i="2"/>
  <c r="AE73" i="2"/>
  <c r="AE74" i="2"/>
  <c r="AE75" i="2"/>
  <c r="AE76" i="2"/>
  <c r="AE77" i="2"/>
  <c r="AE78" i="2"/>
  <c r="AE79" i="2"/>
  <c r="AE80" i="2"/>
  <c r="AE81" i="2"/>
  <c r="AE82" i="2"/>
  <c r="AE83" i="2"/>
  <c r="AE84" i="2"/>
  <c r="AE85" i="2"/>
  <c r="AE86" i="2"/>
  <c r="AE87" i="2"/>
  <c r="AE88" i="2"/>
  <c r="AE89" i="2"/>
  <c r="AE90" i="2"/>
  <c r="AE91" i="2"/>
  <c r="AE92" i="2"/>
  <c r="AE93" i="2"/>
  <c r="AE94" i="2"/>
  <c r="AE95" i="2"/>
  <c r="AE96" i="2"/>
  <c r="AE97" i="2"/>
  <c r="AE98" i="2"/>
  <c r="AE99" i="2"/>
  <c r="AE100" i="2"/>
  <c r="AE101" i="2"/>
  <c r="AE102" i="2"/>
  <c r="AE103" i="2"/>
  <c r="AE104" i="2"/>
  <c r="AE105" i="2"/>
  <c r="AE106" i="2"/>
  <c r="AE107" i="2"/>
  <c r="AE108" i="2"/>
  <c r="AE109" i="2"/>
  <c r="AE110" i="2"/>
  <c r="AE111" i="2"/>
  <c r="AE112" i="2"/>
  <c r="AE113" i="2"/>
  <c r="AE114" i="2"/>
  <c r="AE115" i="2"/>
  <c r="AE116" i="2"/>
  <c r="AE117" i="2"/>
  <c r="AE118" i="2"/>
  <c r="AE119" i="2"/>
  <c r="AE120" i="2"/>
  <c r="AE121" i="2"/>
  <c r="AE122" i="2"/>
  <c r="AE123" i="2"/>
  <c r="AE124" i="2"/>
  <c r="AE125" i="2"/>
  <c r="AE126" i="2"/>
  <c r="AE127" i="2"/>
  <c r="AE128" i="2"/>
  <c r="AE129" i="2"/>
  <c r="AE130" i="2"/>
  <c r="AE131" i="2"/>
  <c r="AE132" i="2"/>
  <c r="AE133" i="2"/>
  <c r="AE134" i="2"/>
  <c r="AE135" i="2"/>
  <c r="AE136" i="2"/>
  <c r="AE137" i="2"/>
  <c r="AE138" i="2"/>
  <c r="AE139" i="2"/>
  <c r="AE140" i="2"/>
  <c r="AE141" i="2"/>
  <c r="AE142" i="2"/>
  <c r="AE143" i="2"/>
  <c r="AE144" i="2"/>
  <c r="AE145" i="2"/>
  <c r="AE146" i="2"/>
  <c r="AE147" i="2"/>
  <c r="AE148" i="2"/>
  <c r="AE149" i="2"/>
  <c r="AE150" i="2"/>
  <c r="AE151" i="2"/>
  <c r="AE152" i="2"/>
  <c r="AE153" i="2"/>
  <c r="AE154" i="2"/>
  <c r="AE155" i="2"/>
  <c r="AE156" i="2"/>
  <c r="AE157" i="2"/>
  <c r="AE158" i="2"/>
  <c r="AE159" i="2"/>
  <c r="AE160" i="2"/>
  <c r="AE161" i="2"/>
  <c r="AE162" i="2"/>
  <c r="AE163" i="2"/>
  <c r="AE164" i="2"/>
  <c r="AE165" i="2"/>
  <c r="AE166" i="2"/>
  <c r="AE167" i="2"/>
  <c r="AE168" i="2"/>
  <c r="AE169" i="2"/>
  <c r="AE170" i="2"/>
  <c r="AE171" i="2"/>
  <c r="AE172" i="2"/>
  <c r="AE173" i="2"/>
  <c r="AE174" i="2"/>
  <c r="AE175" i="2"/>
  <c r="AE176" i="2"/>
  <c r="AE177" i="2"/>
  <c r="AE178" i="2"/>
  <c r="AE179" i="2"/>
  <c r="AE180" i="2"/>
  <c r="AE181" i="2"/>
  <c r="AE182" i="2"/>
  <c r="AE183" i="2"/>
  <c r="AE184" i="2"/>
  <c r="AE185" i="2"/>
  <c r="AE186" i="2"/>
  <c r="AE187" i="2"/>
  <c r="AE188" i="2"/>
  <c r="AE189" i="2"/>
  <c r="AE190" i="2"/>
  <c r="AE191" i="2"/>
  <c r="AE192" i="2"/>
  <c r="AE193" i="2"/>
  <c r="AE194" i="2"/>
  <c r="AE195" i="2"/>
  <c r="AE196" i="2"/>
  <c r="AE197" i="2"/>
  <c r="AE198" i="2"/>
  <c r="AE199" i="2"/>
  <c r="AE200" i="2"/>
  <c r="AE201" i="2"/>
  <c r="AE202" i="2"/>
  <c r="AE203" i="2"/>
  <c r="AE204" i="2"/>
  <c r="AE205" i="2"/>
  <c r="AE206" i="2"/>
  <c r="AE207" i="2"/>
  <c r="AE208" i="2"/>
  <c r="AE209" i="2"/>
  <c r="AE210" i="2"/>
  <c r="AE211" i="2"/>
  <c r="AE212" i="2"/>
  <c r="AE213" i="2"/>
  <c r="AE214" i="2"/>
  <c r="AE215" i="2"/>
  <c r="AE216" i="2"/>
  <c r="AE217" i="2"/>
  <c r="AE218" i="2"/>
  <c r="AE219" i="2"/>
  <c r="AE220" i="2"/>
  <c r="AE221" i="2"/>
  <c r="AE222" i="2"/>
  <c r="AE223" i="2"/>
  <c r="AE224" i="2"/>
  <c r="AE225" i="2"/>
  <c r="AE226" i="2"/>
  <c r="AE227" i="2"/>
  <c r="AE228" i="2"/>
  <c r="AE229" i="2"/>
  <c r="AE230" i="2"/>
  <c r="AE231" i="2"/>
  <c r="AE232" i="2"/>
  <c r="AE233" i="2"/>
  <c r="AE234" i="2"/>
  <c r="AE235" i="2"/>
  <c r="AE236" i="2"/>
  <c r="AE237" i="2"/>
  <c r="AE238" i="2"/>
  <c r="AE239" i="2"/>
  <c r="AE240" i="2"/>
  <c r="AE241" i="2"/>
  <c r="AE242" i="2"/>
  <c r="AE243" i="2"/>
  <c r="AE244" i="2"/>
  <c r="AE245" i="2"/>
  <c r="AE246" i="2"/>
  <c r="AE247" i="2"/>
  <c r="AE248" i="2"/>
  <c r="AE249" i="2"/>
  <c r="AE250" i="2"/>
  <c r="AE251" i="2"/>
  <c r="AE252" i="2"/>
  <c r="AE253" i="2"/>
  <c r="AE254" i="2"/>
  <c r="AE255" i="2"/>
  <c r="AE256" i="2"/>
  <c r="AE257" i="2"/>
  <c r="AE258" i="2"/>
  <c r="AE259" i="2"/>
  <c r="AE260" i="2"/>
  <c r="AE261" i="2"/>
  <c r="AE262" i="2"/>
  <c r="AE263" i="2"/>
  <c r="AE264" i="2"/>
  <c r="AE265" i="2"/>
  <c r="AE266" i="2"/>
  <c r="AE267" i="2"/>
  <c r="AE268" i="2"/>
  <c r="AE269" i="2"/>
  <c r="AE270" i="2"/>
  <c r="AE271" i="2"/>
  <c r="AE272" i="2"/>
  <c r="AE273" i="2"/>
  <c r="AE274" i="2"/>
  <c r="AE275" i="2"/>
  <c r="AE276" i="2"/>
  <c r="AE277" i="2"/>
  <c r="AE278" i="2"/>
  <c r="AE279" i="2"/>
  <c r="AE280" i="2"/>
  <c r="AE281" i="2"/>
  <c r="AE282" i="2"/>
  <c r="AE283" i="2"/>
  <c r="AE284" i="2"/>
  <c r="AE285" i="2"/>
  <c r="AE286" i="2"/>
  <c r="AE287" i="2"/>
  <c r="AE288" i="2"/>
  <c r="AE289" i="2"/>
  <c r="AE290" i="2"/>
  <c r="AE291" i="2"/>
  <c r="AE292" i="2"/>
  <c r="AE293" i="2"/>
  <c r="AE294" i="2"/>
  <c r="AE295" i="2"/>
  <c r="AE296" i="2"/>
  <c r="AE297" i="2"/>
  <c r="AE298" i="2"/>
  <c r="AE299" i="2"/>
  <c r="AE300" i="2"/>
  <c r="AE301" i="2"/>
  <c r="AE302" i="2"/>
  <c r="AE303" i="2"/>
  <c r="AE304" i="2"/>
  <c r="AE305" i="2"/>
  <c r="AE306" i="2"/>
  <c r="AE307" i="2"/>
  <c r="AE308" i="2"/>
  <c r="AE309" i="2"/>
  <c r="AE310" i="2"/>
  <c r="AE311" i="2"/>
  <c r="AE312" i="2"/>
  <c r="AE313" i="2"/>
  <c r="AE314" i="2"/>
  <c r="AE315" i="2"/>
  <c r="AE316" i="2"/>
  <c r="AE317" i="2"/>
  <c r="AE318" i="2"/>
  <c r="AE319" i="2"/>
  <c r="AE320" i="2"/>
  <c r="AE321" i="2"/>
  <c r="AE322" i="2"/>
  <c r="AE323" i="2"/>
  <c r="AE324" i="2"/>
  <c r="AE325" i="2"/>
  <c r="AE326" i="2"/>
  <c r="AE327" i="2"/>
  <c r="AE328" i="2"/>
  <c r="AE329" i="2"/>
  <c r="AE330" i="2"/>
  <c r="AE331" i="2"/>
  <c r="AE332" i="2"/>
  <c r="AE333" i="2"/>
  <c r="AE334" i="2"/>
  <c r="AE335" i="2"/>
  <c r="AE336" i="2"/>
  <c r="AE337" i="2"/>
  <c r="AE338" i="2"/>
  <c r="AE339" i="2"/>
  <c r="AE340" i="2"/>
  <c r="AE341" i="2"/>
  <c r="AE342" i="2"/>
  <c r="AE343" i="2"/>
  <c r="AE344" i="2"/>
  <c r="AE345" i="2"/>
  <c r="AE346" i="2"/>
  <c r="AE347" i="2"/>
  <c r="AE348" i="2"/>
  <c r="AE349" i="2"/>
  <c r="AE350" i="2"/>
  <c r="AE351" i="2"/>
  <c r="AE352" i="2"/>
  <c r="AE353" i="2"/>
  <c r="AE354" i="2"/>
  <c r="AE355" i="2"/>
  <c r="AE356" i="2"/>
  <c r="AE357" i="2"/>
  <c r="AE358" i="2"/>
  <c r="AE359" i="2"/>
  <c r="AE360" i="2"/>
  <c r="AE361" i="2"/>
  <c r="AE362" i="2"/>
  <c r="AE363" i="2"/>
  <c r="AE364" i="2"/>
  <c r="AE365" i="2"/>
  <c r="AE366" i="2"/>
  <c r="AE367" i="2"/>
  <c r="AE368" i="2"/>
  <c r="AE369" i="2"/>
  <c r="AE370" i="2"/>
  <c r="AE371" i="2"/>
  <c r="AE372" i="2"/>
  <c r="AE373" i="2"/>
  <c r="AE374" i="2"/>
  <c r="AE375" i="2"/>
  <c r="AE376" i="2"/>
  <c r="AE377" i="2"/>
  <c r="AE378" i="2"/>
  <c r="AE379" i="2"/>
  <c r="AE380" i="2"/>
  <c r="AE381" i="2"/>
  <c r="AE382" i="2"/>
  <c r="AE383" i="2"/>
  <c r="AE384" i="2"/>
  <c r="AE385" i="2"/>
  <c r="AE386" i="2"/>
  <c r="AE387" i="2"/>
  <c r="AE388" i="2"/>
  <c r="AE389" i="2"/>
  <c r="AE390" i="2"/>
  <c r="AE391" i="2"/>
  <c r="AE392" i="2"/>
  <c r="AE393" i="2"/>
  <c r="AE394" i="2"/>
  <c r="AE395" i="2"/>
  <c r="AE396" i="2"/>
  <c r="AE397" i="2"/>
  <c r="AE398" i="2"/>
  <c r="AE399" i="2"/>
  <c r="AE400" i="2"/>
  <c r="AE401" i="2"/>
  <c r="AE402" i="2"/>
  <c r="AE403" i="2"/>
  <c r="AE404" i="2"/>
  <c r="AE405" i="2"/>
  <c r="AE406" i="2"/>
  <c r="AE407" i="2"/>
  <c r="AE408" i="2"/>
  <c r="AE409" i="2"/>
  <c r="AE410" i="2"/>
  <c r="AE411" i="2"/>
  <c r="AE412" i="2"/>
  <c r="AE413" i="2"/>
  <c r="AE414" i="2"/>
  <c r="AE415" i="2"/>
  <c r="AE416" i="2"/>
  <c r="AE417" i="2"/>
  <c r="AE418" i="2"/>
  <c r="AE419" i="2"/>
  <c r="AE420" i="2"/>
  <c r="AE421" i="2"/>
  <c r="AE422" i="2"/>
  <c r="AE423" i="2"/>
  <c r="AE424" i="2"/>
  <c r="AE425" i="2"/>
  <c r="AE426" i="2"/>
  <c r="AE427" i="2"/>
  <c r="AE428" i="2"/>
  <c r="AE429" i="2"/>
  <c r="AE430" i="2"/>
  <c r="AE431" i="2"/>
  <c r="AE432" i="2"/>
  <c r="AE433" i="2"/>
  <c r="AE434" i="2"/>
  <c r="AE435" i="2"/>
  <c r="AE436" i="2"/>
  <c r="AE437" i="2"/>
  <c r="AE438" i="2"/>
  <c r="AE439" i="2"/>
  <c r="AE440" i="2"/>
  <c r="AE441" i="2"/>
  <c r="AE442" i="2"/>
  <c r="AE443" i="2"/>
  <c r="AE444" i="2"/>
  <c r="AE445" i="2"/>
  <c r="AE446" i="2"/>
  <c r="AE447" i="2"/>
  <c r="AE448" i="2"/>
  <c r="AE449" i="2"/>
  <c r="AE450" i="2"/>
  <c r="AE451" i="2"/>
  <c r="AE452" i="2"/>
  <c r="AE453" i="2"/>
  <c r="AE454" i="2"/>
  <c r="AE455" i="2"/>
  <c r="AE456" i="2"/>
  <c r="AE457" i="2"/>
  <c r="AE458" i="2"/>
  <c r="AE459" i="2"/>
  <c r="AE460" i="2"/>
  <c r="AE461" i="2"/>
  <c r="AE462" i="2"/>
  <c r="AE463" i="2"/>
  <c r="AE464" i="2"/>
  <c r="AE465" i="2"/>
  <c r="AE466" i="2"/>
  <c r="AE467" i="2"/>
  <c r="AE468" i="2"/>
  <c r="AE469" i="2"/>
  <c r="AE470" i="2"/>
  <c r="AE471" i="2"/>
  <c r="AE472" i="2"/>
  <c r="AE473" i="2"/>
  <c r="AE474" i="2"/>
  <c r="AE475" i="2"/>
  <c r="AE476" i="2"/>
  <c r="AE477" i="2"/>
  <c r="AE478" i="2"/>
  <c r="AE479" i="2"/>
  <c r="AE480" i="2"/>
  <c r="AE481" i="2"/>
  <c r="AE482" i="2"/>
  <c r="AE483" i="2"/>
  <c r="AE484" i="2"/>
  <c r="AE485" i="2"/>
  <c r="AE486" i="2"/>
  <c r="AE487" i="2"/>
  <c r="AE488" i="2"/>
  <c r="AE489" i="2"/>
  <c r="AE490" i="2"/>
  <c r="AE491" i="2"/>
  <c r="AE492" i="2"/>
  <c r="AE493" i="2"/>
  <c r="AE494" i="2"/>
  <c r="AE495" i="2"/>
  <c r="AE496" i="2"/>
  <c r="AE497" i="2"/>
  <c r="AE498" i="2"/>
  <c r="AE499" i="2"/>
  <c r="AE500" i="2"/>
  <c r="AE501" i="2"/>
  <c r="AE502" i="2"/>
  <c r="AE503" i="2"/>
  <c r="AE504" i="2"/>
  <c r="AE505" i="2"/>
  <c r="AE506" i="2"/>
  <c r="AE507" i="2"/>
  <c r="AE508" i="2"/>
  <c r="AE509" i="2"/>
  <c r="AE510" i="2"/>
  <c r="AE511" i="2"/>
  <c r="AE512" i="2"/>
  <c r="AE513" i="2"/>
  <c r="AD3" i="2"/>
  <c r="AD4" i="2"/>
  <c r="AD5" i="2"/>
  <c r="AD6" i="2"/>
  <c r="AD7" i="2"/>
  <c r="AD8" i="2"/>
  <c r="AD9" i="2"/>
  <c r="AD10" i="2"/>
  <c r="AD11" i="2"/>
  <c r="AD12" i="2"/>
  <c r="AD13" i="2"/>
  <c r="AD14" i="2"/>
  <c r="AD15" i="2"/>
  <c r="AD16" i="2"/>
  <c r="AD17" i="2"/>
  <c r="AD18" i="2"/>
  <c r="AD19" i="2"/>
  <c r="AD20" i="2"/>
  <c r="AD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D58" i="2"/>
  <c r="AD59" i="2"/>
  <c r="AD60" i="2"/>
  <c r="AD61" i="2"/>
  <c r="AD62" i="2"/>
  <c r="AD63" i="2"/>
  <c r="AD64"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AD102" i="2"/>
  <c r="AD103" i="2"/>
  <c r="AD104" i="2"/>
  <c r="AD105" i="2"/>
  <c r="AD106" i="2"/>
  <c r="AD107" i="2"/>
  <c r="AD108" i="2"/>
  <c r="AD109" i="2"/>
  <c r="AD110" i="2"/>
  <c r="AD111" i="2"/>
  <c r="AD112" i="2"/>
  <c r="AD113" i="2"/>
  <c r="AD114" i="2"/>
  <c r="AD115" i="2"/>
  <c r="AD116" i="2"/>
  <c r="AD117" i="2"/>
  <c r="AD118" i="2"/>
  <c r="AD119" i="2"/>
  <c r="AD120" i="2"/>
  <c r="AD121" i="2"/>
  <c r="AD122" i="2"/>
  <c r="AD123" i="2"/>
  <c r="AD124" i="2"/>
  <c r="AD125" i="2"/>
  <c r="AD126" i="2"/>
  <c r="AD127" i="2"/>
  <c r="AD128" i="2"/>
  <c r="AD129" i="2"/>
  <c r="AD130" i="2"/>
  <c r="AD131" i="2"/>
  <c r="AD132" i="2"/>
  <c r="AD133" i="2"/>
  <c r="AD134" i="2"/>
  <c r="AD135" i="2"/>
  <c r="AD136" i="2"/>
  <c r="AD137" i="2"/>
  <c r="AD138" i="2"/>
  <c r="AD139" i="2"/>
  <c r="AD140" i="2"/>
  <c r="AD141" i="2"/>
  <c r="AD142" i="2"/>
  <c r="AD143" i="2"/>
  <c r="AD144" i="2"/>
  <c r="AD145" i="2"/>
  <c r="AD146" i="2"/>
  <c r="AD147" i="2"/>
  <c r="AD148" i="2"/>
  <c r="AD149" i="2"/>
  <c r="AD150" i="2"/>
  <c r="AD151" i="2"/>
  <c r="AD152" i="2"/>
  <c r="AD153" i="2"/>
  <c r="AD154" i="2"/>
  <c r="AD155" i="2"/>
  <c r="AD156" i="2"/>
  <c r="AD157" i="2"/>
  <c r="AD158" i="2"/>
  <c r="AD159" i="2"/>
  <c r="AD160" i="2"/>
  <c r="AD161" i="2"/>
  <c r="AD162" i="2"/>
  <c r="AD163" i="2"/>
  <c r="AD164" i="2"/>
  <c r="AD165" i="2"/>
  <c r="AD166" i="2"/>
  <c r="AD167" i="2"/>
  <c r="AD168" i="2"/>
  <c r="AD169" i="2"/>
  <c r="AD170" i="2"/>
  <c r="AD171" i="2"/>
  <c r="AD172" i="2"/>
  <c r="AD173" i="2"/>
  <c r="AD174" i="2"/>
  <c r="AD175" i="2"/>
  <c r="AD176" i="2"/>
  <c r="AD177" i="2"/>
  <c r="AD178" i="2"/>
  <c r="AD179" i="2"/>
  <c r="AD180" i="2"/>
  <c r="AD181" i="2"/>
  <c r="AD182" i="2"/>
  <c r="AD183" i="2"/>
  <c r="AD184" i="2"/>
  <c r="AD185" i="2"/>
  <c r="AD186" i="2"/>
  <c r="AD187" i="2"/>
  <c r="AD188" i="2"/>
  <c r="AD189" i="2"/>
  <c r="AD190" i="2"/>
  <c r="AD191" i="2"/>
  <c r="AD192" i="2"/>
  <c r="AD193" i="2"/>
  <c r="AD194" i="2"/>
  <c r="AD195" i="2"/>
  <c r="AD196" i="2"/>
  <c r="AD197" i="2"/>
  <c r="AD198" i="2"/>
  <c r="AD199" i="2"/>
  <c r="AD200" i="2"/>
  <c r="AD201" i="2"/>
  <c r="AD202" i="2"/>
  <c r="AD203" i="2"/>
  <c r="AD204" i="2"/>
  <c r="AD205" i="2"/>
  <c r="AD206" i="2"/>
  <c r="AD207" i="2"/>
  <c r="AD208" i="2"/>
  <c r="AD209" i="2"/>
  <c r="AD210" i="2"/>
  <c r="AD211" i="2"/>
  <c r="AD212" i="2"/>
  <c r="AD213" i="2"/>
  <c r="AD214" i="2"/>
  <c r="AD215" i="2"/>
  <c r="AD216" i="2"/>
  <c r="AD217" i="2"/>
  <c r="AD218" i="2"/>
  <c r="AD219" i="2"/>
  <c r="AD220" i="2"/>
  <c r="AD221" i="2"/>
  <c r="AD222" i="2"/>
  <c r="AD223" i="2"/>
  <c r="AD224" i="2"/>
  <c r="AD225" i="2"/>
  <c r="AD226" i="2"/>
  <c r="AD227" i="2"/>
  <c r="AD228" i="2"/>
  <c r="AD229" i="2"/>
  <c r="AD230" i="2"/>
  <c r="AD231" i="2"/>
  <c r="AD232" i="2"/>
  <c r="AD233" i="2"/>
  <c r="AD234" i="2"/>
  <c r="AD235" i="2"/>
  <c r="AD236" i="2"/>
  <c r="AD237" i="2"/>
  <c r="AD238" i="2"/>
  <c r="AD239" i="2"/>
  <c r="AD240" i="2"/>
  <c r="AD241" i="2"/>
  <c r="AD242" i="2"/>
  <c r="AD243" i="2"/>
  <c r="AD244" i="2"/>
  <c r="AD245" i="2"/>
  <c r="AD246" i="2"/>
  <c r="AD247" i="2"/>
  <c r="AD248" i="2"/>
  <c r="AD249" i="2"/>
  <c r="AD250" i="2"/>
  <c r="AD251" i="2"/>
  <c r="AD252" i="2"/>
  <c r="AD253" i="2"/>
  <c r="AD254" i="2"/>
  <c r="AD255" i="2"/>
  <c r="AD256" i="2"/>
  <c r="AD257" i="2"/>
  <c r="AD258" i="2"/>
  <c r="AD259" i="2"/>
  <c r="AD260" i="2"/>
  <c r="AD261" i="2"/>
  <c r="AD262" i="2"/>
  <c r="AD263" i="2"/>
  <c r="AD264" i="2"/>
  <c r="AD265" i="2"/>
  <c r="AD266" i="2"/>
  <c r="AD267" i="2"/>
  <c r="AD268" i="2"/>
  <c r="AD269" i="2"/>
  <c r="AD270" i="2"/>
  <c r="AD271" i="2"/>
  <c r="AD272" i="2"/>
  <c r="AD273" i="2"/>
  <c r="AD274" i="2"/>
  <c r="AD275" i="2"/>
  <c r="AD276" i="2"/>
  <c r="AD277" i="2"/>
  <c r="AD278" i="2"/>
  <c r="AD279" i="2"/>
  <c r="AD280" i="2"/>
  <c r="AD281" i="2"/>
  <c r="AD282" i="2"/>
  <c r="AD283" i="2"/>
  <c r="AD284" i="2"/>
  <c r="AD285" i="2"/>
  <c r="AD286" i="2"/>
  <c r="AD287" i="2"/>
  <c r="AD288" i="2"/>
  <c r="AD289" i="2"/>
  <c r="AD290" i="2"/>
  <c r="AD291" i="2"/>
  <c r="AD292" i="2"/>
  <c r="AD293" i="2"/>
  <c r="AD294" i="2"/>
  <c r="AD295" i="2"/>
  <c r="AD296" i="2"/>
  <c r="AD297" i="2"/>
  <c r="AD298" i="2"/>
  <c r="AD299" i="2"/>
  <c r="AD300" i="2"/>
  <c r="AD301" i="2"/>
  <c r="AD302" i="2"/>
  <c r="AD303" i="2"/>
  <c r="AD304" i="2"/>
  <c r="AD305" i="2"/>
  <c r="AD306" i="2"/>
  <c r="AD307" i="2"/>
  <c r="AD308" i="2"/>
  <c r="AD309" i="2"/>
  <c r="AD310" i="2"/>
  <c r="AD311" i="2"/>
  <c r="AD312" i="2"/>
  <c r="AD313" i="2"/>
  <c r="AD314" i="2"/>
  <c r="AD315" i="2"/>
  <c r="AD316" i="2"/>
  <c r="AD317" i="2"/>
  <c r="AD318" i="2"/>
  <c r="AD319" i="2"/>
  <c r="AD320" i="2"/>
  <c r="AD321" i="2"/>
  <c r="AD322" i="2"/>
  <c r="AD323" i="2"/>
  <c r="AD324" i="2"/>
  <c r="AD325" i="2"/>
  <c r="AD326" i="2"/>
  <c r="AD327" i="2"/>
  <c r="AD328" i="2"/>
  <c r="AD329" i="2"/>
  <c r="AD330" i="2"/>
  <c r="AD331" i="2"/>
  <c r="AD332" i="2"/>
  <c r="AD333" i="2"/>
  <c r="AD334" i="2"/>
  <c r="AD335" i="2"/>
  <c r="AD336" i="2"/>
  <c r="AD337" i="2"/>
  <c r="AD338" i="2"/>
  <c r="AD339" i="2"/>
  <c r="AD340" i="2"/>
  <c r="AD341" i="2"/>
  <c r="AD342" i="2"/>
  <c r="AD343" i="2"/>
  <c r="AD344" i="2"/>
  <c r="AD345" i="2"/>
  <c r="AD346" i="2"/>
  <c r="AD347" i="2"/>
  <c r="AD348" i="2"/>
  <c r="AD349" i="2"/>
  <c r="AD350" i="2"/>
  <c r="AD351" i="2"/>
  <c r="AD352" i="2"/>
  <c r="AD353" i="2"/>
  <c r="AD354" i="2"/>
  <c r="AD355" i="2"/>
  <c r="AD356" i="2"/>
  <c r="AD357" i="2"/>
  <c r="AD358" i="2"/>
  <c r="AD359" i="2"/>
  <c r="AD360" i="2"/>
  <c r="AD361" i="2"/>
  <c r="AD362" i="2"/>
  <c r="AD363" i="2"/>
  <c r="AD364" i="2"/>
  <c r="AD365" i="2"/>
  <c r="AD366" i="2"/>
  <c r="AD367" i="2"/>
  <c r="AD368" i="2"/>
  <c r="AD369" i="2"/>
  <c r="AD370" i="2"/>
  <c r="AD371" i="2"/>
  <c r="AD372" i="2"/>
  <c r="AD373" i="2"/>
  <c r="AD374" i="2"/>
  <c r="AD375" i="2"/>
  <c r="AD376" i="2"/>
  <c r="AD377" i="2"/>
  <c r="AD378" i="2"/>
  <c r="AD379" i="2"/>
  <c r="AD380" i="2"/>
  <c r="AD381" i="2"/>
  <c r="AD382" i="2"/>
  <c r="AD383" i="2"/>
  <c r="AD384" i="2"/>
  <c r="AD385" i="2"/>
  <c r="AD386" i="2"/>
  <c r="AD387" i="2"/>
  <c r="AD388" i="2"/>
  <c r="AD389" i="2"/>
  <c r="AD390" i="2"/>
  <c r="AD391" i="2"/>
  <c r="AD392" i="2"/>
  <c r="AD393" i="2"/>
  <c r="AD394" i="2"/>
  <c r="AD395" i="2"/>
  <c r="AD396" i="2"/>
  <c r="AD397" i="2"/>
  <c r="AD398" i="2"/>
  <c r="AD399" i="2"/>
  <c r="AD400" i="2"/>
  <c r="AD401" i="2"/>
  <c r="AD402" i="2"/>
  <c r="AD403" i="2"/>
  <c r="AD404" i="2"/>
  <c r="AD405" i="2"/>
  <c r="AD406" i="2"/>
  <c r="AD407" i="2"/>
  <c r="AD408" i="2"/>
  <c r="AD409" i="2"/>
  <c r="AD410" i="2"/>
  <c r="AD411" i="2"/>
  <c r="AD412" i="2"/>
  <c r="AD413" i="2"/>
  <c r="AD414" i="2"/>
  <c r="AD415" i="2"/>
  <c r="AD416" i="2"/>
  <c r="AD417" i="2"/>
  <c r="AD418" i="2"/>
  <c r="AD419" i="2"/>
  <c r="AD420" i="2"/>
  <c r="AD421" i="2"/>
  <c r="AD422" i="2"/>
  <c r="AD423" i="2"/>
  <c r="AD424" i="2"/>
  <c r="AD425" i="2"/>
  <c r="AD426" i="2"/>
  <c r="AD427" i="2"/>
  <c r="AD428" i="2"/>
  <c r="AD429" i="2"/>
  <c r="AD430" i="2"/>
  <c r="AD431" i="2"/>
  <c r="AD432" i="2"/>
  <c r="AD433" i="2"/>
  <c r="AD434" i="2"/>
  <c r="AD435" i="2"/>
  <c r="AD436" i="2"/>
  <c r="AD437" i="2"/>
  <c r="AD438" i="2"/>
  <c r="AD439" i="2"/>
  <c r="AD440" i="2"/>
  <c r="AD441" i="2"/>
  <c r="AD442" i="2"/>
  <c r="AD443" i="2"/>
  <c r="AD444" i="2"/>
  <c r="AD445" i="2"/>
  <c r="AD446" i="2"/>
  <c r="AD447" i="2"/>
  <c r="AD448" i="2"/>
  <c r="AD449" i="2"/>
  <c r="AD450" i="2"/>
  <c r="AD451" i="2"/>
  <c r="AD452" i="2"/>
  <c r="AD453" i="2"/>
  <c r="AD454" i="2"/>
  <c r="AD455" i="2"/>
  <c r="AD456" i="2"/>
  <c r="AD457" i="2"/>
  <c r="AD458" i="2"/>
  <c r="AD459" i="2"/>
  <c r="AD460" i="2"/>
  <c r="AD461" i="2"/>
  <c r="AD462" i="2"/>
  <c r="AD463" i="2"/>
  <c r="AD464" i="2"/>
  <c r="AD465" i="2"/>
  <c r="AD466" i="2"/>
  <c r="AD467" i="2"/>
  <c r="AD468" i="2"/>
  <c r="AD469" i="2"/>
  <c r="AD470" i="2"/>
  <c r="AD471" i="2"/>
  <c r="AD472" i="2"/>
  <c r="AD473" i="2"/>
  <c r="AD474" i="2"/>
  <c r="AD475" i="2"/>
  <c r="AD476" i="2"/>
  <c r="AD477" i="2"/>
  <c r="AD478" i="2"/>
  <c r="AD479" i="2"/>
  <c r="AD480" i="2"/>
  <c r="AD481" i="2"/>
  <c r="AD482" i="2"/>
  <c r="AD483" i="2"/>
  <c r="AD484" i="2"/>
  <c r="AD485" i="2"/>
  <c r="AD486" i="2"/>
  <c r="AD487" i="2"/>
  <c r="AD488" i="2"/>
  <c r="AD489" i="2"/>
  <c r="AD490" i="2"/>
  <c r="AD491" i="2"/>
  <c r="AD492" i="2"/>
  <c r="AD493" i="2"/>
  <c r="AD494" i="2"/>
  <c r="AD495" i="2"/>
  <c r="AD496" i="2"/>
  <c r="AD497" i="2"/>
  <c r="AD498" i="2"/>
  <c r="AD499" i="2"/>
  <c r="AD500" i="2"/>
  <c r="AD501" i="2"/>
  <c r="AD502" i="2"/>
  <c r="AD503" i="2"/>
  <c r="AD504" i="2"/>
  <c r="AD505" i="2"/>
  <c r="AD506" i="2"/>
  <c r="AD507" i="2"/>
  <c r="AD508" i="2"/>
  <c r="AD509" i="2"/>
  <c r="AD510" i="2"/>
  <c r="AD511" i="2"/>
  <c r="AD512" i="2"/>
  <c r="AD513" i="2"/>
  <c r="AC3" i="2"/>
  <c r="AC4" i="2"/>
  <c r="AC5" i="2"/>
  <c r="AC6" i="2"/>
  <c r="AC7" i="2"/>
  <c r="AC8" i="2"/>
  <c r="AC9" i="2"/>
  <c r="AC10" i="2"/>
  <c r="AC11" i="2"/>
  <c r="AC12" i="2"/>
  <c r="AC13" i="2"/>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8" i="2"/>
  <c r="AC189" i="2"/>
  <c r="AC190" i="2"/>
  <c r="AC191" i="2"/>
  <c r="AC192" i="2"/>
  <c r="AC193" i="2"/>
  <c r="AC194" i="2"/>
  <c r="AC195" i="2"/>
  <c r="AC196" i="2"/>
  <c r="AC197" i="2"/>
  <c r="AC198" i="2"/>
  <c r="AC199" i="2"/>
  <c r="AC200" i="2"/>
  <c r="AC201" i="2"/>
  <c r="AC202" i="2"/>
  <c r="AC203" i="2"/>
  <c r="AC204" i="2"/>
  <c r="AC205" i="2"/>
  <c r="AC206" i="2"/>
  <c r="AC207" i="2"/>
  <c r="AC208" i="2"/>
  <c r="AC209" i="2"/>
  <c r="AC210" i="2"/>
  <c r="AC211" i="2"/>
  <c r="AC212" i="2"/>
  <c r="AC213" i="2"/>
  <c r="AC214" i="2"/>
  <c r="AC215" i="2"/>
  <c r="AC216" i="2"/>
  <c r="AC217" i="2"/>
  <c r="AC218" i="2"/>
  <c r="AC219" i="2"/>
  <c r="AC220" i="2"/>
  <c r="AC221" i="2"/>
  <c r="AC222" i="2"/>
  <c r="AC223" i="2"/>
  <c r="AC224" i="2"/>
  <c r="AC225" i="2"/>
  <c r="AC226" i="2"/>
  <c r="AC227" i="2"/>
  <c r="AC228" i="2"/>
  <c r="AC229" i="2"/>
  <c r="AC230" i="2"/>
  <c r="AC231" i="2"/>
  <c r="AC232" i="2"/>
  <c r="AC233" i="2"/>
  <c r="AC234" i="2"/>
  <c r="AC235" i="2"/>
  <c r="AC236" i="2"/>
  <c r="AC237" i="2"/>
  <c r="AC238" i="2"/>
  <c r="AC239" i="2"/>
  <c r="AC240" i="2"/>
  <c r="AC241" i="2"/>
  <c r="AC242" i="2"/>
  <c r="AC243" i="2"/>
  <c r="AC244" i="2"/>
  <c r="AC245" i="2"/>
  <c r="AC246" i="2"/>
  <c r="AC247" i="2"/>
  <c r="AC248" i="2"/>
  <c r="AC249" i="2"/>
  <c r="AC250" i="2"/>
  <c r="AC251" i="2"/>
  <c r="AC252" i="2"/>
  <c r="AC253" i="2"/>
  <c r="AC254" i="2"/>
  <c r="AC255" i="2"/>
  <c r="AC256" i="2"/>
  <c r="AC257" i="2"/>
  <c r="AC258" i="2"/>
  <c r="AC259" i="2"/>
  <c r="AC260" i="2"/>
  <c r="AC261" i="2"/>
  <c r="AC262" i="2"/>
  <c r="AC263" i="2"/>
  <c r="AC264" i="2"/>
  <c r="AC265" i="2"/>
  <c r="AC266" i="2"/>
  <c r="AC267" i="2"/>
  <c r="AC268" i="2"/>
  <c r="AC269" i="2"/>
  <c r="AC270" i="2"/>
  <c r="AC271" i="2"/>
  <c r="AC272" i="2"/>
  <c r="AC273" i="2"/>
  <c r="AC274" i="2"/>
  <c r="AC275" i="2"/>
  <c r="AC276" i="2"/>
  <c r="AC277" i="2"/>
  <c r="AC278" i="2"/>
  <c r="AC279" i="2"/>
  <c r="AC280" i="2"/>
  <c r="AC281" i="2"/>
  <c r="AC282" i="2"/>
  <c r="AC283" i="2"/>
  <c r="AC284" i="2"/>
  <c r="AC285" i="2"/>
  <c r="AC286" i="2"/>
  <c r="AC287" i="2"/>
  <c r="AC288" i="2"/>
  <c r="AC289" i="2"/>
  <c r="AC290" i="2"/>
  <c r="AC291" i="2"/>
  <c r="AC292" i="2"/>
  <c r="AC293" i="2"/>
  <c r="AC294" i="2"/>
  <c r="AC295" i="2"/>
  <c r="AC296" i="2"/>
  <c r="AC297" i="2"/>
  <c r="AC298" i="2"/>
  <c r="AC299" i="2"/>
  <c r="AC300" i="2"/>
  <c r="AC301" i="2"/>
  <c r="AC302" i="2"/>
  <c r="AC303" i="2"/>
  <c r="AC304" i="2"/>
  <c r="AC305" i="2"/>
  <c r="AC306" i="2"/>
  <c r="AC307" i="2"/>
  <c r="AC308" i="2"/>
  <c r="AC309" i="2"/>
  <c r="AC310" i="2"/>
  <c r="AC311" i="2"/>
  <c r="AC312" i="2"/>
  <c r="AC313" i="2"/>
  <c r="AC314" i="2"/>
  <c r="AC315" i="2"/>
  <c r="AC316" i="2"/>
  <c r="AC317" i="2"/>
  <c r="AC318" i="2"/>
  <c r="AC319" i="2"/>
  <c r="AC320" i="2"/>
  <c r="AC321" i="2"/>
  <c r="AC322" i="2"/>
  <c r="AC323" i="2"/>
  <c r="AC324" i="2"/>
  <c r="AC325" i="2"/>
  <c r="AC326" i="2"/>
  <c r="AC327" i="2"/>
  <c r="AC328" i="2"/>
  <c r="AC329" i="2"/>
  <c r="AC330" i="2"/>
  <c r="AC331" i="2"/>
  <c r="AC332" i="2"/>
  <c r="AC333" i="2"/>
  <c r="AC334" i="2"/>
  <c r="AC335" i="2"/>
  <c r="AC336" i="2"/>
  <c r="AC337" i="2"/>
  <c r="AC338" i="2"/>
  <c r="AC339" i="2"/>
  <c r="AC340" i="2"/>
  <c r="AC341" i="2"/>
  <c r="AC342" i="2"/>
  <c r="AC343" i="2"/>
  <c r="AC344" i="2"/>
  <c r="AC345" i="2"/>
  <c r="AC346" i="2"/>
  <c r="AC347" i="2"/>
  <c r="AC348" i="2"/>
  <c r="AC349" i="2"/>
  <c r="AC350" i="2"/>
  <c r="AC351" i="2"/>
  <c r="AC352" i="2"/>
  <c r="AC353" i="2"/>
  <c r="AC354" i="2"/>
  <c r="AC355" i="2"/>
  <c r="AC356" i="2"/>
  <c r="AC357" i="2"/>
  <c r="AC358" i="2"/>
  <c r="AC359" i="2"/>
  <c r="AC360" i="2"/>
  <c r="AC361" i="2"/>
  <c r="AC362" i="2"/>
  <c r="AC363" i="2"/>
  <c r="AC364" i="2"/>
  <c r="AC365" i="2"/>
  <c r="AC366" i="2"/>
  <c r="AC367" i="2"/>
  <c r="AC368" i="2"/>
  <c r="AC369" i="2"/>
  <c r="AC370" i="2"/>
  <c r="AC371" i="2"/>
  <c r="AC372" i="2"/>
  <c r="AC373" i="2"/>
  <c r="AC374" i="2"/>
  <c r="AC375" i="2"/>
  <c r="AC376" i="2"/>
  <c r="AC377" i="2"/>
  <c r="AC378" i="2"/>
  <c r="AC379" i="2"/>
  <c r="AC380" i="2"/>
  <c r="AC381" i="2"/>
  <c r="AC382" i="2"/>
  <c r="AC383" i="2"/>
  <c r="AC384" i="2"/>
  <c r="AC385" i="2"/>
  <c r="AC386" i="2"/>
  <c r="AC387" i="2"/>
  <c r="AC388" i="2"/>
  <c r="AC389" i="2"/>
  <c r="AC390" i="2"/>
  <c r="AC391" i="2"/>
  <c r="AC392" i="2"/>
  <c r="AC393" i="2"/>
  <c r="AC394" i="2"/>
  <c r="AC395" i="2"/>
  <c r="AC396" i="2"/>
  <c r="AC397" i="2"/>
  <c r="AC398" i="2"/>
  <c r="AC399" i="2"/>
  <c r="AC400" i="2"/>
  <c r="AC401" i="2"/>
  <c r="AC402" i="2"/>
  <c r="AC403" i="2"/>
  <c r="AC404" i="2"/>
  <c r="AC405" i="2"/>
  <c r="AC406" i="2"/>
  <c r="AC407" i="2"/>
  <c r="AC408" i="2"/>
  <c r="AC409" i="2"/>
  <c r="AC410" i="2"/>
  <c r="AC411" i="2"/>
  <c r="AC412" i="2"/>
  <c r="AC413" i="2"/>
  <c r="AC414" i="2"/>
  <c r="AC415" i="2"/>
  <c r="AC416" i="2"/>
  <c r="AC417" i="2"/>
  <c r="AC418" i="2"/>
  <c r="AC419" i="2"/>
  <c r="AC420" i="2"/>
  <c r="AC421" i="2"/>
  <c r="AC422" i="2"/>
  <c r="AC423" i="2"/>
  <c r="AC424" i="2"/>
  <c r="AC425" i="2"/>
  <c r="AC426" i="2"/>
  <c r="AC427" i="2"/>
  <c r="AC428" i="2"/>
  <c r="AC429" i="2"/>
  <c r="AC430" i="2"/>
  <c r="AC431" i="2"/>
  <c r="AC432" i="2"/>
  <c r="AC433" i="2"/>
  <c r="AC434" i="2"/>
  <c r="AC435" i="2"/>
  <c r="AC436" i="2"/>
  <c r="AC437" i="2"/>
  <c r="AC438" i="2"/>
  <c r="AC439" i="2"/>
  <c r="AC440" i="2"/>
  <c r="AC441" i="2"/>
  <c r="AC442" i="2"/>
  <c r="AC443" i="2"/>
  <c r="AC444" i="2"/>
  <c r="AC445" i="2"/>
  <c r="AC446" i="2"/>
  <c r="AC447" i="2"/>
  <c r="AC448" i="2"/>
  <c r="AC449" i="2"/>
  <c r="AC450" i="2"/>
  <c r="AC451" i="2"/>
  <c r="AC452" i="2"/>
  <c r="AC453" i="2"/>
  <c r="AC454" i="2"/>
  <c r="AC455" i="2"/>
  <c r="AC456" i="2"/>
  <c r="AC457" i="2"/>
  <c r="AC458" i="2"/>
  <c r="AC459" i="2"/>
  <c r="AC460" i="2"/>
  <c r="AC461" i="2"/>
  <c r="AC462" i="2"/>
  <c r="AC463" i="2"/>
  <c r="AC464" i="2"/>
  <c r="AC465" i="2"/>
  <c r="AC466" i="2"/>
  <c r="AC467" i="2"/>
  <c r="AC468" i="2"/>
  <c r="AC469" i="2"/>
  <c r="AC470" i="2"/>
  <c r="AC471" i="2"/>
  <c r="AC472" i="2"/>
  <c r="AC473" i="2"/>
  <c r="AC474" i="2"/>
  <c r="AC475" i="2"/>
  <c r="AC476" i="2"/>
  <c r="AC477" i="2"/>
  <c r="AC478" i="2"/>
  <c r="AC479" i="2"/>
  <c r="AC480" i="2"/>
  <c r="AC481" i="2"/>
  <c r="AC482" i="2"/>
  <c r="AC483" i="2"/>
  <c r="AC484" i="2"/>
  <c r="AC485" i="2"/>
  <c r="AC486" i="2"/>
  <c r="AC487" i="2"/>
  <c r="AC488" i="2"/>
  <c r="AC489" i="2"/>
  <c r="AC490" i="2"/>
  <c r="AC491" i="2"/>
  <c r="AC492" i="2"/>
  <c r="AC493" i="2"/>
  <c r="AC494" i="2"/>
  <c r="AC495" i="2"/>
  <c r="AC496" i="2"/>
  <c r="AC497" i="2"/>
  <c r="AC498" i="2"/>
  <c r="AC499" i="2"/>
  <c r="AC500" i="2"/>
  <c r="AC501" i="2"/>
  <c r="AC502" i="2"/>
  <c r="AC503" i="2"/>
  <c r="AC504" i="2"/>
  <c r="AC505" i="2"/>
  <c r="AC506" i="2"/>
  <c r="AC507" i="2"/>
  <c r="AC508" i="2"/>
  <c r="AC509" i="2"/>
  <c r="AC510" i="2"/>
  <c r="AC511" i="2"/>
  <c r="AC512" i="2"/>
  <c r="AC513" i="2"/>
  <c r="AB3" i="2"/>
  <c r="AB4" i="2"/>
  <c r="AB5" i="2"/>
  <c r="AB6" i="2"/>
  <c r="AB7" i="2"/>
  <c r="AB8" i="2"/>
  <c r="AB9" i="2"/>
  <c r="AB10" i="2"/>
  <c r="AB11" i="2"/>
  <c r="AB12" i="2"/>
  <c r="AB13" i="2"/>
  <c r="AB14" i="2"/>
  <c r="AB15" i="2"/>
  <c r="AB16" i="2"/>
  <c r="AB17" i="2"/>
  <c r="AB18" i="2"/>
  <c r="AB19" i="2"/>
  <c r="AB20" i="2"/>
  <c r="AB21" i="2"/>
  <c r="AB22" i="2"/>
  <c r="AB23" i="2"/>
  <c r="AB24" i="2"/>
  <c r="AB25" i="2"/>
  <c r="AB26" i="2"/>
  <c r="AB27" i="2"/>
  <c r="AB28" i="2"/>
  <c r="AB29" i="2"/>
  <c r="AB30" i="2"/>
  <c r="AB31" i="2"/>
  <c r="AB32" i="2"/>
  <c r="AB33" i="2"/>
  <c r="AB34" i="2"/>
  <c r="AB35" i="2"/>
  <c r="AB36" i="2"/>
  <c r="AB37" i="2"/>
  <c r="AB38" i="2"/>
  <c r="AB39" i="2"/>
  <c r="AB40" i="2"/>
  <c r="AB41" i="2"/>
  <c r="AB42" i="2"/>
  <c r="AB43" i="2"/>
  <c r="AB44" i="2"/>
  <c r="AB45" i="2"/>
  <c r="AB46" i="2"/>
  <c r="AB47" i="2"/>
  <c r="AB48" i="2"/>
  <c r="AB49" i="2"/>
  <c r="AB50" i="2"/>
  <c r="AB51" i="2"/>
  <c r="AB52" i="2"/>
  <c r="AB53" i="2"/>
  <c r="AB54" i="2"/>
  <c r="AB55" i="2"/>
  <c r="AB56" i="2"/>
  <c r="AB57" i="2"/>
  <c r="AB58" i="2"/>
  <c r="AB59" i="2"/>
  <c r="AB60" i="2"/>
  <c r="AB61" i="2"/>
  <c r="AB62" i="2"/>
  <c r="AB63" i="2"/>
  <c r="AB64" i="2"/>
  <c r="AB65" i="2"/>
  <c r="AB66" i="2"/>
  <c r="AB67" i="2"/>
  <c r="AB68" i="2"/>
  <c r="AB69" i="2"/>
  <c r="AB70" i="2"/>
  <c r="AB71" i="2"/>
  <c r="AB72" i="2"/>
  <c r="AB73" i="2"/>
  <c r="AB74" i="2"/>
  <c r="AB75" i="2"/>
  <c r="AB76" i="2"/>
  <c r="AB77" i="2"/>
  <c r="AB78" i="2"/>
  <c r="AB79" i="2"/>
  <c r="AB80" i="2"/>
  <c r="AB81" i="2"/>
  <c r="AB82" i="2"/>
  <c r="AB83" i="2"/>
  <c r="AB84" i="2"/>
  <c r="AB85" i="2"/>
  <c r="AB86" i="2"/>
  <c r="AB87" i="2"/>
  <c r="AB88" i="2"/>
  <c r="AB89" i="2"/>
  <c r="AB90" i="2"/>
  <c r="AB91"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B116" i="2"/>
  <c r="AB117" i="2"/>
  <c r="AB118" i="2"/>
  <c r="AB119" i="2"/>
  <c r="AB120" i="2"/>
  <c r="AB121" i="2"/>
  <c r="AB122" i="2"/>
  <c r="AB123" i="2"/>
  <c r="AB124" i="2"/>
  <c r="AB125" i="2"/>
  <c r="AB126" i="2"/>
  <c r="AB127" i="2"/>
  <c r="AB128" i="2"/>
  <c r="AB129" i="2"/>
  <c r="AB130" i="2"/>
  <c r="AB131" i="2"/>
  <c r="AB132" i="2"/>
  <c r="AB133" i="2"/>
  <c r="AB134" i="2"/>
  <c r="AB135" i="2"/>
  <c r="AB136" i="2"/>
  <c r="AB137" i="2"/>
  <c r="AB138" i="2"/>
  <c r="AB139" i="2"/>
  <c r="AB140" i="2"/>
  <c r="AB141" i="2"/>
  <c r="AB142" i="2"/>
  <c r="AB143" i="2"/>
  <c r="AB144" i="2"/>
  <c r="AB145" i="2"/>
  <c r="AB146" i="2"/>
  <c r="AB147" i="2"/>
  <c r="AB148" i="2"/>
  <c r="AB149" i="2"/>
  <c r="AB150" i="2"/>
  <c r="AB151" i="2"/>
  <c r="AB152" i="2"/>
  <c r="AB153" i="2"/>
  <c r="AB154" i="2"/>
  <c r="AB155" i="2"/>
  <c r="AB156" i="2"/>
  <c r="AB157" i="2"/>
  <c r="AB158" i="2"/>
  <c r="AB159" i="2"/>
  <c r="AB160" i="2"/>
  <c r="AB161" i="2"/>
  <c r="AB162" i="2"/>
  <c r="AB163" i="2"/>
  <c r="AB164" i="2"/>
  <c r="AB165" i="2"/>
  <c r="AB166" i="2"/>
  <c r="AB167" i="2"/>
  <c r="AB168" i="2"/>
  <c r="AB169" i="2"/>
  <c r="AB170" i="2"/>
  <c r="AB171" i="2"/>
  <c r="AB172" i="2"/>
  <c r="AB173" i="2"/>
  <c r="AB174" i="2"/>
  <c r="AB175" i="2"/>
  <c r="AB176" i="2"/>
  <c r="AB177" i="2"/>
  <c r="AB178" i="2"/>
  <c r="AB179" i="2"/>
  <c r="AB180" i="2"/>
  <c r="AB181" i="2"/>
  <c r="AB182" i="2"/>
  <c r="AB183" i="2"/>
  <c r="AB184" i="2"/>
  <c r="AB185" i="2"/>
  <c r="AB186" i="2"/>
  <c r="AB187" i="2"/>
  <c r="AB188" i="2"/>
  <c r="AB189" i="2"/>
  <c r="AB190" i="2"/>
  <c r="AB191" i="2"/>
  <c r="AB192" i="2"/>
  <c r="AB193" i="2"/>
  <c r="AB194" i="2"/>
  <c r="AB195" i="2"/>
  <c r="AB196" i="2"/>
  <c r="AB197" i="2"/>
  <c r="AB198" i="2"/>
  <c r="AB199" i="2"/>
  <c r="AB200" i="2"/>
  <c r="AB201" i="2"/>
  <c r="AB202" i="2"/>
  <c r="AB203" i="2"/>
  <c r="AB204" i="2"/>
  <c r="AB205" i="2"/>
  <c r="AB206" i="2"/>
  <c r="AB207" i="2"/>
  <c r="AB208" i="2"/>
  <c r="AB209" i="2"/>
  <c r="AB210" i="2"/>
  <c r="AB211" i="2"/>
  <c r="AB212" i="2"/>
  <c r="AB213" i="2"/>
  <c r="AB214" i="2"/>
  <c r="AB215" i="2"/>
  <c r="AB216" i="2"/>
  <c r="AB217" i="2"/>
  <c r="AB218" i="2"/>
  <c r="AB219" i="2"/>
  <c r="AB220" i="2"/>
  <c r="AB221" i="2"/>
  <c r="AB222" i="2"/>
  <c r="AB223" i="2"/>
  <c r="AB224" i="2"/>
  <c r="AB225" i="2"/>
  <c r="AB226" i="2"/>
  <c r="AB227" i="2"/>
  <c r="AB228" i="2"/>
  <c r="AB229" i="2"/>
  <c r="AB230" i="2"/>
  <c r="AB231" i="2"/>
  <c r="AB232" i="2"/>
  <c r="AB233" i="2"/>
  <c r="AB234" i="2"/>
  <c r="AB235" i="2"/>
  <c r="AB236" i="2"/>
  <c r="AB237" i="2"/>
  <c r="AB238" i="2"/>
  <c r="AB239" i="2"/>
  <c r="AB240" i="2"/>
  <c r="AB241" i="2"/>
  <c r="AB242" i="2"/>
  <c r="AB243" i="2"/>
  <c r="AB244" i="2"/>
  <c r="AB245" i="2"/>
  <c r="AB246" i="2"/>
  <c r="AB247" i="2"/>
  <c r="AB248" i="2"/>
  <c r="AB249" i="2"/>
  <c r="AB250" i="2"/>
  <c r="AB251" i="2"/>
  <c r="AB252" i="2"/>
  <c r="AB253" i="2"/>
  <c r="AB254" i="2"/>
  <c r="AB255" i="2"/>
  <c r="AB256" i="2"/>
  <c r="AB257" i="2"/>
  <c r="AB258" i="2"/>
  <c r="AB259" i="2"/>
  <c r="AB260" i="2"/>
  <c r="AB261" i="2"/>
  <c r="AB262" i="2"/>
  <c r="AB263" i="2"/>
  <c r="AB264" i="2"/>
  <c r="AB265" i="2"/>
  <c r="AB266" i="2"/>
  <c r="AB267" i="2"/>
  <c r="AB268" i="2"/>
  <c r="AB269" i="2"/>
  <c r="AB270" i="2"/>
  <c r="AB271" i="2"/>
  <c r="AB272" i="2"/>
  <c r="AB273" i="2"/>
  <c r="AB274" i="2"/>
  <c r="AB275" i="2"/>
  <c r="AB276" i="2"/>
  <c r="AB277" i="2"/>
  <c r="AB278" i="2"/>
  <c r="AB279" i="2"/>
  <c r="AB280" i="2"/>
  <c r="AB281" i="2"/>
  <c r="AB282" i="2"/>
  <c r="AB283" i="2"/>
  <c r="AB284" i="2"/>
  <c r="AB285" i="2"/>
  <c r="AB286" i="2"/>
  <c r="AB287" i="2"/>
  <c r="AB288" i="2"/>
  <c r="AB289" i="2"/>
  <c r="AB290" i="2"/>
  <c r="AB291" i="2"/>
  <c r="AB292" i="2"/>
  <c r="AB293" i="2"/>
  <c r="AB294" i="2"/>
  <c r="AB295" i="2"/>
  <c r="AB296" i="2"/>
  <c r="AB297" i="2"/>
  <c r="AB298" i="2"/>
  <c r="AB299" i="2"/>
  <c r="AB300" i="2"/>
  <c r="AB301" i="2"/>
  <c r="AB302" i="2"/>
  <c r="AB303" i="2"/>
  <c r="AB304" i="2"/>
  <c r="AB305" i="2"/>
  <c r="AB306" i="2"/>
  <c r="AB307" i="2"/>
  <c r="AB308" i="2"/>
  <c r="AB309" i="2"/>
  <c r="AB310" i="2"/>
  <c r="AB311" i="2"/>
  <c r="AB312" i="2"/>
  <c r="AB313" i="2"/>
  <c r="AB314" i="2"/>
  <c r="AB315" i="2"/>
  <c r="AB316" i="2"/>
  <c r="AB317" i="2"/>
  <c r="AB318" i="2"/>
  <c r="AB319" i="2"/>
  <c r="AB320" i="2"/>
  <c r="AB321" i="2"/>
  <c r="AB322" i="2"/>
  <c r="AB323" i="2"/>
  <c r="AB324" i="2"/>
  <c r="AB325" i="2"/>
  <c r="AB326" i="2"/>
  <c r="AB327" i="2"/>
  <c r="AB328" i="2"/>
  <c r="AB329" i="2"/>
  <c r="AB330" i="2"/>
  <c r="AB331" i="2"/>
  <c r="AB332" i="2"/>
  <c r="AB333" i="2"/>
  <c r="AB334" i="2"/>
  <c r="AB335" i="2"/>
  <c r="AB336" i="2"/>
  <c r="AB337" i="2"/>
  <c r="AB338" i="2"/>
  <c r="AB339" i="2"/>
  <c r="AB340" i="2"/>
  <c r="AB341" i="2"/>
  <c r="AB342" i="2"/>
  <c r="AB343" i="2"/>
  <c r="AB344" i="2"/>
  <c r="AB345" i="2"/>
  <c r="AB346" i="2"/>
  <c r="AB347" i="2"/>
  <c r="AB348" i="2"/>
  <c r="AB349" i="2"/>
  <c r="AB350" i="2"/>
  <c r="AB351" i="2"/>
  <c r="AB352" i="2"/>
  <c r="AB353" i="2"/>
  <c r="AB354" i="2"/>
  <c r="AB355" i="2"/>
  <c r="AB356" i="2"/>
  <c r="AB357" i="2"/>
  <c r="AB358" i="2"/>
  <c r="AB359" i="2"/>
  <c r="AB360" i="2"/>
  <c r="AB361" i="2"/>
  <c r="AB362" i="2"/>
  <c r="AB363" i="2"/>
  <c r="AB364" i="2"/>
  <c r="AB365" i="2"/>
  <c r="AB366" i="2"/>
  <c r="AB367" i="2"/>
  <c r="AB368" i="2"/>
  <c r="AB369" i="2"/>
  <c r="AB370" i="2"/>
  <c r="AB371" i="2"/>
  <c r="AB372" i="2"/>
  <c r="AB373" i="2"/>
  <c r="AB374" i="2"/>
  <c r="AB375" i="2"/>
  <c r="AB376" i="2"/>
  <c r="AB377" i="2"/>
  <c r="AB378" i="2"/>
  <c r="AB379" i="2"/>
  <c r="AB380" i="2"/>
  <c r="AB381" i="2"/>
  <c r="AB382" i="2"/>
  <c r="AB383" i="2"/>
  <c r="AB384" i="2"/>
  <c r="AB385" i="2"/>
  <c r="AB386" i="2"/>
  <c r="AB387" i="2"/>
  <c r="AB388" i="2"/>
  <c r="AB389" i="2"/>
  <c r="AB390" i="2"/>
  <c r="AB391" i="2"/>
  <c r="AB392" i="2"/>
  <c r="AB393" i="2"/>
  <c r="AB394" i="2"/>
  <c r="AB395" i="2"/>
  <c r="AB396" i="2"/>
  <c r="AB397" i="2"/>
  <c r="AB398" i="2"/>
  <c r="AB399" i="2"/>
  <c r="AB400" i="2"/>
  <c r="AB401" i="2"/>
  <c r="AB402" i="2"/>
  <c r="AB403" i="2"/>
  <c r="AB404" i="2"/>
  <c r="AB405" i="2"/>
  <c r="AB406" i="2"/>
  <c r="AB407" i="2"/>
  <c r="AB408" i="2"/>
  <c r="AB409" i="2"/>
  <c r="AB410" i="2"/>
  <c r="AB411" i="2"/>
  <c r="AB412" i="2"/>
  <c r="AB413" i="2"/>
  <c r="AB414" i="2"/>
  <c r="AB415" i="2"/>
  <c r="AB416" i="2"/>
  <c r="AB417" i="2"/>
  <c r="AB418" i="2"/>
  <c r="AB419" i="2"/>
  <c r="AB420" i="2"/>
  <c r="AB421" i="2"/>
  <c r="AB422" i="2"/>
  <c r="AB423" i="2"/>
  <c r="AB424" i="2"/>
  <c r="AB425" i="2"/>
  <c r="AB426" i="2"/>
  <c r="AB427" i="2"/>
  <c r="AB428" i="2"/>
  <c r="AB429" i="2"/>
  <c r="AB430" i="2"/>
  <c r="AB431" i="2"/>
  <c r="AB432" i="2"/>
  <c r="AB433" i="2"/>
  <c r="AB434" i="2"/>
  <c r="AB435" i="2"/>
  <c r="AB436" i="2"/>
  <c r="AB437" i="2"/>
  <c r="AB438" i="2"/>
  <c r="AB439" i="2"/>
  <c r="AB440" i="2"/>
  <c r="AB441" i="2"/>
  <c r="AB442" i="2"/>
  <c r="AB443" i="2"/>
  <c r="AB444" i="2"/>
  <c r="AB445" i="2"/>
  <c r="AB446" i="2"/>
  <c r="AB447" i="2"/>
  <c r="AB448" i="2"/>
  <c r="AB449" i="2"/>
  <c r="AB450" i="2"/>
  <c r="AB451" i="2"/>
  <c r="AB452" i="2"/>
  <c r="AB453" i="2"/>
  <c r="AB454" i="2"/>
  <c r="AB455" i="2"/>
  <c r="AB456" i="2"/>
  <c r="AB457" i="2"/>
  <c r="AB458" i="2"/>
  <c r="AB459" i="2"/>
  <c r="AB460" i="2"/>
  <c r="AB461" i="2"/>
  <c r="AB462" i="2"/>
  <c r="AB463" i="2"/>
  <c r="AB464" i="2"/>
  <c r="AB465" i="2"/>
  <c r="AB466" i="2"/>
  <c r="AB467" i="2"/>
  <c r="AB468" i="2"/>
  <c r="AB469" i="2"/>
  <c r="AB470" i="2"/>
  <c r="AB471" i="2"/>
  <c r="AB472" i="2"/>
  <c r="AB473" i="2"/>
  <c r="AB474" i="2"/>
  <c r="AB475" i="2"/>
  <c r="AB476" i="2"/>
  <c r="AB477" i="2"/>
  <c r="AB478" i="2"/>
  <c r="AB479" i="2"/>
  <c r="AB480" i="2"/>
  <c r="AB481" i="2"/>
  <c r="AB482" i="2"/>
  <c r="AB483" i="2"/>
  <c r="AB484" i="2"/>
  <c r="AB485" i="2"/>
  <c r="AB486" i="2"/>
  <c r="AB487" i="2"/>
  <c r="AB488" i="2"/>
  <c r="AB489" i="2"/>
  <c r="AB490" i="2"/>
  <c r="AB491" i="2"/>
  <c r="AB492" i="2"/>
  <c r="AB493" i="2"/>
  <c r="AB494" i="2"/>
  <c r="AB495" i="2"/>
  <c r="AB496" i="2"/>
  <c r="AB497" i="2"/>
  <c r="AB498" i="2"/>
  <c r="AB499" i="2"/>
  <c r="AB500" i="2"/>
  <c r="AB501" i="2"/>
  <c r="AB502" i="2"/>
  <c r="AB503" i="2"/>
  <c r="AB504" i="2"/>
  <c r="AB505" i="2"/>
  <c r="AB506" i="2"/>
  <c r="AB507" i="2"/>
  <c r="AB508" i="2"/>
  <c r="AB509" i="2"/>
  <c r="AB510" i="2"/>
  <c r="AB511" i="2"/>
  <c r="AB512" i="2"/>
  <c r="AB513" i="2"/>
  <c r="Z3" i="2"/>
  <c r="Z4" i="2"/>
  <c r="Z5" i="2"/>
  <c r="Z6" i="2"/>
  <c r="Z7" i="2"/>
  <c r="Z8" i="2"/>
  <c r="Z9" i="2"/>
  <c r="Z10" i="2"/>
  <c r="Z11" i="2"/>
  <c r="Z12" i="2"/>
  <c r="Z13" i="2"/>
  <c r="Z14" i="2"/>
  <c r="Z15" i="2"/>
  <c r="Z16" i="2"/>
  <c r="Z17" i="2"/>
  <c r="Z18" i="2"/>
  <c r="Z19" i="2"/>
  <c r="Z20" i="2"/>
  <c r="Z21" i="2"/>
  <c r="Z22" i="2"/>
  <c r="Z23" i="2"/>
  <c r="Z24" i="2"/>
  <c r="Z25" i="2"/>
  <c r="Z26" i="2"/>
  <c r="Z27" i="2"/>
  <c r="Z28" i="2"/>
  <c r="Z29" i="2"/>
  <c r="Z30" i="2"/>
  <c r="Z31" i="2"/>
  <c r="Z32" i="2"/>
  <c r="Z33" i="2"/>
  <c r="Z34" i="2"/>
  <c r="Z35" i="2"/>
  <c r="Z36" i="2"/>
  <c r="Z37" i="2"/>
  <c r="Z38" i="2"/>
  <c r="Z39" i="2"/>
  <c r="Z40" i="2"/>
  <c r="Z41" i="2"/>
  <c r="Z42" i="2"/>
  <c r="Z43" i="2"/>
  <c r="Z44" i="2"/>
  <c r="Z45" i="2"/>
  <c r="Z46" i="2"/>
  <c r="Z47" i="2"/>
  <c r="Z48" i="2"/>
  <c r="Z49" i="2"/>
  <c r="Z50" i="2"/>
  <c r="Z51" i="2"/>
  <c r="Z52" i="2"/>
  <c r="Z53" i="2"/>
  <c r="Z54" i="2"/>
  <c r="Z55" i="2"/>
  <c r="Z56" i="2"/>
  <c r="Z57" i="2"/>
  <c r="Z58" i="2"/>
  <c r="Z59" i="2"/>
  <c r="Z60" i="2"/>
  <c r="Z61" i="2"/>
  <c r="Z62" i="2"/>
  <c r="Z63" i="2"/>
  <c r="Z64" i="2"/>
  <c r="Z65" i="2"/>
  <c r="Z66" i="2"/>
  <c r="Z67" i="2"/>
  <c r="Z68" i="2"/>
  <c r="Z69" i="2"/>
  <c r="Z70" i="2"/>
  <c r="Z71" i="2"/>
  <c r="Z72" i="2"/>
  <c r="Z73" i="2"/>
  <c r="Z74" i="2"/>
  <c r="Z75" i="2"/>
  <c r="Z76" i="2"/>
  <c r="Z77" i="2"/>
  <c r="Z78" i="2"/>
  <c r="Z79" i="2"/>
  <c r="Z80" i="2"/>
  <c r="Z81" i="2"/>
  <c r="Z82" i="2"/>
  <c r="Z83" i="2"/>
  <c r="Z84" i="2"/>
  <c r="Z85" i="2"/>
  <c r="Z86" i="2"/>
  <c r="Z87" i="2"/>
  <c r="Z88" i="2"/>
  <c r="Z89" i="2"/>
  <c r="Z90" i="2"/>
  <c r="Z91" i="2"/>
  <c r="Z92" i="2"/>
  <c r="Z93" i="2"/>
  <c r="Z94" i="2"/>
  <c r="Z95" i="2"/>
  <c r="Z96" i="2"/>
  <c r="Z97" i="2"/>
  <c r="Z98" i="2"/>
  <c r="Z99" i="2"/>
  <c r="Z100" i="2"/>
  <c r="Z101" i="2"/>
  <c r="Z102" i="2"/>
  <c r="Z103" i="2"/>
  <c r="Z104" i="2"/>
  <c r="Z105" i="2"/>
  <c r="Z106" i="2"/>
  <c r="Z107" i="2"/>
  <c r="Z108" i="2"/>
  <c r="Z109" i="2"/>
  <c r="Z110" i="2"/>
  <c r="Z111" i="2"/>
  <c r="Z112" i="2"/>
  <c r="Z113" i="2"/>
  <c r="Z114" i="2"/>
  <c r="Z115" i="2"/>
  <c r="Z116" i="2"/>
  <c r="Z117" i="2"/>
  <c r="Z118" i="2"/>
  <c r="Z119" i="2"/>
  <c r="Z120" i="2"/>
  <c r="Z121" i="2"/>
  <c r="Z122" i="2"/>
  <c r="Z123" i="2"/>
  <c r="Z124" i="2"/>
  <c r="Z125" i="2"/>
  <c r="Z126" i="2"/>
  <c r="Z127" i="2"/>
  <c r="Z128" i="2"/>
  <c r="Z129" i="2"/>
  <c r="Z130" i="2"/>
  <c r="Z131" i="2"/>
  <c r="Z132" i="2"/>
  <c r="Z133" i="2"/>
  <c r="Z134" i="2"/>
  <c r="Z135" i="2"/>
  <c r="Z136" i="2"/>
  <c r="Z137" i="2"/>
  <c r="Z138" i="2"/>
  <c r="Z139" i="2"/>
  <c r="Z140" i="2"/>
  <c r="Z141" i="2"/>
  <c r="Z142" i="2"/>
  <c r="Z143" i="2"/>
  <c r="Z144" i="2"/>
  <c r="Z145" i="2"/>
  <c r="Z146" i="2"/>
  <c r="Z147" i="2"/>
  <c r="Z148" i="2"/>
  <c r="Z149" i="2"/>
  <c r="Z150" i="2"/>
  <c r="Z151" i="2"/>
  <c r="Z152" i="2"/>
  <c r="Z153" i="2"/>
  <c r="Z154" i="2"/>
  <c r="Z155" i="2"/>
  <c r="Z156" i="2"/>
  <c r="Z157" i="2"/>
  <c r="Z158" i="2"/>
  <c r="Z159" i="2"/>
  <c r="Z160" i="2"/>
  <c r="Z161" i="2"/>
  <c r="Z162" i="2"/>
  <c r="Z163" i="2"/>
  <c r="Z164" i="2"/>
  <c r="Z165" i="2"/>
  <c r="Z166" i="2"/>
  <c r="Z167" i="2"/>
  <c r="Z168" i="2"/>
  <c r="Z169" i="2"/>
  <c r="Z170" i="2"/>
  <c r="Z171" i="2"/>
  <c r="Z172" i="2"/>
  <c r="Z173" i="2"/>
  <c r="Z174" i="2"/>
  <c r="Z175" i="2"/>
  <c r="Z176" i="2"/>
  <c r="Z177" i="2"/>
  <c r="Z178" i="2"/>
  <c r="Z179" i="2"/>
  <c r="Z180" i="2"/>
  <c r="Z181" i="2"/>
  <c r="Z182" i="2"/>
  <c r="Z183" i="2"/>
  <c r="Z184" i="2"/>
  <c r="Z185" i="2"/>
  <c r="Z186" i="2"/>
  <c r="Z187" i="2"/>
  <c r="Z188" i="2"/>
  <c r="Z189" i="2"/>
  <c r="Z190" i="2"/>
  <c r="Z191" i="2"/>
  <c r="Z192" i="2"/>
  <c r="Z193" i="2"/>
  <c r="Z194" i="2"/>
  <c r="Z195" i="2"/>
  <c r="Z196" i="2"/>
  <c r="Z197" i="2"/>
  <c r="Z198" i="2"/>
  <c r="Z199" i="2"/>
  <c r="Z200" i="2"/>
  <c r="Z201" i="2"/>
  <c r="Z202" i="2"/>
  <c r="Z203" i="2"/>
  <c r="Z204" i="2"/>
  <c r="Z205" i="2"/>
  <c r="Z206" i="2"/>
  <c r="Z207" i="2"/>
  <c r="Z208" i="2"/>
  <c r="Z209" i="2"/>
  <c r="Z210" i="2"/>
  <c r="Z211" i="2"/>
  <c r="Z212" i="2"/>
  <c r="Z213" i="2"/>
  <c r="Z214" i="2"/>
  <c r="Z215" i="2"/>
  <c r="Z216" i="2"/>
  <c r="Z217" i="2"/>
  <c r="Z218" i="2"/>
  <c r="Z219" i="2"/>
  <c r="Z220" i="2"/>
  <c r="Z221" i="2"/>
  <c r="Z222" i="2"/>
  <c r="Z223" i="2"/>
  <c r="Z224" i="2"/>
  <c r="Z225" i="2"/>
  <c r="Z226" i="2"/>
  <c r="Z227" i="2"/>
  <c r="Z228" i="2"/>
  <c r="Z229" i="2"/>
  <c r="Z230" i="2"/>
  <c r="Z231" i="2"/>
  <c r="Z232" i="2"/>
  <c r="Z233" i="2"/>
  <c r="Z234" i="2"/>
  <c r="Z235" i="2"/>
  <c r="Z236" i="2"/>
  <c r="Z237" i="2"/>
  <c r="Z238" i="2"/>
  <c r="Z239" i="2"/>
  <c r="Z240" i="2"/>
  <c r="Z241" i="2"/>
  <c r="Z242" i="2"/>
  <c r="Z243" i="2"/>
  <c r="Z244" i="2"/>
  <c r="Z245" i="2"/>
  <c r="Z246" i="2"/>
  <c r="Z247" i="2"/>
  <c r="Z248" i="2"/>
  <c r="Z249" i="2"/>
  <c r="Z250" i="2"/>
  <c r="Z251" i="2"/>
  <c r="Z252" i="2"/>
  <c r="Z253" i="2"/>
  <c r="Z254" i="2"/>
  <c r="Z255" i="2"/>
  <c r="Z256" i="2"/>
  <c r="Z257" i="2"/>
  <c r="Z258" i="2"/>
  <c r="Z259" i="2"/>
  <c r="Z260" i="2"/>
  <c r="Z261" i="2"/>
  <c r="Z262" i="2"/>
  <c r="Z263" i="2"/>
  <c r="Z264" i="2"/>
  <c r="Z265" i="2"/>
  <c r="Z266" i="2"/>
  <c r="Z267" i="2"/>
  <c r="Z268" i="2"/>
  <c r="Z269" i="2"/>
  <c r="Z270" i="2"/>
  <c r="Z271" i="2"/>
  <c r="Z272" i="2"/>
  <c r="Z273" i="2"/>
  <c r="Z274" i="2"/>
  <c r="Z275" i="2"/>
  <c r="Z276" i="2"/>
  <c r="Z277" i="2"/>
  <c r="Z278" i="2"/>
  <c r="Z279" i="2"/>
  <c r="Z280" i="2"/>
  <c r="Z281" i="2"/>
  <c r="Z282" i="2"/>
  <c r="Z283" i="2"/>
  <c r="Z284" i="2"/>
  <c r="Z285" i="2"/>
  <c r="Z286" i="2"/>
  <c r="Z287" i="2"/>
  <c r="Z288" i="2"/>
  <c r="Z289" i="2"/>
  <c r="Z290" i="2"/>
  <c r="Z291" i="2"/>
  <c r="Z292" i="2"/>
  <c r="Z293" i="2"/>
  <c r="Z294" i="2"/>
  <c r="Z295" i="2"/>
  <c r="Z296" i="2"/>
  <c r="Z297" i="2"/>
  <c r="Z298" i="2"/>
  <c r="Z299" i="2"/>
  <c r="Z300" i="2"/>
  <c r="Z301" i="2"/>
  <c r="Z302" i="2"/>
  <c r="Z303" i="2"/>
  <c r="Z304" i="2"/>
  <c r="Z305" i="2"/>
  <c r="Z306" i="2"/>
  <c r="Z307" i="2"/>
  <c r="Z308" i="2"/>
  <c r="Z309" i="2"/>
  <c r="Z310" i="2"/>
  <c r="Z311" i="2"/>
  <c r="Z312" i="2"/>
  <c r="Z313" i="2"/>
  <c r="Z314" i="2"/>
  <c r="Z315" i="2"/>
  <c r="Z316" i="2"/>
  <c r="Z317" i="2"/>
  <c r="Z318" i="2"/>
  <c r="Z319" i="2"/>
  <c r="Z320" i="2"/>
  <c r="Z321" i="2"/>
  <c r="Z322" i="2"/>
  <c r="Z323" i="2"/>
  <c r="Z324" i="2"/>
  <c r="Z325" i="2"/>
  <c r="Z326" i="2"/>
  <c r="Z327" i="2"/>
  <c r="Z328" i="2"/>
  <c r="Z329" i="2"/>
  <c r="Z330" i="2"/>
  <c r="Z331" i="2"/>
  <c r="Z332" i="2"/>
  <c r="Z333" i="2"/>
  <c r="Z334" i="2"/>
  <c r="Z335" i="2"/>
  <c r="Z336" i="2"/>
  <c r="Z337" i="2"/>
  <c r="Z338" i="2"/>
  <c r="Z339" i="2"/>
  <c r="Z340" i="2"/>
  <c r="Z341" i="2"/>
  <c r="Z342" i="2"/>
  <c r="Z343" i="2"/>
  <c r="Z344" i="2"/>
  <c r="Z345" i="2"/>
  <c r="Z346" i="2"/>
  <c r="Z347" i="2"/>
  <c r="Z348" i="2"/>
  <c r="Z349" i="2"/>
  <c r="Z350" i="2"/>
  <c r="Z351" i="2"/>
  <c r="Z352" i="2"/>
  <c r="Z353" i="2"/>
  <c r="Z354" i="2"/>
  <c r="Z355" i="2"/>
  <c r="Z356" i="2"/>
  <c r="Z357" i="2"/>
  <c r="Z358" i="2"/>
  <c r="Z359" i="2"/>
  <c r="Z360" i="2"/>
  <c r="Z361" i="2"/>
  <c r="Z362" i="2"/>
  <c r="Z363" i="2"/>
  <c r="Z364" i="2"/>
  <c r="Z365" i="2"/>
  <c r="Z366" i="2"/>
  <c r="Z367" i="2"/>
  <c r="Z368" i="2"/>
  <c r="Z369" i="2"/>
  <c r="Z370" i="2"/>
  <c r="Z371" i="2"/>
  <c r="Z372" i="2"/>
  <c r="Z373" i="2"/>
  <c r="Z374" i="2"/>
  <c r="Z375" i="2"/>
  <c r="Z376" i="2"/>
  <c r="Z377" i="2"/>
  <c r="Z378" i="2"/>
  <c r="Z379" i="2"/>
  <c r="Z380" i="2"/>
  <c r="Z381" i="2"/>
  <c r="Z382" i="2"/>
  <c r="Z383" i="2"/>
  <c r="Z384" i="2"/>
  <c r="Z385" i="2"/>
  <c r="Z386" i="2"/>
  <c r="Z387" i="2"/>
  <c r="Z388" i="2"/>
  <c r="Z389" i="2"/>
  <c r="Z390" i="2"/>
  <c r="Z391" i="2"/>
  <c r="Z392" i="2"/>
  <c r="Z393" i="2"/>
  <c r="Z394" i="2"/>
  <c r="Z395" i="2"/>
  <c r="Z396" i="2"/>
  <c r="Z397" i="2"/>
  <c r="Z398" i="2"/>
  <c r="Z399" i="2"/>
  <c r="Z400" i="2"/>
  <c r="Z401" i="2"/>
  <c r="Z402" i="2"/>
  <c r="Z403" i="2"/>
  <c r="Z404" i="2"/>
  <c r="Z405" i="2"/>
  <c r="Z406" i="2"/>
  <c r="Z407" i="2"/>
  <c r="Z408" i="2"/>
  <c r="Z409" i="2"/>
  <c r="Z410" i="2"/>
  <c r="Z411" i="2"/>
  <c r="Z412" i="2"/>
  <c r="Z413" i="2"/>
  <c r="Z414" i="2"/>
  <c r="Z415" i="2"/>
  <c r="Z416" i="2"/>
  <c r="Z417" i="2"/>
  <c r="Z418" i="2"/>
  <c r="Z419" i="2"/>
  <c r="Z420" i="2"/>
  <c r="Z421" i="2"/>
  <c r="Z422" i="2"/>
  <c r="Z423" i="2"/>
  <c r="Z424" i="2"/>
  <c r="Z425" i="2"/>
  <c r="Z426" i="2"/>
  <c r="Z427" i="2"/>
  <c r="Z428" i="2"/>
  <c r="Z429" i="2"/>
  <c r="Z430" i="2"/>
  <c r="Z431" i="2"/>
  <c r="Z432" i="2"/>
  <c r="Z433" i="2"/>
  <c r="Z434" i="2"/>
  <c r="Z435" i="2"/>
  <c r="Z436" i="2"/>
  <c r="Z437" i="2"/>
  <c r="Z438" i="2"/>
  <c r="Z439" i="2"/>
  <c r="Z440" i="2"/>
  <c r="Z441" i="2"/>
  <c r="Z442" i="2"/>
  <c r="Z443" i="2"/>
  <c r="Z444" i="2"/>
  <c r="Z445" i="2"/>
  <c r="Z446" i="2"/>
  <c r="Z447" i="2"/>
  <c r="Z448" i="2"/>
  <c r="Z449" i="2"/>
  <c r="Z450" i="2"/>
  <c r="Z451" i="2"/>
  <c r="Z452" i="2"/>
  <c r="Z453" i="2"/>
  <c r="Z454" i="2"/>
  <c r="Z455" i="2"/>
  <c r="Z456" i="2"/>
  <c r="Z457" i="2"/>
  <c r="Z458" i="2"/>
  <c r="Z459" i="2"/>
  <c r="Z460" i="2"/>
  <c r="Z461" i="2"/>
  <c r="Z462" i="2"/>
  <c r="Z463" i="2"/>
  <c r="Z464" i="2"/>
  <c r="Z465" i="2"/>
  <c r="Z466" i="2"/>
  <c r="Z467" i="2"/>
  <c r="Z468" i="2"/>
  <c r="Z469" i="2"/>
  <c r="Z470" i="2"/>
  <c r="Z471" i="2"/>
  <c r="Z472" i="2"/>
  <c r="Z473" i="2"/>
  <c r="Z474" i="2"/>
  <c r="Z475" i="2"/>
  <c r="Z476" i="2"/>
  <c r="Z477" i="2"/>
  <c r="Z478" i="2"/>
  <c r="Z479" i="2"/>
  <c r="Z480" i="2"/>
  <c r="Z481" i="2"/>
  <c r="Z482" i="2"/>
  <c r="Z483" i="2"/>
  <c r="Z484" i="2"/>
  <c r="Z485" i="2"/>
  <c r="Z486" i="2"/>
  <c r="Z487" i="2"/>
  <c r="Z488" i="2"/>
  <c r="Z489" i="2"/>
  <c r="Z490" i="2"/>
  <c r="Z491" i="2"/>
  <c r="Z492" i="2"/>
  <c r="Z493" i="2"/>
  <c r="Z494" i="2"/>
  <c r="Z495" i="2"/>
  <c r="Z496" i="2"/>
  <c r="Z497" i="2"/>
  <c r="Z498" i="2"/>
  <c r="Z499" i="2"/>
  <c r="Z500" i="2"/>
  <c r="Z501" i="2"/>
  <c r="Z502" i="2"/>
  <c r="Z503" i="2"/>
  <c r="Z504" i="2"/>
  <c r="Z505" i="2"/>
  <c r="Z506" i="2"/>
  <c r="Z507" i="2"/>
  <c r="Z508" i="2"/>
  <c r="Z509" i="2"/>
  <c r="Z510" i="2"/>
  <c r="Z511" i="2"/>
  <c r="Z512" i="2"/>
  <c r="Z513" i="2"/>
  <c r="Y3" i="2"/>
  <c r="Y4" i="2"/>
  <c r="Y5"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Y43" i="2"/>
  <c r="Y44"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81" i="2"/>
  <c r="Y82" i="2"/>
  <c r="Y83" i="2"/>
  <c r="Y84" i="2"/>
  <c r="Y85" i="2"/>
  <c r="Y86" i="2"/>
  <c r="Y87" i="2"/>
  <c r="Y88" i="2"/>
  <c r="Y89" i="2"/>
  <c r="Y90" i="2"/>
  <c r="Y91" i="2"/>
  <c r="Y92" i="2"/>
  <c r="Y93" i="2"/>
  <c r="Y94" i="2"/>
  <c r="Y95" i="2"/>
  <c r="Y96" i="2"/>
  <c r="Y97" i="2"/>
  <c r="Y98" i="2"/>
  <c r="Y99" i="2"/>
  <c r="Y100" i="2"/>
  <c r="Y101" i="2"/>
  <c r="Y102" i="2"/>
  <c r="Y103" i="2"/>
  <c r="Y104" i="2"/>
  <c r="Y105" i="2"/>
  <c r="Y106" i="2"/>
  <c r="Y107" i="2"/>
  <c r="Y108" i="2"/>
  <c r="Y109" i="2"/>
  <c r="Y110" i="2"/>
  <c r="Y111" i="2"/>
  <c r="Y112" i="2"/>
  <c r="Y113" i="2"/>
  <c r="Y114" i="2"/>
  <c r="Y115" i="2"/>
  <c r="Y116" i="2"/>
  <c r="Y117" i="2"/>
  <c r="Y118" i="2"/>
  <c r="Y119" i="2"/>
  <c r="Y120" i="2"/>
  <c r="Y121" i="2"/>
  <c r="Y122" i="2"/>
  <c r="Y123" i="2"/>
  <c r="Y124" i="2"/>
  <c r="Y125" i="2"/>
  <c r="Y126" i="2"/>
  <c r="Y127" i="2"/>
  <c r="Y128" i="2"/>
  <c r="Y129" i="2"/>
  <c r="Y130" i="2"/>
  <c r="Y131" i="2"/>
  <c r="Y132" i="2"/>
  <c r="Y133" i="2"/>
  <c r="Y134" i="2"/>
  <c r="Y135" i="2"/>
  <c r="Y136" i="2"/>
  <c r="Y137" i="2"/>
  <c r="Y138" i="2"/>
  <c r="Y139" i="2"/>
  <c r="Y140" i="2"/>
  <c r="Y141" i="2"/>
  <c r="Y142" i="2"/>
  <c r="Y143" i="2"/>
  <c r="Y144" i="2"/>
  <c r="Y145" i="2"/>
  <c r="Y146" i="2"/>
  <c r="Y147" i="2"/>
  <c r="Y148" i="2"/>
  <c r="Y149" i="2"/>
  <c r="Y150" i="2"/>
  <c r="Y151" i="2"/>
  <c r="Y152" i="2"/>
  <c r="Y153" i="2"/>
  <c r="Y154" i="2"/>
  <c r="Y155" i="2"/>
  <c r="Y156" i="2"/>
  <c r="Y157" i="2"/>
  <c r="Y158" i="2"/>
  <c r="Y159" i="2"/>
  <c r="Y160" i="2"/>
  <c r="Y161" i="2"/>
  <c r="Y162" i="2"/>
  <c r="Y163" i="2"/>
  <c r="Y164" i="2"/>
  <c r="Y165" i="2"/>
  <c r="Y166" i="2"/>
  <c r="Y167" i="2"/>
  <c r="Y168" i="2"/>
  <c r="Y169" i="2"/>
  <c r="Y170" i="2"/>
  <c r="Y171" i="2"/>
  <c r="Y172" i="2"/>
  <c r="Y173" i="2"/>
  <c r="Y174" i="2"/>
  <c r="Y175" i="2"/>
  <c r="Y176" i="2"/>
  <c r="Y177" i="2"/>
  <c r="Y178" i="2"/>
  <c r="Y179" i="2"/>
  <c r="Y180" i="2"/>
  <c r="Y181" i="2"/>
  <c r="Y182" i="2"/>
  <c r="Y183" i="2"/>
  <c r="Y184" i="2"/>
  <c r="Y185" i="2"/>
  <c r="Y186" i="2"/>
  <c r="Y187" i="2"/>
  <c r="Y188" i="2"/>
  <c r="Y189" i="2"/>
  <c r="Y190" i="2"/>
  <c r="Y191" i="2"/>
  <c r="Y192" i="2"/>
  <c r="Y193" i="2"/>
  <c r="Y194" i="2"/>
  <c r="Y195" i="2"/>
  <c r="Y196" i="2"/>
  <c r="Y197" i="2"/>
  <c r="Y198" i="2"/>
  <c r="Y199" i="2"/>
  <c r="Y200" i="2"/>
  <c r="Y201" i="2"/>
  <c r="Y202" i="2"/>
  <c r="Y203" i="2"/>
  <c r="Y204" i="2"/>
  <c r="Y205" i="2"/>
  <c r="Y206" i="2"/>
  <c r="Y207" i="2"/>
  <c r="Y208" i="2"/>
  <c r="Y209" i="2"/>
  <c r="Y210" i="2"/>
  <c r="Y211" i="2"/>
  <c r="Y212" i="2"/>
  <c r="Y213" i="2"/>
  <c r="Y214" i="2"/>
  <c r="Y215" i="2"/>
  <c r="Y216" i="2"/>
  <c r="Y217" i="2"/>
  <c r="Y218" i="2"/>
  <c r="Y219" i="2"/>
  <c r="Y220" i="2"/>
  <c r="Y221" i="2"/>
  <c r="Y222" i="2"/>
  <c r="Y223" i="2"/>
  <c r="Y224" i="2"/>
  <c r="Y225" i="2"/>
  <c r="Y226" i="2"/>
  <c r="Y227" i="2"/>
  <c r="Y228" i="2"/>
  <c r="Y229" i="2"/>
  <c r="Y230" i="2"/>
  <c r="Y231" i="2"/>
  <c r="Y232" i="2"/>
  <c r="Y233" i="2"/>
  <c r="Y234" i="2"/>
  <c r="Y235" i="2"/>
  <c r="Y236" i="2"/>
  <c r="Y237" i="2"/>
  <c r="Y238" i="2"/>
  <c r="Y239" i="2"/>
  <c r="Y240" i="2"/>
  <c r="Y241" i="2"/>
  <c r="Y242" i="2"/>
  <c r="Y243" i="2"/>
  <c r="Y244" i="2"/>
  <c r="Y245" i="2"/>
  <c r="Y246" i="2"/>
  <c r="Y247" i="2"/>
  <c r="Y248" i="2"/>
  <c r="Y249" i="2"/>
  <c r="Y250" i="2"/>
  <c r="Y251" i="2"/>
  <c r="Y252" i="2"/>
  <c r="Y253" i="2"/>
  <c r="Y254" i="2"/>
  <c r="Y255" i="2"/>
  <c r="Y256" i="2"/>
  <c r="Y257" i="2"/>
  <c r="Y258" i="2"/>
  <c r="Y259" i="2"/>
  <c r="Y260" i="2"/>
  <c r="Y261" i="2"/>
  <c r="Y262" i="2"/>
  <c r="Y263" i="2"/>
  <c r="Y264" i="2"/>
  <c r="Y265" i="2"/>
  <c r="Y266" i="2"/>
  <c r="Y267" i="2"/>
  <c r="Y268" i="2"/>
  <c r="Y269" i="2"/>
  <c r="Y270" i="2"/>
  <c r="Y271" i="2"/>
  <c r="Y272" i="2"/>
  <c r="Y273" i="2"/>
  <c r="Y274" i="2"/>
  <c r="Y275" i="2"/>
  <c r="Y276" i="2"/>
  <c r="Y277" i="2"/>
  <c r="Y278" i="2"/>
  <c r="Y279" i="2"/>
  <c r="Y280" i="2"/>
  <c r="Y281" i="2"/>
  <c r="Y282" i="2"/>
  <c r="Y283" i="2"/>
  <c r="Y284" i="2"/>
  <c r="Y285" i="2"/>
  <c r="Y286" i="2"/>
  <c r="Y287" i="2"/>
  <c r="Y288" i="2"/>
  <c r="Y289" i="2"/>
  <c r="Y290" i="2"/>
  <c r="Y291" i="2"/>
  <c r="Y292" i="2"/>
  <c r="Y293" i="2"/>
  <c r="Y294" i="2"/>
  <c r="Y295" i="2"/>
  <c r="Y296" i="2"/>
  <c r="Y297" i="2"/>
  <c r="Y298" i="2"/>
  <c r="Y299" i="2"/>
  <c r="Y300" i="2"/>
  <c r="Y301" i="2"/>
  <c r="Y302" i="2"/>
  <c r="Y303" i="2"/>
  <c r="Y304" i="2"/>
  <c r="Y305" i="2"/>
  <c r="Y306" i="2"/>
  <c r="Y307" i="2"/>
  <c r="Y308" i="2"/>
  <c r="Y309" i="2"/>
  <c r="Y310" i="2"/>
  <c r="Y311" i="2"/>
  <c r="Y312" i="2"/>
  <c r="Y313" i="2"/>
  <c r="Y314" i="2"/>
  <c r="Y315" i="2"/>
  <c r="Y316" i="2"/>
  <c r="Y317" i="2"/>
  <c r="Y318" i="2"/>
  <c r="Y319" i="2"/>
  <c r="Y320" i="2"/>
  <c r="Y321" i="2"/>
  <c r="Y322" i="2"/>
  <c r="Y323" i="2"/>
  <c r="Y324" i="2"/>
  <c r="Y325" i="2"/>
  <c r="Y326" i="2"/>
  <c r="Y327" i="2"/>
  <c r="Y328" i="2"/>
  <c r="Y329" i="2"/>
  <c r="Y330" i="2"/>
  <c r="Y331" i="2"/>
  <c r="Y332" i="2"/>
  <c r="Y333" i="2"/>
  <c r="Y334" i="2"/>
  <c r="Y335" i="2"/>
  <c r="Y336" i="2"/>
  <c r="Y337" i="2"/>
  <c r="Y338" i="2"/>
  <c r="Y339" i="2"/>
  <c r="Y340" i="2"/>
  <c r="Y341" i="2"/>
  <c r="Y342" i="2"/>
  <c r="Y343" i="2"/>
  <c r="Y344" i="2"/>
  <c r="Y345" i="2"/>
  <c r="Y346" i="2"/>
  <c r="Y347" i="2"/>
  <c r="Y348" i="2"/>
  <c r="Y349" i="2"/>
  <c r="Y350" i="2"/>
  <c r="Y351" i="2"/>
  <c r="Y352" i="2"/>
  <c r="Y353" i="2"/>
  <c r="Y354" i="2"/>
  <c r="Y355" i="2"/>
  <c r="Y356" i="2"/>
  <c r="Y357" i="2"/>
  <c r="Y358" i="2"/>
  <c r="Y359" i="2"/>
  <c r="Y360" i="2"/>
  <c r="Y361" i="2"/>
  <c r="Y362" i="2"/>
  <c r="Y363" i="2"/>
  <c r="Y364" i="2"/>
  <c r="Y365" i="2"/>
  <c r="Y366" i="2"/>
  <c r="Y367" i="2"/>
  <c r="Y368" i="2"/>
  <c r="Y369" i="2"/>
  <c r="Y370" i="2"/>
  <c r="Y371" i="2"/>
  <c r="Y372" i="2"/>
  <c r="Y373" i="2"/>
  <c r="Y374" i="2"/>
  <c r="Y375" i="2"/>
  <c r="Y376" i="2"/>
  <c r="Y377" i="2"/>
  <c r="Y378" i="2"/>
  <c r="Y379" i="2"/>
  <c r="Y380" i="2"/>
  <c r="Y381" i="2"/>
  <c r="Y382" i="2"/>
  <c r="Y383" i="2"/>
  <c r="Y384" i="2"/>
  <c r="Y385" i="2"/>
  <c r="Y386" i="2"/>
  <c r="Y387" i="2"/>
  <c r="Y388" i="2"/>
  <c r="Y389" i="2"/>
  <c r="Y390" i="2"/>
  <c r="Y391" i="2"/>
  <c r="Y392" i="2"/>
  <c r="Y393" i="2"/>
  <c r="Y394" i="2"/>
  <c r="Y395" i="2"/>
  <c r="Y396" i="2"/>
  <c r="Y397" i="2"/>
  <c r="Y398" i="2"/>
  <c r="Y399" i="2"/>
  <c r="Y400" i="2"/>
  <c r="Y401" i="2"/>
  <c r="Y402" i="2"/>
  <c r="Y403" i="2"/>
  <c r="Y404" i="2"/>
  <c r="Y405" i="2"/>
  <c r="Y406" i="2"/>
  <c r="Y407" i="2"/>
  <c r="Y408" i="2"/>
  <c r="Y409" i="2"/>
  <c r="Y410" i="2"/>
  <c r="Y411" i="2"/>
  <c r="Y412" i="2"/>
  <c r="Y413" i="2"/>
  <c r="Y414" i="2"/>
  <c r="Y415" i="2"/>
  <c r="Y416" i="2"/>
  <c r="Y417" i="2"/>
  <c r="Y418" i="2"/>
  <c r="Y419" i="2"/>
  <c r="Y420" i="2"/>
  <c r="Y421" i="2"/>
  <c r="Y422" i="2"/>
  <c r="Y423" i="2"/>
  <c r="Y424" i="2"/>
  <c r="Y425" i="2"/>
  <c r="Y426" i="2"/>
  <c r="Y427" i="2"/>
  <c r="Y428" i="2"/>
  <c r="Y429" i="2"/>
  <c r="Y430" i="2"/>
  <c r="Y431" i="2"/>
  <c r="Y432" i="2"/>
  <c r="Y433" i="2"/>
  <c r="Y434" i="2"/>
  <c r="Y435" i="2"/>
  <c r="Y436" i="2"/>
  <c r="Y437" i="2"/>
  <c r="Y438" i="2"/>
  <c r="Y439" i="2"/>
  <c r="Y440" i="2"/>
  <c r="Y441" i="2"/>
  <c r="Y442" i="2"/>
  <c r="Y443" i="2"/>
  <c r="Y444" i="2"/>
  <c r="Y445" i="2"/>
  <c r="Y446" i="2"/>
  <c r="Y447" i="2"/>
  <c r="Y448" i="2"/>
  <c r="Y449" i="2"/>
  <c r="Y450" i="2"/>
  <c r="Y451" i="2"/>
  <c r="Y452" i="2"/>
  <c r="Y453" i="2"/>
  <c r="Y454" i="2"/>
  <c r="Y455" i="2"/>
  <c r="Y456" i="2"/>
  <c r="Y457" i="2"/>
  <c r="Y458" i="2"/>
  <c r="Y459" i="2"/>
  <c r="Y460" i="2"/>
  <c r="Y461" i="2"/>
  <c r="Y462" i="2"/>
  <c r="Y463" i="2"/>
  <c r="Y464" i="2"/>
  <c r="Y465" i="2"/>
  <c r="Y466" i="2"/>
  <c r="Y467" i="2"/>
  <c r="Y468" i="2"/>
  <c r="Y469" i="2"/>
  <c r="Y470" i="2"/>
  <c r="Y471" i="2"/>
  <c r="Y472" i="2"/>
  <c r="Y473" i="2"/>
  <c r="Y474" i="2"/>
  <c r="Y475" i="2"/>
  <c r="Y476" i="2"/>
  <c r="Y477" i="2"/>
  <c r="Y478" i="2"/>
  <c r="Y479" i="2"/>
  <c r="Y480" i="2"/>
  <c r="Y481" i="2"/>
  <c r="Y482" i="2"/>
  <c r="Y483" i="2"/>
  <c r="Y484" i="2"/>
  <c r="Y485" i="2"/>
  <c r="Y486" i="2"/>
  <c r="Y487" i="2"/>
  <c r="Y488" i="2"/>
  <c r="Y489" i="2"/>
  <c r="Y490" i="2"/>
  <c r="Y491" i="2"/>
  <c r="Y492" i="2"/>
  <c r="Y493" i="2"/>
  <c r="Y494" i="2"/>
  <c r="Y495" i="2"/>
  <c r="Y496" i="2"/>
  <c r="Y497" i="2"/>
  <c r="Y498" i="2"/>
  <c r="Y499" i="2"/>
  <c r="Y500" i="2"/>
  <c r="Y501" i="2"/>
  <c r="Y502" i="2"/>
  <c r="Y503" i="2"/>
  <c r="Y504" i="2"/>
  <c r="Y505" i="2"/>
  <c r="Y506" i="2"/>
  <c r="Y507" i="2"/>
  <c r="Y508" i="2"/>
  <c r="Y509" i="2"/>
  <c r="Y510" i="2"/>
  <c r="Y511" i="2"/>
  <c r="Y512" i="2"/>
  <c r="Y513" i="2"/>
  <c r="X3" i="2"/>
  <c r="X4" i="2"/>
  <c r="X5" i="2"/>
  <c r="X6" i="2"/>
  <c r="X7" i="2"/>
  <c r="X8" i="2"/>
  <c r="X9"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X82" i="2"/>
  <c r="X83" i="2"/>
  <c r="X84" i="2"/>
  <c r="X85" i="2"/>
  <c r="X86" i="2"/>
  <c r="X87" i="2"/>
  <c r="X88" i="2"/>
  <c r="X89" i="2"/>
  <c r="X90" i="2"/>
  <c r="X91" i="2"/>
  <c r="X92" i="2"/>
  <c r="X93" i="2"/>
  <c r="X94" i="2"/>
  <c r="X95" i="2"/>
  <c r="X96" i="2"/>
  <c r="X97" i="2"/>
  <c r="X98" i="2"/>
  <c r="X99" i="2"/>
  <c r="X100" i="2"/>
  <c r="X101" i="2"/>
  <c r="X102" i="2"/>
  <c r="X103" i="2"/>
  <c r="X104" i="2"/>
  <c r="X105" i="2"/>
  <c r="X106" i="2"/>
  <c r="X107" i="2"/>
  <c r="X108" i="2"/>
  <c r="X109" i="2"/>
  <c r="X110" i="2"/>
  <c r="X111" i="2"/>
  <c r="X112" i="2"/>
  <c r="X113" i="2"/>
  <c r="X114" i="2"/>
  <c r="X115" i="2"/>
  <c r="X116" i="2"/>
  <c r="X117" i="2"/>
  <c r="X118" i="2"/>
  <c r="X119" i="2"/>
  <c r="X120" i="2"/>
  <c r="X121" i="2"/>
  <c r="X122" i="2"/>
  <c r="X123" i="2"/>
  <c r="X124" i="2"/>
  <c r="X125" i="2"/>
  <c r="X126" i="2"/>
  <c r="X127" i="2"/>
  <c r="X128" i="2"/>
  <c r="X129" i="2"/>
  <c r="X130" i="2"/>
  <c r="X131" i="2"/>
  <c r="X132" i="2"/>
  <c r="X133" i="2"/>
  <c r="X134" i="2"/>
  <c r="X135" i="2"/>
  <c r="X136" i="2"/>
  <c r="X137" i="2"/>
  <c r="X138" i="2"/>
  <c r="X139" i="2"/>
  <c r="X140" i="2"/>
  <c r="X141" i="2"/>
  <c r="X142" i="2"/>
  <c r="X143" i="2"/>
  <c r="X144" i="2"/>
  <c r="X145" i="2"/>
  <c r="X146" i="2"/>
  <c r="X147" i="2"/>
  <c r="X148" i="2"/>
  <c r="X149" i="2"/>
  <c r="X150" i="2"/>
  <c r="X151" i="2"/>
  <c r="X152" i="2"/>
  <c r="X153" i="2"/>
  <c r="X154" i="2"/>
  <c r="X155" i="2"/>
  <c r="X156" i="2"/>
  <c r="X157" i="2"/>
  <c r="X158" i="2"/>
  <c r="X159" i="2"/>
  <c r="X160" i="2"/>
  <c r="X161" i="2"/>
  <c r="X162" i="2"/>
  <c r="X163" i="2"/>
  <c r="X164" i="2"/>
  <c r="X165" i="2"/>
  <c r="X166" i="2"/>
  <c r="X167" i="2"/>
  <c r="X168" i="2"/>
  <c r="X169" i="2"/>
  <c r="X170" i="2"/>
  <c r="X171" i="2"/>
  <c r="X172" i="2"/>
  <c r="X173" i="2"/>
  <c r="X174" i="2"/>
  <c r="X175" i="2"/>
  <c r="X176" i="2"/>
  <c r="X177" i="2"/>
  <c r="X178" i="2"/>
  <c r="X179" i="2"/>
  <c r="X180" i="2"/>
  <c r="X181" i="2"/>
  <c r="X182" i="2"/>
  <c r="X183" i="2"/>
  <c r="X184" i="2"/>
  <c r="X185" i="2"/>
  <c r="X186" i="2"/>
  <c r="X187" i="2"/>
  <c r="X188" i="2"/>
  <c r="X189" i="2"/>
  <c r="X190" i="2"/>
  <c r="X191" i="2"/>
  <c r="X192" i="2"/>
  <c r="X193" i="2"/>
  <c r="X194" i="2"/>
  <c r="X195" i="2"/>
  <c r="X196" i="2"/>
  <c r="X197" i="2"/>
  <c r="X198" i="2"/>
  <c r="X199" i="2"/>
  <c r="X200" i="2"/>
  <c r="X201" i="2"/>
  <c r="X202" i="2"/>
  <c r="X203" i="2"/>
  <c r="X204" i="2"/>
  <c r="X205" i="2"/>
  <c r="X206" i="2"/>
  <c r="X207" i="2"/>
  <c r="X208" i="2"/>
  <c r="X209" i="2"/>
  <c r="X210" i="2"/>
  <c r="X211" i="2"/>
  <c r="X212" i="2"/>
  <c r="X213" i="2"/>
  <c r="X214" i="2"/>
  <c r="X215" i="2"/>
  <c r="X216" i="2"/>
  <c r="X217" i="2"/>
  <c r="X218" i="2"/>
  <c r="X219" i="2"/>
  <c r="X220" i="2"/>
  <c r="X221" i="2"/>
  <c r="X222" i="2"/>
  <c r="X223" i="2"/>
  <c r="X224" i="2"/>
  <c r="X225" i="2"/>
  <c r="X226" i="2"/>
  <c r="X227" i="2"/>
  <c r="X228" i="2"/>
  <c r="X229" i="2"/>
  <c r="X230" i="2"/>
  <c r="X231" i="2"/>
  <c r="X232" i="2"/>
  <c r="X233" i="2"/>
  <c r="X234" i="2"/>
  <c r="X235" i="2"/>
  <c r="X236" i="2"/>
  <c r="X237" i="2"/>
  <c r="X238" i="2"/>
  <c r="X239" i="2"/>
  <c r="X240" i="2"/>
  <c r="X241" i="2"/>
  <c r="X242" i="2"/>
  <c r="X243" i="2"/>
  <c r="X244" i="2"/>
  <c r="X245" i="2"/>
  <c r="X246" i="2"/>
  <c r="X247" i="2"/>
  <c r="X248" i="2"/>
  <c r="X249" i="2"/>
  <c r="X250" i="2"/>
  <c r="X251" i="2"/>
  <c r="X252" i="2"/>
  <c r="X253" i="2"/>
  <c r="X254" i="2"/>
  <c r="X255" i="2"/>
  <c r="X256" i="2"/>
  <c r="X257" i="2"/>
  <c r="X258" i="2"/>
  <c r="X259" i="2"/>
  <c r="X260" i="2"/>
  <c r="X261" i="2"/>
  <c r="X262" i="2"/>
  <c r="X263" i="2"/>
  <c r="X264" i="2"/>
  <c r="X265" i="2"/>
  <c r="X266" i="2"/>
  <c r="X267" i="2"/>
  <c r="X268" i="2"/>
  <c r="X269" i="2"/>
  <c r="X270" i="2"/>
  <c r="X271" i="2"/>
  <c r="X272" i="2"/>
  <c r="X273" i="2"/>
  <c r="X274" i="2"/>
  <c r="X275" i="2"/>
  <c r="X276" i="2"/>
  <c r="X277" i="2"/>
  <c r="X278" i="2"/>
  <c r="X279" i="2"/>
  <c r="X280" i="2"/>
  <c r="X281" i="2"/>
  <c r="X282" i="2"/>
  <c r="X283" i="2"/>
  <c r="X284" i="2"/>
  <c r="X285" i="2"/>
  <c r="X286" i="2"/>
  <c r="X287" i="2"/>
  <c r="X288" i="2"/>
  <c r="X289" i="2"/>
  <c r="X290" i="2"/>
  <c r="X291" i="2"/>
  <c r="X292" i="2"/>
  <c r="X293" i="2"/>
  <c r="X294" i="2"/>
  <c r="X295" i="2"/>
  <c r="X296" i="2"/>
  <c r="X297" i="2"/>
  <c r="X298" i="2"/>
  <c r="X299" i="2"/>
  <c r="X300" i="2"/>
  <c r="X301" i="2"/>
  <c r="X302" i="2"/>
  <c r="X303" i="2"/>
  <c r="X304" i="2"/>
  <c r="X305" i="2"/>
  <c r="X306" i="2"/>
  <c r="X307" i="2"/>
  <c r="X308" i="2"/>
  <c r="X309" i="2"/>
  <c r="X310" i="2"/>
  <c r="X311" i="2"/>
  <c r="X312" i="2"/>
  <c r="X313" i="2"/>
  <c r="X314" i="2"/>
  <c r="X315" i="2"/>
  <c r="X316" i="2"/>
  <c r="X317" i="2"/>
  <c r="X318" i="2"/>
  <c r="X319" i="2"/>
  <c r="X320" i="2"/>
  <c r="X321" i="2"/>
  <c r="X322" i="2"/>
  <c r="X323" i="2"/>
  <c r="X324" i="2"/>
  <c r="X325" i="2"/>
  <c r="X326" i="2"/>
  <c r="X327" i="2"/>
  <c r="X328" i="2"/>
  <c r="X329" i="2"/>
  <c r="X330" i="2"/>
  <c r="X331" i="2"/>
  <c r="X332" i="2"/>
  <c r="X333" i="2"/>
  <c r="X334" i="2"/>
  <c r="X335" i="2"/>
  <c r="X336" i="2"/>
  <c r="X337" i="2"/>
  <c r="X338" i="2"/>
  <c r="X339" i="2"/>
  <c r="X340" i="2"/>
  <c r="X341" i="2"/>
  <c r="X342" i="2"/>
  <c r="X343" i="2"/>
  <c r="X344" i="2"/>
  <c r="X345" i="2"/>
  <c r="X346" i="2"/>
  <c r="X347" i="2"/>
  <c r="X348" i="2"/>
  <c r="X349" i="2"/>
  <c r="X350" i="2"/>
  <c r="X351" i="2"/>
  <c r="X352" i="2"/>
  <c r="X353" i="2"/>
  <c r="X354" i="2"/>
  <c r="X355" i="2"/>
  <c r="X356" i="2"/>
  <c r="X357" i="2"/>
  <c r="X358" i="2"/>
  <c r="X359" i="2"/>
  <c r="X360" i="2"/>
  <c r="X361" i="2"/>
  <c r="X362" i="2"/>
  <c r="X363" i="2"/>
  <c r="X364" i="2"/>
  <c r="X365" i="2"/>
  <c r="X366" i="2"/>
  <c r="X367" i="2"/>
  <c r="X368" i="2"/>
  <c r="X369" i="2"/>
  <c r="X370" i="2"/>
  <c r="X371" i="2"/>
  <c r="X372" i="2"/>
  <c r="X373" i="2"/>
  <c r="X374" i="2"/>
  <c r="X375" i="2"/>
  <c r="X376" i="2"/>
  <c r="X377" i="2"/>
  <c r="X378" i="2"/>
  <c r="X379" i="2"/>
  <c r="X380" i="2"/>
  <c r="X381" i="2"/>
  <c r="X382" i="2"/>
  <c r="X383" i="2"/>
  <c r="X384" i="2"/>
  <c r="X385" i="2"/>
  <c r="X386" i="2"/>
  <c r="X387" i="2"/>
  <c r="X388" i="2"/>
  <c r="X389" i="2"/>
  <c r="X390" i="2"/>
  <c r="X391" i="2"/>
  <c r="X392" i="2"/>
  <c r="X393" i="2"/>
  <c r="X394" i="2"/>
  <c r="X395" i="2"/>
  <c r="X396" i="2"/>
  <c r="X397" i="2"/>
  <c r="X398" i="2"/>
  <c r="X399" i="2"/>
  <c r="X400" i="2"/>
  <c r="X401" i="2"/>
  <c r="X402" i="2"/>
  <c r="X403" i="2"/>
  <c r="X404" i="2"/>
  <c r="X405" i="2"/>
  <c r="X406" i="2"/>
  <c r="X407" i="2"/>
  <c r="X408" i="2"/>
  <c r="X409" i="2"/>
  <c r="X410" i="2"/>
  <c r="X411" i="2"/>
  <c r="X412" i="2"/>
  <c r="X413" i="2"/>
  <c r="X414" i="2"/>
  <c r="X415" i="2"/>
  <c r="X416" i="2"/>
  <c r="X417" i="2"/>
  <c r="X418" i="2"/>
  <c r="X419" i="2"/>
  <c r="X420" i="2"/>
  <c r="X421" i="2"/>
  <c r="X422" i="2"/>
  <c r="X423" i="2"/>
  <c r="X424" i="2"/>
  <c r="X425" i="2"/>
  <c r="X426" i="2"/>
  <c r="X427" i="2"/>
  <c r="X428" i="2"/>
  <c r="X429" i="2"/>
  <c r="X430" i="2"/>
  <c r="X431" i="2"/>
  <c r="X432" i="2"/>
  <c r="X433" i="2"/>
  <c r="X434" i="2"/>
  <c r="X435" i="2"/>
  <c r="X436" i="2"/>
  <c r="X437" i="2"/>
  <c r="X438" i="2"/>
  <c r="X439" i="2"/>
  <c r="X440" i="2"/>
  <c r="X441" i="2"/>
  <c r="X442" i="2"/>
  <c r="X443" i="2"/>
  <c r="X444" i="2"/>
  <c r="X445" i="2"/>
  <c r="X446" i="2"/>
  <c r="X447" i="2"/>
  <c r="X448" i="2"/>
  <c r="X449" i="2"/>
  <c r="X450" i="2"/>
  <c r="X451" i="2"/>
  <c r="X452" i="2"/>
  <c r="X453" i="2"/>
  <c r="X454" i="2"/>
  <c r="X455" i="2"/>
  <c r="X456" i="2"/>
  <c r="X457" i="2"/>
  <c r="X458" i="2"/>
  <c r="X459" i="2"/>
  <c r="X460" i="2"/>
  <c r="X461" i="2"/>
  <c r="X462" i="2"/>
  <c r="X463" i="2"/>
  <c r="X464" i="2"/>
  <c r="X465" i="2"/>
  <c r="X466" i="2"/>
  <c r="X467" i="2"/>
  <c r="X468" i="2"/>
  <c r="X469" i="2"/>
  <c r="X470" i="2"/>
  <c r="X471" i="2"/>
  <c r="X472" i="2"/>
  <c r="X473" i="2"/>
  <c r="X474" i="2"/>
  <c r="X475" i="2"/>
  <c r="X476" i="2"/>
  <c r="X477" i="2"/>
  <c r="X478" i="2"/>
  <c r="X479" i="2"/>
  <c r="X480" i="2"/>
  <c r="X481" i="2"/>
  <c r="X482" i="2"/>
  <c r="X483" i="2"/>
  <c r="X484" i="2"/>
  <c r="X485" i="2"/>
  <c r="X486" i="2"/>
  <c r="X487" i="2"/>
  <c r="X488" i="2"/>
  <c r="X489" i="2"/>
  <c r="X490" i="2"/>
  <c r="X491" i="2"/>
  <c r="X492" i="2"/>
  <c r="X493" i="2"/>
  <c r="X494" i="2"/>
  <c r="X495" i="2"/>
  <c r="X496" i="2"/>
  <c r="X497" i="2"/>
  <c r="X498" i="2"/>
  <c r="X499" i="2"/>
  <c r="X500" i="2"/>
  <c r="X501" i="2"/>
  <c r="X502" i="2"/>
  <c r="X503" i="2"/>
  <c r="X504" i="2"/>
  <c r="X505" i="2"/>
  <c r="X506" i="2"/>
  <c r="X507" i="2"/>
  <c r="X508" i="2"/>
  <c r="X509" i="2"/>
  <c r="X510" i="2"/>
  <c r="X511" i="2"/>
  <c r="X512" i="2"/>
  <c r="X513" i="2"/>
  <c r="W3" i="2"/>
  <c r="W4" i="2"/>
  <c r="W5" i="2"/>
  <c r="W6" i="2"/>
  <c r="W7" i="2"/>
  <c r="W8" i="2"/>
  <c r="W9" i="2"/>
  <c r="W10" i="2"/>
  <c r="W11" i="2"/>
  <c r="W12" i="2"/>
  <c r="W13" i="2"/>
  <c r="W14" i="2"/>
  <c r="W15" i="2"/>
  <c r="W16" i="2"/>
  <c r="W17" i="2"/>
  <c r="W18" i="2"/>
  <c r="W19" i="2"/>
  <c r="W20" i="2"/>
  <c r="W21" i="2"/>
  <c r="W22" i="2"/>
  <c r="W23" i="2"/>
  <c r="W24" i="2"/>
  <c r="W25" i="2"/>
  <c r="W26" i="2"/>
  <c r="W27" i="2"/>
  <c r="W28" i="2"/>
  <c r="W29" i="2"/>
  <c r="W30" i="2"/>
  <c r="W31" i="2"/>
  <c r="W32" i="2"/>
  <c r="W33" i="2"/>
  <c r="W34" i="2"/>
  <c r="W35" i="2"/>
  <c r="W36" i="2"/>
  <c r="W37" i="2"/>
  <c r="W38" i="2"/>
  <c r="W39" i="2"/>
  <c r="W40" i="2"/>
  <c r="W41" i="2"/>
  <c r="W42" i="2"/>
  <c r="W43" i="2"/>
  <c r="W44" i="2"/>
  <c r="W45" i="2"/>
  <c r="W46" i="2"/>
  <c r="W47" i="2"/>
  <c r="W48" i="2"/>
  <c r="W49" i="2"/>
  <c r="W50" i="2"/>
  <c r="W51" i="2"/>
  <c r="W52" i="2"/>
  <c r="W53" i="2"/>
  <c r="W54" i="2"/>
  <c r="W55" i="2"/>
  <c r="W56" i="2"/>
  <c r="W57" i="2"/>
  <c r="W58" i="2"/>
  <c r="W59" i="2"/>
  <c r="W60" i="2"/>
  <c r="W61" i="2"/>
  <c r="W62" i="2"/>
  <c r="W63" i="2"/>
  <c r="W64" i="2"/>
  <c r="W65" i="2"/>
  <c r="W66" i="2"/>
  <c r="W67" i="2"/>
  <c r="W68" i="2"/>
  <c r="W69" i="2"/>
  <c r="W70" i="2"/>
  <c r="W71" i="2"/>
  <c r="W72" i="2"/>
  <c r="W73" i="2"/>
  <c r="W74" i="2"/>
  <c r="W75" i="2"/>
  <c r="W76" i="2"/>
  <c r="W77" i="2"/>
  <c r="W78" i="2"/>
  <c r="W79" i="2"/>
  <c r="W80" i="2"/>
  <c r="W81" i="2"/>
  <c r="W82" i="2"/>
  <c r="W83" i="2"/>
  <c r="W84" i="2"/>
  <c r="W85" i="2"/>
  <c r="W86" i="2"/>
  <c r="W87" i="2"/>
  <c r="W88" i="2"/>
  <c r="W89" i="2"/>
  <c r="W90" i="2"/>
  <c r="W91" i="2"/>
  <c r="W92" i="2"/>
  <c r="W93" i="2"/>
  <c r="W94" i="2"/>
  <c r="W95" i="2"/>
  <c r="W96" i="2"/>
  <c r="W97" i="2"/>
  <c r="W98" i="2"/>
  <c r="W99" i="2"/>
  <c r="W100" i="2"/>
  <c r="W101" i="2"/>
  <c r="W102" i="2"/>
  <c r="W103" i="2"/>
  <c r="W104" i="2"/>
  <c r="W105" i="2"/>
  <c r="W106" i="2"/>
  <c r="W107" i="2"/>
  <c r="W108" i="2"/>
  <c r="W109" i="2"/>
  <c r="W110" i="2"/>
  <c r="W111" i="2"/>
  <c r="W112" i="2"/>
  <c r="W113" i="2"/>
  <c r="W114" i="2"/>
  <c r="W115" i="2"/>
  <c r="W116" i="2"/>
  <c r="W117" i="2"/>
  <c r="W118" i="2"/>
  <c r="W119" i="2"/>
  <c r="W120" i="2"/>
  <c r="W121" i="2"/>
  <c r="W122" i="2"/>
  <c r="W123" i="2"/>
  <c r="W124" i="2"/>
  <c r="W125" i="2"/>
  <c r="W126" i="2"/>
  <c r="W127" i="2"/>
  <c r="W128" i="2"/>
  <c r="W129" i="2"/>
  <c r="W130" i="2"/>
  <c r="W131" i="2"/>
  <c r="W132" i="2"/>
  <c r="W133" i="2"/>
  <c r="W134" i="2"/>
  <c r="W135" i="2"/>
  <c r="W136" i="2"/>
  <c r="W137" i="2"/>
  <c r="W138" i="2"/>
  <c r="W139" i="2"/>
  <c r="W140" i="2"/>
  <c r="W141" i="2"/>
  <c r="W142" i="2"/>
  <c r="W143" i="2"/>
  <c r="W144" i="2"/>
  <c r="W145" i="2"/>
  <c r="W146" i="2"/>
  <c r="W147" i="2"/>
  <c r="W148" i="2"/>
  <c r="W149" i="2"/>
  <c r="W150" i="2"/>
  <c r="W151" i="2"/>
  <c r="W152" i="2"/>
  <c r="W153" i="2"/>
  <c r="W154" i="2"/>
  <c r="W155" i="2"/>
  <c r="W156" i="2"/>
  <c r="W157" i="2"/>
  <c r="W158" i="2"/>
  <c r="W159" i="2"/>
  <c r="W160" i="2"/>
  <c r="W161" i="2"/>
  <c r="W162" i="2"/>
  <c r="W163" i="2"/>
  <c r="W164" i="2"/>
  <c r="W165" i="2"/>
  <c r="W166" i="2"/>
  <c r="W167" i="2"/>
  <c r="W168" i="2"/>
  <c r="W169" i="2"/>
  <c r="W170" i="2"/>
  <c r="W171" i="2"/>
  <c r="W172" i="2"/>
  <c r="W173" i="2"/>
  <c r="W174" i="2"/>
  <c r="W175" i="2"/>
  <c r="W176" i="2"/>
  <c r="W177" i="2"/>
  <c r="W178" i="2"/>
  <c r="W179" i="2"/>
  <c r="W180" i="2"/>
  <c r="W181" i="2"/>
  <c r="W182" i="2"/>
  <c r="W183" i="2"/>
  <c r="W184" i="2"/>
  <c r="W185" i="2"/>
  <c r="W186" i="2"/>
  <c r="W187" i="2"/>
  <c r="W188" i="2"/>
  <c r="W189" i="2"/>
  <c r="W190" i="2"/>
  <c r="W191" i="2"/>
  <c r="W192" i="2"/>
  <c r="W193" i="2"/>
  <c r="W194" i="2"/>
  <c r="W195" i="2"/>
  <c r="W196" i="2"/>
  <c r="W197" i="2"/>
  <c r="W198" i="2"/>
  <c r="W199" i="2"/>
  <c r="W200" i="2"/>
  <c r="W201" i="2"/>
  <c r="W202" i="2"/>
  <c r="W203" i="2"/>
  <c r="W204" i="2"/>
  <c r="W205" i="2"/>
  <c r="W206" i="2"/>
  <c r="W207" i="2"/>
  <c r="W208" i="2"/>
  <c r="W209" i="2"/>
  <c r="W210" i="2"/>
  <c r="W211" i="2"/>
  <c r="W212" i="2"/>
  <c r="W213" i="2"/>
  <c r="W214" i="2"/>
  <c r="W215" i="2"/>
  <c r="W216" i="2"/>
  <c r="W217" i="2"/>
  <c r="W218" i="2"/>
  <c r="W219" i="2"/>
  <c r="W220" i="2"/>
  <c r="W221" i="2"/>
  <c r="W222" i="2"/>
  <c r="W223" i="2"/>
  <c r="W224" i="2"/>
  <c r="W225" i="2"/>
  <c r="W226" i="2"/>
  <c r="W227" i="2"/>
  <c r="W228" i="2"/>
  <c r="W229" i="2"/>
  <c r="W230" i="2"/>
  <c r="W231" i="2"/>
  <c r="W232" i="2"/>
  <c r="W233" i="2"/>
  <c r="W234" i="2"/>
  <c r="W235" i="2"/>
  <c r="W236" i="2"/>
  <c r="W237" i="2"/>
  <c r="W238" i="2"/>
  <c r="W239" i="2"/>
  <c r="W240" i="2"/>
  <c r="W241" i="2"/>
  <c r="W242" i="2"/>
  <c r="W243" i="2"/>
  <c r="W244" i="2"/>
  <c r="W245" i="2"/>
  <c r="W246" i="2"/>
  <c r="W247" i="2"/>
  <c r="W248" i="2"/>
  <c r="W249" i="2"/>
  <c r="W250" i="2"/>
  <c r="W251" i="2"/>
  <c r="W252" i="2"/>
  <c r="W253" i="2"/>
  <c r="W254" i="2"/>
  <c r="W255" i="2"/>
  <c r="W256" i="2"/>
  <c r="W257" i="2"/>
  <c r="W258" i="2"/>
  <c r="W259" i="2"/>
  <c r="W260" i="2"/>
  <c r="W261" i="2"/>
  <c r="W262" i="2"/>
  <c r="W263" i="2"/>
  <c r="W264" i="2"/>
  <c r="W265" i="2"/>
  <c r="W266" i="2"/>
  <c r="W267" i="2"/>
  <c r="W268" i="2"/>
  <c r="W269" i="2"/>
  <c r="W270" i="2"/>
  <c r="W271" i="2"/>
  <c r="W272" i="2"/>
  <c r="W273" i="2"/>
  <c r="W274" i="2"/>
  <c r="W275" i="2"/>
  <c r="W276" i="2"/>
  <c r="W277" i="2"/>
  <c r="W278" i="2"/>
  <c r="W279" i="2"/>
  <c r="W280" i="2"/>
  <c r="W281" i="2"/>
  <c r="W282" i="2"/>
  <c r="W283" i="2"/>
  <c r="W284" i="2"/>
  <c r="W285" i="2"/>
  <c r="W286" i="2"/>
  <c r="W287" i="2"/>
  <c r="W288" i="2"/>
  <c r="W289" i="2"/>
  <c r="W290" i="2"/>
  <c r="W291" i="2"/>
  <c r="W292" i="2"/>
  <c r="W293" i="2"/>
  <c r="W294" i="2"/>
  <c r="W295" i="2"/>
  <c r="W296" i="2"/>
  <c r="W297" i="2"/>
  <c r="W298" i="2"/>
  <c r="W299" i="2"/>
  <c r="W300" i="2"/>
  <c r="W301" i="2"/>
  <c r="W302" i="2"/>
  <c r="W303" i="2"/>
  <c r="W304" i="2"/>
  <c r="W305" i="2"/>
  <c r="W306" i="2"/>
  <c r="W307" i="2"/>
  <c r="W308" i="2"/>
  <c r="W309" i="2"/>
  <c r="W310" i="2"/>
  <c r="W311" i="2"/>
  <c r="W312" i="2"/>
  <c r="W313" i="2"/>
  <c r="W314" i="2"/>
  <c r="W315" i="2"/>
  <c r="W316" i="2"/>
  <c r="W317" i="2"/>
  <c r="W318" i="2"/>
  <c r="W319" i="2"/>
  <c r="W320" i="2"/>
  <c r="W321" i="2"/>
  <c r="W322" i="2"/>
  <c r="W323" i="2"/>
  <c r="W324" i="2"/>
  <c r="W325" i="2"/>
  <c r="W326" i="2"/>
  <c r="W327" i="2"/>
  <c r="W328" i="2"/>
  <c r="W329" i="2"/>
  <c r="W330" i="2"/>
  <c r="W331" i="2"/>
  <c r="W332" i="2"/>
  <c r="W333" i="2"/>
  <c r="W334" i="2"/>
  <c r="W335" i="2"/>
  <c r="W336" i="2"/>
  <c r="W337" i="2"/>
  <c r="W338" i="2"/>
  <c r="W339" i="2"/>
  <c r="W340" i="2"/>
  <c r="W341" i="2"/>
  <c r="W342" i="2"/>
  <c r="W343" i="2"/>
  <c r="W344" i="2"/>
  <c r="W345" i="2"/>
  <c r="W346" i="2"/>
  <c r="W347" i="2"/>
  <c r="W348" i="2"/>
  <c r="W349" i="2"/>
  <c r="W350" i="2"/>
  <c r="W351" i="2"/>
  <c r="W352" i="2"/>
  <c r="W353" i="2"/>
  <c r="W354" i="2"/>
  <c r="W355" i="2"/>
  <c r="W356" i="2"/>
  <c r="W357" i="2"/>
  <c r="W358" i="2"/>
  <c r="W359" i="2"/>
  <c r="W360" i="2"/>
  <c r="W361" i="2"/>
  <c r="W362" i="2"/>
  <c r="W363" i="2"/>
  <c r="W364" i="2"/>
  <c r="W365" i="2"/>
  <c r="W366" i="2"/>
  <c r="W367" i="2"/>
  <c r="W368" i="2"/>
  <c r="W369" i="2"/>
  <c r="W370" i="2"/>
  <c r="W371" i="2"/>
  <c r="W372" i="2"/>
  <c r="W373" i="2"/>
  <c r="W374" i="2"/>
  <c r="W375" i="2"/>
  <c r="W376" i="2"/>
  <c r="W377" i="2"/>
  <c r="W378" i="2"/>
  <c r="W379" i="2"/>
  <c r="W380" i="2"/>
  <c r="W381" i="2"/>
  <c r="W382" i="2"/>
  <c r="W383" i="2"/>
  <c r="W384" i="2"/>
  <c r="W385" i="2"/>
  <c r="W386" i="2"/>
  <c r="W387" i="2"/>
  <c r="W388" i="2"/>
  <c r="W389" i="2"/>
  <c r="W390" i="2"/>
  <c r="W391" i="2"/>
  <c r="W392" i="2"/>
  <c r="W393" i="2"/>
  <c r="W394" i="2"/>
  <c r="W395" i="2"/>
  <c r="W396" i="2"/>
  <c r="W397" i="2"/>
  <c r="W398" i="2"/>
  <c r="W399" i="2"/>
  <c r="W400" i="2"/>
  <c r="W401" i="2"/>
  <c r="W402" i="2"/>
  <c r="W403" i="2"/>
  <c r="W404" i="2"/>
  <c r="W405" i="2"/>
  <c r="W406" i="2"/>
  <c r="W407" i="2"/>
  <c r="W408" i="2"/>
  <c r="W409" i="2"/>
  <c r="W410" i="2"/>
  <c r="W411" i="2"/>
  <c r="W412" i="2"/>
  <c r="W413" i="2"/>
  <c r="W414" i="2"/>
  <c r="W415" i="2"/>
  <c r="W416" i="2"/>
  <c r="W417" i="2"/>
  <c r="W418" i="2"/>
  <c r="W419" i="2"/>
  <c r="W420" i="2"/>
  <c r="W421" i="2"/>
  <c r="W422" i="2"/>
  <c r="W423" i="2"/>
  <c r="W424" i="2"/>
  <c r="W425" i="2"/>
  <c r="W426" i="2"/>
  <c r="W427" i="2"/>
  <c r="W428" i="2"/>
  <c r="W429" i="2"/>
  <c r="W430" i="2"/>
  <c r="W431" i="2"/>
  <c r="W432" i="2"/>
  <c r="W433" i="2"/>
  <c r="W434" i="2"/>
  <c r="W435" i="2"/>
  <c r="W436" i="2"/>
  <c r="W437" i="2"/>
  <c r="W438" i="2"/>
  <c r="W439" i="2"/>
  <c r="W440" i="2"/>
  <c r="W441" i="2"/>
  <c r="W442" i="2"/>
  <c r="W443" i="2"/>
  <c r="W444" i="2"/>
  <c r="W445" i="2"/>
  <c r="W446" i="2"/>
  <c r="W447" i="2"/>
  <c r="W448" i="2"/>
  <c r="W449" i="2"/>
  <c r="W450" i="2"/>
  <c r="W451" i="2"/>
  <c r="W452" i="2"/>
  <c r="W453" i="2"/>
  <c r="W454" i="2"/>
  <c r="W455" i="2"/>
  <c r="W456" i="2"/>
  <c r="W457" i="2"/>
  <c r="W458" i="2"/>
  <c r="W459" i="2"/>
  <c r="W460" i="2"/>
  <c r="W461" i="2"/>
  <c r="W462" i="2"/>
  <c r="W463" i="2"/>
  <c r="W464" i="2"/>
  <c r="W465" i="2"/>
  <c r="W466" i="2"/>
  <c r="W467" i="2"/>
  <c r="W468" i="2"/>
  <c r="W469" i="2"/>
  <c r="W470" i="2"/>
  <c r="W471" i="2"/>
  <c r="W472" i="2"/>
  <c r="W473" i="2"/>
  <c r="W474" i="2"/>
  <c r="W475" i="2"/>
  <c r="W476" i="2"/>
  <c r="W477" i="2"/>
  <c r="W478" i="2"/>
  <c r="W479" i="2"/>
  <c r="W480" i="2"/>
  <c r="W481" i="2"/>
  <c r="W482" i="2"/>
  <c r="W483" i="2"/>
  <c r="W484" i="2"/>
  <c r="W485" i="2"/>
  <c r="W486" i="2"/>
  <c r="W487" i="2"/>
  <c r="W488" i="2"/>
  <c r="W489" i="2"/>
  <c r="W490" i="2"/>
  <c r="W491" i="2"/>
  <c r="W492" i="2"/>
  <c r="W493" i="2"/>
  <c r="W494" i="2"/>
  <c r="W495" i="2"/>
  <c r="W496" i="2"/>
  <c r="W497" i="2"/>
  <c r="W498" i="2"/>
  <c r="W499" i="2"/>
  <c r="W500" i="2"/>
  <c r="W501" i="2"/>
  <c r="W502" i="2"/>
  <c r="W503" i="2"/>
  <c r="W504" i="2"/>
  <c r="W505" i="2"/>
  <c r="W506" i="2"/>
  <c r="W507" i="2"/>
  <c r="W508" i="2"/>
  <c r="W509" i="2"/>
  <c r="W510" i="2"/>
  <c r="W511" i="2"/>
  <c r="W512" i="2"/>
  <c r="W513" i="2"/>
  <c r="U3" i="2"/>
  <c r="U4" i="2"/>
  <c r="U5" i="2"/>
  <c r="U6"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U82" i="2"/>
  <c r="U83" i="2"/>
  <c r="U84" i="2"/>
  <c r="U85" i="2"/>
  <c r="U86" i="2"/>
  <c r="U87" i="2"/>
  <c r="U88" i="2"/>
  <c r="U89" i="2"/>
  <c r="U90" i="2"/>
  <c r="U91" i="2"/>
  <c r="U92" i="2"/>
  <c r="U93" i="2"/>
  <c r="U94" i="2"/>
  <c r="U95" i="2"/>
  <c r="U96" i="2"/>
  <c r="U97" i="2"/>
  <c r="U98" i="2"/>
  <c r="U99" i="2"/>
  <c r="U100" i="2"/>
  <c r="U101" i="2"/>
  <c r="U102" i="2"/>
  <c r="U103" i="2"/>
  <c r="U104" i="2"/>
  <c r="U105" i="2"/>
  <c r="U106" i="2"/>
  <c r="U107" i="2"/>
  <c r="U108" i="2"/>
  <c r="U109" i="2"/>
  <c r="U110" i="2"/>
  <c r="U111" i="2"/>
  <c r="U112" i="2"/>
  <c r="U113" i="2"/>
  <c r="U114" i="2"/>
  <c r="U115" i="2"/>
  <c r="U116" i="2"/>
  <c r="U117" i="2"/>
  <c r="U118" i="2"/>
  <c r="U119" i="2"/>
  <c r="U120" i="2"/>
  <c r="U121" i="2"/>
  <c r="U122" i="2"/>
  <c r="U123" i="2"/>
  <c r="U124" i="2"/>
  <c r="U125" i="2"/>
  <c r="U126" i="2"/>
  <c r="U127" i="2"/>
  <c r="U128" i="2"/>
  <c r="U129" i="2"/>
  <c r="U130" i="2"/>
  <c r="U131" i="2"/>
  <c r="U132" i="2"/>
  <c r="U133" i="2"/>
  <c r="U134" i="2"/>
  <c r="U135" i="2"/>
  <c r="U136" i="2"/>
  <c r="U137" i="2"/>
  <c r="U138" i="2"/>
  <c r="U139" i="2"/>
  <c r="U140" i="2"/>
  <c r="U141" i="2"/>
  <c r="U142" i="2"/>
  <c r="U143" i="2"/>
  <c r="U144" i="2"/>
  <c r="U145" i="2"/>
  <c r="U146" i="2"/>
  <c r="U147" i="2"/>
  <c r="U148" i="2"/>
  <c r="U149" i="2"/>
  <c r="U150" i="2"/>
  <c r="U151" i="2"/>
  <c r="U152" i="2"/>
  <c r="U153" i="2"/>
  <c r="U154" i="2"/>
  <c r="U155" i="2"/>
  <c r="U156" i="2"/>
  <c r="U157" i="2"/>
  <c r="U158" i="2"/>
  <c r="U159" i="2"/>
  <c r="U160" i="2"/>
  <c r="U161" i="2"/>
  <c r="U162" i="2"/>
  <c r="U163" i="2"/>
  <c r="U164" i="2"/>
  <c r="U165" i="2"/>
  <c r="U166" i="2"/>
  <c r="U167" i="2"/>
  <c r="U168" i="2"/>
  <c r="U169" i="2"/>
  <c r="U170" i="2"/>
  <c r="U171" i="2"/>
  <c r="U172" i="2"/>
  <c r="U173" i="2"/>
  <c r="U174" i="2"/>
  <c r="U175" i="2"/>
  <c r="U176" i="2"/>
  <c r="U177" i="2"/>
  <c r="U178" i="2"/>
  <c r="U179" i="2"/>
  <c r="U180" i="2"/>
  <c r="U181" i="2"/>
  <c r="U182" i="2"/>
  <c r="U183" i="2"/>
  <c r="U184" i="2"/>
  <c r="U185" i="2"/>
  <c r="U186" i="2"/>
  <c r="U187" i="2"/>
  <c r="U188" i="2"/>
  <c r="U189" i="2"/>
  <c r="U190" i="2"/>
  <c r="U191" i="2"/>
  <c r="U192" i="2"/>
  <c r="U193" i="2"/>
  <c r="U194" i="2"/>
  <c r="U195" i="2"/>
  <c r="U196" i="2"/>
  <c r="U197" i="2"/>
  <c r="U198" i="2"/>
  <c r="U199" i="2"/>
  <c r="U200" i="2"/>
  <c r="U201" i="2"/>
  <c r="U202" i="2"/>
  <c r="U203" i="2"/>
  <c r="U204" i="2"/>
  <c r="U205" i="2"/>
  <c r="U206" i="2"/>
  <c r="U207" i="2"/>
  <c r="U208" i="2"/>
  <c r="U209" i="2"/>
  <c r="U210" i="2"/>
  <c r="U211" i="2"/>
  <c r="U212" i="2"/>
  <c r="U213" i="2"/>
  <c r="U214" i="2"/>
  <c r="U215" i="2"/>
  <c r="U216" i="2"/>
  <c r="U217" i="2"/>
  <c r="U218" i="2"/>
  <c r="U219" i="2"/>
  <c r="U220" i="2"/>
  <c r="U221" i="2"/>
  <c r="U222" i="2"/>
  <c r="U223" i="2"/>
  <c r="U224" i="2"/>
  <c r="U225" i="2"/>
  <c r="U226" i="2"/>
  <c r="U227" i="2"/>
  <c r="U228" i="2"/>
  <c r="U229" i="2"/>
  <c r="U230" i="2"/>
  <c r="U231" i="2"/>
  <c r="U232" i="2"/>
  <c r="U233" i="2"/>
  <c r="U234" i="2"/>
  <c r="U235" i="2"/>
  <c r="U236" i="2"/>
  <c r="U237" i="2"/>
  <c r="U238" i="2"/>
  <c r="U239" i="2"/>
  <c r="U240" i="2"/>
  <c r="U241" i="2"/>
  <c r="U242" i="2"/>
  <c r="U243" i="2"/>
  <c r="U244" i="2"/>
  <c r="U245" i="2"/>
  <c r="U246" i="2"/>
  <c r="U247" i="2"/>
  <c r="U248" i="2"/>
  <c r="U249" i="2"/>
  <c r="U250" i="2"/>
  <c r="U251" i="2"/>
  <c r="U252" i="2"/>
  <c r="U253" i="2"/>
  <c r="U254" i="2"/>
  <c r="U255" i="2"/>
  <c r="U256" i="2"/>
  <c r="U257" i="2"/>
  <c r="U258" i="2"/>
  <c r="U259" i="2"/>
  <c r="U260" i="2"/>
  <c r="U261" i="2"/>
  <c r="U262" i="2"/>
  <c r="U263" i="2"/>
  <c r="U264" i="2"/>
  <c r="U265" i="2"/>
  <c r="U266" i="2"/>
  <c r="U267" i="2"/>
  <c r="U268" i="2"/>
  <c r="U269" i="2"/>
  <c r="U270" i="2"/>
  <c r="U271" i="2"/>
  <c r="U272" i="2"/>
  <c r="U273" i="2"/>
  <c r="U274" i="2"/>
  <c r="U275" i="2"/>
  <c r="U276" i="2"/>
  <c r="U277" i="2"/>
  <c r="U278" i="2"/>
  <c r="U279" i="2"/>
  <c r="U280" i="2"/>
  <c r="U281" i="2"/>
  <c r="U282" i="2"/>
  <c r="U283" i="2"/>
  <c r="U284" i="2"/>
  <c r="U285" i="2"/>
  <c r="U286" i="2"/>
  <c r="U287" i="2"/>
  <c r="U288" i="2"/>
  <c r="U289" i="2"/>
  <c r="U290" i="2"/>
  <c r="U291" i="2"/>
  <c r="U292" i="2"/>
  <c r="U293" i="2"/>
  <c r="U294" i="2"/>
  <c r="U295" i="2"/>
  <c r="U296" i="2"/>
  <c r="U297" i="2"/>
  <c r="U298" i="2"/>
  <c r="U299" i="2"/>
  <c r="U300" i="2"/>
  <c r="U301" i="2"/>
  <c r="U302" i="2"/>
  <c r="U303" i="2"/>
  <c r="U304" i="2"/>
  <c r="U305" i="2"/>
  <c r="U306" i="2"/>
  <c r="U307" i="2"/>
  <c r="U308" i="2"/>
  <c r="U309" i="2"/>
  <c r="U310" i="2"/>
  <c r="U311" i="2"/>
  <c r="U312" i="2"/>
  <c r="U313" i="2"/>
  <c r="U314" i="2"/>
  <c r="U315" i="2"/>
  <c r="U316" i="2"/>
  <c r="U317" i="2"/>
  <c r="U318" i="2"/>
  <c r="U319" i="2"/>
  <c r="U320" i="2"/>
  <c r="U321" i="2"/>
  <c r="U322" i="2"/>
  <c r="U323" i="2"/>
  <c r="U324" i="2"/>
  <c r="U325" i="2"/>
  <c r="U326" i="2"/>
  <c r="U327" i="2"/>
  <c r="U328" i="2"/>
  <c r="U329" i="2"/>
  <c r="U330" i="2"/>
  <c r="U331" i="2"/>
  <c r="U332" i="2"/>
  <c r="U333" i="2"/>
  <c r="U334" i="2"/>
  <c r="U335" i="2"/>
  <c r="U336" i="2"/>
  <c r="U337" i="2"/>
  <c r="U338" i="2"/>
  <c r="U339" i="2"/>
  <c r="U340" i="2"/>
  <c r="U341" i="2"/>
  <c r="U342" i="2"/>
  <c r="U343" i="2"/>
  <c r="U344" i="2"/>
  <c r="U345" i="2"/>
  <c r="U346" i="2"/>
  <c r="U347" i="2"/>
  <c r="U348" i="2"/>
  <c r="U349" i="2"/>
  <c r="U350" i="2"/>
  <c r="U351" i="2"/>
  <c r="U352" i="2"/>
  <c r="U353" i="2"/>
  <c r="U354" i="2"/>
  <c r="U355" i="2"/>
  <c r="U356" i="2"/>
  <c r="U357" i="2"/>
  <c r="U358" i="2"/>
  <c r="U359" i="2"/>
  <c r="U360" i="2"/>
  <c r="U361" i="2"/>
  <c r="U362" i="2"/>
  <c r="U363" i="2"/>
  <c r="U364" i="2"/>
  <c r="U365" i="2"/>
  <c r="U366" i="2"/>
  <c r="U367" i="2"/>
  <c r="U368" i="2"/>
  <c r="U369" i="2"/>
  <c r="U370" i="2"/>
  <c r="U371" i="2"/>
  <c r="U372" i="2"/>
  <c r="U373" i="2"/>
  <c r="U374" i="2"/>
  <c r="U375" i="2"/>
  <c r="U376" i="2"/>
  <c r="U377" i="2"/>
  <c r="U378" i="2"/>
  <c r="U379" i="2"/>
  <c r="U380" i="2"/>
  <c r="U381" i="2"/>
  <c r="U382" i="2"/>
  <c r="U383" i="2"/>
  <c r="U384" i="2"/>
  <c r="U385" i="2"/>
  <c r="U386" i="2"/>
  <c r="U387" i="2"/>
  <c r="U388" i="2"/>
  <c r="U389" i="2"/>
  <c r="U390" i="2"/>
  <c r="U391" i="2"/>
  <c r="U392" i="2"/>
  <c r="U393" i="2"/>
  <c r="U394" i="2"/>
  <c r="U395" i="2"/>
  <c r="U396" i="2"/>
  <c r="U397" i="2"/>
  <c r="U398" i="2"/>
  <c r="U399" i="2"/>
  <c r="U400" i="2"/>
  <c r="U401" i="2"/>
  <c r="U402" i="2"/>
  <c r="U403" i="2"/>
  <c r="U404" i="2"/>
  <c r="U405" i="2"/>
  <c r="U406" i="2"/>
  <c r="U407" i="2"/>
  <c r="U408" i="2"/>
  <c r="U409" i="2"/>
  <c r="U410" i="2"/>
  <c r="U411" i="2"/>
  <c r="U412" i="2"/>
  <c r="U413" i="2"/>
  <c r="U414" i="2"/>
  <c r="U415" i="2"/>
  <c r="U416" i="2"/>
  <c r="U417" i="2"/>
  <c r="U418" i="2"/>
  <c r="U419" i="2"/>
  <c r="U420" i="2"/>
  <c r="U421" i="2"/>
  <c r="U422" i="2"/>
  <c r="U423" i="2"/>
  <c r="U424" i="2"/>
  <c r="U425" i="2"/>
  <c r="U426" i="2"/>
  <c r="U427" i="2"/>
  <c r="U428" i="2"/>
  <c r="U429" i="2"/>
  <c r="U430" i="2"/>
  <c r="U431" i="2"/>
  <c r="U432" i="2"/>
  <c r="U433" i="2"/>
  <c r="U434" i="2"/>
  <c r="U435" i="2"/>
  <c r="U436" i="2"/>
  <c r="U437" i="2"/>
  <c r="U438" i="2"/>
  <c r="U439" i="2"/>
  <c r="U440" i="2"/>
  <c r="U441" i="2"/>
  <c r="U442" i="2"/>
  <c r="U443" i="2"/>
  <c r="U444" i="2"/>
  <c r="U445" i="2"/>
  <c r="U446" i="2"/>
  <c r="U447" i="2"/>
  <c r="U448" i="2"/>
  <c r="U449" i="2"/>
  <c r="U450" i="2"/>
  <c r="U451" i="2"/>
  <c r="U452" i="2"/>
  <c r="U453" i="2"/>
  <c r="U454" i="2"/>
  <c r="U455" i="2"/>
  <c r="U456" i="2"/>
  <c r="U457" i="2"/>
  <c r="U458" i="2"/>
  <c r="U459" i="2"/>
  <c r="U460" i="2"/>
  <c r="U461" i="2"/>
  <c r="U462" i="2"/>
  <c r="U463" i="2"/>
  <c r="U464" i="2"/>
  <c r="U465" i="2"/>
  <c r="U466" i="2"/>
  <c r="U467" i="2"/>
  <c r="U468" i="2"/>
  <c r="U469" i="2"/>
  <c r="U470" i="2"/>
  <c r="U471" i="2"/>
  <c r="U472" i="2"/>
  <c r="U473" i="2"/>
  <c r="U474" i="2"/>
  <c r="U475" i="2"/>
  <c r="U476" i="2"/>
  <c r="U477" i="2"/>
  <c r="U478" i="2"/>
  <c r="U479" i="2"/>
  <c r="U480" i="2"/>
  <c r="U481" i="2"/>
  <c r="U482" i="2"/>
  <c r="U483" i="2"/>
  <c r="U484" i="2"/>
  <c r="U485" i="2"/>
  <c r="U486" i="2"/>
  <c r="U487" i="2"/>
  <c r="U488" i="2"/>
  <c r="U489" i="2"/>
  <c r="U490" i="2"/>
  <c r="U491" i="2"/>
  <c r="U492" i="2"/>
  <c r="U493" i="2"/>
  <c r="U494" i="2"/>
  <c r="U495" i="2"/>
  <c r="U496" i="2"/>
  <c r="U497" i="2"/>
  <c r="U498" i="2"/>
  <c r="U499" i="2"/>
  <c r="U500" i="2"/>
  <c r="U501" i="2"/>
  <c r="U502" i="2"/>
  <c r="U503" i="2"/>
  <c r="U504" i="2"/>
  <c r="U505" i="2"/>
  <c r="U506" i="2"/>
  <c r="U507" i="2"/>
  <c r="U508" i="2"/>
  <c r="U509" i="2"/>
  <c r="U510" i="2"/>
  <c r="U511" i="2"/>
  <c r="U512" i="2"/>
  <c r="U513" i="2"/>
  <c r="T3" i="2"/>
  <c r="T4" i="2"/>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T346" i="2"/>
  <c r="T347" i="2"/>
  <c r="T348" i="2"/>
  <c r="T349" i="2"/>
  <c r="T350" i="2"/>
  <c r="T351" i="2"/>
  <c r="T352" i="2"/>
  <c r="T353" i="2"/>
  <c r="T354" i="2"/>
  <c r="T355" i="2"/>
  <c r="T356" i="2"/>
  <c r="T357" i="2"/>
  <c r="T358" i="2"/>
  <c r="T359" i="2"/>
  <c r="T360" i="2"/>
  <c r="T361" i="2"/>
  <c r="T362" i="2"/>
  <c r="T363" i="2"/>
  <c r="T364" i="2"/>
  <c r="T365" i="2"/>
  <c r="T366" i="2"/>
  <c r="T367" i="2"/>
  <c r="T368" i="2"/>
  <c r="T369" i="2"/>
  <c r="T370" i="2"/>
  <c r="T371" i="2"/>
  <c r="T372" i="2"/>
  <c r="T373" i="2"/>
  <c r="T374" i="2"/>
  <c r="T375" i="2"/>
  <c r="T376" i="2"/>
  <c r="T377" i="2"/>
  <c r="T378" i="2"/>
  <c r="T379" i="2"/>
  <c r="T380" i="2"/>
  <c r="T381" i="2"/>
  <c r="T382" i="2"/>
  <c r="T383" i="2"/>
  <c r="T384" i="2"/>
  <c r="T385" i="2"/>
  <c r="T386" i="2"/>
  <c r="T387" i="2"/>
  <c r="T388" i="2"/>
  <c r="T389" i="2"/>
  <c r="T390" i="2"/>
  <c r="T391" i="2"/>
  <c r="T392" i="2"/>
  <c r="T393" i="2"/>
  <c r="T394" i="2"/>
  <c r="T395" i="2"/>
  <c r="T396" i="2"/>
  <c r="T397" i="2"/>
  <c r="T398" i="2"/>
  <c r="T399" i="2"/>
  <c r="T400" i="2"/>
  <c r="T401" i="2"/>
  <c r="T402" i="2"/>
  <c r="T403" i="2"/>
  <c r="T404" i="2"/>
  <c r="T405" i="2"/>
  <c r="T406" i="2"/>
  <c r="T407" i="2"/>
  <c r="T408" i="2"/>
  <c r="T409" i="2"/>
  <c r="T410" i="2"/>
  <c r="T411" i="2"/>
  <c r="T412" i="2"/>
  <c r="T413" i="2"/>
  <c r="T414" i="2"/>
  <c r="T415" i="2"/>
  <c r="T416" i="2"/>
  <c r="T417" i="2"/>
  <c r="T418" i="2"/>
  <c r="T419" i="2"/>
  <c r="T420" i="2"/>
  <c r="T421" i="2"/>
  <c r="T422" i="2"/>
  <c r="T423" i="2"/>
  <c r="T424" i="2"/>
  <c r="T425" i="2"/>
  <c r="T426" i="2"/>
  <c r="T427" i="2"/>
  <c r="T428" i="2"/>
  <c r="T429" i="2"/>
  <c r="T430" i="2"/>
  <c r="T431" i="2"/>
  <c r="T432" i="2"/>
  <c r="T433" i="2"/>
  <c r="T434" i="2"/>
  <c r="T435" i="2"/>
  <c r="T436" i="2"/>
  <c r="T437" i="2"/>
  <c r="T438" i="2"/>
  <c r="T439" i="2"/>
  <c r="T440" i="2"/>
  <c r="T441" i="2"/>
  <c r="T442" i="2"/>
  <c r="T443" i="2"/>
  <c r="T444" i="2"/>
  <c r="T445" i="2"/>
  <c r="T446" i="2"/>
  <c r="T447" i="2"/>
  <c r="T448" i="2"/>
  <c r="T449" i="2"/>
  <c r="T450" i="2"/>
  <c r="T451" i="2"/>
  <c r="T452" i="2"/>
  <c r="T453" i="2"/>
  <c r="T454" i="2"/>
  <c r="T455" i="2"/>
  <c r="T456" i="2"/>
  <c r="T457" i="2"/>
  <c r="T458" i="2"/>
  <c r="T459" i="2"/>
  <c r="T460" i="2"/>
  <c r="T461" i="2"/>
  <c r="T462" i="2"/>
  <c r="T463" i="2"/>
  <c r="T464" i="2"/>
  <c r="T465" i="2"/>
  <c r="T466" i="2"/>
  <c r="T467" i="2"/>
  <c r="T468" i="2"/>
  <c r="T469" i="2"/>
  <c r="T470" i="2"/>
  <c r="T471" i="2"/>
  <c r="T472" i="2"/>
  <c r="T473" i="2"/>
  <c r="T474" i="2"/>
  <c r="T475" i="2"/>
  <c r="T476" i="2"/>
  <c r="T477" i="2"/>
  <c r="T478" i="2"/>
  <c r="T479" i="2"/>
  <c r="T480" i="2"/>
  <c r="T481" i="2"/>
  <c r="T482" i="2"/>
  <c r="T483" i="2"/>
  <c r="T484" i="2"/>
  <c r="T485" i="2"/>
  <c r="T486" i="2"/>
  <c r="T487" i="2"/>
  <c r="T488" i="2"/>
  <c r="T489" i="2"/>
  <c r="T490" i="2"/>
  <c r="T491" i="2"/>
  <c r="T492" i="2"/>
  <c r="T493" i="2"/>
  <c r="T494" i="2"/>
  <c r="T495" i="2"/>
  <c r="T496" i="2"/>
  <c r="T497" i="2"/>
  <c r="T498" i="2"/>
  <c r="T499" i="2"/>
  <c r="T500" i="2"/>
  <c r="T501" i="2"/>
  <c r="T502" i="2"/>
  <c r="T503" i="2"/>
  <c r="T504" i="2"/>
  <c r="T505" i="2"/>
  <c r="T506" i="2"/>
  <c r="T507" i="2"/>
  <c r="T508" i="2"/>
  <c r="T509" i="2"/>
  <c r="T510" i="2"/>
  <c r="T511" i="2"/>
  <c r="T512" i="2"/>
  <c r="T513" i="2"/>
  <c r="S3" i="2"/>
  <c r="S4"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28" i="2"/>
  <c r="S229" i="2"/>
  <c r="S230" i="2"/>
  <c r="S231" i="2"/>
  <c r="S232" i="2"/>
  <c r="S233" i="2"/>
  <c r="S234" i="2"/>
  <c r="S235" i="2"/>
  <c r="S236" i="2"/>
  <c r="S237" i="2"/>
  <c r="S238" i="2"/>
  <c r="S239" i="2"/>
  <c r="S240" i="2"/>
  <c r="S241" i="2"/>
  <c r="S242"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0"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4" i="2"/>
  <c r="S435" i="2"/>
  <c r="S436" i="2"/>
  <c r="S437" i="2"/>
  <c r="S438" i="2"/>
  <c r="S439" i="2"/>
  <c r="S440" i="2"/>
  <c r="S441" i="2"/>
  <c r="S442" i="2"/>
  <c r="S443" i="2"/>
  <c r="S444" i="2"/>
  <c r="S445" i="2"/>
  <c r="S446" i="2"/>
  <c r="S447" i="2"/>
  <c r="S448" i="2"/>
  <c r="S449" i="2"/>
  <c r="S450" i="2"/>
  <c r="S451" i="2"/>
  <c r="S452" i="2"/>
  <c r="S453" i="2"/>
  <c r="S454" i="2"/>
  <c r="S455" i="2"/>
  <c r="S456" i="2"/>
  <c r="S457" i="2"/>
  <c r="S458" i="2"/>
  <c r="S459" i="2"/>
  <c r="S460" i="2"/>
  <c r="S461" i="2"/>
  <c r="S462" i="2"/>
  <c r="S463" i="2"/>
  <c r="S464" i="2"/>
  <c r="S465" i="2"/>
  <c r="S466" i="2"/>
  <c r="S467" i="2"/>
  <c r="S468" i="2"/>
  <c r="S469" i="2"/>
  <c r="S470" i="2"/>
  <c r="S471" i="2"/>
  <c r="S472" i="2"/>
  <c r="S473" i="2"/>
  <c r="S474" i="2"/>
  <c r="S475" i="2"/>
  <c r="S476" i="2"/>
  <c r="S477" i="2"/>
  <c r="S478" i="2"/>
  <c r="S479" i="2"/>
  <c r="S480" i="2"/>
  <c r="S481" i="2"/>
  <c r="S482" i="2"/>
  <c r="S483" i="2"/>
  <c r="S484" i="2"/>
  <c r="S485" i="2"/>
  <c r="S486" i="2"/>
  <c r="S487" i="2"/>
  <c r="S488" i="2"/>
  <c r="S489" i="2"/>
  <c r="S490" i="2"/>
  <c r="S491" i="2"/>
  <c r="S492" i="2"/>
  <c r="S493" i="2"/>
  <c r="S494" i="2"/>
  <c r="S495" i="2"/>
  <c r="S496" i="2"/>
  <c r="S497" i="2"/>
  <c r="S498" i="2"/>
  <c r="S499" i="2"/>
  <c r="S500" i="2"/>
  <c r="S501" i="2"/>
  <c r="S502" i="2"/>
  <c r="S503" i="2"/>
  <c r="S504" i="2"/>
  <c r="S505" i="2"/>
  <c r="S506" i="2"/>
  <c r="S507" i="2"/>
  <c r="S508" i="2"/>
  <c r="S509" i="2"/>
  <c r="S510" i="2"/>
  <c r="S511" i="2"/>
  <c r="S512" i="2"/>
  <c r="S513" i="2"/>
  <c r="R3" i="2"/>
  <c r="R4" i="2"/>
  <c r="R5" i="2"/>
  <c r="R6"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247" i="2"/>
  <c r="R248" i="2"/>
  <c r="R249" i="2"/>
  <c r="R250" i="2"/>
  <c r="R251" i="2"/>
  <c r="R252" i="2"/>
  <c r="R253" i="2"/>
  <c r="R254" i="2"/>
  <c r="R255" i="2"/>
  <c r="R256" i="2"/>
  <c r="R257" i="2"/>
  <c r="R258" i="2"/>
  <c r="R259" i="2"/>
  <c r="R260" i="2"/>
  <c r="R261" i="2"/>
  <c r="R262" i="2"/>
  <c r="R263" i="2"/>
  <c r="R264" i="2"/>
  <c r="R265" i="2"/>
  <c r="R266" i="2"/>
  <c r="R267" i="2"/>
  <c r="R268" i="2"/>
  <c r="R269" i="2"/>
  <c r="R270" i="2"/>
  <c r="R271" i="2"/>
  <c r="R272" i="2"/>
  <c r="R273" i="2"/>
  <c r="R274" i="2"/>
  <c r="R275" i="2"/>
  <c r="R276" i="2"/>
  <c r="R277" i="2"/>
  <c r="R278" i="2"/>
  <c r="R279" i="2"/>
  <c r="R280" i="2"/>
  <c r="R281" i="2"/>
  <c r="R282" i="2"/>
  <c r="R283" i="2"/>
  <c r="R284" i="2"/>
  <c r="R285" i="2"/>
  <c r="R286" i="2"/>
  <c r="R287" i="2"/>
  <c r="R288" i="2"/>
  <c r="R289" i="2"/>
  <c r="R290" i="2"/>
  <c r="R291" i="2"/>
  <c r="R292" i="2"/>
  <c r="R293" i="2"/>
  <c r="R294" i="2"/>
  <c r="R295" i="2"/>
  <c r="R296" i="2"/>
  <c r="R297" i="2"/>
  <c r="R298" i="2"/>
  <c r="R299" i="2"/>
  <c r="R300" i="2"/>
  <c r="R301" i="2"/>
  <c r="R302" i="2"/>
  <c r="R303" i="2"/>
  <c r="R304" i="2"/>
  <c r="R305" i="2"/>
  <c r="R306" i="2"/>
  <c r="R307" i="2"/>
  <c r="R308" i="2"/>
  <c r="R309" i="2"/>
  <c r="R310" i="2"/>
  <c r="R311" i="2"/>
  <c r="R312" i="2"/>
  <c r="R313" i="2"/>
  <c r="R314" i="2"/>
  <c r="R315" i="2"/>
  <c r="R316" i="2"/>
  <c r="R317" i="2"/>
  <c r="R318" i="2"/>
  <c r="R319" i="2"/>
  <c r="R320" i="2"/>
  <c r="R321" i="2"/>
  <c r="R322" i="2"/>
  <c r="R323" i="2"/>
  <c r="R324" i="2"/>
  <c r="R325" i="2"/>
  <c r="R326" i="2"/>
  <c r="R327" i="2"/>
  <c r="R328" i="2"/>
  <c r="R329" i="2"/>
  <c r="R330" i="2"/>
  <c r="R331" i="2"/>
  <c r="R332" i="2"/>
  <c r="R333" i="2"/>
  <c r="R334" i="2"/>
  <c r="R335" i="2"/>
  <c r="R336" i="2"/>
  <c r="R337" i="2"/>
  <c r="R338" i="2"/>
  <c r="R339" i="2"/>
  <c r="R340" i="2"/>
  <c r="R341" i="2"/>
  <c r="R342" i="2"/>
  <c r="R343" i="2"/>
  <c r="R344" i="2"/>
  <c r="R345" i="2"/>
  <c r="R346" i="2"/>
  <c r="R347" i="2"/>
  <c r="R348" i="2"/>
  <c r="R349" i="2"/>
  <c r="R350" i="2"/>
  <c r="R351" i="2"/>
  <c r="R352" i="2"/>
  <c r="R353" i="2"/>
  <c r="R354" i="2"/>
  <c r="R355" i="2"/>
  <c r="R356" i="2"/>
  <c r="R357" i="2"/>
  <c r="R358" i="2"/>
  <c r="R359" i="2"/>
  <c r="R360" i="2"/>
  <c r="R361" i="2"/>
  <c r="R362" i="2"/>
  <c r="R363" i="2"/>
  <c r="R364" i="2"/>
  <c r="R365" i="2"/>
  <c r="R366" i="2"/>
  <c r="R367" i="2"/>
  <c r="R368" i="2"/>
  <c r="R369" i="2"/>
  <c r="R370" i="2"/>
  <c r="R371" i="2"/>
  <c r="R372" i="2"/>
  <c r="R373" i="2"/>
  <c r="R374" i="2"/>
  <c r="R375" i="2"/>
  <c r="R376" i="2"/>
  <c r="R377" i="2"/>
  <c r="R378" i="2"/>
  <c r="R379" i="2"/>
  <c r="R380" i="2"/>
  <c r="R381" i="2"/>
  <c r="R382" i="2"/>
  <c r="R383" i="2"/>
  <c r="R384" i="2"/>
  <c r="R385" i="2"/>
  <c r="R386" i="2"/>
  <c r="R387" i="2"/>
  <c r="R388" i="2"/>
  <c r="R389" i="2"/>
  <c r="R390" i="2"/>
  <c r="R391" i="2"/>
  <c r="R392" i="2"/>
  <c r="R393" i="2"/>
  <c r="R394" i="2"/>
  <c r="R395" i="2"/>
  <c r="R396" i="2"/>
  <c r="R397" i="2"/>
  <c r="R398" i="2"/>
  <c r="R399" i="2"/>
  <c r="R400" i="2"/>
  <c r="R401" i="2"/>
  <c r="R402" i="2"/>
  <c r="R403" i="2"/>
  <c r="R404" i="2"/>
  <c r="R405" i="2"/>
  <c r="R406" i="2"/>
  <c r="R407" i="2"/>
  <c r="R408" i="2"/>
  <c r="R409" i="2"/>
  <c r="R410" i="2"/>
  <c r="R411" i="2"/>
  <c r="R412" i="2"/>
  <c r="R413" i="2"/>
  <c r="R414" i="2"/>
  <c r="R415" i="2"/>
  <c r="R416" i="2"/>
  <c r="R417" i="2"/>
  <c r="R418" i="2"/>
  <c r="R419" i="2"/>
  <c r="R420" i="2"/>
  <c r="R421" i="2"/>
  <c r="R422" i="2"/>
  <c r="R423" i="2"/>
  <c r="R424" i="2"/>
  <c r="R425" i="2"/>
  <c r="R426" i="2"/>
  <c r="R427" i="2"/>
  <c r="R428" i="2"/>
  <c r="R429" i="2"/>
  <c r="R430" i="2"/>
  <c r="R431" i="2"/>
  <c r="R432" i="2"/>
  <c r="R433" i="2"/>
  <c r="R434" i="2"/>
  <c r="R435" i="2"/>
  <c r="R436" i="2"/>
  <c r="R437" i="2"/>
  <c r="R438" i="2"/>
  <c r="R439" i="2"/>
  <c r="R440" i="2"/>
  <c r="R441" i="2"/>
  <c r="R442" i="2"/>
  <c r="R443" i="2"/>
  <c r="R444" i="2"/>
  <c r="R445" i="2"/>
  <c r="R446" i="2"/>
  <c r="R447" i="2"/>
  <c r="R448" i="2"/>
  <c r="R449" i="2"/>
  <c r="R450" i="2"/>
  <c r="R451" i="2"/>
  <c r="R452" i="2"/>
  <c r="R453" i="2"/>
  <c r="R454" i="2"/>
  <c r="R455" i="2"/>
  <c r="R456" i="2"/>
  <c r="R457" i="2"/>
  <c r="R458" i="2"/>
  <c r="R459" i="2"/>
  <c r="R460" i="2"/>
  <c r="R461" i="2"/>
  <c r="R462" i="2"/>
  <c r="R463" i="2"/>
  <c r="R464" i="2"/>
  <c r="R465" i="2"/>
  <c r="R466" i="2"/>
  <c r="R467" i="2"/>
  <c r="R468" i="2"/>
  <c r="R469" i="2"/>
  <c r="R470" i="2"/>
  <c r="R471" i="2"/>
  <c r="R472" i="2"/>
  <c r="R473" i="2"/>
  <c r="R474" i="2"/>
  <c r="R475" i="2"/>
  <c r="R476" i="2"/>
  <c r="R477" i="2"/>
  <c r="R478" i="2"/>
  <c r="R479" i="2"/>
  <c r="R480" i="2"/>
  <c r="R481" i="2"/>
  <c r="R482" i="2"/>
  <c r="R483" i="2"/>
  <c r="R484" i="2"/>
  <c r="R485" i="2"/>
  <c r="R486" i="2"/>
  <c r="R487" i="2"/>
  <c r="R488" i="2"/>
  <c r="R489" i="2"/>
  <c r="R490" i="2"/>
  <c r="R491" i="2"/>
  <c r="R492" i="2"/>
  <c r="R493" i="2"/>
  <c r="R494" i="2"/>
  <c r="R495" i="2"/>
  <c r="R496" i="2"/>
  <c r="R497" i="2"/>
  <c r="R498" i="2"/>
  <c r="R499" i="2"/>
  <c r="R500" i="2"/>
  <c r="R501" i="2"/>
  <c r="R502" i="2"/>
  <c r="R503" i="2"/>
  <c r="R504" i="2"/>
  <c r="R505" i="2"/>
  <c r="R506" i="2"/>
  <c r="R507" i="2"/>
  <c r="R508" i="2"/>
  <c r="R509" i="2"/>
  <c r="R510" i="2"/>
  <c r="R511" i="2"/>
  <c r="R512" i="2"/>
  <c r="R513" i="2"/>
  <c r="J477" i="1"/>
  <c r="Y4" i="1" l="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3" i="1"/>
  <c r="Y184" i="1"/>
  <c r="Y185" i="1"/>
  <c r="Y186" i="1"/>
  <c r="Y187" i="1"/>
  <c r="Y188" i="1"/>
  <c r="Y189" i="1"/>
  <c r="Y190" i="1"/>
  <c r="Y191" i="1"/>
  <c r="Y192" i="1"/>
  <c r="Y193" i="1"/>
  <c r="Y194" i="1"/>
  <c r="Y195" i="1"/>
  <c r="Y196" i="1"/>
  <c r="Y197" i="1"/>
  <c r="Y198" i="1"/>
  <c r="Y199" i="1"/>
  <c r="Y200" i="1"/>
  <c r="Y201" i="1"/>
  <c r="Y202" i="1"/>
  <c r="Y203" i="1"/>
  <c r="Y204" i="1"/>
  <c r="Y205" i="1"/>
  <c r="Y206" i="1"/>
  <c r="Y207" i="1"/>
  <c r="Y208" i="1"/>
  <c r="Y209" i="1"/>
  <c r="Y210" i="1"/>
  <c r="Y211" i="1"/>
  <c r="Y212" i="1"/>
  <c r="Y213" i="1"/>
  <c r="Y214" i="1"/>
  <c r="Y215" i="1"/>
  <c r="Y216" i="1"/>
  <c r="Y217" i="1"/>
  <c r="Y218" i="1"/>
  <c r="Y219" i="1"/>
  <c r="Y220" i="1"/>
  <c r="Y221" i="1"/>
  <c r="Y222" i="1"/>
  <c r="Y223" i="1"/>
  <c r="Y224" i="1"/>
  <c r="Y225" i="1"/>
  <c r="Y226" i="1"/>
  <c r="Y227" i="1"/>
  <c r="Y228" i="1"/>
  <c r="Y229" i="1"/>
  <c r="Y230" i="1"/>
  <c r="Y231" i="1"/>
  <c r="Y232" i="1"/>
  <c r="Y233" i="1"/>
  <c r="Y234" i="1"/>
  <c r="Y235" i="1"/>
  <c r="Y236" i="1"/>
  <c r="Y237" i="1"/>
  <c r="Y238" i="1"/>
  <c r="Y239" i="1"/>
  <c r="Y240" i="1"/>
  <c r="Y241" i="1"/>
  <c r="Y242" i="1"/>
  <c r="Y243" i="1"/>
  <c r="Y244" i="1"/>
  <c r="Y245" i="1"/>
  <c r="Y246" i="1"/>
  <c r="Y247" i="1"/>
  <c r="Y248" i="1"/>
  <c r="Y249" i="1"/>
  <c r="Y250" i="1"/>
  <c r="Y251" i="1"/>
  <c r="Y252" i="1"/>
  <c r="Y253" i="1"/>
  <c r="Y254" i="1"/>
  <c r="Y255" i="1"/>
  <c r="Y256" i="1"/>
  <c r="Y257" i="1"/>
  <c r="Y258" i="1"/>
  <c r="Y259" i="1"/>
  <c r="Y260" i="1"/>
  <c r="Y261" i="1"/>
  <c r="Y262" i="1"/>
  <c r="Y263" i="1"/>
  <c r="Y264" i="1"/>
  <c r="Y265" i="1"/>
  <c r="Y266" i="1"/>
  <c r="Y267" i="1"/>
  <c r="Y268" i="1"/>
  <c r="Y269" i="1"/>
  <c r="Y270" i="1"/>
  <c r="Y271" i="1"/>
  <c r="Y272" i="1"/>
  <c r="Y273" i="1"/>
  <c r="Y274" i="1"/>
  <c r="Y275" i="1"/>
  <c r="Y276" i="1"/>
  <c r="Y277" i="1"/>
  <c r="Y278" i="1"/>
  <c r="Y279" i="1"/>
  <c r="Y280" i="1"/>
  <c r="Y281" i="1"/>
  <c r="Y282" i="1"/>
  <c r="Y283" i="1"/>
  <c r="Y284" i="1"/>
  <c r="Y285"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1" i="1"/>
  <c r="Y322" i="1"/>
  <c r="Y323" i="1"/>
  <c r="Y324" i="1"/>
  <c r="Y325" i="1"/>
  <c r="Y326" i="1"/>
  <c r="Y327" i="1"/>
  <c r="Y328" i="1"/>
  <c r="Y329" i="1"/>
  <c r="Y330" i="1"/>
  <c r="Y331" i="1"/>
  <c r="Y332" i="1"/>
  <c r="Y333" i="1"/>
  <c r="Y334" i="1"/>
  <c r="Y335" i="1"/>
  <c r="Y336" i="1"/>
  <c r="Y337" i="1"/>
  <c r="Y338" i="1"/>
  <c r="Y339" i="1"/>
  <c r="Y340" i="1"/>
  <c r="Y341" i="1"/>
  <c r="Y342" i="1"/>
  <c r="Y343" i="1"/>
  <c r="Y344" i="1"/>
  <c r="Y345" i="1"/>
  <c r="Y346" i="1"/>
  <c r="Y347" i="1"/>
  <c r="Y348" i="1"/>
  <c r="Y349" i="1"/>
  <c r="Y350" i="1"/>
  <c r="Y351" i="1"/>
  <c r="Y352" i="1"/>
  <c r="Y353" i="1"/>
  <c r="Y354" i="1"/>
  <c r="Y355" i="1"/>
  <c r="Y356" i="1"/>
  <c r="Y357" i="1"/>
  <c r="Y358" i="1"/>
  <c r="Y359" i="1"/>
  <c r="Y360" i="1"/>
  <c r="Y361" i="1"/>
  <c r="Y362" i="1"/>
  <c r="Y363" i="1"/>
  <c r="Y364" i="1"/>
  <c r="Y365" i="1"/>
  <c r="Y366" i="1"/>
  <c r="Y367" i="1"/>
  <c r="Y368" i="1"/>
  <c r="Y369" i="1"/>
  <c r="Y370" i="1"/>
  <c r="Y371" i="1"/>
  <c r="Y372" i="1"/>
  <c r="Y373" i="1"/>
  <c r="Y374" i="1"/>
  <c r="Y375" i="1"/>
  <c r="Y376" i="1"/>
  <c r="Y377" i="1"/>
  <c r="Y378" i="1"/>
  <c r="Y379" i="1"/>
  <c r="Y380" i="1"/>
  <c r="Y381" i="1"/>
  <c r="Y382" i="1"/>
  <c r="Y383" i="1"/>
  <c r="Y384" i="1"/>
  <c r="Y385" i="1"/>
  <c r="Y386" i="1"/>
  <c r="Y387" i="1"/>
  <c r="Y388" i="1"/>
  <c r="Y389" i="1"/>
  <c r="Y390" i="1"/>
  <c r="Y391" i="1"/>
  <c r="Y392" i="1"/>
  <c r="Y393" i="1"/>
  <c r="Y394" i="1"/>
  <c r="Y395" i="1"/>
  <c r="Y396" i="1"/>
  <c r="Y397" i="1"/>
  <c r="Y398" i="1"/>
  <c r="Y399" i="1"/>
  <c r="Y400" i="1"/>
  <c r="Y401" i="1"/>
  <c r="Y402" i="1"/>
  <c r="Y403" i="1"/>
  <c r="Y404" i="1"/>
  <c r="Y405" i="1"/>
  <c r="Y406" i="1"/>
  <c r="Y407" i="1"/>
  <c r="Y408" i="1"/>
  <c r="Y409" i="1"/>
  <c r="Y410" i="1"/>
  <c r="Y411" i="1"/>
  <c r="Y412" i="1"/>
  <c r="Y413" i="1"/>
  <c r="Y414" i="1"/>
  <c r="Y415" i="1"/>
  <c r="Y416" i="1"/>
  <c r="Y417" i="1"/>
  <c r="Y418" i="1"/>
  <c r="Y419" i="1"/>
  <c r="Y420" i="1"/>
  <c r="Y421" i="1"/>
  <c r="Y422" i="1"/>
  <c r="Y423" i="1"/>
  <c r="Y424" i="1"/>
  <c r="Y425" i="1"/>
  <c r="Y426" i="1"/>
  <c r="Y427" i="1"/>
  <c r="Y428" i="1"/>
  <c r="Y429" i="1"/>
  <c r="Y430" i="1"/>
  <c r="Y431" i="1"/>
  <c r="Y432" i="1"/>
  <c r="Y433" i="1"/>
  <c r="Y434" i="1"/>
  <c r="Y435" i="1"/>
  <c r="Y436" i="1"/>
  <c r="Y437" i="1"/>
  <c r="Y438" i="1"/>
  <c r="Y439" i="1"/>
  <c r="Y440" i="1"/>
  <c r="Y441" i="1"/>
  <c r="Y442" i="1"/>
  <c r="Y443" i="1"/>
  <c r="Y444" i="1"/>
  <c r="Y445" i="1"/>
  <c r="Y446" i="1"/>
  <c r="Y447" i="1"/>
  <c r="Y448" i="1"/>
  <c r="Y449" i="1"/>
  <c r="Y450" i="1"/>
  <c r="Y451" i="1"/>
  <c r="Y452" i="1"/>
  <c r="Y453" i="1"/>
  <c r="Y454" i="1"/>
  <c r="Y455" i="1"/>
  <c r="Y456" i="1"/>
  <c r="Y457" i="1"/>
  <c r="Y458" i="1"/>
  <c r="Y459" i="1"/>
  <c r="Y460" i="1"/>
  <c r="Y461" i="1"/>
  <c r="Y462" i="1"/>
  <c r="Y463" i="1"/>
  <c r="Y464" i="1"/>
  <c r="Y465" i="1"/>
  <c r="Y466" i="1"/>
  <c r="Y467" i="1"/>
  <c r="Y468" i="1"/>
  <c r="Y469" i="1"/>
  <c r="Y470" i="1"/>
  <c r="Y471" i="1"/>
  <c r="Y472" i="1"/>
  <c r="Y473" i="1"/>
  <c r="Y474" i="1"/>
  <c r="Y475" i="1"/>
  <c r="Y476" i="1"/>
  <c r="Y477" i="1"/>
  <c r="Y478" i="1"/>
  <c r="Y479" i="1"/>
  <c r="Y480" i="1"/>
  <c r="Y481" i="1"/>
  <c r="Y482" i="1"/>
  <c r="Y483" i="1"/>
  <c r="Y484" i="1"/>
  <c r="Y485" i="1"/>
  <c r="Y486" i="1"/>
  <c r="Y487" i="1"/>
  <c r="Y488" i="1"/>
  <c r="Y489" i="1"/>
  <c r="Y490" i="1"/>
  <c r="Y491" i="1"/>
  <c r="Y492" i="1"/>
  <c r="Y493" i="1"/>
  <c r="Y494" i="1"/>
  <c r="Y495" i="1"/>
  <c r="Y496" i="1"/>
  <c r="Y497" i="1"/>
  <c r="Y498" i="1"/>
  <c r="Y499" i="1"/>
  <c r="Y500" i="1"/>
  <c r="Y501" i="1"/>
  <c r="Y502" i="1"/>
  <c r="Y503" i="1"/>
  <c r="Y504" i="1"/>
  <c r="Y505" i="1"/>
  <c r="Y506" i="1"/>
  <c r="Y507" i="1"/>
  <c r="Y508" i="1"/>
  <c r="Y509" i="1"/>
  <c r="Y510" i="1"/>
  <c r="Y511" i="1"/>
  <c r="Y512" i="1"/>
  <c r="Y513" i="1"/>
  <c r="AE4" i="1"/>
  <c r="AE5"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5" i="1"/>
  <c r="AE216" i="1"/>
  <c r="AE217" i="1"/>
  <c r="AE218" i="1"/>
  <c r="AE219" i="1"/>
  <c r="AE220" i="1"/>
  <c r="AE221"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76" i="1"/>
  <c r="AE377" i="1"/>
  <c r="AE378" i="1"/>
  <c r="AE379" i="1"/>
  <c r="AE380" i="1"/>
  <c r="AE381" i="1"/>
  <c r="AE382" i="1"/>
  <c r="AE383" i="1"/>
  <c r="AE384" i="1"/>
  <c r="AE385" i="1"/>
  <c r="AE386" i="1"/>
  <c r="AE387" i="1"/>
  <c r="AE388" i="1"/>
  <c r="AE389" i="1"/>
  <c r="AE390" i="1"/>
  <c r="AE391" i="1"/>
  <c r="AE392" i="1"/>
  <c r="AE393" i="1"/>
  <c r="AE394" i="1"/>
  <c r="AE395" i="1"/>
  <c r="AE396" i="1"/>
  <c r="AE397" i="1"/>
  <c r="AE398" i="1"/>
  <c r="AE399" i="1"/>
  <c r="AE400" i="1"/>
  <c r="AE401" i="1"/>
  <c r="AE402" i="1"/>
  <c r="AE403" i="1"/>
  <c r="AE404" i="1"/>
  <c r="AE405" i="1"/>
  <c r="AE406" i="1"/>
  <c r="AE407" i="1"/>
  <c r="AE408" i="1"/>
  <c r="AE409" i="1"/>
  <c r="AE410" i="1"/>
  <c r="AE411" i="1"/>
  <c r="AE412" i="1"/>
  <c r="AE413" i="1"/>
  <c r="AE414" i="1"/>
  <c r="AE415" i="1"/>
  <c r="AE416" i="1"/>
  <c r="AE417" i="1"/>
  <c r="AE418" i="1"/>
  <c r="AE419" i="1"/>
  <c r="AE420" i="1"/>
  <c r="AE421" i="1"/>
  <c r="AE422" i="1"/>
  <c r="AE423" i="1"/>
  <c r="AE424" i="1"/>
  <c r="AE425" i="1"/>
  <c r="AE426" i="1"/>
  <c r="AE427" i="1"/>
  <c r="AE428" i="1"/>
  <c r="AE429" i="1"/>
  <c r="AE430" i="1"/>
  <c r="AE431" i="1"/>
  <c r="AE432" i="1"/>
  <c r="AE433" i="1"/>
  <c r="AE434" i="1"/>
  <c r="AE435" i="1"/>
  <c r="AE436" i="1"/>
  <c r="AE437" i="1"/>
  <c r="AE438" i="1"/>
  <c r="AE439" i="1"/>
  <c r="AE440" i="1"/>
  <c r="AE441" i="1"/>
  <c r="AE442" i="1"/>
  <c r="AE443" i="1"/>
  <c r="AE444" i="1"/>
  <c r="AE445" i="1"/>
  <c r="AE446" i="1"/>
  <c r="AE447" i="1"/>
  <c r="AE448" i="1"/>
  <c r="AE449" i="1"/>
  <c r="AE450" i="1"/>
  <c r="AE451" i="1"/>
  <c r="AE452" i="1"/>
  <c r="AE453" i="1"/>
  <c r="AE454" i="1"/>
  <c r="AE455" i="1"/>
  <c r="AE456" i="1"/>
  <c r="AE457" i="1"/>
  <c r="AE458" i="1"/>
  <c r="AE459" i="1"/>
  <c r="AE460" i="1"/>
  <c r="AE461" i="1"/>
  <c r="AE462" i="1"/>
  <c r="AE463" i="1"/>
  <c r="AE464" i="1"/>
  <c r="AE465" i="1"/>
  <c r="AE466" i="1"/>
  <c r="AE467" i="1"/>
  <c r="AE468" i="1"/>
  <c r="AE469" i="1"/>
  <c r="AE470" i="1"/>
  <c r="AE471" i="1"/>
  <c r="AE472" i="1"/>
  <c r="AE473" i="1"/>
  <c r="AE474" i="1"/>
  <c r="AE475" i="1"/>
  <c r="AE476" i="1"/>
  <c r="AE477" i="1"/>
  <c r="AE478" i="1"/>
  <c r="AE479" i="1"/>
  <c r="AE480" i="1"/>
  <c r="AE481" i="1"/>
  <c r="AE482" i="1"/>
  <c r="AE483" i="1"/>
  <c r="AE484" i="1"/>
  <c r="AE485" i="1"/>
  <c r="AE486" i="1"/>
  <c r="AE487" i="1"/>
  <c r="AE488" i="1"/>
  <c r="AE489" i="1"/>
  <c r="AE490" i="1"/>
  <c r="AE491" i="1"/>
  <c r="AE492" i="1"/>
  <c r="AE493" i="1"/>
  <c r="AE494" i="1"/>
  <c r="AE495" i="1"/>
  <c r="AE496" i="1"/>
  <c r="AE497" i="1"/>
  <c r="AE498" i="1"/>
  <c r="AE499" i="1"/>
  <c r="AE500" i="1"/>
  <c r="AE501" i="1"/>
  <c r="AE502" i="1"/>
  <c r="AE503" i="1"/>
  <c r="AE504" i="1"/>
  <c r="AE505" i="1"/>
  <c r="AE506" i="1"/>
  <c r="AE507" i="1"/>
  <c r="AE508" i="1"/>
  <c r="AE509" i="1"/>
  <c r="AE510" i="1"/>
  <c r="AE511" i="1"/>
  <c r="AE512" i="1"/>
  <c r="AE513" i="1"/>
  <c r="AE3" i="1"/>
  <c r="AQ4" i="1"/>
  <c r="AQ5" i="1"/>
  <c r="AQ6" i="1"/>
  <c r="AQ7" i="1"/>
  <c r="AQ8" i="1"/>
  <c r="AQ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159" i="1"/>
  <c r="AQ160" i="1"/>
  <c r="AQ161" i="1"/>
  <c r="AQ162" i="1"/>
  <c r="AQ163" i="1"/>
  <c r="AQ164" i="1"/>
  <c r="AQ165" i="1"/>
  <c r="AQ166" i="1"/>
  <c r="AQ167" i="1"/>
  <c r="AQ168" i="1"/>
  <c r="AQ169" i="1"/>
  <c r="AQ170" i="1"/>
  <c r="AQ171" i="1"/>
  <c r="AQ172" i="1"/>
  <c r="AQ173" i="1"/>
  <c r="AQ174" i="1"/>
  <c r="AQ175" i="1"/>
  <c r="AQ176" i="1"/>
  <c r="AQ177" i="1"/>
  <c r="AQ178" i="1"/>
  <c r="AQ179" i="1"/>
  <c r="AQ180" i="1"/>
  <c r="AQ181" i="1"/>
  <c r="AQ182" i="1"/>
  <c r="AQ183" i="1"/>
  <c r="AQ184" i="1"/>
  <c r="AQ185" i="1"/>
  <c r="AQ186" i="1"/>
  <c r="AQ187" i="1"/>
  <c r="AQ188" i="1"/>
  <c r="AQ189" i="1"/>
  <c r="AQ190" i="1"/>
  <c r="AQ191" i="1"/>
  <c r="AQ192" i="1"/>
  <c r="AQ193" i="1"/>
  <c r="AQ194" i="1"/>
  <c r="AQ195" i="1"/>
  <c r="AQ196" i="1"/>
  <c r="AQ197" i="1"/>
  <c r="AQ198" i="1"/>
  <c r="AQ199" i="1"/>
  <c r="AQ200" i="1"/>
  <c r="AQ201" i="1"/>
  <c r="AQ202" i="1"/>
  <c r="AQ203" i="1"/>
  <c r="AQ204" i="1"/>
  <c r="AQ205" i="1"/>
  <c r="AQ206" i="1"/>
  <c r="AQ207" i="1"/>
  <c r="AQ208" i="1"/>
  <c r="AQ209" i="1"/>
  <c r="AQ210" i="1"/>
  <c r="AQ211" i="1"/>
  <c r="AQ212" i="1"/>
  <c r="AQ213" i="1"/>
  <c r="AQ214" i="1"/>
  <c r="AQ215" i="1"/>
  <c r="AQ216" i="1"/>
  <c r="AQ217" i="1"/>
  <c r="AQ218" i="1"/>
  <c r="AQ219" i="1"/>
  <c r="AQ220" i="1"/>
  <c r="AQ221" i="1"/>
  <c r="AQ222" i="1"/>
  <c r="AQ223" i="1"/>
  <c r="AQ224" i="1"/>
  <c r="AQ225" i="1"/>
  <c r="AQ226" i="1"/>
  <c r="AQ227" i="1"/>
  <c r="AQ228" i="1"/>
  <c r="AQ229" i="1"/>
  <c r="AQ230" i="1"/>
  <c r="AQ231" i="1"/>
  <c r="AQ232" i="1"/>
  <c r="AQ233" i="1"/>
  <c r="AQ234" i="1"/>
  <c r="AQ235" i="1"/>
  <c r="AQ236" i="1"/>
  <c r="AQ237" i="1"/>
  <c r="AQ238" i="1"/>
  <c r="AQ239" i="1"/>
  <c r="AQ240" i="1"/>
  <c r="AQ241" i="1"/>
  <c r="AQ242" i="1"/>
  <c r="AQ243" i="1"/>
  <c r="AQ244" i="1"/>
  <c r="AQ245" i="1"/>
  <c r="AQ246" i="1"/>
  <c r="AQ247" i="1"/>
  <c r="AQ248" i="1"/>
  <c r="AQ249" i="1"/>
  <c r="AQ250" i="1"/>
  <c r="AQ251" i="1"/>
  <c r="AQ252" i="1"/>
  <c r="AQ253" i="1"/>
  <c r="AQ254" i="1"/>
  <c r="AQ255" i="1"/>
  <c r="AQ256" i="1"/>
  <c r="AQ257" i="1"/>
  <c r="AQ258" i="1"/>
  <c r="AQ259" i="1"/>
  <c r="AQ260" i="1"/>
  <c r="AQ261" i="1"/>
  <c r="AQ262" i="1"/>
  <c r="AQ263" i="1"/>
  <c r="AQ264" i="1"/>
  <c r="AQ265" i="1"/>
  <c r="AQ266" i="1"/>
  <c r="AQ267" i="1"/>
  <c r="AQ268" i="1"/>
  <c r="AQ269" i="1"/>
  <c r="AQ270" i="1"/>
  <c r="AQ271" i="1"/>
  <c r="AQ272" i="1"/>
  <c r="AQ273" i="1"/>
  <c r="AQ274" i="1"/>
  <c r="AQ275" i="1"/>
  <c r="AQ276" i="1"/>
  <c r="AQ277" i="1"/>
  <c r="AQ278" i="1"/>
  <c r="AQ279" i="1"/>
  <c r="AQ280" i="1"/>
  <c r="AQ281" i="1"/>
  <c r="AQ282" i="1"/>
  <c r="AQ283"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76" i="1"/>
  <c r="AQ377" i="1"/>
  <c r="AQ378" i="1"/>
  <c r="AQ379" i="1"/>
  <c r="AQ380" i="1"/>
  <c r="AQ381" i="1"/>
  <c r="AQ382" i="1"/>
  <c r="AQ383" i="1"/>
  <c r="AQ384" i="1"/>
  <c r="AQ385" i="1"/>
  <c r="AQ386" i="1"/>
  <c r="AQ387" i="1"/>
  <c r="AQ388" i="1"/>
  <c r="AQ389" i="1"/>
  <c r="AQ390" i="1"/>
  <c r="AQ391" i="1"/>
  <c r="AQ392" i="1"/>
  <c r="AQ393" i="1"/>
  <c r="AQ394" i="1"/>
  <c r="AQ395" i="1"/>
  <c r="AQ396" i="1"/>
  <c r="AQ397" i="1"/>
  <c r="AQ398" i="1"/>
  <c r="AQ399" i="1"/>
  <c r="AQ400" i="1"/>
  <c r="AQ401" i="1"/>
  <c r="AQ402" i="1"/>
  <c r="AQ403" i="1"/>
  <c r="AQ404" i="1"/>
  <c r="AQ405" i="1"/>
  <c r="AQ406" i="1"/>
  <c r="AQ407" i="1"/>
  <c r="AQ408" i="1"/>
  <c r="AQ409" i="1"/>
  <c r="AQ410" i="1"/>
  <c r="AQ411" i="1"/>
  <c r="AQ412" i="1"/>
  <c r="AQ413" i="1"/>
  <c r="AQ414" i="1"/>
  <c r="AQ415" i="1"/>
  <c r="AQ416" i="1"/>
  <c r="AQ417" i="1"/>
  <c r="AQ418" i="1"/>
  <c r="AQ419" i="1"/>
  <c r="AQ420" i="1"/>
  <c r="AQ421" i="1"/>
  <c r="AQ422" i="1"/>
  <c r="AQ423" i="1"/>
  <c r="AQ424" i="1"/>
  <c r="AQ425" i="1"/>
  <c r="AQ426" i="1"/>
  <c r="AQ427" i="1"/>
  <c r="AQ428" i="1"/>
  <c r="AQ429" i="1"/>
  <c r="AQ430" i="1"/>
  <c r="AQ431" i="1"/>
  <c r="AQ432" i="1"/>
  <c r="AQ433" i="1"/>
  <c r="AQ434" i="1"/>
  <c r="AQ435" i="1"/>
  <c r="AQ436" i="1"/>
  <c r="AQ437" i="1"/>
  <c r="AQ438" i="1"/>
  <c r="AQ439" i="1"/>
  <c r="AQ440" i="1"/>
  <c r="AQ441" i="1"/>
  <c r="AQ442" i="1"/>
  <c r="AQ443" i="1"/>
  <c r="AQ444" i="1"/>
  <c r="AQ445" i="1"/>
  <c r="AQ446" i="1"/>
  <c r="AQ447" i="1"/>
  <c r="AQ448" i="1"/>
  <c r="AQ449" i="1"/>
  <c r="AQ450" i="1"/>
  <c r="AQ451" i="1"/>
  <c r="AQ452" i="1"/>
  <c r="AQ453" i="1"/>
  <c r="AQ454" i="1"/>
  <c r="AQ455" i="1"/>
  <c r="AQ456" i="1"/>
  <c r="AQ457" i="1"/>
  <c r="AQ458" i="1"/>
  <c r="AQ459" i="1"/>
  <c r="AQ460" i="1"/>
  <c r="AQ461" i="1"/>
  <c r="AQ462" i="1"/>
  <c r="AQ463" i="1"/>
  <c r="AQ464" i="1"/>
  <c r="AQ465" i="1"/>
  <c r="AQ466" i="1"/>
  <c r="AQ467" i="1"/>
  <c r="AQ468" i="1"/>
  <c r="AQ469" i="1"/>
  <c r="AQ470" i="1"/>
  <c r="AQ471" i="1"/>
  <c r="AQ472" i="1"/>
  <c r="AQ473" i="1"/>
  <c r="AQ474" i="1"/>
  <c r="AQ475" i="1"/>
  <c r="AQ476" i="1"/>
  <c r="AQ477" i="1"/>
  <c r="AQ478" i="1"/>
  <c r="AQ479" i="1"/>
  <c r="AQ480" i="1"/>
  <c r="AQ481" i="1"/>
  <c r="AQ482" i="1"/>
  <c r="AQ483" i="1"/>
  <c r="AQ484" i="1"/>
  <c r="AQ485" i="1"/>
  <c r="AQ486" i="1"/>
  <c r="AQ487" i="1"/>
  <c r="AQ488" i="1"/>
  <c r="AQ489" i="1"/>
  <c r="AQ490" i="1"/>
  <c r="AQ491" i="1"/>
  <c r="AQ492" i="1"/>
  <c r="AQ493" i="1"/>
  <c r="AQ494" i="1"/>
  <c r="AQ495" i="1"/>
  <c r="AQ496" i="1"/>
  <c r="AQ497" i="1"/>
  <c r="AQ498" i="1"/>
  <c r="AQ499" i="1"/>
  <c r="AQ500" i="1"/>
  <c r="AQ501" i="1"/>
  <c r="AQ502" i="1"/>
  <c r="AQ503" i="1"/>
  <c r="AQ504" i="1"/>
  <c r="AQ505" i="1"/>
  <c r="AQ506" i="1"/>
  <c r="AQ507" i="1"/>
  <c r="AQ508" i="1"/>
  <c r="AQ509" i="1"/>
  <c r="AQ510" i="1"/>
  <c r="AQ511" i="1"/>
  <c r="AQ512" i="1"/>
  <c r="AQ513" i="1"/>
  <c r="AQ3" i="1"/>
  <c r="AK4" i="1"/>
  <c r="AK5" i="1"/>
  <c r="AK6" i="1"/>
  <c r="AK7" i="1"/>
  <c r="AK8" i="1"/>
  <c r="AK9"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76" i="1"/>
  <c r="AK377" i="1"/>
  <c r="AK378" i="1"/>
  <c r="AK379" i="1"/>
  <c r="AK380" i="1"/>
  <c r="AK381" i="1"/>
  <c r="AK382" i="1"/>
  <c r="AK383" i="1"/>
  <c r="AK384" i="1"/>
  <c r="AK385" i="1"/>
  <c r="AK386" i="1"/>
  <c r="AK387" i="1"/>
  <c r="AK388" i="1"/>
  <c r="AK389" i="1"/>
  <c r="AK390" i="1"/>
  <c r="AK391" i="1"/>
  <c r="AK392" i="1"/>
  <c r="AK393" i="1"/>
  <c r="AK394" i="1"/>
  <c r="AK395" i="1"/>
  <c r="AK396" i="1"/>
  <c r="AK397" i="1"/>
  <c r="AK398" i="1"/>
  <c r="AK399" i="1"/>
  <c r="AK400" i="1"/>
  <c r="AK401" i="1"/>
  <c r="AK402" i="1"/>
  <c r="AK403" i="1"/>
  <c r="AK404" i="1"/>
  <c r="AK405" i="1"/>
  <c r="AK406" i="1"/>
  <c r="AK407" i="1"/>
  <c r="AK408" i="1"/>
  <c r="AK409" i="1"/>
  <c r="AK410" i="1"/>
  <c r="AK411" i="1"/>
  <c r="AK412" i="1"/>
  <c r="AK413" i="1"/>
  <c r="AK414" i="1"/>
  <c r="AK415" i="1"/>
  <c r="AK416" i="1"/>
  <c r="AK417" i="1"/>
  <c r="AK418" i="1"/>
  <c r="AK419" i="1"/>
  <c r="AK420" i="1"/>
  <c r="AK421" i="1"/>
  <c r="AK422" i="1"/>
  <c r="AK423" i="1"/>
  <c r="AK424" i="1"/>
  <c r="AK425" i="1"/>
  <c r="AK426" i="1"/>
  <c r="AK427" i="1"/>
  <c r="AK428" i="1"/>
  <c r="AK429" i="1"/>
  <c r="AK430" i="1"/>
  <c r="AK431" i="1"/>
  <c r="AK432" i="1"/>
  <c r="AK433" i="1"/>
  <c r="AK434" i="1"/>
  <c r="AK435" i="1"/>
  <c r="AK436" i="1"/>
  <c r="AK437" i="1"/>
  <c r="AK438" i="1"/>
  <c r="AK439" i="1"/>
  <c r="AK440" i="1"/>
  <c r="AK441" i="1"/>
  <c r="AK442" i="1"/>
  <c r="AK443" i="1"/>
  <c r="AK444" i="1"/>
  <c r="AK445" i="1"/>
  <c r="AK446" i="1"/>
  <c r="AK447" i="1"/>
  <c r="AK448" i="1"/>
  <c r="AK449" i="1"/>
  <c r="AK450" i="1"/>
  <c r="AK451" i="1"/>
  <c r="AK452" i="1"/>
  <c r="AK453" i="1"/>
  <c r="AK454" i="1"/>
  <c r="AK455" i="1"/>
  <c r="AK456" i="1"/>
  <c r="AK457" i="1"/>
  <c r="AK458" i="1"/>
  <c r="AK459" i="1"/>
  <c r="AK460" i="1"/>
  <c r="AK461" i="1"/>
  <c r="AK462" i="1"/>
  <c r="AK463" i="1"/>
  <c r="AK464" i="1"/>
  <c r="AK465" i="1"/>
  <c r="AK466" i="1"/>
  <c r="AK467" i="1"/>
  <c r="AK468" i="1"/>
  <c r="AK469" i="1"/>
  <c r="AK470" i="1"/>
  <c r="AK471" i="1"/>
  <c r="AK472" i="1"/>
  <c r="AK473" i="1"/>
  <c r="AK474" i="1"/>
  <c r="AK475" i="1"/>
  <c r="AK476" i="1"/>
  <c r="AK477" i="1"/>
  <c r="AK478" i="1"/>
  <c r="AK479" i="1"/>
  <c r="AK480" i="1"/>
  <c r="AK481" i="1"/>
  <c r="AK482" i="1"/>
  <c r="AK483" i="1"/>
  <c r="AK484" i="1"/>
  <c r="AK485" i="1"/>
  <c r="AK486" i="1"/>
  <c r="AK487" i="1"/>
  <c r="AK488" i="1"/>
  <c r="AK489" i="1"/>
  <c r="AK490" i="1"/>
  <c r="AK491" i="1"/>
  <c r="AK492" i="1"/>
  <c r="AK493" i="1"/>
  <c r="AK494" i="1"/>
  <c r="AK495" i="1"/>
  <c r="AK496" i="1"/>
  <c r="AK497" i="1"/>
  <c r="AK498" i="1"/>
  <c r="AK499" i="1"/>
  <c r="AK500" i="1"/>
  <c r="AK501" i="1"/>
  <c r="AK502" i="1"/>
  <c r="AK503" i="1"/>
  <c r="AK504" i="1"/>
  <c r="AK505" i="1"/>
  <c r="AK506" i="1"/>
  <c r="AK507" i="1"/>
  <c r="AK508" i="1"/>
  <c r="AK509" i="1"/>
  <c r="AK510" i="1"/>
  <c r="AK511" i="1"/>
  <c r="AK512" i="1"/>
  <c r="AK513" i="1"/>
  <c r="AK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3" i="1"/>
  <c r="X4" i="1" l="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5" i="1"/>
  <c r="X206" i="1"/>
  <c r="X207" i="1"/>
  <c r="X208" i="1"/>
  <c r="X209" i="1"/>
  <c r="X210" i="1"/>
  <c r="X211" i="1"/>
  <c r="X212" i="1"/>
  <c r="X213" i="1"/>
  <c r="X214"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250" i="1"/>
  <c r="X251" i="1"/>
  <c r="X252" i="1"/>
  <c r="X253" i="1"/>
  <c r="X254" i="1"/>
  <c r="X255" i="1"/>
  <c r="X256" i="1"/>
  <c r="X257" i="1"/>
  <c r="X258" i="1"/>
  <c r="X259" i="1"/>
  <c r="X260" i="1"/>
  <c r="X261" i="1"/>
  <c r="X262" i="1"/>
  <c r="X263" i="1"/>
  <c r="X264" i="1"/>
  <c r="X265" i="1"/>
  <c r="X266" i="1"/>
  <c r="X267" i="1"/>
  <c r="X268" i="1"/>
  <c r="X269" i="1"/>
  <c r="X270" i="1"/>
  <c r="X271" i="1"/>
  <c r="X272" i="1"/>
  <c r="X273" i="1"/>
  <c r="X274" i="1"/>
  <c r="X275" i="1"/>
  <c r="X276" i="1"/>
  <c r="X277" i="1"/>
  <c r="X278" i="1"/>
  <c r="X279" i="1"/>
  <c r="X280" i="1"/>
  <c r="X281" i="1"/>
  <c r="X282" i="1"/>
  <c r="X283" i="1"/>
  <c r="X284" i="1"/>
  <c r="X285" i="1"/>
  <c r="X286" i="1"/>
  <c r="X287" i="1"/>
  <c r="X288" i="1"/>
  <c r="X289" i="1"/>
  <c r="X290" i="1"/>
  <c r="X291" i="1"/>
  <c r="X292" i="1"/>
  <c r="X293"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1" i="1"/>
  <c r="X322" i="1"/>
  <c r="X323" i="1"/>
  <c r="X324" i="1"/>
  <c r="X325" i="1"/>
  <c r="X326" i="1"/>
  <c r="X327" i="1"/>
  <c r="X328" i="1"/>
  <c r="X329" i="1"/>
  <c r="X330" i="1"/>
  <c r="X331" i="1"/>
  <c r="X332" i="1"/>
  <c r="X333" i="1"/>
  <c r="X334" i="1"/>
  <c r="X335" i="1"/>
  <c r="X336" i="1"/>
  <c r="X337" i="1"/>
  <c r="X338" i="1"/>
  <c r="X339" i="1"/>
  <c r="X340" i="1"/>
  <c r="X341" i="1"/>
  <c r="X342" i="1"/>
  <c r="X343" i="1"/>
  <c r="X344" i="1"/>
  <c r="X345" i="1"/>
  <c r="X346" i="1"/>
  <c r="X347" i="1"/>
  <c r="X348" i="1"/>
  <c r="X349" i="1"/>
  <c r="X350" i="1"/>
  <c r="X351" i="1"/>
  <c r="X352" i="1"/>
  <c r="X353" i="1"/>
  <c r="X354" i="1"/>
  <c r="X355" i="1"/>
  <c r="X356" i="1"/>
  <c r="X357" i="1"/>
  <c r="X358" i="1"/>
  <c r="X359" i="1"/>
  <c r="X360" i="1"/>
  <c r="X361" i="1"/>
  <c r="X362" i="1"/>
  <c r="X363" i="1"/>
  <c r="X364" i="1"/>
  <c r="X365" i="1"/>
  <c r="X366" i="1"/>
  <c r="X367" i="1"/>
  <c r="X368" i="1"/>
  <c r="X369" i="1"/>
  <c r="X370" i="1"/>
  <c r="X371" i="1"/>
  <c r="X372" i="1"/>
  <c r="X373" i="1"/>
  <c r="X374" i="1"/>
  <c r="X375" i="1"/>
  <c r="X376" i="1"/>
  <c r="X377" i="1"/>
  <c r="X378" i="1"/>
  <c r="X379" i="1"/>
  <c r="X380" i="1"/>
  <c r="X381" i="1"/>
  <c r="X382" i="1"/>
  <c r="X383" i="1"/>
  <c r="X384" i="1"/>
  <c r="X385" i="1"/>
  <c r="X386" i="1"/>
  <c r="X387" i="1"/>
  <c r="X388" i="1"/>
  <c r="X389" i="1"/>
  <c r="X390" i="1"/>
  <c r="X391" i="1"/>
  <c r="X392" i="1"/>
  <c r="X393" i="1"/>
  <c r="X394" i="1"/>
  <c r="X395" i="1"/>
  <c r="X396" i="1"/>
  <c r="X397" i="1"/>
  <c r="X398" i="1"/>
  <c r="X399" i="1"/>
  <c r="X400" i="1"/>
  <c r="X401" i="1"/>
  <c r="X402" i="1"/>
  <c r="X403" i="1"/>
  <c r="X404" i="1"/>
  <c r="X405" i="1"/>
  <c r="X406" i="1"/>
  <c r="X407" i="1"/>
  <c r="X408" i="1"/>
  <c r="X409" i="1"/>
  <c r="X410" i="1"/>
  <c r="X411" i="1"/>
  <c r="X412" i="1"/>
  <c r="X413" i="1"/>
  <c r="X414" i="1"/>
  <c r="X415" i="1"/>
  <c r="X416" i="1"/>
  <c r="X417" i="1"/>
  <c r="X418" i="1"/>
  <c r="X419" i="1"/>
  <c r="X420" i="1"/>
  <c r="X421" i="1"/>
  <c r="X422" i="1"/>
  <c r="X423" i="1"/>
  <c r="X424" i="1"/>
  <c r="X425" i="1"/>
  <c r="X426" i="1"/>
  <c r="X427" i="1"/>
  <c r="X428" i="1"/>
  <c r="X429" i="1"/>
  <c r="X430" i="1"/>
  <c r="X431" i="1"/>
  <c r="X432" i="1"/>
  <c r="X433" i="1"/>
  <c r="X434" i="1"/>
  <c r="X435" i="1"/>
  <c r="X436" i="1"/>
  <c r="X437" i="1"/>
  <c r="X438" i="1"/>
  <c r="X439" i="1"/>
  <c r="X440" i="1"/>
  <c r="X441" i="1"/>
  <c r="X442" i="1"/>
  <c r="X443" i="1"/>
  <c r="X444" i="1"/>
  <c r="X445" i="1"/>
  <c r="X446" i="1"/>
  <c r="X447" i="1"/>
  <c r="X448" i="1"/>
  <c r="X449" i="1"/>
  <c r="X450" i="1"/>
  <c r="X451" i="1"/>
  <c r="X452" i="1"/>
  <c r="X453" i="1"/>
  <c r="X454" i="1"/>
  <c r="X455" i="1"/>
  <c r="X456" i="1"/>
  <c r="X457" i="1"/>
  <c r="X458" i="1"/>
  <c r="X459" i="1"/>
  <c r="X460" i="1"/>
  <c r="X461" i="1"/>
  <c r="X462" i="1"/>
  <c r="X463" i="1"/>
  <c r="X464" i="1"/>
  <c r="X465" i="1"/>
  <c r="X466" i="1"/>
  <c r="X467" i="1"/>
  <c r="X468" i="1"/>
  <c r="X469" i="1"/>
  <c r="X470" i="1"/>
  <c r="X471" i="1"/>
  <c r="X472" i="1"/>
  <c r="X473" i="1"/>
  <c r="X474" i="1"/>
  <c r="X475" i="1"/>
  <c r="X476" i="1"/>
  <c r="X477" i="1"/>
  <c r="X478" i="1"/>
  <c r="X479" i="1"/>
  <c r="X480" i="1"/>
  <c r="X481" i="1"/>
  <c r="X482" i="1"/>
  <c r="X483" i="1"/>
  <c r="X484" i="1"/>
  <c r="X485" i="1"/>
  <c r="X486" i="1"/>
  <c r="X487" i="1"/>
  <c r="X488" i="1"/>
  <c r="X489" i="1"/>
  <c r="X490" i="1"/>
  <c r="X491" i="1"/>
  <c r="X492" i="1"/>
  <c r="X493" i="1"/>
  <c r="X494" i="1"/>
  <c r="X495" i="1"/>
  <c r="X496" i="1"/>
  <c r="X497" i="1"/>
  <c r="X498" i="1"/>
  <c r="X499" i="1"/>
  <c r="X500" i="1"/>
  <c r="X501" i="1"/>
  <c r="X502" i="1"/>
  <c r="X503" i="1"/>
  <c r="X504" i="1"/>
  <c r="X505" i="1"/>
  <c r="X506" i="1"/>
  <c r="X507" i="1"/>
  <c r="X508" i="1"/>
  <c r="X509" i="1"/>
  <c r="X510" i="1"/>
  <c r="X511" i="1"/>
  <c r="X512" i="1"/>
  <c r="X513" i="1"/>
  <c r="AD4" i="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165" i="1"/>
  <c r="AD166" i="1"/>
  <c r="AD167" i="1"/>
  <c r="AD168" i="1"/>
  <c r="AD169" i="1"/>
  <c r="AD170" i="1"/>
  <c r="AD171" i="1"/>
  <c r="AD172" i="1"/>
  <c r="AD173" i="1"/>
  <c r="AD174" i="1"/>
  <c r="AD175" i="1"/>
  <c r="AD176" i="1"/>
  <c r="AD177" i="1"/>
  <c r="AD178" i="1"/>
  <c r="AD179" i="1"/>
  <c r="AD180" i="1"/>
  <c r="AD181" i="1"/>
  <c r="AD182" i="1"/>
  <c r="AD183" i="1"/>
  <c r="AD184" i="1"/>
  <c r="AD185" i="1"/>
  <c r="AD186" i="1"/>
  <c r="AD187" i="1"/>
  <c r="AD188" i="1"/>
  <c r="AD189" i="1"/>
  <c r="AD190" i="1"/>
  <c r="AD191" i="1"/>
  <c r="AD192" i="1"/>
  <c r="AD193" i="1"/>
  <c r="AD194" i="1"/>
  <c r="AD195" i="1"/>
  <c r="AD196" i="1"/>
  <c r="AD197" i="1"/>
  <c r="AD198" i="1"/>
  <c r="AD199" i="1"/>
  <c r="AD200" i="1"/>
  <c r="AD201" i="1"/>
  <c r="AD202" i="1"/>
  <c r="AD203" i="1"/>
  <c r="AD204" i="1"/>
  <c r="AD205" i="1"/>
  <c r="AD206" i="1"/>
  <c r="AD207" i="1"/>
  <c r="AD208" i="1"/>
  <c r="AD209" i="1"/>
  <c r="AD210" i="1"/>
  <c r="AD211" i="1"/>
  <c r="AD212" i="1"/>
  <c r="AD213" i="1"/>
  <c r="AD214" i="1"/>
  <c r="AD215" i="1"/>
  <c r="AD216" i="1"/>
  <c r="AD217" i="1"/>
  <c r="AD218" i="1"/>
  <c r="AD219" i="1"/>
  <c r="AD220" i="1"/>
  <c r="AD221" i="1"/>
  <c r="AD222" i="1"/>
  <c r="AD223" i="1"/>
  <c r="AD224" i="1"/>
  <c r="AD225" i="1"/>
  <c r="AD226" i="1"/>
  <c r="AD227" i="1"/>
  <c r="AD228" i="1"/>
  <c r="AD229" i="1"/>
  <c r="AD230" i="1"/>
  <c r="AD231" i="1"/>
  <c r="AD232" i="1"/>
  <c r="AD233" i="1"/>
  <c r="AD234" i="1"/>
  <c r="AD235" i="1"/>
  <c r="AD236" i="1"/>
  <c r="AD237" i="1"/>
  <c r="AD238" i="1"/>
  <c r="AD239" i="1"/>
  <c r="AD240" i="1"/>
  <c r="AD241" i="1"/>
  <c r="AD242" i="1"/>
  <c r="AD243" i="1"/>
  <c r="AD244" i="1"/>
  <c r="AD245" i="1"/>
  <c r="AD246" i="1"/>
  <c r="AD247" i="1"/>
  <c r="AD248" i="1"/>
  <c r="AD249" i="1"/>
  <c r="AD250" i="1"/>
  <c r="AD251" i="1"/>
  <c r="AD252" i="1"/>
  <c r="AD253" i="1"/>
  <c r="AD254" i="1"/>
  <c r="AD255" i="1"/>
  <c r="AD256" i="1"/>
  <c r="AD257" i="1"/>
  <c r="AD258" i="1"/>
  <c r="AD259" i="1"/>
  <c r="AD260" i="1"/>
  <c r="AD261" i="1"/>
  <c r="AD262" i="1"/>
  <c r="AD263" i="1"/>
  <c r="AD264" i="1"/>
  <c r="AD265" i="1"/>
  <c r="AD266" i="1"/>
  <c r="AD267" i="1"/>
  <c r="AD268" i="1"/>
  <c r="AD269" i="1"/>
  <c r="AD270" i="1"/>
  <c r="AD271" i="1"/>
  <c r="AD272" i="1"/>
  <c r="AD273" i="1"/>
  <c r="AD274" i="1"/>
  <c r="AD275" i="1"/>
  <c r="AD276" i="1"/>
  <c r="AD277" i="1"/>
  <c r="AD278" i="1"/>
  <c r="AD279" i="1"/>
  <c r="AD280" i="1"/>
  <c r="AD281" i="1"/>
  <c r="AD282" i="1"/>
  <c r="AD283" i="1"/>
  <c r="AD284" i="1"/>
  <c r="AD285" i="1"/>
  <c r="AD286" i="1"/>
  <c r="AD287" i="1"/>
  <c r="AD288" i="1"/>
  <c r="AD289" i="1"/>
  <c r="AD290" i="1"/>
  <c r="AD291" i="1"/>
  <c r="AD292" i="1"/>
  <c r="AD293" i="1"/>
  <c r="AD294" i="1"/>
  <c r="AD295" i="1"/>
  <c r="AD296" i="1"/>
  <c r="AD297" i="1"/>
  <c r="AD298" i="1"/>
  <c r="AD299" i="1"/>
  <c r="AD300" i="1"/>
  <c r="AD301" i="1"/>
  <c r="AD302" i="1"/>
  <c r="AD303" i="1"/>
  <c r="AD304" i="1"/>
  <c r="AD305" i="1"/>
  <c r="AD306" i="1"/>
  <c r="AD307" i="1"/>
  <c r="AD308" i="1"/>
  <c r="AD309" i="1"/>
  <c r="AD310" i="1"/>
  <c r="AD311" i="1"/>
  <c r="AD312" i="1"/>
  <c r="AD313" i="1"/>
  <c r="AD314" i="1"/>
  <c r="AD315" i="1"/>
  <c r="AD316" i="1"/>
  <c r="AD317" i="1"/>
  <c r="AD318" i="1"/>
  <c r="AD319" i="1"/>
  <c r="AD320" i="1"/>
  <c r="AD321" i="1"/>
  <c r="AD322" i="1"/>
  <c r="AD323" i="1"/>
  <c r="AD324" i="1"/>
  <c r="AD325" i="1"/>
  <c r="AD326" i="1"/>
  <c r="AD327" i="1"/>
  <c r="AD328" i="1"/>
  <c r="AD329" i="1"/>
  <c r="AD330" i="1"/>
  <c r="AD331" i="1"/>
  <c r="AD332" i="1"/>
  <c r="AD333" i="1"/>
  <c r="AD334" i="1"/>
  <c r="AD335" i="1"/>
  <c r="AD336" i="1"/>
  <c r="AD337" i="1"/>
  <c r="AD338" i="1"/>
  <c r="AD339" i="1"/>
  <c r="AD340" i="1"/>
  <c r="AD341" i="1"/>
  <c r="AD342" i="1"/>
  <c r="AD343" i="1"/>
  <c r="AD344"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5" i="1"/>
  <c r="AD376" i="1"/>
  <c r="AD377" i="1"/>
  <c r="AD378" i="1"/>
  <c r="AD379" i="1"/>
  <c r="AD380" i="1"/>
  <c r="AD381" i="1"/>
  <c r="AD382" i="1"/>
  <c r="AD383" i="1"/>
  <c r="AD384" i="1"/>
  <c r="AD385" i="1"/>
  <c r="AD386" i="1"/>
  <c r="AD387" i="1"/>
  <c r="AD388" i="1"/>
  <c r="AD389" i="1"/>
  <c r="AD390" i="1"/>
  <c r="AD391" i="1"/>
  <c r="AD392" i="1"/>
  <c r="AD393" i="1"/>
  <c r="AD394" i="1"/>
  <c r="AD395" i="1"/>
  <c r="AD396" i="1"/>
  <c r="AD397" i="1"/>
  <c r="AD398" i="1"/>
  <c r="AD399" i="1"/>
  <c r="AD400" i="1"/>
  <c r="AD401" i="1"/>
  <c r="AD402" i="1"/>
  <c r="AD403" i="1"/>
  <c r="AD404" i="1"/>
  <c r="AD405" i="1"/>
  <c r="AD406" i="1"/>
  <c r="AD407" i="1"/>
  <c r="AD408" i="1"/>
  <c r="AD409" i="1"/>
  <c r="AD410" i="1"/>
  <c r="AD411" i="1"/>
  <c r="AD412" i="1"/>
  <c r="AD413" i="1"/>
  <c r="AD414" i="1"/>
  <c r="AD415" i="1"/>
  <c r="AD416" i="1"/>
  <c r="AD417" i="1"/>
  <c r="AD418" i="1"/>
  <c r="AD419" i="1"/>
  <c r="AD420" i="1"/>
  <c r="AD421" i="1"/>
  <c r="AD422" i="1"/>
  <c r="AD423" i="1"/>
  <c r="AD424" i="1"/>
  <c r="AD425" i="1"/>
  <c r="AD426" i="1"/>
  <c r="AD427" i="1"/>
  <c r="AD428" i="1"/>
  <c r="AD429" i="1"/>
  <c r="AD430" i="1"/>
  <c r="AD431" i="1"/>
  <c r="AD432" i="1"/>
  <c r="AD433" i="1"/>
  <c r="AD434" i="1"/>
  <c r="AD435" i="1"/>
  <c r="AD436" i="1"/>
  <c r="AD437" i="1"/>
  <c r="AD438" i="1"/>
  <c r="AD439" i="1"/>
  <c r="AD440" i="1"/>
  <c r="AD441" i="1"/>
  <c r="AD442" i="1"/>
  <c r="AD443" i="1"/>
  <c r="AD444" i="1"/>
  <c r="AD445" i="1"/>
  <c r="AD446" i="1"/>
  <c r="AD447" i="1"/>
  <c r="AD448" i="1"/>
  <c r="AD449" i="1"/>
  <c r="AD450" i="1"/>
  <c r="AD451" i="1"/>
  <c r="AD452" i="1"/>
  <c r="AD453" i="1"/>
  <c r="AD454" i="1"/>
  <c r="AD455" i="1"/>
  <c r="AD456" i="1"/>
  <c r="AD457" i="1"/>
  <c r="AD458" i="1"/>
  <c r="AD459" i="1"/>
  <c r="AD460" i="1"/>
  <c r="AD461" i="1"/>
  <c r="AD462" i="1"/>
  <c r="AD463" i="1"/>
  <c r="AD464" i="1"/>
  <c r="AD465" i="1"/>
  <c r="AD466" i="1"/>
  <c r="AD467" i="1"/>
  <c r="AD468" i="1"/>
  <c r="AD469" i="1"/>
  <c r="AD470" i="1"/>
  <c r="AD471" i="1"/>
  <c r="AD472" i="1"/>
  <c r="AD473" i="1"/>
  <c r="AD474" i="1"/>
  <c r="AD475" i="1"/>
  <c r="AD476" i="1"/>
  <c r="AD477" i="1"/>
  <c r="AD478" i="1"/>
  <c r="AD479" i="1"/>
  <c r="AD480" i="1"/>
  <c r="AD481" i="1"/>
  <c r="AD482" i="1"/>
  <c r="AD483" i="1"/>
  <c r="AD484" i="1"/>
  <c r="AD485" i="1"/>
  <c r="AD486" i="1"/>
  <c r="AD487" i="1"/>
  <c r="AD488" i="1"/>
  <c r="AD489" i="1"/>
  <c r="AD490" i="1"/>
  <c r="AD491" i="1"/>
  <c r="AD492" i="1"/>
  <c r="AD493" i="1"/>
  <c r="AD494" i="1"/>
  <c r="AD495" i="1"/>
  <c r="AD496" i="1"/>
  <c r="AD497" i="1"/>
  <c r="AD498" i="1"/>
  <c r="AD499" i="1"/>
  <c r="AD500" i="1"/>
  <c r="AD501" i="1"/>
  <c r="AD502" i="1"/>
  <c r="AD503" i="1"/>
  <c r="AD504" i="1"/>
  <c r="AD505" i="1"/>
  <c r="AD506" i="1"/>
  <c r="AD507" i="1"/>
  <c r="AD508" i="1"/>
  <c r="AD509" i="1"/>
  <c r="AD510" i="1"/>
  <c r="AD511" i="1"/>
  <c r="AD512" i="1"/>
  <c r="AD51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163" i="1"/>
  <c r="AP164" i="1"/>
  <c r="AP165" i="1"/>
  <c r="AP166" i="1"/>
  <c r="AP167" i="1"/>
  <c r="AP168" i="1"/>
  <c r="AP169" i="1"/>
  <c r="AP170" i="1"/>
  <c r="AP171" i="1"/>
  <c r="AP172" i="1"/>
  <c r="AP173" i="1"/>
  <c r="AP174" i="1"/>
  <c r="AP175" i="1"/>
  <c r="AP176" i="1"/>
  <c r="AP177" i="1"/>
  <c r="AP178" i="1"/>
  <c r="AP179" i="1"/>
  <c r="AP180" i="1"/>
  <c r="AP181" i="1"/>
  <c r="AP182" i="1"/>
  <c r="AP183" i="1"/>
  <c r="AP184" i="1"/>
  <c r="AP185" i="1"/>
  <c r="AP186" i="1"/>
  <c r="AP187" i="1"/>
  <c r="AP188" i="1"/>
  <c r="AP189" i="1"/>
  <c r="AP190" i="1"/>
  <c r="AP191" i="1"/>
  <c r="AP192" i="1"/>
  <c r="AP193" i="1"/>
  <c r="AP194" i="1"/>
  <c r="AP195" i="1"/>
  <c r="AP196" i="1"/>
  <c r="AP197" i="1"/>
  <c r="AP198" i="1"/>
  <c r="AP199" i="1"/>
  <c r="AP200" i="1"/>
  <c r="AP201" i="1"/>
  <c r="AP202" i="1"/>
  <c r="AP203" i="1"/>
  <c r="AP204" i="1"/>
  <c r="AP205" i="1"/>
  <c r="AP206" i="1"/>
  <c r="AP207" i="1"/>
  <c r="AP208" i="1"/>
  <c r="AP209" i="1"/>
  <c r="AP210" i="1"/>
  <c r="AP211" i="1"/>
  <c r="AP212" i="1"/>
  <c r="AP213" i="1"/>
  <c r="AP214" i="1"/>
  <c r="AP215" i="1"/>
  <c r="AP216" i="1"/>
  <c r="AP217" i="1"/>
  <c r="AP218" i="1"/>
  <c r="AP219" i="1"/>
  <c r="AP220" i="1"/>
  <c r="AP221" i="1"/>
  <c r="AP222" i="1"/>
  <c r="AP223" i="1"/>
  <c r="AP224" i="1"/>
  <c r="AP225" i="1"/>
  <c r="AP226" i="1"/>
  <c r="AP227" i="1"/>
  <c r="AP228" i="1"/>
  <c r="AP229" i="1"/>
  <c r="AP230" i="1"/>
  <c r="AP231" i="1"/>
  <c r="AP232" i="1"/>
  <c r="AP233" i="1"/>
  <c r="AP234" i="1"/>
  <c r="AP235" i="1"/>
  <c r="AP236" i="1"/>
  <c r="AP237" i="1"/>
  <c r="AP238" i="1"/>
  <c r="AP239" i="1"/>
  <c r="AP240" i="1"/>
  <c r="AP241" i="1"/>
  <c r="AP242" i="1"/>
  <c r="AP243" i="1"/>
  <c r="AP244" i="1"/>
  <c r="AP245" i="1"/>
  <c r="AP246" i="1"/>
  <c r="AP247" i="1"/>
  <c r="AP248" i="1"/>
  <c r="AP249" i="1"/>
  <c r="AP250" i="1"/>
  <c r="AP251" i="1"/>
  <c r="AP252" i="1"/>
  <c r="AP253" i="1"/>
  <c r="AP254" i="1"/>
  <c r="AP255" i="1"/>
  <c r="AP256" i="1"/>
  <c r="AP257" i="1"/>
  <c r="AP258" i="1"/>
  <c r="AP259" i="1"/>
  <c r="AP260" i="1"/>
  <c r="AP261" i="1"/>
  <c r="AP262" i="1"/>
  <c r="AP263" i="1"/>
  <c r="AP264" i="1"/>
  <c r="AP265" i="1"/>
  <c r="AP266" i="1"/>
  <c r="AP267" i="1"/>
  <c r="AP268" i="1"/>
  <c r="AP269" i="1"/>
  <c r="AP270" i="1"/>
  <c r="AP271" i="1"/>
  <c r="AP272" i="1"/>
  <c r="AP273" i="1"/>
  <c r="AP274" i="1"/>
  <c r="AP275" i="1"/>
  <c r="AP276" i="1"/>
  <c r="AP277" i="1"/>
  <c r="AP278" i="1"/>
  <c r="AP279" i="1"/>
  <c r="AP280" i="1"/>
  <c r="AP281" i="1"/>
  <c r="AP282" i="1"/>
  <c r="AP283"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76" i="1"/>
  <c r="AP377" i="1"/>
  <c r="AP378" i="1"/>
  <c r="AP379" i="1"/>
  <c r="AP380" i="1"/>
  <c r="AP381" i="1"/>
  <c r="AP382" i="1"/>
  <c r="AP383" i="1"/>
  <c r="AP384" i="1"/>
  <c r="AP385" i="1"/>
  <c r="AP386" i="1"/>
  <c r="AP387" i="1"/>
  <c r="AP388" i="1"/>
  <c r="AP389" i="1"/>
  <c r="AP390" i="1"/>
  <c r="AP391" i="1"/>
  <c r="AP392" i="1"/>
  <c r="AP393" i="1"/>
  <c r="AP394" i="1"/>
  <c r="AP395" i="1"/>
  <c r="AP396" i="1"/>
  <c r="AP397" i="1"/>
  <c r="AP398" i="1"/>
  <c r="AP399" i="1"/>
  <c r="AP400" i="1"/>
  <c r="AP401" i="1"/>
  <c r="AP402" i="1"/>
  <c r="AP403" i="1"/>
  <c r="AP404" i="1"/>
  <c r="AP405" i="1"/>
  <c r="AP406" i="1"/>
  <c r="AP407" i="1"/>
  <c r="AP408" i="1"/>
  <c r="AP409" i="1"/>
  <c r="AP410" i="1"/>
  <c r="AP411" i="1"/>
  <c r="AP412" i="1"/>
  <c r="AP413" i="1"/>
  <c r="AP414" i="1"/>
  <c r="AP415" i="1"/>
  <c r="AP416" i="1"/>
  <c r="AP417" i="1"/>
  <c r="AP418" i="1"/>
  <c r="AP419" i="1"/>
  <c r="AP420" i="1"/>
  <c r="AP421" i="1"/>
  <c r="AP422" i="1"/>
  <c r="AP423" i="1"/>
  <c r="AP424" i="1"/>
  <c r="AP425" i="1"/>
  <c r="AP426" i="1"/>
  <c r="AP427" i="1"/>
  <c r="AP428" i="1"/>
  <c r="AP429" i="1"/>
  <c r="AP430" i="1"/>
  <c r="AP431" i="1"/>
  <c r="AP432" i="1"/>
  <c r="AP433" i="1"/>
  <c r="AP434" i="1"/>
  <c r="AP435" i="1"/>
  <c r="AP436" i="1"/>
  <c r="AP437" i="1"/>
  <c r="AP438" i="1"/>
  <c r="AP439" i="1"/>
  <c r="AP440" i="1"/>
  <c r="AP441" i="1"/>
  <c r="AP442" i="1"/>
  <c r="AP443" i="1"/>
  <c r="AP444" i="1"/>
  <c r="AP445" i="1"/>
  <c r="AP446" i="1"/>
  <c r="AP447" i="1"/>
  <c r="AP448" i="1"/>
  <c r="AP449" i="1"/>
  <c r="AP450" i="1"/>
  <c r="AP451" i="1"/>
  <c r="AP452" i="1"/>
  <c r="AP453" i="1"/>
  <c r="AP454" i="1"/>
  <c r="AP455" i="1"/>
  <c r="AP456" i="1"/>
  <c r="AP457" i="1"/>
  <c r="AP458" i="1"/>
  <c r="AP459" i="1"/>
  <c r="AP460" i="1"/>
  <c r="AP461" i="1"/>
  <c r="AP462" i="1"/>
  <c r="AP463" i="1"/>
  <c r="AP464" i="1"/>
  <c r="AP465" i="1"/>
  <c r="AP466" i="1"/>
  <c r="AP467" i="1"/>
  <c r="AP468" i="1"/>
  <c r="AP469" i="1"/>
  <c r="AP470" i="1"/>
  <c r="AP471" i="1"/>
  <c r="AP472" i="1"/>
  <c r="AP473" i="1"/>
  <c r="AP474" i="1"/>
  <c r="AP475" i="1"/>
  <c r="AP476" i="1"/>
  <c r="AP477" i="1"/>
  <c r="AP478" i="1"/>
  <c r="AP479" i="1"/>
  <c r="AP480" i="1"/>
  <c r="AP481" i="1"/>
  <c r="AP482" i="1"/>
  <c r="AP483" i="1"/>
  <c r="AP484" i="1"/>
  <c r="AP485" i="1"/>
  <c r="AP486" i="1"/>
  <c r="AP487" i="1"/>
  <c r="AP488" i="1"/>
  <c r="AP489" i="1"/>
  <c r="AP490" i="1"/>
  <c r="AP491" i="1"/>
  <c r="AP492" i="1"/>
  <c r="AP493" i="1"/>
  <c r="AP494" i="1"/>
  <c r="AP495" i="1"/>
  <c r="AP496" i="1"/>
  <c r="AP497" i="1"/>
  <c r="AP498" i="1"/>
  <c r="AP499" i="1"/>
  <c r="AP500" i="1"/>
  <c r="AP501" i="1"/>
  <c r="AP502" i="1"/>
  <c r="AP503" i="1"/>
  <c r="AP504" i="1"/>
  <c r="AP505" i="1"/>
  <c r="AP506" i="1"/>
  <c r="AP507" i="1"/>
  <c r="AP508" i="1"/>
  <c r="AP509" i="1"/>
  <c r="AP510" i="1"/>
  <c r="AP511" i="1"/>
  <c r="AP512" i="1"/>
  <c r="AP513" i="1"/>
  <c r="AJ4" i="1"/>
  <c r="AJ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103" i="1"/>
  <c r="AJ104" i="1"/>
  <c r="AJ105" i="1"/>
  <c r="AJ106" i="1"/>
  <c r="AJ107" i="1"/>
  <c r="AJ108" i="1"/>
  <c r="AJ109" i="1"/>
  <c r="AJ110" i="1"/>
  <c r="AJ111" i="1"/>
  <c r="AJ112" i="1"/>
  <c r="AJ113" i="1"/>
  <c r="AJ114" i="1"/>
  <c r="AJ115" i="1"/>
  <c r="AJ116" i="1"/>
  <c r="AJ117" i="1"/>
  <c r="AJ118" i="1"/>
  <c r="AJ119" i="1"/>
  <c r="AJ120" i="1"/>
  <c r="AJ121" i="1"/>
  <c r="AJ122" i="1"/>
  <c r="AJ123" i="1"/>
  <c r="AJ124" i="1"/>
  <c r="AJ125" i="1"/>
  <c r="AJ126" i="1"/>
  <c r="AJ127" i="1"/>
  <c r="AJ128" i="1"/>
  <c r="AJ129" i="1"/>
  <c r="AJ130" i="1"/>
  <c r="AJ131" i="1"/>
  <c r="AJ132" i="1"/>
  <c r="AJ133" i="1"/>
  <c r="AJ134" i="1"/>
  <c r="AJ135" i="1"/>
  <c r="AJ136" i="1"/>
  <c r="AJ137" i="1"/>
  <c r="AJ138" i="1"/>
  <c r="AJ139" i="1"/>
  <c r="AJ140" i="1"/>
  <c r="AJ141" i="1"/>
  <c r="AJ142" i="1"/>
  <c r="AJ143" i="1"/>
  <c r="AJ144" i="1"/>
  <c r="AJ145" i="1"/>
  <c r="AJ146" i="1"/>
  <c r="AJ147" i="1"/>
  <c r="AJ148" i="1"/>
  <c r="AJ149" i="1"/>
  <c r="AJ150" i="1"/>
  <c r="AJ151" i="1"/>
  <c r="AJ152" i="1"/>
  <c r="AJ153" i="1"/>
  <c r="AJ154" i="1"/>
  <c r="AJ155" i="1"/>
  <c r="AJ156" i="1"/>
  <c r="AJ157" i="1"/>
  <c r="AJ158" i="1"/>
  <c r="AJ159" i="1"/>
  <c r="AJ160" i="1"/>
  <c r="AJ161" i="1"/>
  <c r="AJ162" i="1"/>
  <c r="AJ163" i="1"/>
  <c r="AJ164" i="1"/>
  <c r="AJ165" i="1"/>
  <c r="AJ166" i="1"/>
  <c r="AJ167" i="1"/>
  <c r="AJ168" i="1"/>
  <c r="AJ169" i="1"/>
  <c r="AJ170" i="1"/>
  <c r="AJ171" i="1"/>
  <c r="AJ172" i="1"/>
  <c r="AJ173" i="1"/>
  <c r="AJ174" i="1"/>
  <c r="AJ175" i="1"/>
  <c r="AJ176" i="1"/>
  <c r="AJ177" i="1"/>
  <c r="AJ178" i="1"/>
  <c r="AJ179" i="1"/>
  <c r="AJ180" i="1"/>
  <c r="AJ181" i="1"/>
  <c r="AJ182" i="1"/>
  <c r="AJ183" i="1"/>
  <c r="AJ184" i="1"/>
  <c r="AJ185" i="1"/>
  <c r="AJ186" i="1"/>
  <c r="AJ187" i="1"/>
  <c r="AJ188" i="1"/>
  <c r="AJ189" i="1"/>
  <c r="AJ190" i="1"/>
  <c r="AJ191" i="1"/>
  <c r="AJ192" i="1"/>
  <c r="AJ193" i="1"/>
  <c r="AJ194" i="1"/>
  <c r="AJ195" i="1"/>
  <c r="AJ196" i="1"/>
  <c r="AJ197" i="1"/>
  <c r="AJ198" i="1"/>
  <c r="AJ199" i="1"/>
  <c r="AJ200" i="1"/>
  <c r="AJ201" i="1"/>
  <c r="AJ202" i="1"/>
  <c r="AJ203" i="1"/>
  <c r="AJ204" i="1"/>
  <c r="AJ205" i="1"/>
  <c r="AJ206" i="1"/>
  <c r="AJ207" i="1"/>
  <c r="AJ208" i="1"/>
  <c r="AJ209" i="1"/>
  <c r="AJ210" i="1"/>
  <c r="AJ211" i="1"/>
  <c r="AJ212" i="1"/>
  <c r="AJ213" i="1"/>
  <c r="AJ214" i="1"/>
  <c r="AJ215" i="1"/>
  <c r="AJ216" i="1"/>
  <c r="AJ217" i="1"/>
  <c r="AJ218" i="1"/>
  <c r="AJ219" i="1"/>
  <c r="AJ220" i="1"/>
  <c r="AJ221" i="1"/>
  <c r="AJ222" i="1"/>
  <c r="AJ223" i="1"/>
  <c r="AJ224" i="1"/>
  <c r="AJ225" i="1"/>
  <c r="AJ226" i="1"/>
  <c r="AJ227" i="1"/>
  <c r="AJ228" i="1"/>
  <c r="AJ229" i="1"/>
  <c r="AJ230" i="1"/>
  <c r="AJ231" i="1"/>
  <c r="AJ232" i="1"/>
  <c r="AJ233" i="1"/>
  <c r="AJ234" i="1"/>
  <c r="AJ235" i="1"/>
  <c r="AJ236" i="1"/>
  <c r="AJ237" i="1"/>
  <c r="AJ238" i="1"/>
  <c r="AJ239" i="1"/>
  <c r="AJ240" i="1"/>
  <c r="AJ241" i="1"/>
  <c r="AJ242" i="1"/>
  <c r="AJ243" i="1"/>
  <c r="AJ244" i="1"/>
  <c r="AJ245" i="1"/>
  <c r="AJ246" i="1"/>
  <c r="AJ247" i="1"/>
  <c r="AJ248" i="1"/>
  <c r="AJ249" i="1"/>
  <c r="AJ250" i="1"/>
  <c r="AJ251" i="1"/>
  <c r="AJ252" i="1"/>
  <c r="AJ253" i="1"/>
  <c r="AJ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55" i="1"/>
  <c r="AJ356" i="1"/>
  <c r="AJ357" i="1"/>
  <c r="AJ358" i="1"/>
  <c r="AJ359" i="1"/>
  <c r="AJ360" i="1"/>
  <c r="AJ361" i="1"/>
  <c r="AJ362" i="1"/>
  <c r="AJ363" i="1"/>
  <c r="AJ364" i="1"/>
  <c r="AJ365" i="1"/>
  <c r="AJ366" i="1"/>
  <c r="AJ367" i="1"/>
  <c r="AJ368" i="1"/>
  <c r="AJ369" i="1"/>
  <c r="AJ370" i="1"/>
  <c r="AJ371" i="1"/>
  <c r="AJ372" i="1"/>
  <c r="AJ373" i="1"/>
  <c r="AJ374" i="1"/>
  <c r="AJ375" i="1"/>
  <c r="AJ376" i="1"/>
  <c r="AJ377" i="1"/>
  <c r="AJ378" i="1"/>
  <c r="AJ379" i="1"/>
  <c r="AJ380" i="1"/>
  <c r="AJ381" i="1"/>
  <c r="AJ382" i="1"/>
  <c r="AJ383" i="1"/>
  <c r="AJ384" i="1"/>
  <c r="AJ385" i="1"/>
  <c r="AJ386" i="1"/>
  <c r="AJ387" i="1"/>
  <c r="AJ388" i="1"/>
  <c r="AJ389" i="1"/>
  <c r="AJ390" i="1"/>
  <c r="AJ391" i="1"/>
  <c r="AJ392" i="1"/>
  <c r="AJ393" i="1"/>
  <c r="AJ394" i="1"/>
  <c r="AJ395" i="1"/>
  <c r="AJ396" i="1"/>
  <c r="AJ397" i="1"/>
  <c r="AJ398" i="1"/>
  <c r="AJ399" i="1"/>
  <c r="AJ400" i="1"/>
  <c r="AJ401" i="1"/>
  <c r="AJ402" i="1"/>
  <c r="AJ403" i="1"/>
  <c r="AJ404" i="1"/>
  <c r="AJ405" i="1"/>
  <c r="AJ406" i="1"/>
  <c r="AJ407" i="1"/>
  <c r="AJ408" i="1"/>
  <c r="AJ409" i="1"/>
  <c r="AJ410" i="1"/>
  <c r="AJ411" i="1"/>
  <c r="AJ412" i="1"/>
  <c r="AJ413" i="1"/>
  <c r="AJ414" i="1"/>
  <c r="AJ415" i="1"/>
  <c r="AJ416" i="1"/>
  <c r="AJ417" i="1"/>
  <c r="AJ418" i="1"/>
  <c r="AJ419" i="1"/>
  <c r="AJ420" i="1"/>
  <c r="AJ421" i="1"/>
  <c r="AJ422" i="1"/>
  <c r="AJ423" i="1"/>
  <c r="AJ424" i="1"/>
  <c r="AJ425" i="1"/>
  <c r="AJ426" i="1"/>
  <c r="AJ427" i="1"/>
  <c r="AJ428" i="1"/>
  <c r="AJ429" i="1"/>
  <c r="AJ430" i="1"/>
  <c r="AJ431" i="1"/>
  <c r="AJ432" i="1"/>
  <c r="AJ433" i="1"/>
  <c r="AJ434" i="1"/>
  <c r="AJ435" i="1"/>
  <c r="AJ436" i="1"/>
  <c r="AJ437" i="1"/>
  <c r="AJ438" i="1"/>
  <c r="AJ439" i="1"/>
  <c r="AJ440" i="1"/>
  <c r="AJ441" i="1"/>
  <c r="AJ442" i="1"/>
  <c r="AJ443" i="1"/>
  <c r="AJ444" i="1"/>
  <c r="AJ445" i="1"/>
  <c r="AJ446" i="1"/>
  <c r="AJ447" i="1"/>
  <c r="AJ448" i="1"/>
  <c r="AJ449" i="1"/>
  <c r="AJ450" i="1"/>
  <c r="AJ451" i="1"/>
  <c r="AJ452" i="1"/>
  <c r="AJ453" i="1"/>
  <c r="AJ454" i="1"/>
  <c r="AJ455" i="1"/>
  <c r="AJ456" i="1"/>
  <c r="AJ457" i="1"/>
  <c r="AJ458" i="1"/>
  <c r="AJ459" i="1"/>
  <c r="AJ460" i="1"/>
  <c r="AJ461" i="1"/>
  <c r="AJ462" i="1"/>
  <c r="AJ463" i="1"/>
  <c r="AJ464" i="1"/>
  <c r="AJ465" i="1"/>
  <c r="AJ466" i="1"/>
  <c r="AJ467" i="1"/>
  <c r="AJ468" i="1"/>
  <c r="AJ469" i="1"/>
  <c r="AJ470" i="1"/>
  <c r="AJ471" i="1"/>
  <c r="AJ472" i="1"/>
  <c r="AJ473" i="1"/>
  <c r="AJ474" i="1"/>
  <c r="AJ475" i="1"/>
  <c r="AJ476" i="1"/>
  <c r="AJ477" i="1"/>
  <c r="AJ478" i="1"/>
  <c r="AJ479" i="1"/>
  <c r="AJ480" i="1"/>
  <c r="AJ481" i="1"/>
  <c r="AJ482" i="1"/>
  <c r="AJ483" i="1"/>
  <c r="AJ484" i="1"/>
  <c r="AJ485" i="1"/>
  <c r="AJ486" i="1"/>
  <c r="AJ487" i="1"/>
  <c r="AJ488" i="1"/>
  <c r="AJ489" i="1"/>
  <c r="AJ490" i="1"/>
  <c r="AJ491" i="1"/>
  <c r="AJ492" i="1"/>
  <c r="AJ493" i="1"/>
  <c r="AJ494" i="1"/>
  <c r="AJ495" i="1"/>
  <c r="AJ496" i="1"/>
  <c r="AJ497" i="1"/>
  <c r="AJ498" i="1"/>
  <c r="AJ499" i="1"/>
  <c r="AJ500" i="1"/>
  <c r="AJ501" i="1"/>
  <c r="AJ502" i="1"/>
  <c r="AJ503" i="1"/>
  <c r="AJ504" i="1"/>
  <c r="AJ505" i="1"/>
  <c r="AJ506" i="1"/>
  <c r="AJ507" i="1"/>
  <c r="AJ508" i="1"/>
  <c r="AJ509" i="1"/>
  <c r="AJ510" i="1"/>
  <c r="AJ511" i="1"/>
  <c r="AJ512" i="1"/>
  <c r="AJ513" i="1"/>
  <c r="AJ3" i="1"/>
  <c r="Q4" i="1" l="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3" i="1"/>
  <c r="AI4" i="1"/>
  <c r="AI5" i="1"/>
  <c r="AI6" i="1"/>
  <c r="AI7" i="1"/>
  <c r="AI8" i="1"/>
  <c r="AI9" i="1"/>
  <c r="AI10" i="1"/>
  <c r="AI11" i="1"/>
  <c r="AI12" i="1"/>
  <c r="AI13" i="1"/>
  <c r="AI14" i="1"/>
  <c r="AI15" i="1"/>
  <c r="AI16" i="1"/>
  <c r="AI17" i="1"/>
  <c r="AI18" i="1"/>
  <c r="AI19" i="1"/>
  <c r="AI20" i="1"/>
  <c r="AI21" i="1"/>
  <c r="AI22" i="1"/>
  <c r="AI23" i="1"/>
  <c r="AI24" i="1"/>
  <c r="AI25" i="1"/>
  <c r="AI26" i="1"/>
  <c r="AI27" i="1"/>
  <c r="AI28" i="1"/>
  <c r="AI29" i="1"/>
  <c r="AI30" i="1"/>
  <c r="AI31" i="1"/>
  <c r="AI32" i="1"/>
  <c r="AI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95" i="1"/>
  <c r="AI96"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120" i="1"/>
  <c r="AI121" i="1"/>
  <c r="AI122" i="1"/>
  <c r="AI123" i="1"/>
  <c r="AI124" i="1"/>
  <c r="AI125" i="1"/>
  <c r="AI126" i="1"/>
  <c r="AI127" i="1"/>
  <c r="AI128" i="1"/>
  <c r="AI129" i="1"/>
  <c r="AI130" i="1"/>
  <c r="AI131" i="1"/>
  <c r="AI132" i="1"/>
  <c r="AI133" i="1"/>
  <c r="AI134" i="1"/>
  <c r="AI135" i="1"/>
  <c r="AI136" i="1"/>
  <c r="AI137" i="1"/>
  <c r="AI138" i="1"/>
  <c r="AI139" i="1"/>
  <c r="AI140" i="1"/>
  <c r="AI141" i="1"/>
  <c r="AI142" i="1"/>
  <c r="AI143" i="1"/>
  <c r="AI144" i="1"/>
  <c r="AI145" i="1"/>
  <c r="AI146" i="1"/>
  <c r="AI147" i="1"/>
  <c r="AI148" i="1"/>
  <c r="AI149" i="1"/>
  <c r="AI150" i="1"/>
  <c r="AI151" i="1"/>
  <c r="AI152" i="1"/>
  <c r="AI153" i="1"/>
  <c r="AI154" i="1"/>
  <c r="AI155" i="1"/>
  <c r="AI156" i="1"/>
  <c r="AI157" i="1"/>
  <c r="AI158" i="1"/>
  <c r="AI159" i="1"/>
  <c r="AI160" i="1"/>
  <c r="AI161" i="1"/>
  <c r="AI162" i="1"/>
  <c r="AI163" i="1"/>
  <c r="AI164" i="1"/>
  <c r="AI165" i="1"/>
  <c r="AI166" i="1"/>
  <c r="AI167" i="1"/>
  <c r="AI168" i="1"/>
  <c r="AI169" i="1"/>
  <c r="AI170" i="1"/>
  <c r="AI171" i="1"/>
  <c r="AI172" i="1"/>
  <c r="AI173" i="1"/>
  <c r="AI174" i="1"/>
  <c r="AI175" i="1"/>
  <c r="AI176" i="1"/>
  <c r="AI177" i="1"/>
  <c r="AI178" i="1"/>
  <c r="AI179" i="1"/>
  <c r="AI180" i="1"/>
  <c r="AI181" i="1"/>
  <c r="AI182" i="1"/>
  <c r="AI183" i="1"/>
  <c r="AI184" i="1"/>
  <c r="AI185" i="1"/>
  <c r="AI186" i="1"/>
  <c r="AI187" i="1"/>
  <c r="AI188" i="1"/>
  <c r="AI189" i="1"/>
  <c r="AI190" i="1"/>
  <c r="AI191" i="1"/>
  <c r="AI192" i="1"/>
  <c r="AI193" i="1"/>
  <c r="AI194" i="1"/>
  <c r="AI195" i="1"/>
  <c r="AI196" i="1"/>
  <c r="AI197" i="1"/>
  <c r="AI198" i="1"/>
  <c r="AI199" i="1"/>
  <c r="AI200" i="1"/>
  <c r="AI201" i="1"/>
  <c r="AI202" i="1"/>
  <c r="AI203" i="1"/>
  <c r="AI204" i="1"/>
  <c r="AI205" i="1"/>
  <c r="AI206" i="1"/>
  <c r="AI207" i="1"/>
  <c r="AI208" i="1"/>
  <c r="AI209" i="1"/>
  <c r="AI210" i="1"/>
  <c r="AI211" i="1"/>
  <c r="AI212" i="1"/>
  <c r="AI213" i="1"/>
  <c r="AI214" i="1"/>
  <c r="AI215" i="1"/>
  <c r="AI216" i="1"/>
  <c r="AI217" i="1"/>
  <c r="AI218" i="1"/>
  <c r="AI219" i="1"/>
  <c r="AI220" i="1"/>
  <c r="AI221" i="1"/>
  <c r="AI222" i="1"/>
  <c r="AI223" i="1"/>
  <c r="AI224" i="1"/>
  <c r="AI225" i="1"/>
  <c r="AI226" i="1"/>
  <c r="AI227" i="1"/>
  <c r="AI228" i="1"/>
  <c r="AI229" i="1"/>
  <c r="AI230" i="1"/>
  <c r="AI231" i="1"/>
  <c r="AI232" i="1"/>
  <c r="AI233" i="1"/>
  <c r="AI234" i="1"/>
  <c r="AI235" i="1"/>
  <c r="AI236" i="1"/>
  <c r="AI237" i="1"/>
  <c r="AI238" i="1"/>
  <c r="AI239" i="1"/>
  <c r="AI240" i="1"/>
  <c r="AI241" i="1"/>
  <c r="AI242" i="1"/>
  <c r="AI243" i="1"/>
  <c r="AI244" i="1"/>
  <c r="AI245" i="1"/>
  <c r="AI246" i="1"/>
  <c r="AI247" i="1"/>
  <c r="AI248" i="1"/>
  <c r="AI249" i="1"/>
  <c r="AI250" i="1"/>
  <c r="AI251" i="1"/>
  <c r="AI252" i="1"/>
  <c r="AI253" i="1"/>
  <c r="AI254" i="1"/>
  <c r="AI255" i="1"/>
  <c r="AI256" i="1"/>
  <c r="AI257" i="1"/>
  <c r="AI258" i="1"/>
  <c r="AI259" i="1"/>
  <c r="AI260" i="1"/>
  <c r="AI261" i="1"/>
  <c r="AI262" i="1"/>
  <c r="AI263" i="1"/>
  <c r="AI264" i="1"/>
  <c r="AI265" i="1"/>
  <c r="AI266" i="1"/>
  <c r="AI267" i="1"/>
  <c r="AI268" i="1"/>
  <c r="AI269" i="1"/>
  <c r="AI270" i="1"/>
  <c r="AI271" i="1"/>
  <c r="AI272" i="1"/>
  <c r="AI273" i="1"/>
  <c r="AI274" i="1"/>
  <c r="AI275" i="1"/>
  <c r="AI276" i="1"/>
  <c r="AI277" i="1"/>
  <c r="AI278" i="1"/>
  <c r="AI279" i="1"/>
  <c r="AI280" i="1"/>
  <c r="AI281" i="1"/>
  <c r="AI282" i="1"/>
  <c r="AI283"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76" i="1"/>
  <c r="AI377" i="1"/>
  <c r="AI378" i="1"/>
  <c r="AI379" i="1"/>
  <c r="AI380" i="1"/>
  <c r="AI381" i="1"/>
  <c r="AI382" i="1"/>
  <c r="AI383" i="1"/>
  <c r="AI384" i="1"/>
  <c r="AI385" i="1"/>
  <c r="AI386" i="1"/>
  <c r="AI387" i="1"/>
  <c r="AI388" i="1"/>
  <c r="AI389" i="1"/>
  <c r="AI390" i="1"/>
  <c r="AI391" i="1"/>
  <c r="AI392" i="1"/>
  <c r="AI393" i="1"/>
  <c r="AI394" i="1"/>
  <c r="AI395" i="1"/>
  <c r="AI396" i="1"/>
  <c r="AI397" i="1"/>
  <c r="AI398" i="1"/>
  <c r="AI399" i="1"/>
  <c r="AI400" i="1"/>
  <c r="AI401" i="1"/>
  <c r="AI402" i="1"/>
  <c r="AI403" i="1"/>
  <c r="AI404" i="1"/>
  <c r="AI405" i="1"/>
  <c r="AI406" i="1"/>
  <c r="AI407" i="1"/>
  <c r="AI408" i="1"/>
  <c r="AI409" i="1"/>
  <c r="AI410" i="1"/>
  <c r="AI411" i="1"/>
  <c r="AI412" i="1"/>
  <c r="AI413" i="1"/>
  <c r="AI414" i="1"/>
  <c r="AI415" i="1"/>
  <c r="AI416" i="1"/>
  <c r="AI417" i="1"/>
  <c r="AI418" i="1"/>
  <c r="AI419" i="1"/>
  <c r="AI420" i="1"/>
  <c r="AI421" i="1"/>
  <c r="AI422" i="1"/>
  <c r="AI423" i="1"/>
  <c r="AI424" i="1"/>
  <c r="AI425" i="1"/>
  <c r="AI426" i="1"/>
  <c r="AI427" i="1"/>
  <c r="AI428" i="1"/>
  <c r="AI429" i="1"/>
  <c r="AI430" i="1"/>
  <c r="AI431" i="1"/>
  <c r="AI432" i="1"/>
  <c r="AI433" i="1"/>
  <c r="AI434" i="1"/>
  <c r="AI435" i="1"/>
  <c r="AI436" i="1"/>
  <c r="AI437" i="1"/>
  <c r="AI438" i="1"/>
  <c r="AI439" i="1"/>
  <c r="AI440" i="1"/>
  <c r="AI441" i="1"/>
  <c r="AI442" i="1"/>
  <c r="AI443" i="1"/>
  <c r="AI444" i="1"/>
  <c r="AI445" i="1"/>
  <c r="AI446" i="1"/>
  <c r="AI447" i="1"/>
  <c r="AI448" i="1"/>
  <c r="AI449" i="1"/>
  <c r="AI450" i="1"/>
  <c r="AI451" i="1"/>
  <c r="AI452" i="1"/>
  <c r="AI453" i="1"/>
  <c r="AI454" i="1"/>
  <c r="AI455" i="1"/>
  <c r="AI456" i="1"/>
  <c r="AI457" i="1"/>
  <c r="AI458" i="1"/>
  <c r="AI459" i="1"/>
  <c r="AI460" i="1"/>
  <c r="AI461" i="1"/>
  <c r="AI462" i="1"/>
  <c r="AI463" i="1"/>
  <c r="AI464" i="1"/>
  <c r="AI465" i="1"/>
  <c r="AI466" i="1"/>
  <c r="AI467" i="1"/>
  <c r="AI468" i="1"/>
  <c r="AI469" i="1"/>
  <c r="AI470" i="1"/>
  <c r="AI471" i="1"/>
  <c r="AI472" i="1"/>
  <c r="AI473" i="1"/>
  <c r="AI474" i="1"/>
  <c r="AI475" i="1"/>
  <c r="AI476" i="1"/>
  <c r="AI477" i="1"/>
  <c r="AI478" i="1"/>
  <c r="AI479" i="1"/>
  <c r="AI480" i="1"/>
  <c r="AI481" i="1"/>
  <c r="AI482" i="1"/>
  <c r="AI483" i="1"/>
  <c r="AI484" i="1"/>
  <c r="AI485" i="1"/>
  <c r="AI486" i="1"/>
  <c r="AI487" i="1"/>
  <c r="AI488" i="1"/>
  <c r="AI489" i="1"/>
  <c r="AI490" i="1"/>
  <c r="AI491" i="1"/>
  <c r="AI492" i="1"/>
  <c r="AI493" i="1"/>
  <c r="AI494" i="1"/>
  <c r="AI495" i="1"/>
  <c r="AI496" i="1"/>
  <c r="AI497" i="1"/>
  <c r="AI498" i="1"/>
  <c r="AI499" i="1"/>
  <c r="AI500" i="1"/>
  <c r="AI501" i="1"/>
  <c r="AI502" i="1"/>
  <c r="AI503" i="1"/>
  <c r="AI504" i="1"/>
  <c r="AI505" i="1"/>
  <c r="AI506" i="1"/>
  <c r="AI507" i="1"/>
  <c r="AI508" i="1"/>
  <c r="AI509" i="1"/>
  <c r="AI510" i="1"/>
  <c r="AI511" i="1"/>
  <c r="AI512" i="1"/>
  <c r="AI513" i="1"/>
  <c r="AI3" i="1"/>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8"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AO111" i="1"/>
  <c r="AO112" i="1"/>
  <c r="AO113" i="1"/>
  <c r="AO114" i="1"/>
  <c r="AO115" i="1"/>
  <c r="AO116" i="1"/>
  <c r="AO117" i="1"/>
  <c r="AO118" i="1"/>
  <c r="AO119" i="1"/>
  <c r="AO120" i="1"/>
  <c r="AO121" i="1"/>
  <c r="AO122" i="1"/>
  <c r="AO123" i="1"/>
  <c r="AO124" i="1"/>
  <c r="AO125" i="1"/>
  <c r="AO126" i="1"/>
  <c r="AO127" i="1"/>
  <c r="AO128" i="1"/>
  <c r="AO129" i="1"/>
  <c r="AO130" i="1"/>
  <c r="AO131" i="1"/>
  <c r="AO132" i="1"/>
  <c r="AO133" i="1"/>
  <c r="AO134" i="1"/>
  <c r="AO135" i="1"/>
  <c r="AO136" i="1"/>
  <c r="AO137" i="1"/>
  <c r="AO138" i="1"/>
  <c r="AO139" i="1"/>
  <c r="AO140" i="1"/>
  <c r="AO141" i="1"/>
  <c r="AO142" i="1"/>
  <c r="AO143" i="1"/>
  <c r="AO144" i="1"/>
  <c r="AO145" i="1"/>
  <c r="AO146" i="1"/>
  <c r="AO147" i="1"/>
  <c r="AO148" i="1"/>
  <c r="AO149" i="1"/>
  <c r="AO150" i="1"/>
  <c r="AO151" i="1"/>
  <c r="AO152" i="1"/>
  <c r="AO153" i="1"/>
  <c r="AO154" i="1"/>
  <c r="AO155" i="1"/>
  <c r="AO156" i="1"/>
  <c r="AO157" i="1"/>
  <c r="AO158" i="1"/>
  <c r="AO159" i="1"/>
  <c r="AO160" i="1"/>
  <c r="AO161" i="1"/>
  <c r="AO162" i="1"/>
  <c r="AO163" i="1"/>
  <c r="AO164" i="1"/>
  <c r="AO165" i="1"/>
  <c r="AO166" i="1"/>
  <c r="AO167" i="1"/>
  <c r="AO168" i="1"/>
  <c r="AO169" i="1"/>
  <c r="AO170" i="1"/>
  <c r="AO171" i="1"/>
  <c r="AO172" i="1"/>
  <c r="AO173" i="1"/>
  <c r="AO174" i="1"/>
  <c r="AO175" i="1"/>
  <c r="AO176" i="1"/>
  <c r="AO177" i="1"/>
  <c r="AO178" i="1"/>
  <c r="AO179" i="1"/>
  <c r="AO180" i="1"/>
  <c r="AO181" i="1"/>
  <c r="AO182" i="1"/>
  <c r="AO183" i="1"/>
  <c r="AO184" i="1"/>
  <c r="AO185" i="1"/>
  <c r="AO186" i="1"/>
  <c r="AO187" i="1"/>
  <c r="AO188" i="1"/>
  <c r="AO189" i="1"/>
  <c r="AO190" i="1"/>
  <c r="AO191" i="1"/>
  <c r="AO192" i="1"/>
  <c r="AO193" i="1"/>
  <c r="AO194" i="1"/>
  <c r="AO195" i="1"/>
  <c r="AO196" i="1"/>
  <c r="AO197" i="1"/>
  <c r="AO198" i="1"/>
  <c r="AO199" i="1"/>
  <c r="AO200" i="1"/>
  <c r="AO201" i="1"/>
  <c r="AO202" i="1"/>
  <c r="AO203" i="1"/>
  <c r="AO204" i="1"/>
  <c r="AO205" i="1"/>
  <c r="AO206" i="1"/>
  <c r="AO207" i="1"/>
  <c r="AO208" i="1"/>
  <c r="AO209" i="1"/>
  <c r="AO210" i="1"/>
  <c r="AO211" i="1"/>
  <c r="AO212" i="1"/>
  <c r="AO213" i="1"/>
  <c r="AO214" i="1"/>
  <c r="AO215" i="1"/>
  <c r="AO216" i="1"/>
  <c r="AO217" i="1"/>
  <c r="AO218" i="1"/>
  <c r="AO219" i="1"/>
  <c r="AO220" i="1"/>
  <c r="AO221" i="1"/>
  <c r="AO222" i="1"/>
  <c r="AO223" i="1"/>
  <c r="AO224" i="1"/>
  <c r="AO225" i="1"/>
  <c r="AO226" i="1"/>
  <c r="AO227" i="1"/>
  <c r="AO228" i="1"/>
  <c r="AO229" i="1"/>
  <c r="AO230" i="1"/>
  <c r="AO231" i="1"/>
  <c r="AO232" i="1"/>
  <c r="AO233" i="1"/>
  <c r="AO234" i="1"/>
  <c r="AO235" i="1"/>
  <c r="AO236" i="1"/>
  <c r="AO237" i="1"/>
  <c r="AO238" i="1"/>
  <c r="AO239" i="1"/>
  <c r="AO240" i="1"/>
  <c r="AO241" i="1"/>
  <c r="AO242" i="1"/>
  <c r="AO243" i="1"/>
  <c r="AO244" i="1"/>
  <c r="AO245" i="1"/>
  <c r="AO246" i="1"/>
  <c r="AO247" i="1"/>
  <c r="AO248" i="1"/>
  <c r="AO249" i="1"/>
  <c r="AO250" i="1"/>
  <c r="AO251" i="1"/>
  <c r="AO252" i="1"/>
  <c r="AO253" i="1"/>
  <c r="AO254" i="1"/>
  <c r="AO255" i="1"/>
  <c r="AO256" i="1"/>
  <c r="AO257" i="1"/>
  <c r="AO258" i="1"/>
  <c r="AO259" i="1"/>
  <c r="AO260" i="1"/>
  <c r="AO261" i="1"/>
  <c r="AO262" i="1"/>
  <c r="AO263" i="1"/>
  <c r="AO264" i="1"/>
  <c r="AO265" i="1"/>
  <c r="AO266" i="1"/>
  <c r="AO267" i="1"/>
  <c r="AO268" i="1"/>
  <c r="AO269" i="1"/>
  <c r="AO270" i="1"/>
  <c r="AO271" i="1"/>
  <c r="AO272" i="1"/>
  <c r="AO273" i="1"/>
  <c r="AO274" i="1"/>
  <c r="AO275" i="1"/>
  <c r="AO276" i="1"/>
  <c r="AO277" i="1"/>
  <c r="AO278" i="1"/>
  <c r="AO279" i="1"/>
  <c r="AO280" i="1"/>
  <c r="AO281" i="1"/>
  <c r="AO282" i="1"/>
  <c r="AO283" i="1"/>
  <c r="AO284" i="1"/>
  <c r="AO285" i="1"/>
  <c r="AO286" i="1"/>
  <c r="AO287" i="1"/>
  <c r="AO288" i="1"/>
  <c r="AO289" i="1"/>
  <c r="AO290" i="1"/>
  <c r="AO291" i="1"/>
  <c r="AO292" i="1"/>
  <c r="AO293" i="1"/>
  <c r="AO294" i="1"/>
  <c r="AO295" i="1"/>
  <c r="AO296" i="1"/>
  <c r="AO297" i="1"/>
  <c r="AO298" i="1"/>
  <c r="AO299" i="1"/>
  <c r="AO300" i="1"/>
  <c r="AO301" i="1"/>
  <c r="AO302" i="1"/>
  <c r="AO303" i="1"/>
  <c r="AO304" i="1"/>
  <c r="AO305" i="1"/>
  <c r="AO306" i="1"/>
  <c r="AO307" i="1"/>
  <c r="AO308" i="1"/>
  <c r="AO309" i="1"/>
  <c r="AO310" i="1"/>
  <c r="AO311" i="1"/>
  <c r="AO312" i="1"/>
  <c r="AO313" i="1"/>
  <c r="AO314"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45" i="1"/>
  <c r="AO346" i="1"/>
  <c r="AO347" i="1"/>
  <c r="AO348" i="1"/>
  <c r="AO349" i="1"/>
  <c r="AO350" i="1"/>
  <c r="AO351" i="1"/>
  <c r="AO352" i="1"/>
  <c r="AO353" i="1"/>
  <c r="AO354" i="1"/>
  <c r="AO355" i="1"/>
  <c r="AO356" i="1"/>
  <c r="AO357" i="1"/>
  <c r="AO358" i="1"/>
  <c r="AO359" i="1"/>
  <c r="AO360" i="1"/>
  <c r="AO361" i="1"/>
  <c r="AO362" i="1"/>
  <c r="AO363" i="1"/>
  <c r="AO364" i="1"/>
  <c r="AO365" i="1"/>
  <c r="AO366" i="1"/>
  <c r="AO367" i="1"/>
  <c r="AO368" i="1"/>
  <c r="AO369" i="1"/>
  <c r="AO370" i="1"/>
  <c r="AO371" i="1"/>
  <c r="AO372" i="1"/>
  <c r="AO373" i="1"/>
  <c r="AO374" i="1"/>
  <c r="AO375" i="1"/>
  <c r="AO376" i="1"/>
  <c r="AO377" i="1"/>
  <c r="AO378" i="1"/>
  <c r="AO379" i="1"/>
  <c r="AO380" i="1"/>
  <c r="AO381" i="1"/>
  <c r="AO382" i="1"/>
  <c r="AO383" i="1"/>
  <c r="AO384" i="1"/>
  <c r="AO385" i="1"/>
  <c r="AO386" i="1"/>
  <c r="AO387" i="1"/>
  <c r="AO388" i="1"/>
  <c r="AO389" i="1"/>
  <c r="AO390" i="1"/>
  <c r="AO391" i="1"/>
  <c r="AO392" i="1"/>
  <c r="AO393" i="1"/>
  <c r="AO394" i="1"/>
  <c r="AO395" i="1"/>
  <c r="AO396" i="1"/>
  <c r="AO397" i="1"/>
  <c r="AO398" i="1"/>
  <c r="AO399" i="1"/>
  <c r="AO400" i="1"/>
  <c r="AO401" i="1"/>
  <c r="AO402" i="1"/>
  <c r="AO403" i="1"/>
  <c r="AO404" i="1"/>
  <c r="AO405" i="1"/>
  <c r="AO406" i="1"/>
  <c r="AO407" i="1"/>
  <c r="AO408" i="1"/>
  <c r="AO409" i="1"/>
  <c r="AO410" i="1"/>
  <c r="AO411" i="1"/>
  <c r="AO412" i="1"/>
  <c r="AO413" i="1"/>
  <c r="AO414" i="1"/>
  <c r="AO415" i="1"/>
  <c r="AO416" i="1"/>
  <c r="AO417" i="1"/>
  <c r="AO418" i="1"/>
  <c r="AO419" i="1"/>
  <c r="AO420" i="1"/>
  <c r="AO421" i="1"/>
  <c r="AO422" i="1"/>
  <c r="AO423" i="1"/>
  <c r="AO424" i="1"/>
  <c r="AO425" i="1"/>
  <c r="AO426" i="1"/>
  <c r="AO427" i="1"/>
  <c r="AO428" i="1"/>
  <c r="AO429" i="1"/>
  <c r="AO430" i="1"/>
  <c r="AO431" i="1"/>
  <c r="AO432" i="1"/>
  <c r="AO433" i="1"/>
  <c r="AO434" i="1"/>
  <c r="AO435" i="1"/>
  <c r="AO436" i="1"/>
  <c r="AO437" i="1"/>
  <c r="AO438" i="1"/>
  <c r="AO439" i="1"/>
  <c r="AO440" i="1"/>
  <c r="AO441" i="1"/>
  <c r="AO442" i="1"/>
  <c r="AO443" i="1"/>
  <c r="AO444" i="1"/>
  <c r="AO445" i="1"/>
  <c r="AO446" i="1"/>
  <c r="AO447" i="1"/>
  <c r="AO448" i="1"/>
  <c r="AO449" i="1"/>
  <c r="AO450" i="1"/>
  <c r="AO451" i="1"/>
  <c r="AO452" i="1"/>
  <c r="AO453" i="1"/>
  <c r="AO454" i="1"/>
  <c r="AO455" i="1"/>
  <c r="AO456" i="1"/>
  <c r="AO457" i="1"/>
  <c r="AO458" i="1"/>
  <c r="AO459" i="1"/>
  <c r="AO460" i="1"/>
  <c r="AO461" i="1"/>
  <c r="AO462" i="1"/>
  <c r="AO463" i="1"/>
  <c r="AO464" i="1"/>
  <c r="AO465" i="1"/>
  <c r="AO466" i="1"/>
  <c r="AO467" i="1"/>
  <c r="AO468" i="1"/>
  <c r="AO469" i="1"/>
  <c r="AO470" i="1"/>
  <c r="AO471" i="1"/>
  <c r="AO472" i="1"/>
  <c r="AO473" i="1"/>
  <c r="AO474" i="1"/>
  <c r="AO475" i="1"/>
  <c r="AO476" i="1"/>
  <c r="AO477" i="1"/>
  <c r="AO478" i="1"/>
  <c r="AO479" i="1"/>
  <c r="AO480" i="1"/>
  <c r="AO481" i="1"/>
  <c r="AO482" i="1"/>
  <c r="AO483" i="1"/>
  <c r="AO484" i="1"/>
  <c r="AO485" i="1"/>
  <c r="AO486" i="1"/>
  <c r="AO487" i="1"/>
  <c r="AO488" i="1"/>
  <c r="AO489" i="1"/>
  <c r="AO490" i="1"/>
  <c r="AO491" i="1"/>
  <c r="AO492" i="1"/>
  <c r="AO493" i="1"/>
  <c r="AO494" i="1"/>
  <c r="AO495" i="1"/>
  <c r="AO496" i="1"/>
  <c r="AO497" i="1"/>
  <c r="AO498" i="1"/>
  <c r="AO499" i="1"/>
  <c r="AO500" i="1"/>
  <c r="AO501" i="1"/>
  <c r="AO502" i="1"/>
  <c r="AO503" i="1"/>
  <c r="AO504" i="1"/>
  <c r="AO505" i="1"/>
  <c r="AO506" i="1"/>
  <c r="AO507" i="1"/>
  <c r="AO508" i="1"/>
  <c r="AO509" i="1"/>
  <c r="AO510" i="1"/>
  <c r="AO511" i="1"/>
  <c r="AO512" i="1"/>
  <c r="AO513" i="1"/>
  <c r="AO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AC171" i="1"/>
  <c r="AC172" i="1"/>
  <c r="AC173" i="1"/>
  <c r="AC174" i="1"/>
  <c r="AC175" i="1"/>
  <c r="AC176" i="1"/>
  <c r="AC177" i="1"/>
  <c r="AC178" i="1"/>
  <c r="AC179" i="1"/>
  <c r="AC180" i="1"/>
  <c r="AC181" i="1"/>
  <c r="AC182" i="1"/>
  <c r="AC183" i="1"/>
  <c r="AC184" i="1"/>
  <c r="AC185" i="1"/>
  <c r="AC186" i="1"/>
  <c r="AC187" i="1"/>
  <c r="AC188" i="1"/>
  <c r="AC189" i="1"/>
  <c r="AC190" i="1"/>
  <c r="AC191" i="1"/>
  <c r="AC192" i="1"/>
  <c r="AC193" i="1"/>
  <c r="AC194" i="1"/>
  <c r="AC195" i="1"/>
  <c r="AC196" i="1"/>
  <c r="AC197" i="1"/>
  <c r="AC198" i="1"/>
  <c r="AC199" i="1"/>
  <c r="AC200" i="1"/>
  <c r="AC201" i="1"/>
  <c r="AC202" i="1"/>
  <c r="AC203" i="1"/>
  <c r="AC204" i="1"/>
  <c r="AC205" i="1"/>
  <c r="AC206" i="1"/>
  <c r="AC207" i="1"/>
  <c r="AC208" i="1"/>
  <c r="AC209" i="1"/>
  <c r="AC210" i="1"/>
  <c r="AC211" i="1"/>
  <c r="AC212" i="1"/>
  <c r="AC213" i="1"/>
  <c r="AC214" i="1"/>
  <c r="AC215" i="1"/>
  <c r="AC216" i="1"/>
  <c r="AC217" i="1"/>
  <c r="AC218" i="1"/>
  <c r="AC219" i="1"/>
  <c r="AC220" i="1"/>
  <c r="AC221" i="1"/>
  <c r="AC222" i="1"/>
  <c r="AC223" i="1"/>
  <c r="AC224" i="1"/>
  <c r="AC225" i="1"/>
  <c r="AC226" i="1"/>
  <c r="AC227" i="1"/>
  <c r="AC228"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254" i="1"/>
  <c r="AC255" i="1"/>
  <c r="AC256" i="1"/>
  <c r="AC257" i="1"/>
  <c r="AC258" i="1"/>
  <c r="AC259" i="1"/>
  <c r="AC260" i="1"/>
  <c r="AC261" i="1"/>
  <c r="AC262" i="1"/>
  <c r="AC263" i="1"/>
  <c r="AC264" i="1"/>
  <c r="AC265" i="1"/>
  <c r="AC266" i="1"/>
  <c r="AC267" i="1"/>
  <c r="AC268" i="1"/>
  <c r="AC269" i="1"/>
  <c r="AC270" i="1"/>
  <c r="AC271" i="1"/>
  <c r="AC272" i="1"/>
  <c r="AC273" i="1"/>
  <c r="AC274" i="1"/>
  <c r="AC275" i="1"/>
  <c r="AC276" i="1"/>
  <c r="AC277" i="1"/>
  <c r="AC278" i="1"/>
  <c r="AC279" i="1"/>
  <c r="AC280" i="1"/>
  <c r="AC281"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55" i="1"/>
  <c r="AC356" i="1"/>
  <c r="AC357" i="1"/>
  <c r="AC358" i="1"/>
  <c r="AC359" i="1"/>
  <c r="AC360" i="1"/>
  <c r="AC361" i="1"/>
  <c r="AC362" i="1"/>
  <c r="AC363" i="1"/>
  <c r="AC364" i="1"/>
  <c r="AC365" i="1"/>
  <c r="AC366" i="1"/>
  <c r="AC367" i="1"/>
  <c r="AC368" i="1"/>
  <c r="AC369" i="1"/>
  <c r="AC370" i="1"/>
  <c r="AC371" i="1"/>
  <c r="AC372" i="1"/>
  <c r="AC373" i="1"/>
  <c r="AC374" i="1"/>
  <c r="AC375" i="1"/>
  <c r="AC376" i="1"/>
  <c r="AC377" i="1"/>
  <c r="AC378" i="1"/>
  <c r="AC379" i="1"/>
  <c r="AC380" i="1"/>
  <c r="AC381" i="1"/>
  <c r="AC382" i="1"/>
  <c r="AC383" i="1"/>
  <c r="AC384" i="1"/>
  <c r="AC385" i="1"/>
  <c r="AC386" i="1"/>
  <c r="AC387" i="1"/>
  <c r="AC388" i="1"/>
  <c r="AC389" i="1"/>
  <c r="AC390" i="1"/>
  <c r="AC391" i="1"/>
  <c r="AC392" i="1"/>
  <c r="AC393" i="1"/>
  <c r="AC394" i="1"/>
  <c r="AC395" i="1"/>
  <c r="AC396" i="1"/>
  <c r="AC397" i="1"/>
  <c r="AC398" i="1"/>
  <c r="AC399" i="1"/>
  <c r="AC400" i="1"/>
  <c r="AC401" i="1"/>
  <c r="AC402" i="1"/>
  <c r="AC403" i="1"/>
  <c r="AC404" i="1"/>
  <c r="AC405" i="1"/>
  <c r="AC406" i="1"/>
  <c r="AC407" i="1"/>
  <c r="AC408" i="1"/>
  <c r="AC409" i="1"/>
  <c r="AC410" i="1"/>
  <c r="AC411" i="1"/>
  <c r="AC412" i="1"/>
  <c r="AC413" i="1"/>
  <c r="AC414" i="1"/>
  <c r="AC415" i="1"/>
  <c r="AC416" i="1"/>
  <c r="AC417" i="1"/>
  <c r="AC418" i="1"/>
  <c r="AC419" i="1"/>
  <c r="AC420" i="1"/>
  <c r="AC421" i="1"/>
  <c r="AC422" i="1"/>
  <c r="AC423" i="1"/>
  <c r="AC424" i="1"/>
  <c r="AC425" i="1"/>
  <c r="AC426" i="1"/>
  <c r="AC427" i="1"/>
  <c r="AC428" i="1"/>
  <c r="AC429" i="1"/>
  <c r="AC430" i="1"/>
  <c r="AC431" i="1"/>
  <c r="AC432" i="1"/>
  <c r="AC433" i="1"/>
  <c r="AC434" i="1"/>
  <c r="AC435" i="1"/>
  <c r="AC436" i="1"/>
  <c r="AC437" i="1"/>
  <c r="AC438" i="1"/>
  <c r="AC439" i="1"/>
  <c r="AC440" i="1"/>
  <c r="AC441" i="1"/>
  <c r="AC442" i="1"/>
  <c r="AC443" i="1"/>
  <c r="AC444" i="1"/>
  <c r="AC445" i="1"/>
  <c r="AC446" i="1"/>
  <c r="AC447" i="1"/>
  <c r="AC448" i="1"/>
  <c r="AC449" i="1"/>
  <c r="AC450" i="1"/>
  <c r="AC451" i="1"/>
  <c r="AC452" i="1"/>
  <c r="AC453" i="1"/>
  <c r="AC454" i="1"/>
  <c r="AC455" i="1"/>
  <c r="AC456" i="1"/>
  <c r="AC457" i="1"/>
  <c r="AC458" i="1"/>
  <c r="AC459" i="1"/>
  <c r="AC460" i="1"/>
  <c r="AC461" i="1"/>
  <c r="AC462" i="1"/>
  <c r="AC463" i="1"/>
  <c r="AC464" i="1"/>
  <c r="AC465" i="1"/>
  <c r="AC466" i="1"/>
  <c r="AC467" i="1"/>
  <c r="AC468" i="1"/>
  <c r="AC469" i="1"/>
  <c r="AC470" i="1"/>
  <c r="AC471" i="1"/>
  <c r="AC472" i="1"/>
  <c r="AC473" i="1"/>
  <c r="AC474" i="1"/>
  <c r="AC475" i="1"/>
  <c r="AC476" i="1"/>
  <c r="AC477" i="1"/>
  <c r="AC478" i="1"/>
  <c r="AC479" i="1"/>
  <c r="AC480" i="1"/>
  <c r="AC481" i="1"/>
  <c r="AC482" i="1"/>
  <c r="AC483" i="1"/>
  <c r="AC484" i="1"/>
  <c r="AC485" i="1"/>
  <c r="AC486" i="1"/>
  <c r="AC487" i="1"/>
  <c r="AC488" i="1"/>
  <c r="AC489" i="1"/>
  <c r="AC490" i="1"/>
  <c r="AC491" i="1"/>
  <c r="AC492" i="1"/>
  <c r="AC493" i="1"/>
  <c r="AC494" i="1"/>
  <c r="AC495" i="1"/>
  <c r="AC496" i="1"/>
  <c r="AC497" i="1"/>
  <c r="AC498" i="1"/>
  <c r="AC499" i="1"/>
  <c r="AC500" i="1"/>
  <c r="AC501" i="1"/>
  <c r="AC502" i="1"/>
  <c r="AC503" i="1"/>
  <c r="AC504" i="1"/>
  <c r="AC505" i="1"/>
  <c r="AC506" i="1"/>
  <c r="AC507" i="1"/>
  <c r="AC508" i="1"/>
  <c r="AC509" i="1"/>
  <c r="AC510" i="1"/>
  <c r="AC511" i="1"/>
  <c r="AC512" i="1"/>
  <c r="AC513" i="1"/>
  <c r="M4" i="1" l="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3"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 i="1"/>
  <c r="J6" i="1"/>
  <c r="J7" i="1"/>
  <c r="J8" i="1"/>
  <c r="J9" i="1"/>
  <c r="J10" i="1"/>
  <c r="J11" i="1"/>
  <c r="J12" i="1"/>
  <c r="J13" i="1"/>
  <c r="J14" i="1"/>
  <c r="J15" i="1"/>
  <c r="J16" i="1"/>
  <c r="J17" i="1"/>
  <c r="J18" i="1"/>
  <c r="J19" i="1"/>
  <c r="J20" i="1"/>
  <c r="J21" i="1"/>
  <c r="J22" i="1"/>
  <c r="J23" i="1"/>
  <c r="J24" i="1"/>
  <c r="J25" i="1"/>
  <c r="J26" i="1"/>
  <c r="J27" i="1"/>
  <c r="J28" i="1"/>
  <c r="J29" i="1"/>
  <c r="J3" i="1"/>
  <c r="J4" i="1"/>
</calcChain>
</file>

<file path=xl/sharedStrings.xml><?xml version="1.0" encoding="utf-8"?>
<sst xmlns="http://schemas.openxmlformats.org/spreadsheetml/2006/main" count="4875" uniqueCount="1663">
  <si>
    <t>Bucket label</t>
  </si>
  <si>
    <t>RT</t>
  </si>
  <si>
    <t>m/z</t>
  </si>
  <si>
    <t>Formula</t>
  </si>
  <si>
    <t>St1BC_190325_CK_1-B,1_01_2216</t>
  </si>
  <si>
    <t>St2BC_190325_CK_1-B,2_01_2217</t>
  </si>
  <si>
    <t>St3BC_190325_CK_1-B,3_01_2215</t>
  </si>
  <si>
    <t>St1EZ_190325_CK_1-C,2_01_2226</t>
  </si>
  <si>
    <t>St2EZ_190325_CK_1-C,3_01_2227</t>
  </si>
  <si>
    <t>St3EZ_190325_CK_1-C,4_01_2228</t>
  </si>
  <si>
    <t>St1MT_190325_CK_1-C,5_01_2229</t>
  </si>
  <si>
    <t>St2MT_190325_CK_1-C,6_01_2230</t>
  </si>
  <si>
    <t>St3MT_190325_CK_1-C,7_01_2231</t>
  </si>
  <si>
    <t>St1RC_190325_CK_1-B,7_01_2223</t>
  </si>
  <si>
    <t>St2RC_190325_CK_1-B,8_01_2224</t>
  </si>
  <si>
    <t>St3RC_190325_CK_1-C,1_01_2225</t>
  </si>
  <si>
    <t>St2Sup_190325_CK_1-B,5_01_2221</t>
  </si>
  <si>
    <t>St3Sup_190325_CK_1-B,6_01_2222</t>
  </si>
  <si>
    <t>Fraction</t>
  </si>
  <si>
    <t>Elongation Zone</t>
  </si>
  <si>
    <t>Mature Tissue</t>
  </si>
  <si>
    <t>Root Cap</t>
  </si>
  <si>
    <t>Secreted</t>
  </si>
  <si>
    <t>C6H9N3O2</t>
  </si>
  <si>
    <t>C3H7NO3</t>
  </si>
  <si>
    <t>C5H10N2O3</t>
  </si>
  <si>
    <t>C4H9NO3</t>
  </si>
  <si>
    <t>C10H20N2O9</t>
  </si>
  <si>
    <t>C5H9NO4</t>
  </si>
  <si>
    <t>C5H2N4O</t>
  </si>
  <si>
    <t>C5H4O3</t>
  </si>
  <si>
    <t>C6H10O5</t>
  </si>
  <si>
    <t>C3H4O4</t>
  </si>
  <si>
    <t>C5H6O5</t>
  </si>
  <si>
    <t>C6H11NO4</t>
  </si>
  <si>
    <t>C5H6O4</t>
  </si>
  <si>
    <t>C4H4O4</t>
  </si>
  <si>
    <t>C7H13NO2</t>
  </si>
  <si>
    <t>C4H6O5</t>
  </si>
  <si>
    <t>C5H8O5</t>
  </si>
  <si>
    <t>C7H9NO5</t>
  </si>
  <si>
    <t>C6H13NO2</t>
  </si>
  <si>
    <t>C6H12O6</t>
  </si>
  <si>
    <t>C9H8O2</t>
  </si>
  <si>
    <t>C9H11NO2</t>
  </si>
  <si>
    <t>C9H17NO5</t>
  </si>
  <si>
    <t>C11H12N2O2</t>
  </si>
  <si>
    <t>C3HN2O5P</t>
  </si>
  <si>
    <t>C11H13NO3</t>
  </si>
  <si>
    <t>C9H6O3</t>
  </si>
  <si>
    <t>C13H14N2O3</t>
  </si>
  <si>
    <t>C15H10O4</t>
  </si>
  <si>
    <t>Apigenin</t>
  </si>
  <si>
    <t>C15H10O5</t>
  </si>
  <si>
    <t>C34H37N12O6PS</t>
  </si>
  <si>
    <t>C17H28O3S</t>
  </si>
  <si>
    <t>C18H30O3S</t>
  </si>
  <si>
    <t>C16H32O3</t>
  </si>
  <si>
    <t>Lab</t>
  </si>
  <si>
    <t>Instrument</t>
  </si>
  <si>
    <t>Extraction Solvent</t>
  </si>
  <si>
    <t>LWS</t>
  </si>
  <si>
    <t>UHPLC-ESI-QTOF</t>
  </si>
  <si>
    <t>80%MeOH</t>
  </si>
  <si>
    <t>Working Name</t>
  </si>
  <si>
    <t>Working InChI Key</t>
  </si>
  <si>
    <t>Root Cap Average</t>
  </si>
  <si>
    <t>Mature Tissue Average</t>
  </si>
  <si>
    <t>Secreted Average</t>
  </si>
  <si>
    <t>Elongation Zone Average</t>
  </si>
  <si>
    <t>Border Cell Average</t>
  </si>
  <si>
    <t>Border Cell StDev</t>
  </si>
  <si>
    <t>Elongation Zone StDev</t>
  </si>
  <si>
    <t>Mature Tissue StDev</t>
  </si>
  <si>
    <t>Root Cap StDev</t>
  </si>
  <si>
    <t>Secreted StDev</t>
  </si>
  <si>
    <t>7,4'-Dihydroxyflavone</t>
  </si>
  <si>
    <t>BC/Secreted</t>
  </si>
  <si>
    <t>BC/EZ</t>
  </si>
  <si>
    <t>BC/MT</t>
  </si>
  <si>
    <t>Duration</t>
  </si>
  <si>
    <t>BioSource</t>
  </si>
  <si>
    <t>Species</t>
  </si>
  <si>
    <t>Medicago truncatula</t>
  </si>
  <si>
    <t>Genotype</t>
  </si>
  <si>
    <t>Jemalong</t>
  </si>
  <si>
    <t>Organ</t>
  </si>
  <si>
    <t>Roots</t>
  </si>
  <si>
    <t>Organ specification</t>
  </si>
  <si>
    <t>border cells, root tips, and secreted fraction from 3 day old seedlings</t>
  </si>
  <si>
    <t>Amount</t>
  </si>
  <si>
    <t>All samples were taken from a total of 45 seedling roots</t>
  </si>
  <si>
    <t>Growth</t>
  </si>
  <si>
    <t>Support</t>
  </si>
  <si>
    <t>Seedlings were germinated on sterile 1% w/v water agar overlaid with filter paper</t>
  </si>
  <si>
    <t>Location</t>
  </si>
  <si>
    <t>laboratory drawer</t>
  </si>
  <si>
    <t>Plot design</t>
  </si>
  <si>
    <t>none</t>
  </si>
  <si>
    <t>Light Period</t>
  </si>
  <si>
    <t>no light</t>
  </si>
  <si>
    <t>Humidity day</t>
  </si>
  <si>
    <t xml:space="preserve">parafilm sealed petri dishes with 1% agar, ~100% </t>
  </si>
  <si>
    <t>Humidity night</t>
  </si>
  <si>
    <t>Temperature (day)</t>
  </si>
  <si>
    <t xml:space="preserve"> dark at 24°C </t>
  </si>
  <si>
    <t>Temperature (night)</t>
  </si>
  <si>
    <t xml:space="preserve"> dark at 24°C</t>
  </si>
  <si>
    <t xml:space="preserve">Watering </t>
  </si>
  <si>
    <t>2 hour water sterile incubation prior to plating, moisture from the 1% agar plates</t>
  </si>
  <si>
    <t xml:space="preserve">Nutritional </t>
  </si>
  <si>
    <t>not applicable</t>
  </si>
  <si>
    <t>Date of plant establishment</t>
  </si>
  <si>
    <t>various dates</t>
  </si>
  <si>
    <t>Treatment</t>
  </si>
  <si>
    <t>Biotic Treatment</t>
  </si>
  <si>
    <t>Dose</t>
  </si>
  <si>
    <t>Harvest</t>
  </si>
  <si>
    <t xml:space="preserve">Date  </t>
  </si>
  <si>
    <t>Time</t>
  </si>
  <si>
    <t>72 hours after scarification</t>
  </si>
  <si>
    <t>Growth Stage</t>
  </si>
  <si>
    <t>Seedlings</t>
  </si>
  <si>
    <t xml:space="preserve">Metabolism quenching </t>
  </si>
  <si>
    <t>40% MeOH and liquid nitrogen flash freezing</t>
  </si>
  <si>
    <t>Harvest method</t>
  </si>
  <si>
    <t xml:space="preserve">Roots were gently agitated in sterile ddH2O in an eppendorf tube to collect border cells. Border cells from small groups of roots were collected repeatedly until 45 seedlings were sampled. The root cap, elongation zone, and mature tissue were excised under a Leica M205 microscope using a scalpel. Root tissues were immediately placed in 40% MeOH kept on ice in their respective eppendorf tubes. Border cells were pelleted at 500 x g for 10 minutes. Supernatant was removed to a clean eppendorf tube and MeOH was added to quench metabolism. Border cells were flash frozen in liquid nitrogen to quench metabolism.  </t>
  </si>
  <si>
    <t>Storage</t>
  </si>
  <si>
    <r>
      <t>Negative 20</t>
    </r>
    <r>
      <rPr>
        <sz val="11"/>
        <color theme="1"/>
        <rFont val="Calibri"/>
        <family val="2"/>
      </rPr>
      <t>°C</t>
    </r>
    <r>
      <rPr>
        <sz val="11"/>
        <color theme="1"/>
        <rFont val="Calibri"/>
        <family val="2"/>
        <scheme val="minor"/>
      </rPr>
      <t xml:space="preserve"> until processed</t>
    </r>
  </si>
  <si>
    <t>Sample Processing, Extraction, and Protocols</t>
  </si>
  <si>
    <t>Tissue processing</t>
  </si>
  <si>
    <t>Replicate sampling and analyses</t>
  </si>
  <si>
    <t>Three biological replicates were collected for each tissue with two replicate experiments.</t>
  </si>
  <si>
    <t>Extraction of Samples: LCMS</t>
  </si>
  <si>
    <t>Extract concentration: LCMS</t>
  </si>
  <si>
    <t>Extract clean-up</t>
  </si>
  <si>
    <t>Extract storage</t>
  </si>
  <si>
    <t>-20°C</t>
  </si>
  <si>
    <t>Liquid Chromatography</t>
  </si>
  <si>
    <t>Sample preparation</t>
  </si>
  <si>
    <t>samples were used as above</t>
  </si>
  <si>
    <t>Auto injector</t>
  </si>
  <si>
    <t>Waters ACQUITY UPLC Sample Organizer</t>
  </si>
  <si>
    <t>Chromatography Instrument</t>
  </si>
  <si>
    <t>Waters UPLC system, including the ACQUITY UPLC sample organizer, column manager and heater/cooler, binary solvent manager and sample manager</t>
  </si>
  <si>
    <t>Separation column</t>
  </si>
  <si>
    <t xml:space="preserve">Waters Acquity UPLC 2.1 x 100 mm, BEH C18 column </t>
  </si>
  <si>
    <t>Separation parameters</t>
  </si>
  <si>
    <r>
      <t>Column temperature maintained at 60</t>
    </r>
    <r>
      <rPr>
        <sz val="11"/>
        <color theme="1"/>
        <rFont val="Calibri"/>
        <family val="2"/>
      </rPr>
      <t>°</t>
    </r>
    <r>
      <rPr>
        <sz val="11"/>
        <color theme="1"/>
        <rFont val="Calibri"/>
        <family val="2"/>
        <scheme val="minor"/>
      </rPr>
      <t>C. The mobile phase consisted of (A) 0.1% aqueous Formic acid and (B) acetonitrile and a linear gradient of 95%:5% to 30%:70% eluents A:B in 30 min with a flow rate of 560 μl/min.</t>
    </r>
  </si>
  <si>
    <t>Mass Spectrometry</t>
  </si>
  <si>
    <t>Bruker Impact II QTOF</t>
  </si>
  <si>
    <t>Sample Introduction</t>
  </si>
  <si>
    <t>UPLC-MS</t>
  </si>
  <si>
    <t>Ionization</t>
  </si>
  <si>
    <r>
      <t>electrospray-ionization source: The dry gas was set to 720 L/h at a temperature of 250</t>
    </r>
    <r>
      <rPr>
        <sz val="11"/>
        <color theme="1"/>
        <rFont val="Calibri"/>
        <family val="2"/>
      </rPr>
      <t>°</t>
    </r>
    <r>
      <rPr>
        <sz val="11"/>
        <color theme="1"/>
        <rFont val="Calibri"/>
        <family val="2"/>
        <scheme val="minor"/>
      </rPr>
      <t xml:space="preserve">C, capillary at 4000 V, End Plate Offset at 500 V. </t>
    </r>
  </si>
  <si>
    <t>Polarity</t>
  </si>
  <si>
    <t xml:space="preserve">negative ionization </t>
  </si>
  <si>
    <t>Mass Analyzer</t>
  </si>
  <si>
    <t>Time of Flight (TOF)</t>
  </si>
  <si>
    <t>Data acquisition</t>
  </si>
  <si>
    <t xml:space="preserve">TOF mass spectra were acquired from m/z 100 to 1,500 using lock-mass ion at an interval of 10s. </t>
  </si>
  <si>
    <t>Instrument performance and Method Validation</t>
  </si>
  <si>
    <t>Instrument calibration</t>
  </si>
  <si>
    <t>Mass Resolution</t>
  </si>
  <si>
    <t>Mass Accuracy</t>
  </si>
  <si>
    <t>5 ppm</t>
  </si>
  <si>
    <t>Quantification</t>
  </si>
  <si>
    <t>Variation</t>
  </si>
  <si>
    <t>Sample Replications</t>
  </si>
  <si>
    <t>Triplicate or greater biological replicates</t>
  </si>
  <si>
    <t>Internal Standard</t>
  </si>
  <si>
    <t>Umbelliferone</t>
  </si>
  <si>
    <t>Quality Controls</t>
  </si>
  <si>
    <t xml:space="preserve">Quality control samples were injected prior to the first analysis, after every 10 analyses, and after final analysis. </t>
  </si>
  <si>
    <t>Blanks</t>
  </si>
  <si>
    <t>Data Preprocessing</t>
  </si>
  <si>
    <t>File format</t>
  </si>
  <si>
    <t>Pre-processing details</t>
  </si>
  <si>
    <t>Statistics</t>
  </si>
  <si>
    <t>Metabolite Identifications</t>
  </si>
  <si>
    <t>unknown compounds</t>
  </si>
  <si>
    <t>unknown compounds were differentiated based upon unique mass and retention paramaters</t>
  </si>
  <si>
    <t xml:space="preserve">Sample extract was evaporated under nitrogen to dryness.  The residue was re-suspended in 80% methanol: 20% Water containing 6 µg/mL Umbelliferone for a final concentration of 1 mL of solvent to 6 mg of starting dry tissue and analyzed by UHPLC-QTOF-MS.   </t>
  </si>
  <si>
    <r>
      <t xml:space="preserve">Prior to use use, instrument was calibrated using direct infusion of sodium formate solution for 10 seconds. In addition, sodium formate solution was used at the end of each analysis for internal calibration at a rate of 0.5 </t>
    </r>
    <r>
      <rPr>
        <sz val="11"/>
        <color theme="1"/>
        <rFont val="Calibri"/>
        <family val="2"/>
      </rPr>
      <t xml:space="preserve">µL/min. </t>
    </r>
  </si>
  <si>
    <t>Based upon the internal standard</t>
  </si>
  <si>
    <t>Multiple blanks and wash analyses were included in the experimental design</t>
  </si>
  <si>
    <t xml:space="preserve">Data files are in the ".d" format </t>
  </si>
  <si>
    <t>MSI Identification Level</t>
  </si>
  <si>
    <t>MS4</t>
  </si>
  <si>
    <t>MS2</t>
  </si>
  <si>
    <t>Phenylalanine</t>
  </si>
  <si>
    <t>MS1</t>
  </si>
  <si>
    <t>Secreted/BC</t>
  </si>
  <si>
    <t>Secreted/EZ</t>
  </si>
  <si>
    <t>Secreted/MT</t>
  </si>
  <si>
    <t>EZ/BC</t>
  </si>
  <si>
    <t>EZ/Secreted</t>
  </si>
  <si>
    <t>EZ/MT</t>
  </si>
  <si>
    <t>MT/BC</t>
  </si>
  <si>
    <t>MT/Secreted</t>
  </si>
  <si>
    <t>MT/EZ</t>
  </si>
  <si>
    <t>BC/RC</t>
  </si>
  <si>
    <t>Secreted/RC</t>
  </si>
  <si>
    <t>RC/BC</t>
  </si>
  <si>
    <t>RC/Secreted</t>
  </si>
  <si>
    <t>RC/EZ</t>
  </si>
  <si>
    <t>RC/MT</t>
  </si>
  <si>
    <t>EZ/RC</t>
  </si>
  <si>
    <t>MT/RC</t>
  </si>
  <si>
    <t>Modifications for Regional Comparison</t>
  </si>
  <si>
    <t xml:space="preserve">Tissue was homogenized within an eppendorf tube with a small pestle, and the whole sample was extracted at 4°C for 2 hours in 80% MeOH using an orbital shaker on high speed. Border cells were initially extracted in 100% MeOH to account for internal water content of border cells and residual water after supernatnat removal. Lyophilized supernatant sample was extracted in 50 µL of 80% MeOH containing 6 µg/mL Umbelliferone. Lyophilized root tips were subjected to the same treatment as supernatant sample using 500 µL final volume. Extracts were centrifuged at 15,000 x g for 10 minutes to pellet debris and supernatant was removed to a clean tube. </t>
  </si>
  <si>
    <t>Samples were lyophilized for 72 hours until dry, noting that the tissue was maintained in its frozen state through evaporative cooling during the lyophilization process.</t>
  </si>
  <si>
    <t>Compound Match Parameters</t>
  </si>
  <si>
    <t>Border Cell RSD</t>
  </si>
  <si>
    <t>Elongation Zone RSD</t>
  </si>
  <si>
    <t>Mature Tissue RSD</t>
  </si>
  <si>
    <t>Root Cap RSD</t>
  </si>
  <si>
    <t>Secreted RSD</t>
  </si>
  <si>
    <t>175.96231 Da 24.85 s</t>
  </si>
  <si>
    <t>273.96634 Da 29.34 s</t>
  </si>
  <si>
    <t>115.99598 Da 29.47 s</t>
  </si>
  <si>
    <t>159.98559 Da 29.75 s</t>
  </si>
  <si>
    <t>176.09056 Da 31.24 s</t>
  </si>
  <si>
    <t>181.98034 Da 31.92 s</t>
  </si>
  <si>
    <t>297.88899 Da 32.07 s</t>
  </si>
  <si>
    <t>129.96694 Da 32.15 s</t>
  </si>
  <si>
    <t>265.94110 Da 32.17 s</t>
  </si>
  <si>
    <t>155.06916 Da 32.29 s</t>
  </si>
  <si>
    <t>286.08908 Da 33.18 s</t>
  </si>
  <si>
    <t>115.02694 Da 33.33 s</t>
  </si>
  <si>
    <t>114.04278 Da 33.35 s</t>
  </si>
  <si>
    <t>285.10676 Da 33.54 s</t>
  </si>
  <si>
    <t>105.04278 Da 33.61 s</t>
  </si>
  <si>
    <t>146.06863 Da 33.64 s</t>
  </si>
  <si>
    <t>132.05301 Da 33.66 s</t>
  </si>
  <si>
    <t>299.12185 Da 33.67 s</t>
  </si>
  <si>
    <t>119.05816 Da 33.71 s</t>
  </si>
  <si>
    <t>312.11692 Da 33.79 s</t>
  </si>
  <si>
    <t>230.02566 Da 33.79 s</t>
  </si>
  <si>
    <t>133.03645 Da 34.16 s</t>
  </si>
  <si>
    <t>147.05273 Da 34.16 s</t>
  </si>
  <si>
    <t>246.05008 Da 34.54 s</t>
  </si>
  <si>
    <t>216.03997 Da 34.55 s</t>
  </si>
  <si>
    <t>274.04504 Da 34.56 s</t>
  </si>
  <si>
    <t>235.02370 Da 34.69 s</t>
  </si>
  <si>
    <t>474.16974 Da 34.77 s</t>
  </si>
  <si>
    <t>278.04043 Da 34.79 s</t>
  </si>
  <si>
    <t>474.15155 Da 34.83 s</t>
  </si>
  <si>
    <t>518.14113 Da 34.83 s</t>
  </si>
  <si>
    <t>602.14596 Da 34.89 s</t>
  </si>
  <si>
    <t>440.08082 Da 34.91 s</t>
  </si>
  <si>
    <t>176.05478 Da 34.91 s</t>
  </si>
  <si>
    <t>538.06997 Da 34.94 s</t>
  </si>
  <si>
    <t>577.14084 Da 34.95 s</t>
  </si>
  <si>
    <t>518.17052 Da 34.96 s</t>
  </si>
  <si>
    <t>111.99272 Da 35.01 s</t>
  </si>
  <si>
    <t>210.03744 Da 35.01 s</t>
  </si>
  <si>
    <t>166.04729 Da 35.03 s</t>
  </si>
  <si>
    <t>256.07963 Da 35.03 s</t>
  </si>
  <si>
    <t>616.15839 Da 35.04 s</t>
  </si>
  <si>
    <t>172.04804 Da 35.08 s</t>
  </si>
  <si>
    <t>782.21109 Da 35.08 s</t>
  </si>
  <si>
    <t>120.04215 Da 35.10 s</t>
  </si>
  <si>
    <t>133.04924 Da 35.12 s</t>
  </si>
  <si>
    <t>268.07967 Da 35.13 s</t>
  </si>
  <si>
    <t>386.12217 Da 35.13 s</t>
  </si>
  <si>
    <t>180.06290 Da 35.18 s</t>
  </si>
  <si>
    <t>106.02723 Da 35.19 s</t>
  </si>
  <si>
    <t>196.05811 Da 35.20 s</t>
  </si>
  <si>
    <t>342.11597 Da 35.23 s</t>
  </si>
  <si>
    <t>454.09406 Da 35.23 s</t>
  </si>
  <si>
    <t>356.11809 Da 35.29 s</t>
  </si>
  <si>
    <t>136.03647 Da 35.34 s</t>
  </si>
  <si>
    <t>164.03206 Da 35.37 s</t>
  </si>
  <si>
    <t>528.14559 Da 35.39 s</t>
  </si>
  <si>
    <t>192.06347 Da 35.45 s</t>
  </si>
  <si>
    <t>324.08603 Da 35.54 s</t>
  </si>
  <si>
    <t>324.03587 Da 35.56 s</t>
  </si>
  <si>
    <t>186.02887 Da 35.68 s</t>
  </si>
  <si>
    <t>210.07385 Da 35.83 s</t>
  </si>
  <si>
    <t>97.97723 Da 35.95 s</t>
  </si>
  <si>
    <t>440.09190 Da 35.98 s</t>
  </si>
  <si>
    <t>224.05323 Da 36.08 s</t>
  </si>
  <si>
    <t>408.14921 Da 36.26 s</t>
  </si>
  <si>
    <t>187.08373 Da 36.66 s</t>
  </si>
  <si>
    <t>134.02134 Da 36.80 s</t>
  </si>
  <si>
    <t>195.95209 Da 36.88 s</t>
  </si>
  <si>
    <t>204.02677 Da 36.90 s</t>
  </si>
  <si>
    <t>268.04057 Da 37.02 s</t>
  </si>
  <si>
    <t>192.02661 Da 37.14 s</t>
  </si>
  <si>
    <t>206.04251 Da 37.17 s</t>
  </si>
  <si>
    <t>130.02656 Da 37.20 s</t>
  </si>
  <si>
    <t>104.01149 Da 37.53 s</t>
  </si>
  <si>
    <t>195.95595 Da 38.03 s</t>
  </si>
  <si>
    <t>118.02652 Da 38.45 s</t>
  </si>
  <si>
    <t>322.07107 Da 38.54 s</t>
  </si>
  <si>
    <t>162.05215 Da 38.57 s</t>
  </si>
  <si>
    <t>196.81823 Da 38.63 s</t>
  </si>
  <si>
    <t>276.02925 Da 38.92 s</t>
  </si>
  <si>
    <t>111.99258 Da 39.03 s</t>
  </si>
  <si>
    <t>176.05388 Da 39.04 s</t>
  </si>
  <si>
    <t>210.03731 Da 39.12 s</t>
  </si>
  <si>
    <t>278.04034 Da 39.21 s</t>
  </si>
  <si>
    <t>231.99766 Da 39.28 s</t>
  </si>
  <si>
    <t>275.03231 Da 39.60 s</t>
  </si>
  <si>
    <t>97.96814 Da 39.65 s</t>
  </si>
  <si>
    <t>222.03755 Da 39.84 s</t>
  </si>
  <si>
    <t>536.04469 Da 39.91 s</t>
  </si>
  <si>
    <t>134.02161 Da 40.68 s</t>
  </si>
  <si>
    <t>192.02646 Da 41.11 s</t>
  </si>
  <si>
    <t>112.01632 Da 41.28 s</t>
  </si>
  <si>
    <t>104.01105 Da 44.78 s</t>
  </si>
  <si>
    <t>116.01100 Da 46.70 s</t>
  </si>
  <si>
    <t>244.06964 Da 47.42 s</t>
  </si>
  <si>
    <t>146.02154 Da 47.46 s</t>
  </si>
  <si>
    <t>161.06900 Da 47.58 s</t>
  </si>
  <si>
    <t>626.16884 Da 47.59 s</t>
  </si>
  <si>
    <t>119.05808 Da 47.59 s</t>
  </si>
  <si>
    <t>204.02676 Da 47.60 s</t>
  </si>
  <si>
    <t>130.02655 Da 47.69 s</t>
  </si>
  <si>
    <t>192.02658 Da 47.70 s</t>
  </si>
  <si>
    <t>187.08416 Da 47.70 s</t>
  </si>
  <si>
    <t>143.09477 Da 47.75 s</t>
  </si>
  <si>
    <t>612.15155 Da 47.93 s</t>
  </si>
  <si>
    <t>214.05890 Da 48.07 s</t>
  </si>
  <si>
    <t>118.02658 Da 48.70 s</t>
  </si>
  <si>
    <t>134.02120 Da 48.76 s</t>
  </si>
  <si>
    <t>258.03503 Da 49.40 s</t>
  </si>
  <si>
    <t>148.03710 Da 49.47 s</t>
  </si>
  <si>
    <t>222.03743 Da 49.66 s</t>
  </si>
  <si>
    <t>187.04778 Da 50.95 s</t>
  </si>
  <si>
    <t>143.05798 Da 51.10 s</t>
  </si>
  <si>
    <t>131.09437 Da 52.08 s</t>
  </si>
  <si>
    <t>180.06285 Da 52.47 s</t>
  </si>
  <si>
    <t>100.05303 Da 52.67 s</t>
  </si>
  <si>
    <t>446.19590 Da 56.13 s</t>
  </si>
  <si>
    <t>311.15856 Da 56.21 s</t>
  </si>
  <si>
    <t>180.06309 Da 56.30 s</t>
  </si>
  <si>
    <t>131.09447 Da 56.45 s</t>
  </si>
  <si>
    <t>577.29127 Da 56.52 s</t>
  </si>
  <si>
    <t>252.11120 Da 70.40 s</t>
  </si>
  <si>
    <t>180.06309 Da 72.72 s</t>
  </si>
  <si>
    <t>345.14246 Da 73.78 s</t>
  </si>
  <si>
    <t>713.13000 Da 74.92 s</t>
  </si>
  <si>
    <t>148.05218 Da 74.97 s</t>
  </si>
  <si>
    <t>548.14872 Da 74.98 s</t>
  </si>
  <si>
    <t>165.07877 Da 75.13 s</t>
  </si>
  <si>
    <t>352.14000 Da 75.27 s</t>
  </si>
  <si>
    <t>713.22842 Da 75.39 s</t>
  </si>
  <si>
    <t>219.11060 Da 86.83 s</t>
  </si>
  <si>
    <t>430.16191 Da 106.78 s</t>
  </si>
  <si>
    <t>204.09004 Da 106.80 s</t>
  </si>
  <si>
    <t>396.16308 Da 177.79 s</t>
  </si>
  <si>
    <t>888.25339 Da 181.27 s</t>
  </si>
  <si>
    <t>207.08942 Da 214.43 s</t>
  </si>
  <si>
    <t>434.11980 Da 239.85 s</t>
  </si>
  <si>
    <t>175.96341 Da 240.00 s</t>
  </si>
  <si>
    <t>162.03110 Da 250.32 s</t>
  </si>
  <si>
    <t>214.08397 Da 254.47 s</t>
  </si>
  <si>
    <t>175.96259 Da 264.50 s</t>
  </si>
  <si>
    <t>175.96220 Da 283.17 s</t>
  </si>
  <si>
    <t>246.10070 Da 287.96 s</t>
  </si>
  <si>
    <t>175.96344 Da 308.48 s</t>
  </si>
  <si>
    <t>726.20050 Da 324.79 s</t>
  </si>
  <si>
    <t>175.96234 Da 337.32 s</t>
  </si>
  <si>
    <t>373.22084 Da 350.78 s</t>
  </si>
  <si>
    <t>594.15873 Da 367.67 s</t>
  </si>
  <si>
    <t>175.96303 Da 386.91 s</t>
  </si>
  <si>
    <t>407.20415 Da 398.38 s</t>
  </si>
  <si>
    <t>175.96283 Da 405.87 s</t>
  </si>
  <si>
    <t>254.05822 Da 449.34 s</t>
  </si>
  <si>
    <t>175.96324 Da 450.22 s</t>
  </si>
  <si>
    <t>246.14661 Da 450.82 s</t>
  </si>
  <si>
    <t>175.96238 Da 465.97 s</t>
  </si>
  <si>
    <t>175.96327 Da 486.09 s</t>
  </si>
  <si>
    <t>175.96344 Da 503.67 s</t>
  </si>
  <si>
    <t>336.16858 Da 518.72 s</t>
  </si>
  <si>
    <t>944.42729 Da 519.25 s</t>
  </si>
  <si>
    <t>468.22056 Da 539.17 s</t>
  </si>
  <si>
    <t>175.96328 Da 544.89 s</t>
  </si>
  <si>
    <t>1060.47480 Da 568.12 s</t>
  </si>
  <si>
    <t>1312.63311 Da 580.61 s</t>
  </si>
  <si>
    <t>1037.17802 Da 597.01 s</t>
  </si>
  <si>
    <t>270.05298 Da 601.75 s</t>
  </si>
  <si>
    <t>1352.62955 Da 605.67 s</t>
  </si>
  <si>
    <t>1398.63467 Da 605.86 s</t>
  </si>
  <si>
    <t>1120.56406 Da 609.09 s</t>
  </si>
  <si>
    <t>1166.57415 Da 609.42 s</t>
  </si>
  <si>
    <t>175.96343 Da 636.07 s</t>
  </si>
  <si>
    <t>346.23535 Da 663.78 s</t>
  </si>
  <si>
    <t>175.96340 Da 668.11 s</t>
  </si>
  <si>
    <t>736.36596 Da 676.65 s</t>
  </si>
  <si>
    <t>175.96228 Da 685.43 s</t>
  </si>
  <si>
    <t>974.50633 Da 696.56 s</t>
  </si>
  <si>
    <t>1020.51762 Da 696.90 s</t>
  </si>
  <si>
    <t>1020.28584 Da 697.03 s</t>
  </si>
  <si>
    <t>1104.49685 Da 700.88 s</t>
  </si>
  <si>
    <t>1150.57444 Da 704.08 s</t>
  </si>
  <si>
    <t>175.96317 Da 711.79 s</t>
  </si>
  <si>
    <t>175.96262 Da 727.65 s</t>
  </si>
  <si>
    <t>1090.51606 Da 731.85 s</t>
  </si>
  <si>
    <t>328.22485 Da 748.32 s</t>
  </si>
  <si>
    <t>175.96335 Da 775.26 s</t>
  </si>
  <si>
    <t>826.43876 Da 800.60 s</t>
  </si>
  <si>
    <t>868.45023 Da 801.36 s</t>
  </si>
  <si>
    <t>1020.51926 Da 802.85 s</t>
  </si>
  <si>
    <t>926.41314 Da 803.97 s</t>
  </si>
  <si>
    <t>882.25415 Da 809.49 s</t>
  </si>
  <si>
    <t>926.22494 Da 809.66 s</t>
  </si>
  <si>
    <t>882.42760 Da 809.84 s</t>
  </si>
  <si>
    <t>880.41016 Da 809.86 s</t>
  </si>
  <si>
    <t>926.91639 Da 809.91 s</t>
  </si>
  <si>
    <t>2779.23687 Da 809.91 s</t>
  </si>
  <si>
    <t>1874.81228 Da 809.98 s</t>
  </si>
  <si>
    <t>330.24063 Da 812.64 s</t>
  </si>
  <si>
    <t>956.46079 Da 817.60 s</t>
  </si>
  <si>
    <t>1088.51448 Da 817.64 s</t>
  </si>
  <si>
    <t>1088.50370 Da 818.11 s</t>
  </si>
  <si>
    <t>1236.59514 Da 823.73 s</t>
  </si>
  <si>
    <t>330.24065 Da 828.82 s</t>
  </si>
  <si>
    <t>912.43870 Da 829.73 s</t>
  </si>
  <si>
    <t>912.25190 Da 829.74 s</t>
  </si>
  <si>
    <t>912.94396 Da 829.75 s</t>
  </si>
  <si>
    <t>934.42070 Da 834.40 s</t>
  </si>
  <si>
    <t>890.45592 Da 835.82 s</t>
  </si>
  <si>
    <t>912.24898 Da 837.04 s</t>
  </si>
  <si>
    <t>868.44887 Da 837.20 s</t>
  </si>
  <si>
    <t>912.43957 Da 837.24 s</t>
  </si>
  <si>
    <t>868.27869 Da 837.29 s</t>
  </si>
  <si>
    <t>912.94167 Da 837.30 s</t>
  </si>
  <si>
    <t>958.52251 Da 837.67 s</t>
  </si>
  <si>
    <t>958.31173 Da 837.86 s</t>
  </si>
  <si>
    <t>1004.29788 Da 837.86 s</t>
  </si>
  <si>
    <t>1004.52296 Da 837.90 s</t>
  </si>
  <si>
    <t>958.51189 Da 837.99 s</t>
  </si>
  <si>
    <t>1074.53792 Da 842.27 s</t>
  </si>
  <si>
    <t>1074.27601 Da 842.42 s</t>
  </si>
  <si>
    <t>1074.52742 Da 842.48 s</t>
  </si>
  <si>
    <t>1174.50156 Da 848.36 s</t>
  </si>
  <si>
    <t>972.49958 Da 850.09 s</t>
  </si>
  <si>
    <t>175.96347 Da 853.55 s</t>
  </si>
  <si>
    <t>930.45068 Da 857.02 s</t>
  </si>
  <si>
    <t>974.51403 Da 857.52 s</t>
  </si>
  <si>
    <t>696.37413 Da 862.04 s</t>
  </si>
  <si>
    <t>728.40128 Da 862.88 s</t>
  </si>
  <si>
    <t>1160.24574 Da 867.84 s</t>
  </si>
  <si>
    <t>1160.53496 Da 867.85 s</t>
  </si>
  <si>
    <t>1160.52240 Da 868.41 s</t>
  </si>
  <si>
    <t>910.42455 Da 869.28 s</t>
  </si>
  <si>
    <t>866.43490 Da 869.40 s</t>
  </si>
  <si>
    <t>1114.53367 Da 874.57 s</t>
  </si>
  <si>
    <t>1160.52554 Da 874.71 s</t>
  </si>
  <si>
    <t>782.37487 Da 889.16 s</t>
  </si>
  <si>
    <t>782.37615 Da 893.26 s</t>
  </si>
  <si>
    <t>738.38532 Da 893.26 s</t>
  </si>
  <si>
    <t>1004.52297 Da 902.68 s</t>
  </si>
  <si>
    <t>770.41074 Da 903.95 s</t>
  </si>
  <si>
    <t>175.96271 Da 920.20 s</t>
  </si>
  <si>
    <t>1230.30281 Da 930.20 s</t>
  </si>
  <si>
    <t>1230.61704 Da 930.33 s</t>
  </si>
  <si>
    <t>1004.52379 Da 930.37 s</t>
  </si>
  <si>
    <t>1230.59957 Da 930.76 s</t>
  </si>
  <si>
    <t>928.43772 Da 932.71 s</t>
  </si>
  <si>
    <t>175.96339 Da 943.71 s</t>
  </si>
  <si>
    <t>789.46882 Da 946.86 s</t>
  </si>
  <si>
    <t>789.46981 Da 952.26 s</t>
  </si>
  <si>
    <t>1004.52653 Da 952.75 s</t>
  </si>
  <si>
    <t>898.45878 Da 956.54 s</t>
  </si>
  <si>
    <t>803.44996 Da 960.66 s</t>
  </si>
  <si>
    <t>856.45030 Da 965.43 s</t>
  </si>
  <si>
    <t>789.46994 Da 966.10 s</t>
  </si>
  <si>
    <t>1074.52335 Da 975.74 s</t>
  </si>
  <si>
    <t>294.18326 Da 975.87 s</t>
  </si>
  <si>
    <t>821.49644 Da 976.63 s</t>
  </si>
  <si>
    <t>789.46981 Da 980.88 s</t>
  </si>
  <si>
    <t>926.42174 Da 983.02 s</t>
  </si>
  <si>
    <t>926.41280 Da 983.41 s</t>
  </si>
  <si>
    <t>826.43871 Da 988.84 s</t>
  </si>
  <si>
    <t>912.43806 Da 989.07 s</t>
  </si>
  <si>
    <t>912.25160 Da 989.19 s</t>
  </si>
  <si>
    <t>768.39642 Da 991.55 s</t>
  </si>
  <si>
    <t>858.46551 Da 992.20 s</t>
  </si>
  <si>
    <t>912.43810 Da 997.14 s</t>
  </si>
  <si>
    <t>852.45358 Da 1001.72 s</t>
  </si>
  <si>
    <t>854.46840 Da 1001.89 s</t>
  </si>
  <si>
    <t>898.27764 Da 1001.89 s</t>
  </si>
  <si>
    <t>2523.38641 Da 1003.31 s</t>
  </si>
  <si>
    <t>858.30039 Da 1003.71 s</t>
  </si>
  <si>
    <t>2437.39211 Da 1004.09 s</t>
  </si>
  <si>
    <t>858.46480 Da 1004.27 s</t>
  </si>
  <si>
    <t>926.25600 Da 1004.34 s</t>
  </si>
  <si>
    <t>812.45969 Da 1004.46 s</t>
  </si>
  <si>
    <t>2697.52923 Da 1006.80 s</t>
  </si>
  <si>
    <t>988.30726 Da 1007.98 s</t>
  </si>
  <si>
    <t>1056.26582 Da 1008.00 s</t>
  </si>
  <si>
    <t>1884.64249 Da 1008.00 s</t>
  </si>
  <si>
    <t>988.52952 Da 1008.10 s</t>
  </si>
  <si>
    <t>2849.58920 Da 1008.11 s</t>
  </si>
  <si>
    <t>1953.03906 Da 1008.20 s</t>
  </si>
  <si>
    <t>2827.57802 Da 1008.21 s</t>
  </si>
  <si>
    <t>2827.60570 Da 1008.23 s</t>
  </si>
  <si>
    <t>2826.87996 Da 1008.26 s</t>
  </si>
  <si>
    <t>1885.05016 Da 1008.34 s</t>
  </si>
  <si>
    <t>978.50265 Da 1008.36 s</t>
  </si>
  <si>
    <t>2849.55897 Da 1008.37 s</t>
  </si>
  <si>
    <t>2711.51741 Da 1009.87 s</t>
  </si>
  <si>
    <t>2711.49384 Da 1009.88 s</t>
  </si>
  <si>
    <t>826.28837 Da 1010.87 s</t>
  </si>
  <si>
    <t>826.43888 Da 1011.19 s</t>
  </si>
  <si>
    <t>803.45090 Da 1013.39 s</t>
  </si>
  <si>
    <t>900.46703 Da 1013.50 s</t>
  </si>
  <si>
    <t>810.44325 Da 1015.21 s</t>
  </si>
  <si>
    <t>448.14140 Da 1019.74 s</t>
  </si>
  <si>
    <t>754.41530 Da 1021.64 s</t>
  </si>
  <si>
    <t>1090.56859 Da 1024.15 s</t>
  </si>
  <si>
    <t>664.38361 Da 1024.35 s</t>
  </si>
  <si>
    <t>678.27782 Da 1024.42 s</t>
  </si>
  <si>
    <t>678.36267 Da 1024.59 s</t>
  </si>
  <si>
    <t>920.44315 Da 1031.33 s</t>
  </si>
  <si>
    <t>854.46897 Da 1031.46 s</t>
  </si>
  <si>
    <t>986.51498 Da 1031.59 s</t>
  </si>
  <si>
    <t>900.29317 Da 1031.61 s</t>
  </si>
  <si>
    <t>738.42167 Da 1034.77 s</t>
  </si>
  <si>
    <t>1300.81409 Da 1037.74 s</t>
  </si>
  <si>
    <t>1300.82504 Da 1037.88 s</t>
  </si>
  <si>
    <t>696.41003 Da 1037.89 s</t>
  </si>
  <si>
    <t>696.31650 Da 1037.98 s</t>
  </si>
  <si>
    <t>748.36653 Da 1038.63 s</t>
  </si>
  <si>
    <t>842.46882 Da 1039.62 s</t>
  </si>
  <si>
    <t>1314.80613 Da 1039.78 s</t>
  </si>
  <si>
    <t>1328.75992 Da 1041.41 s</t>
  </si>
  <si>
    <t>664.30301 Da 1041.47 s</t>
  </si>
  <si>
    <t>1282.78069 Da 1041.72 s</t>
  </si>
  <si>
    <t>664.38331 Da 1041.80 s</t>
  </si>
  <si>
    <t>732.26441 Da 1042.60 s</t>
  </si>
  <si>
    <t>896.44268 Da 1046.28 s</t>
  </si>
  <si>
    <t>690.40057 Da 1046.57 s</t>
  </si>
  <si>
    <t>810.44343 Da 1050.21 s</t>
  </si>
  <si>
    <t>810.29893 Da 1050.49 s</t>
  </si>
  <si>
    <t>826.43398 Da 1052.15 s</t>
  </si>
  <si>
    <t>882.28782 Da 1055.05 s</t>
  </si>
  <si>
    <t>882.46376 Da 1055.15 s</t>
  </si>
  <si>
    <t>764.24333 Da 1055.37 s</t>
  </si>
  <si>
    <t>720.37159 Da 1055.62 s</t>
  </si>
  <si>
    <t>764.36239 Da 1055.63 s</t>
  </si>
  <si>
    <t>942.32183 Da 1059.56 s</t>
  </si>
  <si>
    <t>942.52565 Da 1059.57 s</t>
  </si>
  <si>
    <t>988.30734 Da 1059.74 s</t>
  </si>
  <si>
    <t>978.49537 Da 1059.96 s</t>
  </si>
  <si>
    <t>764.36356 Da 1060.92 s</t>
  </si>
  <si>
    <t>786.34503 Da 1060.93 s</t>
  </si>
  <si>
    <t>720.37347 Da 1061.07 s</t>
  </si>
  <si>
    <t>720.27097 Da 1061.33 s</t>
  </si>
  <si>
    <t>764.24354 Da 1061.38 s</t>
  </si>
  <si>
    <t>692.32230 Da 1062.17 s</t>
  </si>
  <si>
    <t>738.30822 Da 1062.17 s</t>
  </si>
  <si>
    <t>692.41431 Da 1062.34 s</t>
  </si>
  <si>
    <t>736.29352 Da 1062.42 s</t>
  </si>
  <si>
    <t>736.40486 Da 1062.49 s</t>
  </si>
  <si>
    <t>1486.79589 Da 1063.10 s</t>
  </si>
  <si>
    <t>1486.77994 Da 1063.30 s</t>
  </si>
  <si>
    <t>1486.81235 Da 1063.39 s</t>
  </si>
  <si>
    <t>750.38404 Da 1064.00 s</t>
  </si>
  <si>
    <t>850.31034 Da 1064.05 s</t>
  </si>
  <si>
    <t>750.26834 Da 1064.17 s</t>
  </si>
  <si>
    <t>910.42272 Da 1064.42 s</t>
  </si>
  <si>
    <t>910.23730 Da 1064.59 s</t>
  </si>
  <si>
    <t>772.24323 Da 1065.40 s</t>
  </si>
  <si>
    <t>772.36728 Da 1065.58 s</t>
  </si>
  <si>
    <t>706.39392 Da 1066.92 s</t>
  </si>
  <si>
    <t>706.29741 Da 1067.14 s</t>
  </si>
  <si>
    <t>842.46959 Da 1067.35 s</t>
  </si>
  <si>
    <t>724.40620 Da 1068.33 s</t>
  </si>
  <si>
    <t>884.48046 Da 1069.62 s</t>
  </si>
  <si>
    <t>852.45275 Da 1072.05 s</t>
  </si>
  <si>
    <t>850.43773 Da 1072.06 s</t>
  </si>
  <si>
    <t>852.29290 Da 1072.34 s</t>
  </si>
  <si>
    <t>896.26349 Da 1072.51 s</t>
  </si>
  <si>
    <t>1486.81390 Da 1075.25 s</t>
  </si>
  <si>
    <t>706.39399 Da 1075.35 s</t>
  </si>
  <si>
    <t>1486.77956 Da 1075.46 s</t>
  </si>
  <si>
    <t>850.30971 Da 1075.54 s</t>
  </si>
  <si>
    <t>1486.79927 Da 1075.62 s</t>
  </si>
  <si>
    <t>1486.44726 Da 1075.73 s</t>
  </si>
  <si>
    <t>750.26872 Da 1075.89 s</t>
  </si>
  <si>
    <t>670.32173 Da 1075.91 s</t>
  </si>
  <si>
    <t>692.41485 Da 1076.21 s</t>
  </si>
  <si>
    <t>704.37894 Da 1076.28 s</t>
  </si>
  <si>
    <t>772.24203 Da 1077.11 s</t>
  </si>
  <si>
    <t>706.39410 Da 1083.99 s</t>
  </si>
  <si>
    <t>706.29729 Da 1084.31 s</t>
  </si>
  <si>
    <t>1486.81191 Da 1084.87 s</t>
  </si>
  <si>
    <t>1486.79752 Da 1085.06 s</t>
  </si>
  <si>
    <t>1486.44573 Da 1085.18 s</t>
  </si>
  <si>
    <t>1486.78008 Da 1085.24 s</t>
  </si>
  <si>
    <t>836.33113 Da 1086.17 s</t>
  </si>
  <si>
    <t>738.30982 Da 1086.22 s</t>
  </si>
  <si>
    <t>1472.80100 Da 1086.25 s</t>
  </si>
  <si>
    <t>1472.81764 Da 1086.43 s</t>
  </si>
  <si>
    <t>692.41477 Da 1086.44 s</t>
  </si>
  <si>
    <t>1472.46674 Da 1086.59 s</t>
  </si>
  <si>
    <t>1426.82751 Da 1086.76 s</t>
  </si>
  <si>
    <t>692.32445 Da 1086.92 s</t>
  </si>
  <si>
    <t>1028.52730 Da 1090.55 s</t>
  </si>
  <si>
    <t>1028.51761 Da 1090.72 s</t>
  </si>
  <si>
    <t>810.44203 Da 1102.92 s</t>
  </si>
  <si>
    <t>706.39456 Da 1103.77 s</t>
  </si>
  <si>
    <t>810.30143 Da 1103.83 s</t>
  </si>
  <si>
    <t>680.41491 Da 1105.09 s</t>
  </si>
  <si>
    <t>680.32727 Da 1105.18 s</t>
  </si>
  <si>
    <t>662.36799 Da 1105.32 s</t>
  </si>
  <si>
    <t>792.39373 Da 1106.06 s</t>
  </si>
  <si>
    <t>836.38549 Da 1106.09 s</t>
  </si>
  <si>
    <t>836.23349 Da 1106.33 s</t>
  </si>
  <si>
    <t>740.40014 Da 1109.46 s</t>
  </si>
  <si>
    <t>694.39418 Da 1115.18 s</t>
  </si>
  <si>
    <t>694.30232 Da 1115.79 s</t>
  </si>
  <si>
    <t>754.41703 Da 1123.43 s</t>
  </si>
  <si>
    <t>792.39498 Da 1124.65 s</t>
  </si>
  <si>
    <t>792.26178 Da 1125.36 s</t>
  </si>
  <si>
    <t>722.31949 Da 1126.86 s</t>
  </si>
  <si>
    <t>788.39788 Da 1126.96 s</t>
  </si>
  <si>
    <t>720.41159 Da 1127.01 s</t>
  </si>
  <si>
    <t>676.41979 Da 1127.04 s</t>
  </si>
  <si>
    <t>812.45931 Da 1129.05 s</t>
  </si>
  <si>
    <t>972.31720 Da 1133.17 s</t>
  </si>
  <si>
    <t>972.53602 Da 1133.20 s</t>
  </si>
  <si>
    <t>1853.06217 Da 1133.23 s</t>
  </si>
  <si>
    <t>2779.60395 Da 1133.34 s</t>
  </si>
  <si>
    <t>690.30787 Da 1135.99 s</t>
  </si>
  <si>
    <t>690.39896 Da 1136.18 s</t>
  </si>
  <si>
    <t>734.38970 Da 1138.92 s</t>
  </si>
  <si>
    <t>736.40423 Da 1138.98 s</t>
  </si>
  <si>
    <t>792.39476 Da 1139.60 s</t>
  </si>
  <si>
    <t>792.25966 Da 1139.74 s</t>
  </si>
  <si>
    <t>748.40575 Da 1139.77 s</t>
  </si>
  <si>
    <t>722.32051 Da 1146.63 s</t>
  </si>
  <si>
    <t>676.41979 Da 1146.71 s</t>
  </si>
  <si>
    <t>788.39851 Da 1146.92 s</t>
  </si>
  <si>
    <t>940.50676 Da 1147.27 s</t>
  </si>
  <si>
    <t>940.30830 Da 1147.76 s</t>
  </si>
  <si>
    <t>986.29424 Da 1148.01 s</t>
  </si>
  <si>
    <t>1496.76066 Da 1152.31 s</t>
  </si>
  <si>
    <t>770.35123 Da 1152.58 s</t>
  </si>
  <si>
    <t>704.37821 Da 1152.83 s</t>
  </si>
  <si>
    <t>704.28264 Da 1153.27 s</t>
  </si>
  <si>
    <t>794.44811 Da 1154.41 s</t>
  </si>
  <si>
    <t>690.39922 Da 1157.26 s</t>
  </si>
  <si>
    <t>736.29580 Da 1157.65 s</t>
  </si>
  <si>
    <t>676.42005 Da 1160.29 s</t>
  </si>
  <si>
    <t>722.42524 Da 1160.32 s</t>
  </si>
  <si>
    <t>1440.83964 Da 1160.46 s</t>
  </si>
  <si>
    <t>722.32219 Da 1160.63 s</t>
  </si>
  <si>
    <t>794.44892 Da 1161.30 s</t>
  </si>
  <si>
    <t>834.31556 Da 1167.27 s</t>
  </si>
  <si>
    <t>690.39907 Da 1167.28 s</t>
  </si>
  <si>
    <t>1468.76975 Da 1167.29 s</t>
  </si>
  <si>
    <t>1422.79489 Da 1167.30 s</t>
  </si>
  <si>
    <t>2203.18611 Da 1167.37 s</t>
  </si>
  <si>
    <t>734.39101 Da 1167.45 s</t>
  </si>
  <si>
    <t>630.37805 Da 1167.51 s</t>
  </si>
  <si>
    <t>690.30896 Da 1167.60 s</t>
  </si>
  <si>
    <t>736.29511 Da 1167.61 s</t>
  </si>
  <si>
    <t>1468.43617 Da 1167.74 s</t>
  </si>
  <si>
    <t>1026.51188 Da 1176.30 s</t>
  </si>
  <si>
    <t>502.32969 Da 1176.46 s</t>
  </si>
  <si>
    <t>896.44385 Da 1180.05 s</t>
  </si>
  <si>
    <t>882.46430 Da 1192.52 s</t>
  </si>
  <si>
    <t>838.31727 Da 1192.74 s</t>
  </si>
  <si>
    <t>904.44601 Da 1192.94 s</t>
  </si>
  <si>
    <t>838.47294 Da 1193.07 s</t>
  </si>
  <si>
    <t>884.30377 Da 1193.46 s</t>
  </si>
  <si>
    <t>882.29138 Da 1194.03 s</t>
  </si>
  <si>
    <t>794.44903 Da 1204.04 s</t>
  </si>
  <si>
    <t>880.45026 Da 1220.60 s</t>
  </si>
  <si>
    <t>836.46005 Da 1220.67 s</t>
  </si>
  <si>
    <t>722.42573 Da 1227.11 s</t>
  </si>
  <si>
    <t>866.46828 Da 1230.40 s</t>
  </si>
  <si>
    <t>822.47935 Da 1230.52 s</t>
  </si>
  <si>
    <t>648.38885 Da 1234.54 s</t>
  </si>
  <si>
    <t>680.41466 Da 1250.22 s</t>
  </si>
  <si>
    <t>680.32739 Da 1250.42 s</t>
  </si>
  <si>
    <t>722.42621 Da 1271.77 s</t>
  </si>
  <si>
    <t>722.42597 Da 1277.80 s</t>
  </si>
  <si>
    <t>632.39384 Da 1285.28 s</t>
  </si>
  <si>
    <t>690.39891 Da 1285.36 s</t>
  </si>
  <si>
    <t>1468.79245 Da 1285.40 s</t>
  </si>
  <si>
    <t>756.37264 Da 1285.46 s</t>
  </si>
  <si>
    <t>690.30900 Da 1285.94 s</t>
  </si>
  <si>
    <t>266.15514 Da 1291.78 s</t>
  </si>
  <si>
    <t>722.42601 Da 1294.80 s</t>
  </si>
  <si>
    <t>742.39382 Da 1305.94 s</t>
  </si>
  <si>
    <t>676.41986 Da 1306.30 s</t>
  </si>
  <si>
    <t>1440.83015 Da 1306.31 s</t>
  </si>
  <si>
    <t>616.39912 Da 1306.32 s</t>
  </si>
  <si>
    <t>1440.84293 Da 1306.35 s</t>
  </si>
  <si>
    <t>1440.81210 Da 1306.58 s</t>
  </si>
  <si>
    <t>722.32163 Da 1306.85 s</t>
  </si>
  <si>
    <t>660.42542 Da 1322.67 s</t>
  </si>
  <si>
    <t>674.40441 Da 1338.60 s</t>
  </si>
  <si>
    <t>706.43114 Da 1354.74 s</t>
  </si>
  <si>
    <t>660.42492 Da 1369.46 s</t>
  </si>
  <si>
    <t>1408.84982 Da 1369.47 s</t>
  </si>
  <si>
    <t>600.40367 Da 1369.50 s</t>
  </si>
  <si>
    <t>704.41788 Da 1369.50 s</t>
  </si>
  <si>
    <t>565.33981 Da 1392.58 s</t>
  </si>
  <si>
    <t>312.17655 Da 1424.91 s</t>
  </si>
  <si>
    <t>312.17593 Da 1436.96 s</t>
  </si>
  <si>
    <t>446.24334 Da 1466.59 s</t>
  </si>
  <si>
    <t>453.28560 Da 1492.29 s</t>
  </si>
  <si>
    <t>541.33812 Da 1500.59 s</t>
  </si>
  <si>
    <t>446.24338 Da 1506.69 s</t>
  </si>
  <si>
    <t>312.20928 Da 1542.96 s</t>
  </si>
  <si>
    <t>326.19213 Da 1565.40 s</t>
  </si>
  <si>
    <t>326.19156 Da 1579.17 s</t>
  </si>
  <si>
    <t>294.18635 Da 1588.06 s</t>
  </si>
  <si>
    <t>448.25895 Da 1604.71 s</t>
  </si>
  <si>
    <t>448.24573 Da 1609.47 s</t>
  </si>
  <si>
    <t>448.25879 Da 1615.50 s</t>
  </si>
  <si>
    <t>296.23504 Da 1619.56 s</t>
  </si>
  <si>
    <t>448.25900 Da 1661.47 s</t>
  </si>
  <si>
    <t>117.93578 Da 1671.12 s</t>
  </si>
  <si>
    <t>272.23558 Da 1703.29 s</t>
  </si>
  <si>
    <t>340.20718 Da 1723.61 s</t>
  </si>
  <si>
    <t>340.20712 Da 1737.51 s</t>
  </si>
  <si>
    <t>424.25633 Da 1769.43 s</t>
  </si>
  <si>
    <t>424.25787 Da 1781.06 s</t>
  </si>
  <si>
    <t>607.38702 Da 1787.81 s</t>
  </si>
  <si>
    <t>695.43948 Da 1790.20 s</t>
  </si>
  <si>
    <t>C4H18S3Si4</t>
  </si>
  <si>
    <t>C5H12N4O3</t>
  </si>
  <si>
    <t>C6H3N2O3P</t>
  </si>
  <si>
    <t>C2H6F4O2S5</t>
  </si>
  <si>
    <t>C4H2N4O6S2</t>
  </si>
  <si>
    <t>C9H18O10</t>
  </si>
  <si>
    <t>C4H6N2O2</t>
  </si>
  <si>
    <t>C10H15N5O5</t>
  </si>
  <si>
    <t>C10H21NO9</t>
  </si>
  <si>
    <t>C6H6N4O6</t>
  </si>
  <si>
    <t>C9H6N6O3</t>
  </si>
  <si>
    <t>C8H4N6O2</t>
  </si>
  <si>
    <t>C10H6N6O4</t>
  </si>
  <si>
    <t>C7H4F7N</t>
  </si>
  <si>
    <t>C18H35O10PS</t>
  </si>
  <si>
    <t>C9H6N6O5</t>
  </si>
  <si>
    <t>C21H18N10O4</t>
  </si>
  <si>
    <t>C18H31O15P</t>
  </si>
  <si>
    <t>C20H30N2O19</t>
  </si>
  <si>
    <t>C12H22N6O6P2S</t>
  </si>
  <si>
    <t>C4H8N4O4</t>
  </si>
  <si>
    <t>C16H30O12P4</t>
  </si>
  <si>
    <t>C19H32NO17P</t>
  </si>
  <si>
    <t>C17H26N8O11</t>
  </si>
  <si>
    <t>C7H6N4O4</t>
  </si>
  <si>
    <t>C6H6N4O2</t>
  </si>
  <si>
    <t>C14H30N14O8P2S</t>
  </si>
  <si>
    <t>C6H8N2O4</t>
  </si>
  <si>
    <t>C22H45N10O13P3S</t>
  </si>
  <si>
    <t>C4H8O4</t>
  </si>
  <si>
    <t>C9H16O9</t>
  </si>
  <si>
    <t>C10H24N6O6P2</t>
  </si>
  <si>
    <t>C4H2N4</t>
  </si>
  <si>
    <t>C6H12O7</t>
  </si>
  <si>
    <t>C12H22O11</t>
  </si>
  <si>
    <t>C12H18N6O13</t>
  </si>
  <si>
    <t>C10H20N4O10</t>
  </si>
  <si>
    <t>C5H4N4O</t>
  </si>
  <si>
    <t>C6H4N4O2</t>
  </si>
  <si>
    <t>C17H29N4O13P</t>
  </si>
  <si>
    <t>C7H12O6</t>
  </si>
  <si>
    <t>C9H12N10O2S</t>
  </si>
  <si>
    <t>C10H9N6O5P</t>
  </si>
  <si>
    <t>C7H2N6O</t>
  </si>
  <si>
    <t>C7H14O7</t>
  </si>
  <si>
    <t>C14H20N2O14</t>
  </si>
  <si>
    <t>C7H12O8</t>
  </si>
  <si>
    <t>C8H13NO4</t>
  </si>
  <si>
    <t>C7H8O7</t>
  </si>
  <si>
    <t>C6H8O7</t>
  </si>
  <si>
    <t>C7H10O7</t>
  </si>
  <si>
    <t>C8H4S3</t>
  </si>
  <si>
    <t>C4H6O4</t>
  </si>
  <si>
    <t>C14H15N2O5P</t>
  </si>
  <si>
    <t>C9H4N6O5</t>
  </si>
  <si>
    <t>C5H5N4O5P</t>
  </si>
  <si>
    <t>C7H9N5O5S</t>
  </si>
  <si>
    <t>C7H10O8</t>
  </si>
  <si>
    <t>C11H14N12O10P2</t>
  </si>
  <si>
    <t>C9H12N2O6</t>
  </si>
  <si>
    <t>C21H34N6O12S2</t>
  </si>
  <si>
    <t>C18H20N20O2S2</t>
  </si>
  <si>
    <t>C8H10N2O5</t>
  </si>
  <si>
    <t>C6H6N6O6</t>
  </si>
  <si>
    <t>C26H22N8</t>
  </si>
  <si>
    <t>C12H25NO8</t>
  </si>
  <si>
    <t>C23H45N7O6P2</t>
  </si>
  <si>
    <t>C12H16N2O4</t>
  </si>
  <si>
    <t>C15H23NO8</t>
  </si>
  <si>
    <t>C39H19N7O8</t>
  </si>
  <si>
    <t>C37H20N4Si</t>
  </si>
  <si>
    <t>C16H16N8O2</t>
  </si>
  <si>
    <t>C41H36N3O7P</t>
  </si>
  <si>
    <t>C23H26O8</t>
  </si>
  <si>
    <t>C16H28O11</t>
  </si>
  <si>
    <t>C30H32N24O8S</t>
  </si>
  <si>
    <t>C21H22O10</t>
  </si>
  <si>
    <t>C10H14O5</t>
  </si>
  <si>
    <t>C33H34N4O15</t>
  </si>
  <si>
    <t>C17H31N3O6</t>
  </si>
  <si>
    <t>C27H30O15</t>
  </si>
  <si>
    <t>C16H25N9O4</t>
  </si>
  <si>
    <t>C12H22O5</t>
  </si>
  <si>
    <t>C17H24N2O5</t>
  </si>
  <si>
    <t>C41H71N8O9P3S</t>
  </si>
  <si>
    <t>C20H36O12</t>
  </si>
  <si>
    <t>C48H74N10O11P2S</t>
  </si>
  <si>
    <t>C52H88N20O18S</t>
  </si>
  <si>
    <t>C45H15N31OS</t>
  </si>
  <si>
    <t>C56H108N10O15S6</t>
  </si>
  <si>
    <t>C49H94N26O14S4</t>
  </si>
  <si>
    <t>C44H80N16O16S</t>
  </si>
  <si>
    <t>C46H107O20P5S</t>
  </si>
  <si>
    <t>C18H34O6</t>
  </si>
  <si>
    <t>C29H44N20O2S</t>
  </si>
  <si>
    <t>C48H78O20</t>
  </si>
  <si>
    <t>C43H74N16O7P2S</t>
  </si>
  <si>
    <t>C43H50N12O12P2S</t>
  </si>
  <si>
    <t>C52H80O25</t>
  </si>
  <si>
    <t>C52H75N22O5PS</t>
  </si>
  <si>
    <t>C51H84N2O19P2</t>
  </si>
  <si>
    <t>C18H32O5</t>
  </si>
  <si>
    <t>C42H66O16</t>
  </si>
  <si>
    <t>C38H61N16O4PS</t>
  </si>
  <si>
    <t>C43H73N16O9PS</t>
  </si>
  <si>
    <t>C42H68N6O11P2S</t>
  </si>
  <si>
    <t>C43H44N6O11P2</t>
  </si>
  <si>
    <t>C42H22N24O4</t>
  </si>
  <si>
    <t>C45H62N4O14</t>
  </si>
  <si>
    <t>C42H52N14O8</t>
  </si>
  <si>
    <t>C86H124N16O25P2S</t>
  </si>
  <si>
    <t>C18H34O5</t>
  </si>
  <si>
    <t>C42H79N4O12P3S</t>
  </si>
  <si>
    <t>C43H64N26O7S</t>
  </si>
  <si>
    <t>C52H80O24</t>
  </si>
  <si>
    <t>C61H93N2O22P</t>
  </si>
  <si>
    <t>C45H68O19</t>
  </si>
  <si>
    <t>C47H41N6O12P</t>
  </si>
  <si>
    <t>C22H10N15O21P3</t>
  </si>
  <si>
    <t>C40H51N22O4P</t>
  </si>
  <si>
    <t>C43H67N6O12P</t>
  </si>
  <si>
    <t>C44H36N10O13</t>
  </si>
  <si>
    <t>C44H68O17</t>
  </si>
  <si>
    <t>C43H48O19</t>
  </si>
  <si>
    <t>C25H30NO22P7</t>
  </si>
  <si>
    <t>C45H66N16O8</t>
  </si>
  <si>
    <t>C34H34N30O4S</t>
  </si>
  <si>
    <t>C50H52O22</t>
  </si>
  <si>
    <t>C42H60N28OS</t>
  </si>
  <si>
    <t>C48H78O19</t>
  </si>
  <si>
    <t>C43H66N26O6S</t>
  </si>
  <si>
    <t>C52H47N6O18P</t>
  </si>
  <si>
    <t>C52H82O23</t>
  </si>
  <si>
    <t>C51H71N18O11PS</t>
  </si>
  <si>
    <t>C47H74N8O10P2</t>
  </si>
  <si>
    <t>C42H67N12O6PS2</t>
  </si>
  <si>
    <t>C46H78N4O16S</t>
  </si>
  <si>
    <t>C36H56O13</t>
  </si>
  <si>
    <t>C30H57N12O5PS</t>
  </si>
  <si>
    <t>C48H37N22O11PS</t>
  </si>
  <si>
    <t>C48H78N18O10P2S</t>
  </si>
  <si>
    <t>C49H78N16O11P2S</t>
  </si>
  <si>
    <t>C45H66O19</t>
  </si>
  <si>
    <t>C44H66O17</t>
  </si>
  <si>
    <t>C45H66N26O7S</t>
  </si>
  <si>
    <t>C50H76N14O16S</t>
  </si>
  <si>
    <t>C39H55N6O9P</t>
  </si>
  <si>
    <t>C36H64O14P2</t>
  </si>
  <si>
    <t>C37H59N2O11P</t>
  </si>
  <si>
    <t>C43H73N16O8PS</t>
  </si>
  <si>
    <t>C39H62O15</t>
  </si>
  <si>
    <t>C64H56N4O18P2</t>
  </si>
  <si>
    <t>C63H93N8O11P3</t>
  </si>
  <si>
    <t>C60H75N22O6P</t>
  </si>
  <si>
    <t>C48H70N2O12P2</t>
  </si>
  <si>
    <t>C42H68N3O9P</t>
  </si>
  <si>
    <t>C40H73NO10P2</t>
  </si>
  <si>
    <t>C37H62N20OS3</t>
  </si>
  <si>
    <t>C36H62N13O4PS</t>
  </si>
  <si>
    <t>C62H56N4</t>
  </si>
  <si>
    <t>C36H64N13O3PS</t>
  </si>
  <si>
    <t>C46H76N16O8P2S</t>
  </si>
  <si>
    <t>C17H26O4</t>
  </si>
  <si>
    <t>C37H68N13O4PS</t>
  </si>
  <si>
    <t>C31H50N28O5S</t>
  </si>
  <si>
    <t>C45H66O20</t>
  </si>
  <si>
    <t>C44H58N8O8</t>
  </si>
  <si>
    <t>C45H65N6O12P</t>
  </si>
  <si>
    <t>C46H45N2O16P</t>
  </si>
  <si>
    <t>C39H57N6O8P</t>
  </si>
  <si>
    <t>C35H54N24OS</t>
  </si>
  <si>
    <t>C37H52N24O3S</t>
  </si>
  <si>
    <t>C40H64N14OS3</t>
  </si>
  <si>
    <t>C44H70O16</t>
  </si>
  <si>
    <t>C43H46N8O10S2</t>
  </si>
  <si>
    <t>C38H38N18O5S</t>
  </si>
  <si>
    <t>C44H66N4O13</t>
  </si>
  <si>
    <t>C39H42N8O19</t>
  </si>
  <si>
    <t>C40H70N4O9P2</t>
  </si>
  <si>
    <t>C46H55N8O9P3S</t>
  </si>
  <si>
    <t>C41H37N24O8PS</t>
  </si>
  <si>
    <t>C86H98N22O22P2S</t>
  </si>
  <si>
    <t>C44H69N20O3PS</t>
  </si>
  <si>
    <t>C84H124N46O9S</t>
  </si>
  <si>
    <t>C89H147N24O13P3S</t>
  </si>
  <si>
    <t>C38H90N8O6S7</t>
  </si>
  <si>
    <t>C37H47N8O10PS</t>
  </si>
  <si>
    <t>C43H57N13OS</t>
  </si>
  <si>
    <t>C43H73N4O12PS</t>
  </si>
  <si>
    <t>C37H58N14O5S</t>
  </si>
  <si>
    <t>C22H21N6O3P</t>
  </si>
  <si>
    <t>C29H54N16O6S</t>
  </si>
  <si>
    <t>C54H88N6O11P2S</t>
  </si>
  <si>
    <t>C36H56O11</t>
  </si>
  <si>
    <t>C36H42N2O11</t>
  </si>
  <si>
    <t>C36H54O12</t>
  </si>
  <si>
    <t>C36H56N24O2S2</t>
  </si>
  <si>
    <t>C45H66N4O12</t>
  </si>
  <si>
    <t>C39H74N18O6S3</t>
  </si>
  <si>
    <t>C45H45N10O7PS</t>
  </si>
  <si>
    <t>C30H50N20OS</t>
  </si>
  <si>
    <t>C71H114N8O10P2</t>
  </si>
  <si>
    <t>C72H109N12O8P</t>
  </si>
  <si>
    <t>C38H56N4O8</t>
  </si>
  <si>
    <t>C37H49N2O9P</t>
  </si>
  <si>
    <t>C39H56O14</t>
  </si>
  <si>
    <t>C35H54N24S</t>
  </si>
  <si>
    <t>C72H119N2O15PS</t>
  </si>
  <si>
    <t>C73H109N4O16P</t>
  </si>
  <si>
    <t>C35H45N4O7P</t>
  </si>
  <si>
    <t>C74H108N8O7P2</t>
  </si>
  <si>
    <t>C37H40N4O12</t>
  </si>
  <si>
    <t>C37H52N24O2S</t>
  </si>
  <si>
    <t>C32H54N10O5S</t>
  </si>
  <si>
    <t>C43H62N4O11</t>
  </si>
  <si>
    <t>C44H46N2O13</t>
  </si>
  <si>
    <t>C41H38N16O6S</t>
  </si>
  <si>
    <t>C46H76O10P2S</t>
  </si>
  <si>
    <t>C39H36N6O11</t>
  </si>
  <si>
    <t>C39H52N4O9</t>
  </si>
  <si>
    <t>C39H56O15</t>
  </si>
  <si>
    <t>C41H43N20O4PS</t>
  </si>
  <si>
    <t>C48H78O18</t>
  </si>
  <si>
    <t>C54H53O16P</t>
  </si>
  <si>
    <t>C43H94O9S7</t>
  </si>
  <si>
    <t>C28H38N26OS</t>
  </si>
  <si>
    <t>C38H56O13</t>
  </si>
  <si>
    <t>C39H45O11P</t>
  </si>
  <si>
    <t>C38H40N2O15</t>
  </si>
  <si>
    <t>C36H54O9P2</t>
  </si>
  <si>
    <t>C40H52O9P2</t>
  </si>
  <si>
    <t>C33H57N8O6P</t>
  </si>
  <si>
    <t>C81H120N2O19P2</t>
  </si>
  <si>
    <t>C74H107N18O11PS</t>
  </si>
  <si>
    <t>C71H110N18O15S</t>
  </si>
  <si>
    <t>C39H58O14</t>
  </si>
  <si>
    <t>C52H51O7PS</t>
  </si>
  <si>
    <t>C38H39N8O7P</t>
  </si>
  <si>
    <t>C44H67N2O16P</t>
  </si>
  <si>
    <t>C40H54N2O12P4S</t>
  </si>
  <si>
    <t>C39H40N4O11S</t>
  </si>
  <si>
    <t>C37H62N2O9P2S</t>
  </si>
  <si>
    <t>C38H58O12</t>
  </si>
  <si>
    <t>C29H38N16O4S</t>
  </si>
  <si>
    <t>C31H57N12O4PS</t>
  </si>
  <si>
    <t>C34H65N18O6PS</t>
  </si>
  <si>
    <t>C44H68O16</t>
  </si>
  <si>
    <t>C39H74N6O4S5</t>
  </si>
  <si>
    <t>C46H50N2O10P2</t>
  </si>
  <si>
    <t>C43H60O8S6</t>
  </si>
  <si>
    <t>C67H103N30O6PS</t>
  </si>
  <si>
    <t>C64H99N34O3PS2</t>
  </si>
  <si>
    <t>C45H51N6O5PS2</t>
  </si>
  <si>
    <t>C75H116N12O13P2S</t>
  </si>
  <si>
    <t>C69H59N28O9PS</t>
  </si>
  <si>
    <t>C34H30N20S</t>
  </si>
  <si>
    <t>C38H60O11</t>
  </si>
  <si>
    <t>C38H56O12</t>
  </si>
  <si>
    <t>C35H42N6O10</t>
  </si>
  <si>
    <t>C75H129N2O19P3S</t>
  </si>
  <si>
    <t>C78H114N6O22</t>
  </si>
  <si>
    <t>C79H82N2O19P4</t>
  </si>
  <si>
    <t>C76H117N10O12P3S</t>
  </si>
  <si>
    <t>C44H44N12O4S</t>
  </si>
  <si>
    <t>C70H105N24O8PS</t>
  </si>
  <si>
    <t>C72H110N22O6P2S</t>
  </si>
  <si>
    <t>C69H61N28O8PS</t>
  </si>
  <si>
    <t>C74H129N2O16P3S</t>
  </si>
  <si>
    <t>C34H40N14OS</t>
  </si>
  <si>
    <t>C55H81O16P</t>
  </si>
  <si>
    <t>C38H64N26O7S</t>
  </si>
  <si>
    <t>C43H47N4O10P</t>
  </si>
  <si>
    <t>C38H56N4O7</t>
  </si>
  <si>
    <t>C35H49N6O4PS</t>
  </si>
  <si>
    <t>C36H54O11</t>
  </si>
  <si>
    <t>C45H62O8P2</t>
  </si>
  <si>
    <t>C40H60N4O13S</t>
  </si>
  <si>
    <t>C36H28N20O4S</t>
  </si>
  <si>
    <t>C29H48N20O2S</t>
  </si>
  <si>
    <t>C37H58O12</t>
  </si>
  <si>
    <t>C37H47N2O9P</t>
  </si>
  <si>
    <t>C34H54N14O4S</t>
  </si>
  <si>
    <t>C42H56N4O11</t>
  </si>
  <si>
    <t>C39H32N14O6</t>
  </si>
  <si>
    <t>C29H47N12O6PS</t>
  </si>
  <si>
    <t>C33H48N20O2S</t>
  </si>
  <si>
    <t>C38H60O10</t>
  </si>
  <si>
    <t>C41H69N2O12P</t>
  </si>
  <si>
    <t>C49H52N2O19</t>
  </si>
  <si>
    <t>C49H77N6O12P</t>
  </si>
  <si>
    <t>C90H39NO43S</t>
  </si>
  <si>
    <t>C33H42N10O5S</t>
  </si>
  <si>
    <t>C38H58O11</t>
  </si>
  <si>
    <t>C29H52N16O5S</t>
  </si>
  <si>
    <t>C41H60O15</t>
  </si>
  <si>
    <t>C41H42N6O7P2</t>
  </si>
  <si>
    <t>C39H61N2O10P</t>
  </si>
  <si>
    <t>C42H46N2O9</t>
  </si>
  <si>
    <t>C29H44N26S</t>
  </si>
  <si>
    <t>C48H76O18</t>
  </si>
  <si>
    <t>C45H50N8O11P2</t>
  </si>
  <si>
    <t>C40H38N22O8S</t>
  </si>
  <si>
    <t>C72H100N22O12S</t>
  </si>
  <si>
    <t>C28H38N26S</t>
  </si>
  <si>
    <t>C40H40N4O8</t>
  </si>
  <si>
    <t>C42H63N6O7P</t>
  </si>
  <si>
    <t>C37H44N4O12</t>
  </si>
  <si>
    <t>C39H62O12</t>
  </si>
  <si>
    <t>C74H118N14O9P2S</t>
  </si>
  <si>
    <t>C40H51O10P</t>
  </si>
  <si>
    <t>C35H63N12O5PS</t>
  </si>
  <si>
    <t>C50H46N2O10</t>
  </si>
  <si>
    <t>C73H109N14O14PS</t>
  </si>
  <si>
    <t>C67H98N28O6S</t>
  </si>
  <si>
    <t>C39H55N6O6P</t>
  </si>
  <si>
    <t>C30H50N10O3S</t>
  </si>
  <si>
    <t>C36H52O9P2</t>
  </si>
  <si>
    <t>C38H40N8O8</t>
  </si>
  <si>
    <t>C69H186N21O6PS</t>
  </si>
  <si>
    <t>C45H88O19P2S</t>
  </si>
  <si>
    <t>C30H46O6</t>
  </si>
  <si>
    <t>C44H69N2O15P</t>
  </si>
  <si>
    <t>C44H57O10P3</t>
  </si>
  <si>
    <t>C42H65N8O12P</t>
  </si>
  <si>
    <t>C39H67N8O10P</t>
  </si>
  <si>
    <t>C43H54N2O14P2</t>
  </si>
  <si>
    <t>C38H73N8O7PS3</t>
  </si>
  <si>
    <t>C43H69N2O12P</t>
  </si>
  <si>
    <t>C40H58N4O8</t>
  </si>
  <si>
    <t>C37H72N6O10P2</t>
  </si>
  <si>
    <t>C36H56O10</t>
  </si>
  <si>
    <t>C33H44N8O8</t>
  </si>
  <si>
    <t>C39H59N6O5P</t>
  </si>
  <si>
    <t>C36H56O9</t>
  </si>
  <si>
    <t>C71H109N18O12PS</t>
  </si>
  <si>
    <t>C40H57N2O10P</t>
  </si>
  <si>
    <t>C39H43N6O4P</t>
  </si>
  <si>
    <t>C12H26O4S</t>
  </si>
  <si>
    <t>C34H54N14O2S</t>
  </si>
  <si>
    <t>C31H50N16O4S</t>
  </si>
  <si>
    <t>C68H108N22O11S</t>
  </si>
  <si>
    <t>C35H57N2O5P</t>
  </si>
  <si>
    <t>C69H100N32O2S</t>
  </si>
  <si>
    <t>C81H124N2O12P4</t>
  </si>
  <si>
    <t>C36H42N12O3S</t>
  </si>
  <si>
    <t>C38H60O9</t>
  </si>
  <si>
    <t>C39H54N4O6</t>
  </si>
  <si>
    <t>C38H63N2O8P</t>
  </si>
  <si>
    <t>C76H120N4O20</t>
  </si>
  <si>
    <t>C36H56O7</t>
  </si>
  <si>
    <t>C38H61N2O8P</t>
  </si>
  <si>
    <t>C26H53N3O6P2</t>
  </si>
  <si>
    <t>C22H39O7P</t>
  </si>
  <si>
    <t>C21H44NO7P</t>
  </si>
  <si>
    <t>C25H52NO9P</t>
  </si>
  <si>
    <t>C21H28O2</t>
  </si>
  <si>
    <t>C14H30O4S</t>
  </si>
  <si>
    <t>C23H37N4O3P</t>
  </si>
  <si>
    <t>C17H42N2O7P2</t>
  </si>
  <si>
    <t>C22H41O7P</t>
  </si>
  <si>
    <t>C18H32O3</t>
  </si>
  <si>
    <t>C19H32O3S</t>
  </si>
  <si>
    <t>C16H37N6O5P</t>
  </si>
  <si>
    <t>C20H41O7P</t>
  </si>
  <si>
    <t>C29H59N3O6P2</t>
  </si>
  <si>
    <t>C35H62N5O7P</t>
  </si>
  <si>
    <t>Name</t>
  </si>
  <si>
    <t>DL-threo-beta-methylaspartic acid_ LC-ESI-QTOF_ MS2_ CE</t>
  </si>
  <si>
    <t>Malate</t>
  </si>
  <si>
    <t>Citric acid _Not validated, isomer of 227_ PlaSMA ID-228</t>
  </si>
  <si>
    <t>DL-isocitric acid_ LC-ESI-ITFT_ MS2_ m_Z</t>
  </si>
  <si>
    <t>Tryptophan_ LC-ESI-ITFT_ MS2_ HCD_ CE 90.0 eV_ _M-H_-</t>
  </si>
  <si>
    <t>3-Glu-3,4_,7-trihydroxyisoflavanone _NMR_</t>
  </si>
  <si>
    <t>Kaempferol-3-O-rutinoside</t>
  </si>
  <si>
    <t>7,4_-Dihydroxyflavone</t>
  </si>
  <si>
    <t>Unknown _carbon number 17_ PlaSMA ID-756</t>
  </si>
  <si>
    <t>3-Glu_1,3_Glu-28-Glu Bayogenin _NMR_</t>
  </si>
  <si>
    <t>3-GluA-28-Xyl_1-4_Rha_1-2_Ara Zanhic acid _NMR_</t>
  </si>
  <si>
    <t>3-Glu-28-Glu Medicagenic acid _NMR_ - isomer1</t>
  </si>
  <si>
    <t>3-GluA-28-Xyl_1-4_Rha_1-2_Ara Medicagenic acid _NMR_</t>
  </si>
  <si>
    <t>3-_6_-O-Malonyl_-Glu-28-Glu Medicagenic acid _NMR_ - isomer2</t>
  </si>
  <si>
    <t>3-_3_-Malonyl_Xyl_-28-Glu Bayogenin _NMR_ - isomer2</t>
  </si>
  <si>
    <t>3-Glu_1-2_Glu-28-Glu Hederagenin _NMR_</t>
  </si>
  <si>
    <t>3-Glu-28-Xyl_1-4_Rha_1-2_Ara Medicagenic acid _NMR_ - isomer2</t>
  </si>
  <si>
    <t>Hex-hexA-Mal-Gypsogenic acid _or Polygalagenin_ _PUT_</t>
  </si>
  <si>
    <t>3-_3_-Malonyl_Xyl_-28-Glu Polygalagenin _NMR_</t>
  </si>
  <si>
    <t>3-Glu-28-Glu Medicagenic acid _NMR_ - isomer2</t>
  </si>
  <si>
    <t>Medicagenic acid base _ O-Hex_ PlaSMA ID-1816</t>
  </si>
  <si>
    <t>3-Rha_1-2_Gal_1-2_GluA-Soyasapogenol B _NMR_</t>
  </si>
  <si>
    <t>C38H56O13_ PlaSMA ID-1929</t>
  </si>
  <si>
    <t>Unknown _carbon number 38_ PlaSMA ID-1902</t>
  </si>
  <si>
    <t>Bayogenin base _ O-HexA_ PlaSMA ID-1962</t>
  </si>
  <si>
    <t>Hederagenin base _ O-AcetylHex_ PlaSMA ID-1940</t>
  </si>
  <si>
    <t>3-Rha_1-2_Gal_1-2_GluA-Soyasapogenol E _NMR_</t>
  </si>
  <si>
    <t>Hederagenin base -2H _ 1O, O-AcetylHex_ PlaSMA ID-1960</t>
  </si>
  <si>
    <t>Medicagenic acid</t>
  </si>
  <si>
    <t>HexA-Hederagenin _PUT_</t>
  </si>
  <si>
    <t>Hederagenin base _ O-AcetylHex_ PlaSMA ID-1842</t>
  </si>
  <si>
    <t>C38H60O9_ PlaSMA ID-1904</t>
  </si>
  <si>
    <t>Hexadecanoyl-hydroxy-sn-glyceroethanolamine _PUT_</t>
  </si>
  <si>
    <t>Hexadecanoyl-hydroxy-sn-glycerophosphocholine _PUT_</t>
  </si>
  <si>
    <t>Calculated Mass</t>
  </si>
  <si>
    <t>InChI Key</t>
  </si>
  <si>
    <t>MS3</t>
  </si>
  <si>
    <t>Border Cell</t>
  </si>
  <si>
    <t>St1Sup_190325_CK_1-B,4_01_2220</t>
  </si>
  <si>
    <t>St1BC_190325_MSMS_CK_1-B,1_01_2233</t>
  </si>
  <si>
    <t>St1Sup_190325_MSMS_CK_1-B,4_01_2234</t>
  </si>
  <si>
    <t>St1RC_190325_MSMS_CK_1-B,7_01_2235</t>
  </si>
  <si>
    <t>St1EZ_190325_MSMS_CK_1-C,2_01_2236</t>
  </si>
  <si>
    <t>St1MT_190325_MSMS_CK_1-C,5_01_2237</t>
  </si>
  <si>
    <t>LXRUAYBIUSUULX-UHFFFAOYSA-N</t>
  </si>
  <si>
    <t>BJEPYKJPYRNKOW-UHFFFAOYSA-L</t>
  </si>
  <si>
    <t>KRKNYBCHXYNGOX-UHFFFAOYSA-N</t>
  </si>
  <si>
    <t>ODBLHEXUDAPZAU-UHFFFAOYSA-N</t>
  </si>
  <si>
    <t>COLNVLDHVKWLRT-QMMMGPOBSA-N</t>
  </si>
  <si>
    <t>QIVBCDIJIAJPQS-VIFPVBQESA-N</t>
  </si>
  <si>
    <t>ORHBXUUXSCNDEV-UHFFFAOYSA-N</t>
  </si>
  <si>
    <t>RTATXGUCZHCSNG-QHWHWDPRSA-N</t>
  </si>
  <si>
    <t>3-Glu-3,4',7-trihydroxyisoflavanone _NMR_</t>
  </si>
  <si>
    <t>LCAWNFIFMLXZPQ-UHFFFAOYSA-N</t>
  </si>
  <si>
    <t>KZNIFHPLKGYRTM-UHFFFAOYSA-N</t>
  </si>
  <si>
    <t>MWAZVBLWMOGSFL-IRLZNWNJSA-N</t>
  </si>
  <si>
    <t>BTODFHHNMFOZHK-FEUJFKKFSA-N</t>
  </si>
  <si>
    <t>XBQCXFMLWNUHRQ-GRUHRAIASA-M</t>
  </si>
  <si>
    <t>LFWLYNKBYSIXAH-UFPRFPELSA-N</t>
  </si>
  <si>
    <t>RPWKGRUCXRZSSG-YJCAFWCGSA-N</t>
  </si>
  <si>
    <t>3-(6'-O-Malonyl)-Glu-28-Glu Medicagenic acid _NMR_ - isomer2</t>
  </si>
  <si>
    <t>YOXRCWBQUFOFDB-DELBEMASSA-N</t>
  </si>
  <si>
    <t>3-GluA-28-Xyl(1-4)Rha(1-2)Ara Medicagenic acid _NMR_</t>
  </si>
  <si>
    <t>3-GluA-28-Xyl(1-4)Rha(1-2)Ara Zanhic acid _NMR_</t>
  </si>
  <si>
    <t>3-((3'-Malonyl)Xyl)-28-Glu Bayogenin _NMR_ - isomer2</t>
  </si>
  <si>
    <t>GCLVKIXOISSSOM-HUSOEYKKSA-N</t>
  </si>
  <si>
    <t>3-Glu(1-2)Glu-28-Glu Hederagenin _NMR_</t>
  </si>
  <si>
    <t>GOIICROVOYDKKG-RMOCACDQSA-N</t>
  </si>
  <si>
    <t>3-Glu-28-Xyl(1-4)Rha(1-2)Ara Medicagenic acid _NMR_ - isomer2</t>
  </si>
  <si>
    <t>VHMKOKUNAPLSBJ-GQVSKFISSA-M</t>
  </si>
  <si>
    <t>3-(3'-Malonyl)Xyl)-28-Glu Polygalagenin _NMR_</t>
  </si>
  <si>
    <t>SNGYMHPNQVEJCO-HUSOEYKKSA-N</t>
  </si>
  <si>
    <t>XCHARIIIZLLEBL-UHFFFAOYSA-N</t>
  </si>
  <si>
    <t>Medicagenic acid base + O-Hex_ PlaSMA ID-1816</t>
  </si>
  <si>
    <t>3-Rha(1-2)Gal(1-2)GluA-Soyasapogenol B _NMR_</t>
  </si>
  <si>
    <t>PTDAHAWQAGSZDD-VJQGOKKYSA-N</t>
  </si>
  <si>
    <t>GMMCESHTNIUAQD-UHFFFAOYSA-N</t>
  </si>
  <si>
    <t>Bayogenin base + O-HexA_ PlaSMA ID-1962</t>
  </si>
  <si>
    <t>Hederagenin base + O-AcetylHex_ PlaSMA ID-1940</t>
  </si>
  <si>
    <t>VBPRYVPCTXJOKZ-UHFFFAOYSA-N</t>
  </si>
  <si>
    <t>Hederagenin base -2H + 1O, O-AcetylHex_ PlaSMA ID-1960</t>
  </si>
  <si>
    <t>XLTWUPQILPHRFU-UHFFFAOYSA-N</t>
  </si>
  <si>
    <t>CROUPKILZUPLQA-SXXIBTJASA-N</t>
  </si>
  <si>
    <t>IDGXIXSKISLYAC-WNTKNEGGSA-N</t>
  </si>
  <si>
    <t>Hederagenin base + O-AcetylHex_ PlaSMA ID-1842</t>
  </si>
  <si>
    <t>LWS-UHPLC-ESI-QTOF-80%MeOH-0.41-174.95504</t>
  </si>
  <si>
    <t>LWS-UHPLC-ESI-QTOF-80%MeOH-0.49-272.95907</t>
  </si>
  <si>
    <t>LWS-UHPLC-ESI-QTOF-80%MeOH-0.49-114.98871</t>
  </si>
  <si>
    <t>LWS-UHPLC-ESI-QTOF-80%MeOH-0.5-158.97831</t>
  </si>
  <si>
    <t>LWS-UHPLC-ESI-QTOF-80%MeOH-0.52-175.08328</t>
  </si>
  <si>
    <t>LWS-UHPLC-ESI-QTOF-80%MeOH-0.53-248.96085</t>
  </si>
  <si>
    <t>LWS-UHPLC-ESI-QTOF-80%MeOH-0.53-296.88172</t>
  </si>
  <si>
    <t>LWS-UHPLC-ESI-QTOF-80%MeOH-0.54-128.9596</t>
  </si>
  <si>
    <t>LWS-UHPLC-ESI-QTOF-80%MeOH-0.54-264.93382</t>
  </si>
  <si>
    <t>LWS-UHPLC-ESI-QTOF-80%MeOH-0.54-154.06189</t>
  </si>
  <si>
    <t>LWS-UHPLC-ESI-QTOF-80%MeOH-0.55-285.0818</t>
  </si>
  <si>
    <t>LWS-UHPLC-ESI-QTOF-80%MeOH-0.56-114.01967</t>
  </si>
  <si>
    <t>LWS-UHPLC-ESI-QTOF-80%MeOH-0.56-113.0355</t>
  </si>
  <si>
    <t>LWS-UHPLC-ESI-QTOF-80%MeOH-0.56-284.09948</t>
  </si>
  <si>
    <t>LWS-UHPLC-ESI-QTOF-80%MeOH-0.56-104.0355</t>
  </si>
  <si>
    <t>LWS-UHPLC-ESI-QTOF-80%MeOH-0.56-145.06135</t>
  </si>
  <si>
    <t>LWS-UHPLC-ESI-QTOF-80%MeOH-0.56-131.04574</t>
  </si>
  <si>
    <t>LWS-UHPLC-ESI-QTOF-80%MeOH-0.56-298.11457</t>
  </si>
  <si>
    <t>LWS-UHPLC-ESI-QTOF-80%MeOH-0.56-118.05089</t>
  </si>
  <si>
    <t>LWS-UHPLC-ESI-QTOF-80%MeOH-0.56-311.10964</t>
  </si>
  <si>
    <t>LWS-UHPLC-ESI-QTOF-80%MeOH-0.56-229.01838</t>
  </si>
  <si>
    <t>LWS-UHPLC-ESI-QTOF-80%MeOH-0.57-132.02917</t>
  </si>
  <si>
    <t>LWS-UHPLC-ESI-QTOF-80%MeOH-0.58-245.04281</t>
  </si>
  <si>
    <t>LWS-UHPLC-ESI-QTOF-80%MeOH-0.58-215.03269</t>
  </si>
  <si>
    <t>LWS-UHPLC-ESI-QTOF-80%MeOH-0.58-273.03776</t>
  </si>
  <si>
    <t>LWS-UHPLC-ESI-QTOF-80%MeOH-0.58-234.01642</t>
  </si>
  <si>
    <t>LWS-UHPLC-ESI-QTOF-80%MeOH-0.58-473.16247</t>
  </si>
  <si>
    <t>LWS-UHPLC-ESI-QTOF-80%MeOH-0.58-259.02261</t>
  </si>
  <si>
    <t>LWS-UHPLC-ESI-QTOF-80%MeOH-0.58-473.14428</t>
  </si>
  <si>
    <t>LWS-UHPLC-ESI-QTOF-80%MeOH-0.58-517.13386</t>
  </si>
  <si>
    <t>LWS-UHPLC-ESI-QTOF-80%MeOH-0.58-601.13868</t>
  </si>
  <si>
    <t>LWS-UHPLC-ESI-QTOF-80%MeOH-0.58-439.07354</t>
  </si>
  <si>
    <t>LWS-UHPLC-ESI-QTOF-80%MeOH-0.58-175.04699</t>
  </si>
  <si>
    <t>LWS-UHPLC-ESI-QTOF-80%MeOH-0.58-537.06269</t>
  </si>
  <si>
    <t>LWS-UHPLC-ESI-QTOF-80%MeOH-0.58-576.13356</t>
  </si>
  <si>
    <t>LWS-UHPLC-ESI-QTOF-80%MeOH-0.58-517.16324</t>
  </si>
  <si>
    <t>LWS-UHPLC-ESI-QTOF-80%MeOH-0.58-110.98544</t>
  </si>
  <si>
    <t>LWS-UHPLC-ESI-QTOF-80%MeOH-0.58-209.03017</t>
  </si>
  <si>
    <t>LWS-UHPLC-ESI-QTOF-80%MeOH-0.58-165.04002</t>
  </si>
  <si>
    <t>LWS-UHPLC-ESI-QTOF-80%MeOH-0.58-291.04915</t>
  </si>
  <si>
    <t>LWS-UHPLC-ESI-QTOF-80%MeOH-0.58-615.15111</t>
  </si>
  <si>
    <t>LWS-UHPLC-ESI-QTOF-80%MeOH-0.58-171.04076</t>
  </si>
  <si>
    <t>LWS-UHPLC-ESI-QTOF-80%MeOH-0.58-781.20381</t>
  </si>
  <si>
    <t>LWS-UHPLC-ESI-QTOF-80%MeOH-0.58-119.03487</t>
  </si>
  <si>
    <t>LWS-UHPLC-ESI-QTOF-80%MeOH-0.59-132.04196</t>
  </si>
  <si>
    <t>LWS-UHPLC-ESI-QTOF-80%MeOH-0.59-267.0724</t>
  </si>
  <si>
    <t>LWS-UHPLC-ESI-QTOF-80%MeOH-0.59-367.10528</t>
  </si>
  <si>
    <t>LWS-UHPLC-ESI-QTOF-80%MeOH-0.59-179.05566</t>
  </si>
  <si>
    <t>LWS-UHPLC-ESI-QTOF-80%MeOH-0.59-105.01995</t>
  </si>
  <si>
    <t>LWS-UHPLC-ESI-QTOF-80%MeOH-0.59-195.05084</t>
  </si>
  <si>
    <t>LWS-UHPLC-ESI-QTOF-80%MeOH-0.59-341.10898</t>
  </si>
  <si>
    <t>LWS-UHPLC-ESI-QTOF-80%MeOH-0.59-453.08678</t>
  </si>
  <si>
    <t>LWS-UHPLC-ESI-QTOF-80%MeOH-0.59-355.11081</t>
  </si>
  <si>
    <t>LWS-UHPLC-ESI-QTOF-80%MeOH-0.59-135.02919</t>
  </si>
  <si>
    <t>LWS-UHPLC-ESI-QTOF-80%MeOH-0.59-163.02478</t>
  </si>
  <si>
    <t>LWS-UHPLC-ESI-QTOF-80%MeOH-0.59-527.13832</t>
  </si>
  <si>
    <t>LWS-UHPLC-ESI-QTOF-80%MeOH-0.59-191.05619</t>
  </si>
  <si>
    <t>LWS-UHPLC-ESI-QTOF-80%MeOH-0.59-323.07876</t>
  </si>
  <si>
    <t>LWS-UHPLC-ESI-QTOF-80%MeOH-0.59-323.02859</t>
  </si>
  <si>
    <t>LWS-UHPLC-ESI-QTOF-80%MeOH-0.59-185.0216</t>
  </si>
  <si>
    <t>LWS-UHPLC-ESI-QTOF-80%MeOH-0.6-209.06657</t>
  </si>
  <si>
    <t>LWS-UHPLC-ESI-QTOF-80%MeOH-0.6-96.96996</t>
  </si>
  <si>
    <t>LWS-UHPLC-ESI-QTOF-80%MeOH-0.6-439.08462</t>
  </si>
  <si>
    <t>LWS-UHPLC-ESI-QTOF-80%MeOH-0.6-223.04595</t>
  </si>
  <si>
    <t>LWS-UHPLC-ESI-QTOF-80%MeOH-0.6-203.06733</t>
  </si>
  <si>
    <t>LWS-UHPLC-ESI-QTOF-80%MeOH-0.61-186.07646</t>
  </si>
  <si>
    <t>LWS-UHPLC-ESI-QTOF-80%MeOH-0.61-194.94482</t>
  </si>
  <si>
    <t>LWS-UHPLC-ESI-QTOF-80%MeOH-0.62-203.01949</t>
  </si>
  <si>
    <t>LWS-UHPLC-ESI-QTOF-80%MeOH-0.62-133.01301</t>
  </si>
  <si>
    <t>LWS-UHPLC-ESI-QTOF-80%MeOH-0.62-205.03524</t>
  </si>
  <si>
    <t>LWS-UHPLC-ESI-QTOF-80%MeOH-0.62-111.0089</t>
  </si>
  <si>
    <t>LWS-UHPLC-ESI-QTOF-80%MeOH-0.63-103.00422</t>
  </si>
  <si>
    <t>LWS-UHPLC-ESI-QTOF-80%MeOH-0.63-96.9707</t>
  </si>
  <si>
    <t>LWS-UHPLC-ESI-QTOF-80%MeOH-0.64-117.01924</t>
  </si>
  <si>
    <t>LWS-UHPLC-ESI-QTOF-80%MeOH-0.64-321.06379</t>
  </si>
  <si>
    <t>LWS-UHPLC-ESI-QTOF-80%MeOH-0.64-161.04488</t>
  </si>
  <si>
    <t>LWS-UHPLC-ESI-QTOF-80%MeOH-0.64-195.81096</t>
  </si>
  <si>
    <t>LWS-UHPLC-ESI-QTOF-80%MeOH-0.65-275.02197</t>
  </si>
  <si>
    <t>LWS-UHPLC-ESI-QTOF-80%MeOH-0.65-110.9853</t>
  </si>
  <si>
    <t>LWS-UHPLC-ESI-QTOF-80%MeOH-0.65-175.04661</t>
  </si>
  <si>
    <t>LWS-UHPLC-ESI-QTOF-80%MeOH-0.65-209.03004</t>
  </si>
  <si>
    <t>LWS-UHPLC-ESI-QTOF-80%MeOH-0.65-259.02214</t>
  </si>
  <si>
    <t>LWS-UHPLC-ESI-QTOF-80%MeOH-0.65-230.99039</t>
  </si>
  <si>
    <t>LWS-UHPLC-ESI-QTOF-80%MeOH-0.66-274.02503</t>
  </si>
  <si>
    <t>LWS-UHPLC-ESI-QTOF-80%MeOH-0.66-96.96086</t>
  </si>
  <si>
    <t>LWS-UHPLC-ESI-QTOF-80%MeOH-0.66-289.01784</t>
  </si>
  <si>
    <t>LWS-UHPLC-ESI-QTOF-80%MeOH-0.67-535.03741</t>
  </si>
  <si>
    <t>LWS-UHPLC-ESI-QTOF-80%MeOH-0.68-133.01433</t>
  </si>
  <si>
    <t>LWS-UHPLC-ESI-QTOF-80%MeOH-0.69-191.01918</t>
  </si>
  <si>
    <t>LWS-UHPLC-ESI-QTOF-80%MeOH-0.69-111.00905</t>
  </si>
  <si>
    <t>LWS-UHPLC-ESI-QTOF-80%MeOH-0.75-103.00378</t>
  </si>
  <si>
    <t>LWS-UHPLC-ESI-QTOF-80%MeOH-0.78-115.00372</t>
  </si>
  <si>
    <t>LWS-UHPLC-ESI-QTOF-80%MeOH-0.79-243.06237</t>
  </si>
  <si>
    <t>LWS-UHPLC-ESI-QTOF-80%MeOH-0.79-145.01427</t>
  </si>
  <si>
    <t>LWS-UHPLC-ESI-QTOF-80%MeOH-0.79-160.06172</t>
  </si>
  <si>
    <t>LWS-UHPLC-ESI-QTOF-80%MeOH-0.79-625.16156</t>
  </si>
  <si>
    <t>LWS-UHPLC-ESI-QTOF-80%MeOH-0.79-118.05081</t>
  </si>
  <si>
    <t>LWS-UHPLC-ESI-QTOF-80%MeOH-0.79-203.01949</t>
  </si>
  <si>
    <t>LWS-UHPLC-ESI-QTOF-80%MeOH-0.79-111.00893</t>
  </si>
  <si>
    <t>LWS-UHPLC-ESI-QTOF-80%MeOH-0.8-186.07689</t>
  </si>
  <si>
    <t>LWS-UHPLC-ESI-QTOF-80%MeOH-0.8-142.0875</t>
  </si>
  <si>
    <t>LWS-UHPLC-ESI-QTOF-80%MeOH-0.8-611.14427</t>
  </si>
  <si>
    <t>LWS-UHPLC-ESI-QTOF-80%MeOH-0.8-213.05162</t>
  </si>
  <si>
    <t>LWS-UHPLC-ESI-QTOF-80%MeOH-0.81-117.0193</t>
  </si>
  <si>
    <t>LWS-UHPLC-ESI-QTOF-80%MeOH-0.81-133.01392</t>
  </si>
  <si>
    <t>LWS-UHPLC-ESI-QTOF-80%MeOH-0.82-257.02775</t>
  </si>
  <si>
    <t>LWS-UHPLC-ESI-QTOF-80%MeOH-0.82-147.02982</t>
  </si>
  <si>
    <t>LWS-UHPLC-ESI-QTOF-80%MeOH-0.83-221.03015</t>
  </si>
  <si>
    <t>LWS-UHPLC-ESI-QTOF-80%MeOH-0.85-186.04051</t>
  </si>
  <si>
    <t>LWS-UHPLC-ESI-QTOF-80%MeOH-0.85-142.05071</t>
  </si>
  <si>
    <t>LWS-UHPLC-ESI-QTOF-80%MeOH-0.87-130.0871</t>
  </si>
  <si>
    <t>LWS-UHPLC-ESI-QTOF-80%MeOH-0.87-161.04519</t>
  </si>
  <si>
    <t>LWS-UHPLC-ESI-QTOF-80%MeOH-0.88-99.04576</t>
  </si>
  <si>
    <t>LWS-UHPLC-ESI-QTOF-80%MeOH-0.94-445.18863</t>
  </si>
  <si>
    <t>LWS-UHPLC-ESI-QTOF-80%MeOH-0.94-310.15128</t>
  </si>
  <si>
    <t>LWS-UHPLC-ESI-QTOF-80%MeOH-0.94-179.05582</t>
  </si>
  <si>
    <t>LWS-UHPLC-ESI-QTOF-80%MeOH-0.94-130.0872</t>
  </si>
  <si>
    <t>LWS-UHPLC-ESI-QTOF-80%MeOH-0.94-576.284</t>
  </si>
  <si>
    <t>LWS-UHPLC-ESI-QTOF-80%MeOH-1.17-251.10392</t>
  </si>
  <si>
    <t>LWS-UHPLC-ESI-QTOF-80%MeOH-1.21-179.05581</t>
  </si>
  <si>
    <t>LWS-UHPLC-ESI-QTOF-80%MeOH-1.23-344.13518</t>
  </si>
  <si>
    <t>LWS-UHPLC-ESI-QTOF-80%MeOH-1.25-712.12272</t>
  </si>
  <si>
    <t>LWS-UHPLC-ESI-QTOF-80%MeOH-1.25-147.04491</t>
  </si>
  <si>
    <t>LWS-UHPLC-ESI-QTOF-80%MeOH-1.25-547.14098</t>
  </si>
  <si>
    <t>LWS-UHPLC-ESI-QTOF-80%MeOH-1.25-351.13272</t>
  </si>
  <si>
    <t>LWS-UHPLC-ESI-QTOF-80%MeOH-1.26-712.22114</t>
  </si>
  <si>
    <t>LWS-UHPLC-ESI-QTOF-80%MeOH-1.45-218.10333</t>
  </si>
  <si>
    <t>LWS-UHPLC-ESI-QTOF-80%MeOH-1.78-429.15464</t>
  </si>
  <si>
    <t>LWS-UHPLC-ESI-QTOF-80%MeOH-2.96-395.1558</t>
  </si>
  <si>
    <t>LWS-UHPLC-ESI-QTOF-80%MeOH-3.02-887.24611</t>
  </si>
  <si>
    <t>LWS-UHPLC-ESI-QTOF-80%MeOH-3.57-206.08215</t>
  </si>
  <si>
    <t>LWS-UHPLC-ESI-QTOF-80%MeOH-4-174.95613</t>
  </si>
  <si>
    <t>LWS-UHPLC-ESI-QTOF-80%MeOH-4.24-213.0767</t>
  </si>
  <si>
    <t>LWS-UHPLC-ESI-QTOF-80%MeOH-4.41-174.95532</t>
  </si>
  <si>
    <t>LWS-UHPLC-ESI-QTOF-80%MeOH-4.72-174.95493</t>
  </si>
  <si>
    <t>LWS-UHPLC-ESI-QTOF-80%MeOH-4.8-245.09342</t>
  </si>
  <si>
    <t>LWS-UHPLC-ESI-QTOF-80%MeOH-5.14-174.95616</t>
  </si>
  <si>
    <t>LWS-UHPLC-ESI-QTOF-80%MeOH-5.41-725.19322</t>
  </si>
  <si>
    <t>LWS-UHPLC-ESI-QTOF-80%MeOH-5.62-174.95507</t>
  </si>
  <si>
    <t>LWS-UHPLC-ESI-QTOF-80%MeOH-5.85-372.21357</t>
  </si>
  <si>
    <t>LWS-UHPLC-ESI-QTOF-80%MeOH-6.45-174.95576</t>
  </si>
  <si>
    <t>LWS-UHPLC-ESI-QTOF-80%MeOH-6.64-406.19688</t>
  </si>
  <si>
    <t>LWS-UHPLC-ESI-QTOF-80%MeOH-6.76-174.95555</t>
  </si>
  <si>
    <t>LWS-UHPLC-ESI-QTOF-80%MeOH-7.5-174.95596</t>
  </si>
  <si>
    <t>LWS-UHPLC-ESI-QTOF-80%MeOH-7.51-245.13933</t>
  </si>
  <si>
    <t>LWS-UHPLC-ESI-QTOF-80%MeOH-7.77-174.9551</t>
  </si>
  <si>
    <t>LWS-UHPLC-ESI-QTOF-80%MeOH-8.1-174.956</t>
  </si>
  <si>
    <t>LWS-UHPLC-ESI-QTOF-80%MeOH-8.39-174.95617</t>
  </si>
  <si>
    <t>LWS-UHPLC-ESI-QTOF-80%MeOH-8.65-471.20637</t>
  </si>
  <si>
    <t>LWS-UHPLC-ESI-QTOF-80%MeOH-8.99-467.21328</t>
  </si>
  <si>
    <t>LWS-UHPLC-ESI-QTOF-80%MeOH-9.08-174.956</t>
  </si>
  <si>
    <t>LWS-UHPLC-ESI-QTOF-80%MeOH-9.47-529.23013</t>
  </si>
  <si>
    <t>LWS-UHPLC-ESI-QTOF-80%MeOH-9.68-655.30928</t>
  </si>
  <si>
    <t>LWS-UHPLC-ESI-QTOF-80%MeOH-9.95-1036.17074</t>
  </si>
  <si>
    <t>LWS-UHPLC-ESI-QTOF-80%MeOH-10.09-675.3075</t>
  </si>
  <si>
    <t>LWS-UHPLC-ESI-QTOF-80%MeOH-10.1-698.31006</t>
  </si>
  <si>
    <t>LWS-UHPLC-ESI-QTOF-80%MeOH-10.15-1165.56181</t>
  </si>
  <si>
    <t>LWS-UHPLC-ESI-QTOF-80%MeOH-10.16-582.2798</t>
  </si>
  <si>
    <t>LWS-UHPLC-ESI-QTOF-80%MeOH-10.6-174.95615</t>
  </si>
  <si>
    <t>LWS-UHPLC-ESI-QTOF-80%MeOH-11.06-345.22807</t>
  </si>
  <si>
    <t>LWS-UHPLC-ESI-QTOF-80%MeOH-11.14-174.95612</t>
  </si>
  <si>
    <t>LWS-UHPLC-ESI-QTOF-80%MeOH-11.28-735.35868</t>
  </si>
  <si>
    <t>LWS-UHPLC-ESI-QTOF-80%MeOH-11.42-174.955</t>
  </si>
  <si>
    <t>LWS-UHPLC-ESI-QTOF-80%MeOH-11.61-1019.51034</t>
  </si>
  <si>
    <t>LWS-UHPLC-ESI-QTOF-80%MeOH-11.62-1019.27856</t>
  </si>
  <si>
    <t>LWS-UHPLC-ESI-QTOF-80%MeOH-11.73-1149.56716</t>
  </si>
  <si>
    <t>LWS-UHPLC-ESI-QTOF-80%MeOH-11.86-174.95589</t>
  </si>
  <si>
    <t>LWS-UHPLC-ESI-QTOF-80%MeOH-12.13-174.95534</t>
  </si>
  <si>
    <t>LWS-UHPLC-ESI-QTOF-80%MeOH-12.2-1089.50879</t>
  </si>
  <si>
    <t>LWS-UHPLC-ESI-QTOF-80%MeOH-12.47-327.21757</t>
  </si>
  <si>
    <t>LWS-UHPLC-ESI-QTOF-80%MeOH-12.92-174.95608</t>
  </si>
  <si>
    <t>LWS-UHPLC-ESI-QTOF-80%MeOH-13.36-867.44296</t>
  </si>
  <si>
    <t>LWS-UHPLC-ESI-QTOF-80%MeOH-13.38-1019.51198</t>
  </si>
  <si>
    <t>LWS-UHPLC-ESI-QTOF-80%MeOH-13.4-925.40586</t>
  </si>
  <si>
    <t>LWS-UHPLC-ESI-QTOF-80%MeOH-13.49-881.24688</t>
  </si>
  <si>
    <t>LWS-UHPLC-ESI-QTOF-80%MeOH-13.49-925.21766</t>
  </si>
  <si>
    <t>LWS-UHPLC-ESI-QTOF-80%MeOH-13.5-881.42033</t>
  </si>
  <si>
    <t>LWS-UHPLC-ESI-QTOF-80%MeOH-13.5-925.41063</t>
  </si>
  <si>
    <t>LWS-UHPLC-ESI-QTOF-80%MeOH-13.5-925.90911</t>
  </si>
  <si>
    <t>LWS-UHPLC-ESI-QTOF-80%MeOH-13.5-1388.61116</t>
  </si>
  <si>
    <t>LWS-UHPLC-ESI-QTOF-80%MeOH-13.5-936.39887</t>
  </si>
  <si>
    <t>LWS-UHPLC-ESI-QTOF-80%MeOH-13.54-329.23335</t>
  </si>
  <si>
    <t>LWS-UHPLC-ESI-QTOF-80%MeOH-13.63-955.45351</t>
  </si>
  <si>
    <t>LWS-UHPLC-ESI-QTOF-80%MeOH-13.63-1087.5072</t>
  </si>
  <si>
    <t>LWS-UHPLC-ESI-QTOF-80%MeOH-13.73-1235.58786</t>
  </si>
  <si>
    <t>LWS-UHPLC-ESI-QTOF-80%MeOH-13.81-329.23337</t>
  </si>
  <si>
    <t>LWS-UHPLC-ESI-QTOF-80%MeOH-13.83-911.24462</t>
  </si>
  <si>
    <t>LWS-UHPLC-ESI-QTOF-80%MeOH-13.83-911.93668</t>
  </si>
  <si>
    <t>LWS-UHPLC-ESI-QTOF-80%MeOH-13.91-933.41342</t>
  </si>
  <si>
    <t>LWS-UHPLC-ESI-QTOF-80%MeOH-13.93-889.44864</t>
  </si>
  <si>
    <t>LWS-UHPLC-ESI-QTOF-80%MeOH-13.95-911.2417</t>
  </si>
  <si>
    <t>LWS-UHPLC-ESI-QTOF-80%MeOH-13.95-867.27141</t>
  </si>
  <si>
    <t>LWS-UHPLC-ESI-QTOF-80%MeOH-13.96-911.93439</t>
  </si>
  <si>
    <t>LWS-UHPLC-ESI-QTOF-80%MeOH-13.96-957.51523</t>
  </si>
  <si>
    <t>LWS-UHPLC-ESI-QTOF-80%MeOH-13.96-957.30445</t>
  </si>
  <si>
    <t>LWS-UHPLC-ESI-QTOF-80%MeOH-13.96-1003.2906</t>
  </si>
  <si>
    <t>LWS-UHPLC-ESI-QTOF-80%MeOH-13.97-1003.51568</t>
  </si>
  <si>
    <t>LWS-UHPLC-ESI-QTOF-80%MeOH-14.04-1073.52927</t>
  </si>
  <si>
    <t>LWS-UHPLC-ESI-QTOF-80%MeOH-14.04-1073.26873</t>
  </si>
  <si>
    <t>LWS-UHPLC-ESI-QTOF-80%MeOH-14.14-1173.49429</t>
  </si>
  <si>
    <t>LWS-UHPLC-ESI-QTOF-80%MeOH-14.17-971.4923</t>
  </si>
  <si>
    <t>LWS-UHPLC-ESI-QTOF-80%MeOH-14.23-174.9562</t>
  </si>
  <si>
    <t>LWS-UHPLC-ESI-QTOF-80%MeOH-14.28-929.4434</t>
  </si>
  <si>
    <t>LWS-UHPLC-ESI-QTOF-80%MeOH-14.29-973.50676</t>
  </si>
  <si>
    <t>LWS-UHPLC-ESI-QTOF-80%MeOH-14.37-695.36686</t>
  </si>
  <si>
    <t>LWS-UHPLC-ESI-QTOF-80%MeOH-14.38-727.39401</t>
  </si>
  <si>
    <t>LWS-UHPLC-ESI-QTOF-80%MeOH-14.46-1159.23846</t>
  </si>
  <si>
    <t>LWS-UHPLC-ESI-QTOF-80%MeOH-14.46-1159.52768</t>
  </si>
  <si>
    <t>LWS-UHPLC-ESI-QTOF-80%MeOH-14.47-1159.51512</t>
  </si>
  <si>
    <t>LWS-UHPLC-ESI-QTOF-80%MeOH-14.58-1159.53028</t>
  </si>
  <si>
    <t>LWS-UHPLC-ESI-QTOF-80%MeOH-14.58-1159.51827</t>
  </si>
  <si>
    <t>LWS-UHPLC-ESI-QTOF-80%MeOH-14.82-781.3676</t>
  </si>
  <si>
    <t>LWS-UHPLC-ESI-QTOF-80%MeOH-14.89-781.36887</t>
  </si>
  <si>
    <t>LWS-UHPLC-ESI-QTOF-80%MeOH-14.89-737.37805</t>
  </si>
  <si>
    <t>LWS-UHPLC-ESI-QTOF-80%MeOH-15.04-1003.51569</t>
  </si>
  <si>
    <t>LWS-UHPLC-ESI-QTOF-80%MeOH-15.07-769.40346</t>
  </si>
  <si>
    <t>LWS-UHPLC-ESI-QTOF-80%MeOH-15.34-174.95543</t>
  </si>
  <si>
    <t>LWS-UHPLC-ESI-QTOF-80%MeOH-15.5-1229.29554</t>
  </si>
  <si>
    <t>LWS-UHPLC-ESI-QTOF-80%MeOH-15.51-1229.60976</t>
  </si>
  <si>
    <t>LWS-UHPLC-ESI-QTOF-80%MeOH-15.51-1003.51651</t>
  </si>
  <si>
    <t>LWS-UHPLC-ESI-QTOF-80%MeOH-15.51-1229.59229</t>
  </si>
  <si>
    <t>LWS-UHPLC-ESI-QTOF-80%MeOH-15.55-927.43044</t>
  </si>
  <si>
    <t>LWS-UHPLC-ESI-QTOF-80%MeOH-15.73-174.95611</t>
  </si>
  <si>
    <t>LWS-UHPLC-ESI-QTOF-80%MeOH-15.78-788.46154</t>
  </si>
  <si>
    <t>LWS-UHPLC-ESI-QTOF-80%MeOH-15.87-788.46254</t>
  </si>
  <si>
    <t>LWS-UHPLC-ESI-QTOF-80%MeOH-15.88-1003.51925</t>
  </si>
  <si>
    <t>LWS-UHPLC-ESI-QTOF-80%MeOH-15.94-897.4515</t>
  </si>
  <si>
    <t>LWS-UHPLC-ESI-QTOF-80%MeOH-16.01-802.44268</t>
  </si>
  <si>
    <t>LWS-UHPLC-ESI-QTOF-80%MeOH-16.09-855.44302</t>
  </si>
  <si>
    <t>LWS-UHPLC-ESI-QTOF-80%MeOH-16.1-788.46267</t>
  </si>
  <si>
    <t>LWS-UHPLC-ESI-QTOF-80%MeOH-16.26-1073.51607</t>
  </si>
  <si>
    <t>LWS-UHPLC-ESI-QTOF-80%MeOH-16.26-293.17598</t>
  </si>
  <si>
    <t>LWS-UHPLC-ESI-QTOF-80%MeOH-16.28-820.48917</t>
  </si>
  <si>
    <t>LWS-UHPLC-ESI-QTOF-80%MeOH-16.35-788.46253</t>
  </si>
  <si>
    <t>LWS-UHPLC-ESI-QTOF-80%MeOH-16.38-925.41447</t>
  </si>
  <si>
    <t>LWS-UHPLC-ESI-QTOF-80%MeOH-16.39-925.40552</t>
  </si>
  <si>
    <t>LWS-UHPLC-ESI-QTOF-80%MeOH-16.48-825.43143</t>
  </si>
  <si>
    <t>LWS-UHPLC-ESI-QTOF-80%MeOH-16.48-911.43079</t>
  </si>
  <si>
    <t>LWS-UHPLC-ESI-QTOF-80%MeOH-16.49-911.24432</t>
  </si>
  <si>
    <t>LWS-UHPLC-ESI-QTOF-80%MeOH-16.53-767.38914</t>
  </si>
  <si>
    <t>LWS-UHPLC-ESI-QTOF-80%MeOH-16.54-857.45823</t>
  </si>
  <si>
    <t>LWS-UHPLC-ESI-QTOF-80%MeOH-16.62-911.43082</t>
  </si>
  <si>
    <t>LWS-UHPLC-ESI-QTOF-80%MeOH-16.7-897.45175</t>
  </si>
  <si>
    <t>LWS-UHPLC-ESI-QTOF-80%MeOH-16.7-853.46113</t>
  </si>
  <si>
    <t>LWS-UHPLC-ESI-QTOF-80%MeOH-16.7-897.27036</t>
  </si>
  <si>
    <t>LWS-UHPLC-ESI-QTOF-80%MeOH-16.72-1260.68593</t>
  </si>
  <si>
    <t>LWS-UHPLC-ESI-QTOF-80%MeOH-16.73-857.29311</t>
  </si>
  <si>
    <t>LWS-UHPLC-ESI-QTOF-80%MeOH-16.73-1217.68878</t>
  </si>
  <si>
    <t>LWS-UHPLC-ESI-QTOF-80%MeOH-16.74-857.45667</t>
  </si>
  <si>
    <t>LWS-UHPLC-ESI-QTOF-80%MeOH-16.74-925.24873</t>
  </si>
  <si>
    <t>LWS-UHPLC-ESI-QTOF-80%MeOH-16.74-811.45242</t>
  </si>
  <si>
    <t>LWS-UHPLC-ESI-QTOF-80%MeOH-16.78-1347.75734</t>
  </si>
  <si>
    <t>LWS-UHPLC-ESI-QTOF-80%MeOH-16.8-987.29999</t>
  </si>
  <si>
    <t>LWS-UHPLC-ESI-QTOF-80%MeOH-16.8-1055.25854</t>
  </si>
  <si>
    <t>LWS-UHPLC-ESI-QTOF-80%MeOH-16.8-941.31397</t>
  </si>
  <si>
    <t>LWS-UHPLC-ESI-QTOF-80%MeOH-16.8-987.52098</t>
  </si>
  <si>
    <t>LWS-UHPLC-ESI-QTOF-80%MeOH-16.8-1423.78733</t>
  </si>
  <si>
    <t>LWS-UHPLC-ESI-QTOF-80%MeOH-16.8-975.51226</t>
  </si>
  <si>
    <t>LWS-UHPLC-ESI-QTOF-80%MeOH-16.8-1412.78174</t>
  </si>
  <si>
    <t>LWS-UHPLC-ESI-QTOF-80%MeOH-16.8-1412.79557</t>
  </si>
  <si>
    <t>LWS-UHPLC-ESI-QTOF-80%MeOH-16.8-1412.4327</t>
  </si>
  <si>
    <t>LWS-UHPLC-ESI-QTOF-80%MeOH-16.81-941.5178</t>
  </si>
  <si>
    <t>LWS-UHPLC-ESI-QTOF-80%MeOH-16.81-977.49538</t>
  </si>
  <si>
    <t>LWS-UHPLC-ESI-QTOF-80%MeOH-16.81-1423.77221</t>
  </si>
  <si>
    <t>LWS-UHPLC-ESI-QTOF-80%MeOH-16.83-1354.75143</t>
  </si>
  <si>
    <t>LWS-UHPLC-ESI-QTOF-80%MeOH-16.83-1354.73964</t>
  </si>
  <si>
    <t>LWS-UHPLC-ESI-QTOF-80%MeOH-16.85-825.2811</t>
  </si>
  <si>
    <t>LWS-UHPLC-ESI-QTOF-80%MeOH-16.89-802.44362</t>
  </si>
  <si>
    <t>LWS-UHPLC-ESI-QTOF-80%MeOH-16.89-899.45975</t>
  </si>
  <si>
    <t>LWS-UHPLC-ESI-QTOF-80%MeOH-16.92-809.43598</t>
  </si>
  <si>
    <t>LWS-UHPLC-ESI-QTOF-80%MeOH-17-447.13412</t>
  </si>
  <si>
    <t>LWS-UHPLC-ESI-QTOF-80%MeOH-17.03-753.40803</t>
  </si>
  <si>
    <t>LWS-UHPLC-ESI-QTOF-80%MeOH-17.07-1089.56131</t>
  </si>
  <si>
    <t>LWS-UHPLC-ESI-QTOF-80%MeOH-17.07-663.37633</t>
  </si>
  <si>
    <t>LWS-UHPLC-ESI-QTOF-80%MeOH-17.07-677.27054</t>
  </si>
  <si>
    <t>LWS-UHPLC-ESI-QTOF-80%MeOH-17.08-677.35539</t>
  </si>
  <si>
    <t>LWS-UHPLC-ESI-QTOF-80%MeOH-17.19-919.43587</t>
  </si>
  <si>
    <t>LWS-UHPLC-ESI-QTOF-80%MeOH-17.19-899.46715</t>
  </si>
  <si>
    <t>LWS-UHPLC-ESI-QTOF-80%MeOH-17.19-985.50771</t>
  </si>
  <si>
    <t>LWS-UHPLC-ESI-QTOF-80%MeOH-17.19-899.2859</t>
  </si>
  <si>
    <t>LWS-UHPLC-ESI-QTOF-80%MeOH-17.25-737.4144</t>
  </si>
  <si>
    <t>LWS-UHPLC-ESI-QTOF-80%MeOH-17.3-1299.80681</t>
  </si>
  <si>
    <t>LWS-UHPLC-ESI-QTOF-80%MeOH-17.3-1299.81777</t>
  </si>
  <si>
    <t>LWS-UHPLC-ESI-QTOF-80%MeOH-17.3-695.40231</t>
  </si>
  <si>
    <t>LWS-UHPLC-ESI-QTOF-80%MeOH-17.3-695.30922</t>
  </si>
  <si>
    <t>LWS-UHPLC-ESI-QTOF-80%MeOH-17.31-747.35925</t>
  </si>
  <si>
    <t>LWS-UHPLC-ESI-QTOF-80%MeOH-17.33-841.46155</t>
  </si>
  <si>
    <t>LWS-UHPLC-ESI-QTOF-80%MeOH-17.33-1313.79885</t>
  </si>
  <si>
    <t>LWS-UHPLC-ESI-QTOF-80%MeOH-17.36-1327.75265</t>
  </si>
  <si>
    <t>LWS-UHPLC-ESI-QTOF-80%MeOH-17.36-663.29573</t>
  </si>
  <si>
    <t>LWS-UHPLC-ESI-QTOF-80%MeOH-17.36-1327.77692</t>
  </si>
  <si>
    <t>LWS-UHPLC-ESI-QTOF-80%MeOH-17.38-731.25713</t>
  </si>
  <si>
    <t>LWS-UHPLC-ESI-QTOF-80%MeOH-17.44-895.4354</t>
  </si>
  <si>
    <t>LWS-UHPLC-ESI-QTOF-80%MeOH-17.44-689.39329</t>
  </si>
  <si>
    <t>LWS-UHPLC-ESI-QTOF-80%MeOH-17.5-809.43479</t>
  </si>
  <si>
    <t>LWS-UHPLC-ESI-QTOF-80%MeOH-17.51-809.29166</t>
  </si>
  <si>
    <t>LWS-UHPLC-ESI-QTOF-80%MeOH-17.54-825.42671</t>
  </si>
  <si>
    <t>LWS-UHPLC-ESI-QTOF-80%MeOH-17.58-881.28054</t>
  </si>
  <si>
    <t>LWS-UHPLC-ESI-QTOF-80%MeOH-17.59-881.45648</t>
  </si>
  <si>
    <t>LWS-UHPLC-ESI-QTOF-80%MeOH-17.59-763.23605</t>
  </si>
  <si>
    <t>LWS-UHPLC-ESI-QTOF-80%MeOH-17.59-719.36431</t>
  </si>
  <si>
    <t>LWS-UHPLC-ESI-QTOF-80%MeOH-17.59-763.35512</t>
  </si>
  <si>
    <t>LWS-UHPLC-ESI-QTOF-80%MeOH-17.66-941.31456</t>
  </si>
  <si>
    <t>LWS-UHPLC-ESI-QTOF-80%MeOH-17.66-987.30006</t>
  </si>
  <si>
    <t>LWS-UHPLC-ESI-QTOF-80%MeOH-17.67-977.48809</t>
  </si>
  <si>
    <t>LWS-UHPLC-ESI-QTOF-80%MeOH-17.68-763.35628</t>
  </si>
  <si>
    <t>LWS-UHPLC-ESI-QTOF-80%MeOH-17.68-785.33775</t>
  </si>
  <si>
    <t>LWS-UHPLC-ESI-QTOF-80%MeOH-17.69-719.26369</t>
  </si>
  <si>
    <t>LWS-UHPLC-ESI-QTOF-80%MeOH-17.69-763.23626</t>
  </si>
  <si>
    <t>LWS-UHPLC-ESI-QTOF-80%MeOH-17.7-691.31502</t>
  </si>
  <si>
    <t>LWS-UHPLC-ESI-QTOF-80%MeOH-17.7-737.30094</t>
  </si>
  <si>
    <t>LWS-UHPLC-ESI-QTOF-80%MeOH-17.71-737.41229</t>
  </si>
  <si>
    <t>LWS-UHPLC-ESI-QTOF-80%MeOH-17.71-735.28624</t>
  </si>
  <si>
    <t>LWS-UHPLC-ESI-QTOF-80%MeOH-17.71-735.39758</t>
  </si>
  <si>
    <t>LWS-UHPLC-ESI-QTOF-80%MeOH-17.72-1485.78861</t>
  </si>
  <si>
    <t>LWS-UHPLC-ESI-QTOF-80%MeOH-17.72-1485.77266</t>
  </si>
  <si>
    <t>LWS-UHPLC-ESI-QTOF-80%MeOH-17.72-1485.80507</t>
  </si>
  <si>
    <t>LWS-UHPLC-ESI-QTOF-80%MeOH-17.73-749.37677</t>
  </si>
  <si>
    <t>LWS-UHPLC-ESI-QTOF-80%MeOH-17.73-849.30307</t>
  </si>
  <si>
    <t>LWS-UHPLC-ESI-QTOF-80%MeOH-17.74-749.26106</t>
  </si>
  <si>
    <t>LWS-UHPLC-ESI-QTOF-80%MeOH-17.74-909.41544</t>
  </si>
  <si>
    <t>LWS-UHPLC-ESI-QTOF-80%MeOH-17.74-909.23002</t>
  </si>
  <si>
    <t>LWS-UHPLC-ESI-QTOF-80%MeOH-17.76-771.23596</t>
  </si>
  <si>
    <t>LWS-UHPLC-ESI-QTOF-80%MeOH-17.76-771.36001</t>
  </si>
  <si>
    <t>LWS-UHPLC-ESI-QTOF-80%MeOH-17.78-705.38664</t>
  </si>
  <si>
    <t>LWS-UHPLC-ESI-QTOF-80%MeOH-17.79-705.29014</t>
  </si>
  <si>
    <t>LWS-UHPLC-ESI-QTOF-80%MeOH-17.79-841.46231</t>
  </si>
  <si>
    <t>LWS-UHPLC-ESI-QTOF-80%MeOH-17.81-723.39892</t>
  </si>
  <si>
    <t>LWS-UHPLC-ESI-QTOF-80%MeOH-17.83-883.47318</t>
  </si>
  <si>
    <t>LWS-UHPLC-ESI-QTOF-80%MeOH-17.87-851.44547</t>
  </si>
  <si>
    <t>LWS-UHPLC-ESI-QTOF-80%MeOH-17.87-895.43612</t>
  </si>
  <si>
    <t>LWS-UHPLC-ESI-QTOF-80%MeOH-17.87-851.28562</t>
  </si>
  <si>
    <t>LWS-UHPLC-ESI-QTOF-80%MeOH-17.88-895.25621</t>
  </si>
  <si>
    <t>LWS-UHPLC-ESI-QTOF-80%MeOH-17.92-1485.80662</t>
  </si>
  <si>
    <t>LWS-UHPLC-ESI-QTOF-80%MeOH-17.92-1485.77228</t>
  </si>
  <si>
    <t>LWS-UHPLC-ESI-QTOF-80%MeOH-17.93-849.30244</t>
  </si>
  <si>
    <t>LWS-UHPLC-ESI-QTOF-80%MeOH-17.93-1485.792</t>
  </si>
  <si>
    <t>LWS-UHPLC-ESI-QTOF-80%MeOH-17.93-1485.43998</t>
  </si>
  <si>
    <t>LWS-UHPLC-ESI-QTOF-80%MeOH-17.93-749.26144</t>
  </si>
  <si>
    <t>LWS-UHPLC-ESI-QTOF-80%MeOH-17.93-705.28979</t>
  </si>
  <si>
    <t>LWS-UHPLC-ESI-QTOF-80%MeOH-17.94-749.3769</t>
  </si>
  <si>
    <t>LWS-UHPLC-ESI-QTOF-80%MeOH-17.95-771.23476</t>
  </si>
  <si>
    <t>LWS-UHPLC-ESI-QTOF-80%MeOH-18.07-705.29001</t>
  </si>
  <si>
    <t>LWS-UHPLC-ESI-QTOF-80%MeOH-18.08-1485.80463</t>
  </si>
  <si>
    <t>LWS-UHPLC-ESI-QTOF-80%MeOH-18.08-1485.79024</t>
  </si>
  <si>
    <t>LWS-UHPLC-ESI-QTOF-80%MeOH-18.09-1485.43846</t>
  </si>
  <si>
    <t>LWS-UHPLC-ESI-QTOF-80%MeOH-18.09-1485.7728</t>
  </si>
  <si>
    <t>LWS-UHPLC-ESI-QTOF-80%MeOH-18.1-835.32386</t>
  </si>
  <si>
    <t>LWS-UHPLC-ESI-QTOF-80%MeOH-18.1-737.30254</t>
  </si>
  <si>
    <t>LWS-UHPLC-ESI-QTOF-80%MeOH-18.1-1471.79372</t>
  </si>
  <si>
    <t>LWS-UHPLC-ESI-QTOF-80%MeOH-18.11-1471.81037</t>
  </si>
  <si>
    <t>LWS-UHPLC-ESI-QTOF-80%MeOH-18.11-1471.45947</t>
  </si>
  <si>
    <t>LWS-UHPLC-ESI-QTOF-80%MeOH-18.11-1471.82479</t>
  </si>
  <si>
    <t>LWS-UHPLC-ESI-QTOF-80%MeOH-18.12-691.31717</t>
  </si>
  <si>
    <t>LWS-UHPLC-ESI-QTOF-80%MeOH-18.18-1027.52002</t>
  </si>
  <si>
    <t>LWS-UHPLC-ESI-QTOF-80%MeOH-18.18-1027.51033</t>
  </si>
  <si>
    <t>LWS-UHPLC-ESI-QTOF-80%MeOH-18.38-809.43475</t>
  </si>
  <si>
    <t>LWS-UHPLC-ESI-QTOF-80%MeOH-18.4-809.29415</t>
  </si>
  <si>
    <t>LWS-UHPLC-ESI-QTOF-80%MeOH-18.42-679.40763</t>
  </si>
  <si>
    <t>LWS-UHPLC-ESI-QTOF-80%MeOH-18.42-679.32</t>
  </si>
  <si>
    <t>LWS-UHPLC-ESI-QTOF-80%MeOH-18.42-661.36071</t>
  </si>
  <si>
    <t>LWS-UHPLC-ESI-QTOF-80%MeOH-18.43-791.38646</t>
  </si>
  <si>
    <t>LWS-UHPLC-ESI-QTOF-80%MeOH-18.43-835.37821</t>
  </si>
  <si>
    <t>LWS-UHPLC-ESI-QTOF-80%MeOH-18.44-835.22622</t>
  </si>
  <si>
    <t>LWS-UHPLC-ESI-QTOF-80%MeOH-18.49-739.39286</t>
  </si>
  <si>
    <t>LWS-UHPLC-ESI-QTOF-80%MeOH-18.59-693.38691</t>
  </si>
  <si>
    <t>LWS-UHPLC-ESI-QTOF-80%MeOH-18.6-693.29505</t>
  </si>
  <si>
    <t>LWS-UHPLC-ESI-QTOF-80%MeOH-18.72-753.40975</t>
  </si>
  <si>
    <t>LWS-UHPLC-ESI-QTOF-80%MeOH-18.74-791.3877</t>
  </si>
  <si>
    <t>LWS-UHPLC-ESI-QTOF-80%MeOH-18.76-791.25451</t>
  </si>
  <si>
    <t>LWS-UHPLC-ESI-QTOF-80%MeOH-18.78-721.31221</t>
  </si>
  <si>
    <t>LWS-UHPLC-ESI-QTOF-80%MeOH-18.78-787.39061</t>
  </si>
  <si>
    <t>LWS-UHPLC-ESI-QTOF-80%MeOH-18.78-719.40432</t>
  </si>
  <si>
    <t>LWS-UHPLC-ESI-QTOF-80%MeOH-18.78-721.41765</t>
  </si>
  <si>
    <t>LWS-UHPLC-ESI-QTOF-80%MeOH-18.82-811.45204</t>
  </si>
  <si>
    <t>LWS-UHPLC-ESI-QTOF-80%MeOH-18.89-971.30992</t>
  </si>
  <si>
    <t>LWS-UHPLC-ESI-QTOF-80%MeOH-18.89-971.52701</t>
  </si>
  <si>
    <t>LWS-UHPLC-ESI-QTOF-80%MeOH-18.89-925.52381</t>
  </si>
  <si>
    <t>LWS-UHPLC-ESI-QTOF-80%MeOH-18.89-1388.7947</t>
  </si>
  <si>
    <t>LWS-UHPLC-ESI-QTOF-80%MeOH-18.93-689.30059</t>
  </si>
  <si>
    <t>LWS-UHPLC-ESI-QTOF-80%MeOH-18.94-689.39169</t>
  </si>
  <si>
    <t>LWS-UHPLC-ESI-QTOF-80%MeOH-18.98-733.38242</t>
  </si>
  <si>
    <t>LWS-UHPLC-ESI-QTOF-80%MeOH-18.98-735.39696</t>
  </si>
  <si>
    <t>LWS-UHPLC-ESI-QTOF-80%MeOH-18.99-791.38749</t>
  </si>
  <si>
    <t>LWS-UHPLC-ESI-QTOF-80%MeOH-19-791.25238</t>
  </si>
  <si>
    <t>LWS-UHPLC-ESI-QTOF-80%MeOH-19-747.39847</t>
  </si>
  <si>
    <t>LWS-UHPLC-ESI-QTOF-80%MeOH-19.11-721.31324</t>
  </si>
  <si>
    <t>LWS-UHPLC-ESI-QTOF-80%MeOH-19.12-787.39123</t>
  </si>
  <si>
    <t>LWS-UHPLC-ESI-QTOF-80%MeOH-19.13-939.30103</t>
  </si>
  <si>
    <t>LWS-UHPLC-ESI-QTOF-80%MeOH-19.13-985.28697</t>
  </si>
  <si>
    <t>LWS-UHPLC-ESI-QTOF-80%MeOH-19.21-1495.75339</t>
  </si>
  <si>
    <t>LWS-UHPLC-ESI-QTOF-80%MeOH-19.21-769.34395</t>
  </si>
  <si>
    <t>LWS-UHPLC-ESI-QTOF-80%MeOH-19.21-703.37093</t>
  </si>
  <si>
    <t>LWS-UHPLC-ESI-QTOF-80%MeOH-19.22-703.27536</t>
  </si>
  <si>
    <t>LWS-UHPLC-ESI-QTOF-80%MeOH-19.24-793.44083</t>
  </si>
  <si>
    <t>LWS-UHPLC-ESI-QTOF-80%MeOH-19.29-735.28853</t>
  </si>
  <si>
    <t>LWS-UHPLC-ESI-QTOF-80%MeOH-19.34-675.41278</t>
  </si>
  <si>
    <t>LWS-UHPLC-ESI-QTOF-80%MeOH-19.34-721.41797</t>
  </si>
  <si>
    <t>LWS-UHPLC-ESI-QTOF-80%MeOH-19.34-1439.83236</t>
  </si>
  <si>
    <t>LWS-UHPLC-ESI-QTOF-80%MeOH-19.34-721.31492</t>
  </si>
  <si>
    <t>LWS-UHPLC-ESI-QTOF-80%MeOH-19.35-793.44165</t>
  </si>
  <si>
    <t>LWS-UHPLC-ESI-QTOF-80%MeOH-19.45-833.30829</t>
  </si>
  <si>
    <t>LWS-UHPLC-ESI-QTOF-80%MeOH-19.45-1467.76247</t>
  </si>
  <si>
    <t>LWS-UHPLC-ESI-QTOF-80%MeOH-19.45-1467.79117</t>
  </si>
  <si>
    <t>LWS-UHPLC-ESI-QTOF-80%MeOH-19.46-1100.58578</t>
  </si>
  <si>
    <t>LWS-UHPLC-ESI-QTOF-80%MeOH-19.46-1467.77757</t>
  </si>
  <si>
    <t>LWS-UHPLC-ESI-QTOF-80%MeOH-19.46-629.37077</t>
  </si>
  <si>
    <t>LWS-UHPLC-ESI-QTOF-80%MeOH-19.46-689.30168</t>
  </si>
  <si>
    <t>LWS-UHPLC-ESI-QTOF-80%MeOH-19.46-735.28783</t>
  </si>
  <si>
    <t>LWS-UHPLC-ESI-QTOF-80%MeOH-19.46-1467.42889</t>
  </si>
  <si>
    <t>LWS-UHPLC-ESI-QTOF-80%MeOH-19.61-1025.50461</t>
  </si>
  <si>
    <t>LWS-UHPLC-ESI-QTOF-80%MeOH-19.67-895.43658</t>
  </si>
  <si>
    <t>LWS-UHPLC-ESI-QTOF-80%MeOH-19.88-881.45702</t>
  </si>
  <si>
    <t>LWS-UHPLC-ESI-QTOF-80%MeOH-19.88-837.30999</t>
  </si>
  <si>
    <t>LWS-UHPLC-ESI-QTOF-80%MeOH-19.88-903.43874</t>
  </si>
  <si>
    <t>LWS-UHPLC-ESI-QTOF-80%MeOH-19.88-883.47087</t>
  </si>
  <si>
    <t>LWS-UHPLC-ESI-QTOF-80%MeOH-19.89-883.29649</t>
  </si>
  <si>
    <t>LWS-UHPLC-ESI-QTOF-80%MeOH-19.9-881.28411</t>
  </si>
  <si>
    <t>LWS-UHPLC-ESI-QTOF-80%MeOH-20.07-793.44176</t>
  </si>
  <si>
    <t>LWS-UHPLC-ESI-QTOF-80%MeOH-20.34-879.44299</t>
  </si>
  <si>
    <t>LWS-UHPLC-ESI-QTOF-80%MeOH-20.34-835.45278</t>
  </si>
  <si>
    <t>LWS-UHPLC-ESI-QTOF-80%MeOH-20.45-721.41845</t>
  </si>
  <si>
    <t>LWS-UHPLC-ESI-QTOF-80%MeOH-20.51-865.46101</t>
  </si>
  <si>
    <t>LWS-UHPLC-ESI-QTOF-80%MeOH-20.51-867.47738</t>
  </si>
  <si>
    <t>LWS-UHPLC-ESI-QTOF-80%MeOH-20.84-679.40739</t>
  </si>
  <si>
    <t>LWS-UHPLC-ESI-QTOF-80%MeOH-20.84-679.32011</t>
  </si>
  <si>
    <t>LWS-UHPLC-ESI-QTOF-80%MeOH-21.2-721.41893</t>
  </si>
  <si>
    <t>LWS-UHPLC-ESI-QTOF-80%MeOH-21.3-721.4187</t>
  </si>
  <si>
    <t>LWS-UHPLC-ESI-QTOF-80%MeOH-21.42-631.38657</t>
  </si>
  <si>
    <t>LWS-UHPLC-ESI-QTOF-80%MeOH-21.42-689.39164</t>
  </si>
  <si>
    <t>LWS-UHPLC-ESI-QTOF-80%MeOH-21.42-1467.78517</t>
  </si>
  <si>
    <t>LWS-UHPLC-ESI-QTOF-80%MeOH-21.42-755.36536</t>
  </si>
  <si>
    <t>LWS-UHPLC-ESI-QTOF-80%MeOH-21.43-689.30172</t>
  </si>
  <si>
    <t>LWS-UHPLC-ESI-QTOF-80%MeOH-21.53-265.14786</t>
  </si>
  <si>
    <t>LWS-UHPLC-ESI-QTOF-80%MeOH-21.58-721.41873</t>
  </si>
  <si>
    <t>LWS-UHPLC-ESI-QTOF-80%MeOH-21.77-787.39072</t>
  </si>
  <si>
    <t>LWS-UHPLC-ESI-QTOF-80%MeOH-21.77-1439.82287</t>
  </si>
  <si>
    <t>LWS-UHPLC-ESI-QTOF-80%MeOH-21.77-615.39155</t>
  </si>
  <si>
    <t>LWS-UHPLC-ESI-QTOF-80%MeOH-21.77-1439.83565</t>
  </si>
  <si>
    <t>LWS-UHPLC-ESI-QTOF-80%MeOH-21.78-1439.80482</t>
  </si>
  <si>
    <t>LWS-UHPLC-ESI-QTOF-80%MeOH-21.78-721.31436</t>
  </si>
  <si>
    <t>LWS-UHPLC-ESI-QTOF-80%MeOH-22.04-705.42353</t>
  </si>
  <si>
    <t>LWS-UHPLC-ESI-QTOF-80%MeOH-22.31-673.39713</t>
  </si>
  <si>
    <t>LWS-UHPLC-ESI-QTOF-80%MeOH-22.58-705.42387</t>
  </si>
  <si>
    <t>LWS-UHPLC-ESI-QTOF-80%MeOH-22.82-1407.84254</t>
  </si>
  <si>
    <t>LWS-UHPLC-ESI-QTOF-80%MeOH-22.82-599.39639</t>
  </si>
  <si>
    <t>LWS-UHPLC-ESI-QTOF-80%MeOH-22.83-771.39717</t>
  </si>
  <si>
    <t>LWS-UHPLC-ESI-QTOF-80%MeOH-23.21-564.33253</t>
  </si>
  <si>
    <t>LWS-UHPLC-ESI-QTOF-80%MeOH-23.75-311.16927</t>
  </si>
  <si>
    <t>LWS-UHPLC-ESI-QTOF-80%MeOH-23.95-311.16866</t>
  </si>
  <si>
    <t>LWS-UHPLC-ESI-QTOF-80%MeOH-24.44-445.23606</t>
  </si>
  <si>
    <t>LWS-UHPLC-ESI-QTOF-80%MeOH-25.11-445.2361</t>
  </si>
  <si>
    <t>LWS-UHPLC-ESI-QTOF-80%MeOH-25.72-311.202</t>
  </si>
  <si>
    <t>LWS-UHPLC-ESI-QTOF-80%MeOH-26.09-325.18485</t>
  </si>
  <si>
    <t>LWS-UHPLC-ESI-QTOF-80%MeOH-26.32-325.18428</t>
  </si>
  <si>
    <t>LWS-UHPLC-ESI-QTOF-80%MeOH-26.47-293.17908</t>
  </si>
  <si>
    <t>LWS-UHPLC-ESI-QTOF-80%MeOH-26.75-447.25168</t>
  </si>
  <si>
    <t>LWS-UHPLC-ESI-QTOF-80%MeOH-26.82-447.23845</t>
  </si>
  <si>
    <t>LWS-UHPLC-ESI-QTOF-80%MeOH-26.93-447.25151</t>
  </si>
  <si>
    <t>LWS-UHPLC-ESI-QTOF-80%MeOH-26.99-295.22776</t>
  </si>
  <si>
    <t>LWS-UHPLC-ESI-QTOF-80%MeOH-27.69-447.25173</t>
  </si>
  <si>
    <t>LWS-UHPLC-ESI-QTOF-80%MeOH-27.85-116.92851</t>
  </si>
  <si>
    <t>LWS-UHPLC-ESI-QTOF-80%MeOH-28.39-271.2283</t>
  </si>
  <si>
    <t>LWS-UHPLC-ESI-QTOF-80%MeOH-28.73-339.19991</t>
  </si>
  <si>
    <t>LWS-UHPLC-ESI-QTOF-80%MeOH-28.96-339.19984</t>
  </si>
  <si>
    <t>LWS-UHPLC-ESI-QTOF-80%MeOH-29.49-423.24905</t>
  </si>
  <si>
    <t>LWS-UHPLC-ESI-QTOF-80%MeOH-29.68-423.2506</t>
  </si>
  <si>
    <t>LWS-UHPLC-ESI-QTOF-80%MeOH-29.8-606.37974</t>
  </si>
  <si>
    <t>LWS-UHPLC-ESI-QTOF-80%MeOH-29.84-694.43221</t>
  </si>
  <si>
    <t xml:space="preserve">Zero values were modified to a value of 1.00. Raw data values were left as zero. </t>
  </si>
  <si>
    <t>Peak picking, alignment and quantification were done using Bruker Metaboscape 5.0 Software</t>
  </si>
  <si>
    <t>Peak picking, alignment and quantification were performed using Bruker DataAnalysis and Metaboscape 5.0 software. Compounds were quantified by normalization to Umbelliferone internal standard.</t>
  </si>
  <si>
    <t>Peak Picking parameters</t>
  </si>
  <si>
    <t>Extract Consistency</t>
  </si>
  <si>
    <t xml:space="preserve">All extractions for this analysis were performed simultaneously to prevent possible differences in extraction due to temporal separation. </t>
  </si>
  <si>
    <t>Analysis Temporal Span</t>
  </si>
  <si>
    <t xml:space="preserve">All samples were analyzed consecutively to minimize possible variation in instrument response. </t>
  </si>
  <si>
    <t>MSI ID Level Assignments</t>
  </si>
  <si>
    <t xml:space="preserve">Spectral library m/z match tolerance was set at 5 ppm for narrow and 8 ppm for wide, mSigma was set at 10 for narrow and 30 for wide, MS/MS score was set at 900 for narrow and 800 for wide. Analyte list m/z match tolerance was set at 2 ppm for narrow and 5 ppm for wide, RT match tolerance was set at 0.1 minutes for narrow and 0.8 minutes for wide, mSigma match was set at 10 for narrow and 20 for wide, and MS/MS score was set at 900 for narrow and 800 for wide. </t>
  </si>
  <si>
    <t xml:space="preserve">Confidence assignments were performed in accordance with the following document: Sumner,et al: Proposed minimum reporting standards for chemical analysis, Metabolomics, 2007, 3(3) 211-221. Level 1 identifications were provided for those compounds arising from the Sumner laboratory libraries possessing NMR along with MS/MS data. Level 2 assignments were for those compounds that possess quality MS/MS data and a firm identification but no NMR assignment or for quality identifications arising from libraries outside of the Sumner laboratory. Level 3 assignments were for those compounds that have a putative identification but no in-depth MS/MS analysis for further identification. Level 4 assignments for those compounds that are unknown. </t>
  </si>
  <si>
    <t xml:space="preserve">Baseline noise intensity was set at 17,000 counts based on interpretation of baseline noise intensity throughout the chromatogram. The number of scan for picking were set at 10 scans forward and 5 scans for recursive. Retention time alignment is done automatically through Metaboscape 5.0. </t>
  </si>
  <si>
    <t>Data was normalized by dividing each peak area by the corresponding internal standard peak area, followed by dividing by the total ion current intensity of each chromatogram. All other statistical analysis was done in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</si>
</sst>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
  </numFmts>
  <fonts count="8">
    <font>
      <sz val="11"/>
      <color theme="1"/>
      <name val="Calibri"/>
      <family val="2"/>
      <scheme val="minor"/>
    </font>
    <font>
      <sz val="11"/>
      <color rgb="FF212121"/>
      <name val="Calibri"/>
      <family val="2"/>
      <scheme val="minor"/>
    </font>
    <font>
      <sz val="12"/>
      <color rgb="FF212121"/>
      <name val="Calibri"/>
      <family val="2"/>
      <scheme val="minor"/>
    </font>
    <font>
      <sz val="12"/>
      <color rgb="FF212121"/>
      <name val="Segoe UI"/>
      <family val="2"/>
    </font>
    <font>
      <sz val="11"/>
      <color theme="1"/>
      <name val="Calibri"/>
      <family val="2"/>
    </font>
    <font>
      <b/>
      <sz val="14"/>
      <color theme="1"/>
      <name val="Calibri"/>
      <family val="2"/>
      <scheme val="minor"/>
    </font>
    <font>
      <b/>
      <sz val="11"/>
      <color theme="1"/>
      <name val="Calibri"/>
      <family val="2"/>
      <scheme val="minor"/>
    </font>
    <font>
      <sz val="11"/>
      <color rgb="FF333333"/>
      <name val="Garamond,Baskerville,Baskervill"/>
    </font>
  </fonts>
  <fills count="12">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3" tint="0.79998168889431442"/>
        <bgColor indexed="64"/>
      </patternFill>
    </fill>
  </fills>
  <borders count="1">
    <border>
      <left/>
      <right/>
      <top/>
      <bottom/>
      <diagonal/>
    </border>
  </borders>
  <cellStyleXfs count="1">
    <xf numFmtId="0" fontId="0" fillId="0" borderId="0"/>
  </cellStyleXfs>
  <cellXfs count="66">
    <xf numFmtId="0" fontId="0" fillId="0" borderId="0" xfId="0"/>
    <xf numFmtId="0" fontId="0" fillId="0" borderId="0" xfId="0" applyFill="1"/>
    <xf numFmtId="0" fontId="0" fillId="0" borderId="0" xfId="0" applyAlignment="1">
      <alignment vertical="center" wrapText="1"/>
    </xf>
    <xf numFmtId="0" fontId="0" fillId="0" borderId="0" xfId="0" applyAlignment="1">
      <alignment wrapText="1"/>
    </xf>
    <xf numFmtId="0" fontId="0" fillId="0" borderId="0" xfId="0" applyFill="1" applyAlignment="1">
      <alignment vertical="center" wrapText="1"/>
    </xf>
    <xf numFmtId="0" fontId="4" fillId="0" borderId="0" xfId="0" quotePrefix="1" applyFont="1" applyFill="1" applyAlignment="1">
      <alignment vertical="center" wrapText="1"/>
    </xf>
    <xf numFmtId="0" fontId="0" fillId="0" borderId="0" xfId="0" applyFill="1" applyAlignment="1">
      <alignment wrapText="1"/>
    </xf>
    <xf numFmtId="164" fontId="0" fillId="0" borderId="0" xfId="0" applyNumberFormat="1" applyAlignment="1">
      <alignment horizontal="center"/>
    </xf>
    <xf numFmtId="0" fontId="0" fillId="0" borderId="0" xfId="0" applyAlignment="1">
      <alignment horizontal="center"/>
    </xf>
    <xf numFmtId="0" fontId="0" fillId="9" borderId="0" xfId="0" applyFill="1" applyAlignment="1">
      <alignment horizontal="center"/>
    </xf>
    <xf numFmtId="0" fontId="0" fillId="2" borderId="0" xfId="0" applyFill="1" applyAlignment="1">
      <alignment horizontal="center"/>
    </xf>
    <xf numFmtId="0" fontId="0" fillId="8" borderId="0" xfId="0" applyFill="1" applyAlignment="1">
      <alignment horizontal="center"/>
    </xf>
    <xf numFmtId="0" fontId="0" fillId="10" borderId="0" xfId="0" applyFill="1" applyAlignment="1">
      <alignment horizontal="center"/>
    </xf>
    <xf numFmtId="165" fontId="0" fillId="0" borderId="0" xfId="0" applyNumberFormat="1" applyAlignment="1">
      <alignment horizontal="center"/>
    </xf>
    <xf numFmtId="1" fontId="0" fillId="2" borderId="0" xfId="0" applyNumberFormat="1" applyFill="1" applyAlignment="1">
      <alignment horizontal="center"/>
    </xf>
    <xf numFmtId="1" fontId="0" fillId="0" borderId="0" xfId="0" applyNumberFormat="1" applyFill="1" applyAlignment="1">
      <alignment horizontal="center"/>
    </xf>
    <xf numFmtId="1" fontId="0" fillId="0" borderId="0" xfId="0" applyNumberFormat="1" applyAlignment="1">
      <alignment horizontal="center"/>
    </xf>
    <xf numFmtId="2" fontId="0" fillId="0" borderId="0" xfId="0" applyNumberFormat="1" applyAlignment="1">
      <alignment horizontal="center"/>
    </xf>
    <xf numFmtId="0" fontId="5" fillId="0" borderId="0" xfId="0" applyFont="1"/>
    <xf numFmtId="164" fontId="5" fillId="0" borderId="0" xfId="0" applyNumberFormat="1" applyFont="1" applyAlignment="1">
      <alignment horizontal="center"/>
    </xf>
    <xf numFmtId="0" fontId="5" fillId="0" borderId="0" xfId="0" applyFont="1" applyAlignment="1">
      <alignment horizontal="center"/>
    </xf>
    <xf numFmtId="165" fontId="5" fillId="0" borderId="0" xfId="0" applyNumberFormat="1" applyFont="1" applyAlignment="1">
      <alignment horizontal="center"/>
    </xf>
    <xf numFmtId="1" fontId="5" fillId="0" borderId="0" xfId="0" applyNumberFormat="1" applyFont="1" applyAlignment="1">
      <alignment horizontal="center"/>
    </xf>
    <xf numFmtId="1" fontId="5" fillId="2" borderId="0" xfId="0" applyNumberFormat="1" applyFont="1" applyFill="1" applyAlignment="1">
      <alignment horizontal="center"/>
    </xf>
    <xf numFmtId="2" fontId="5" fillId="0" borderId="0" xfId="0" applyNumberFormat="1" applyFont="1" applyAlignment="1">
      <alignment horizontal="center"/>
    </xf>
    <xf numFmtId="0" fontId="1" fillId="0" borderId="0" xfId="0" applyFont="1" applyAlignment="1">
      <alignment horizontal="center"/>
    </xf>
    <xf numFmtId="0" fontId="2" fillId="0" borderId="0" xfId="0" applyFont="1" applyAlignment="1">
      <alignment horizontal="center"/>
    </xf>
    <xf numFmtId="1" fontId="0" fillId="0" borderId="0" xfId="0" applyNumberFormat="1"/>
    <xf numFmtId="0" fontId="6" fillId="0" borderId="0" xfId="0" applyFont="1"/>
    <xf numFmtId="1" fontId="6" fillId="0" borderId="0" xfId="0" applyNumberFormat="1" applyFont="1"/>
    <xf numFmtId="1" fontId="0" fillId="0" borderId="0" xfId="0" applyNumberFormat="1" applyFill="1"/>
    <xf numFmtId="0" fontId="0" fillId="0" borderId="0" xfId="0" applyFill="1" applyAlignment="1">
      <alignment horizontal="center"/>
    </xf>
    <xf numFmtId="2" fontId="0" fillId="0" borderId="0" xfId="0" applyNumberFormat="1" applyFill="1" applyAlignment="1">
      <alignment horizontal="center"/>
    </xf>
    <xf numFmtId="164" fontId="0" fillId="0" borderId="0" xfId="0" applyNumberFormat="1" applyFill="1" applyAlignment="1">
      <alignment horizontal="center"/>
    </xf>
    <xf numFmtId="165" fontId="0" fillId="0" borderId="0" xfId="0" applyNumberFormat="1" applyFill="1" applyAlignment="1">
      <alignment horizontal="center"/>
    </xf>
    <xf numFmtId="1" fontId="0" fillId="4" borderId="0" xfId="0" applyNumberFormat="1" applyFill="1" applyAlignment="1">
      <alignment horizontal="center"/>
    </xf>
    <xf numFmtId="1" fontId="0" fillId="3" borderId="0" xfId="0" applyNumberFormat="1" applyFill="1" applyAlignment="1">
      <alignment horizontal="center"/>
    </xf>
    <xf numFmtId="1" fontId="0" fillId="11" borderId="0" xfId="0" applyNumberFormat="1" applyFill="1" applyAlignment="1">
      <alignment horizontal="center"/>
    </xf>
    <xf numFmtId="1" fontId="0" fillId="7" borderId="0" xfId="0" applyNumberFormat="1" applyFill="1" applyAlignment="1">
      <alignment horizontal="center"/>
    </xf>
    <xf numFmtId="1" fontId="0" fillId="5" borderId="0" xfId="0" applyNumberFormat="1" applyFill="1" applyAlignment="1">
      <alignment horizontal="center"/>
    </xf>
    <xf numFmtId="0" fontId="3" fillId="0" borderId="0" xfId="0" applyFont="1" applyAlignment="1">
      <alignment horizontal="center"/>
    </xf>
    <xf numFmtId="0" fontId="7" fillId="0" borderId="0" xfId="0" applyFont="1" applyAlignment="1">
      <alignment horizontal="center"/>
    </xf>
    <xf numFmtId="2" fontId="0" fillId="4" borderId="0" xfId="0" applyNumberFormat="1" applyFill="1" applyAlignment="1">
      <alignment horizontal="center"/>
    </xf>
    <xf numFmtId="2" fontId="0" fillId="6" borderId="0" xfId="0" applyNumberFormat="1" applyFill="1" applyAlignment="1">
      <alignment horizontal="center"/>
    </xf>
    <xf numFmtId="2" fontId="0" fillId="3" borderId="0" xfId="0" applyNumberFormat="1" applyFill="1" applyAlignment="1">
      <alignment horizontal="center"/>
    </xf>
    <xf numFmtId="2" fontId="0" fillId="7" borderId="0" xfId="0" applyNumberFormat="1" applyFill="1" applyAlignment="1">
      <alignment horizontal="center"/>
    </xf>
    <xf numFmtId="2" fontId="0" fillId="5" borderId="0" xfId="0" applyNumberFormat="1" applyFill="1" applyAlignment="1">
      <alignment horizontal="center"/>
    </xf>
    <xf numFmtId="1" fontId="5" fillId="4" borderId="0" xfId="0" applyNumberFormat="1" applyFont="1" applyFill="1" applyAlignment="1">
      <alignment horizontal="center"/>
    </xf>
    <xf numFmtId="1" fontId="5" fillId="11" borderId="0" xfId="0" applyNumberFormat="1" applyFont="1" applyFill="1" applyAlignment="1">
      <alignment horizontal="center"/>
    </xf>
    <xf numFmtId="1" fontId="5" fillId="3" borderId="0" xfId="0" applyNumberFormat="1" applyFont="1" applyFill="1" applyAlignment="1">
      <alignment horizontal="center"/>
    </xf>
    <xf numFmtId="1" fontId="5" fillId="7" borderId="0" xfId="0" applyNumberFormat="1" applyFont="1" applyFill="1" applyAlignment="1">
      <alignment horizontal="center"/>
    </xf>
    <xf numFmtId="1" fontId="5" fillId="5" borderId="0" xfId="0" applyNumberFormat="1" applyFont="1" applyFill="1" applyAlignment="1">
      <alignment horizontal="center"/>
    </xf>
    <xf numFmtId="2" fontId="5" fillId="4" borderId="0" xfId="0" applyNumberFormat="1" applyFont="1" applyFill="1" applyAlignment="1">
      <alignment horizontal="center"/>
    </xf>
    <xf numFmtId="2" fontId="5" fillId="6" borderId="0" xfId="0" applyNumberFormat="1" applyFont="1" applyFill="1" applyAlignment="1">
      <alignment horizontal="center"/>
    </xf>
    <xf numFmtId="2" fontId="5" fillId="3" borderId="0" xfId="0" applyNumberFormat="1" applyFont="1" applyFill="1" applyAlignment="1">
      <alignment horizontal="center"/>
    </xf>
    <xf numFmtId="2" fontId="5" fillId="7" borderId="0" xfId="0" applyNumberFormat="1" applyFont="1" applyFill="1" applyAlignment="1">
      <alignment horizontal="center"/>
    </xf>
    <xf numFmtId="2" fontId="5" fillId="5" borderId="0" xfId="0" applyNumberFormat="1" applyFont="1" applyFill="1" applyAlignment="1">
      <alignment horizontal="center"/>
    </xf>
    <xf numFmtId="0" fontId="0" fillId="0" borderId="0" xfId="0" applyFill="1" applyAlignment="1">
      <alignment horizontal="left" wrapText="1"/>
    </xf>
    <xf numFmtId="0" fontId="0" fillId="0" borderId="0" xfId="0" applyFill="1" applyAlignment="1">
      <alignment horizontal="left" vertical="center" wrapText="1"/>
    </xf>
    <xf numFmtId="0" fontId="6" fillId="0" borderId="0" xfId="0" applyFont="1" applyAlignment="1">
      <alignment horizontal="center" wrapText="1"/>
    </xf>
    <xf numFmtId="2" fontId="6" fillId="0" borderId="0" xfId="0" applyNumberFormat="1" applyFont="1" applyAlignment="1">
      <alignment horizontal="center"/>
    </xf>
    <xf numFmtId="164" fontId="6" fillId="0" borderId="0" xfId="0" applyNumberFormat="1" applyFont="1" applyAlignment="1">
      <alignment horizontal="center"/>
    </xf>
    <xf numFmtId="0" fontId="6" fillId="0" borderId="0" xfId="0" applyFont="1" applyAlignment="1">
      <alignment horizontal="center"/>
    </xf>
    <xf numFmtId="165" fontId="6" fillId="0" borderId="0" xfId="0" applyNumberFormat="1" applyFont="1" applyAlignment="1">
      <alignment horizontal="center"/>
    </xf>
    <xf numFmtId="1" fontId="6" fillId="0" borderId="0" xfId="0" applyNumberFormat="1" applyFont="1" applyAlignment="1">
      <alignment horizontal="center"/>
    </xf>
    <xf numFmtId="1" fontId="6" fillId="2" borderId="0" xfId="0" applyNumberFormat="1"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BE05E-5983-4457-A7AA-4236CF27DE90}">
  <dimension ref="A3:C74"/>
  <sheetViews>
    <sheetView tabSelected="1" topLeftCell="A19" zoomScale="80" zoomScaleNormal="80" workbookViewId="0">
      <selection activeCell="C30" sqref="C30"/>
    </sheetView>
  </sheetViews>
  <sheetFormatPr defaultRowHeight="15"/>
  <cols>
    <col min="1" max="1" width="45" style="59" customWidth="1"/>
    <col min="2" max="2" width="40.5703125" bestFit="1" customWidth="1"/>
    <col min="3" max="3" width="119.42578125" style="2" customWidth="1"/>
    <col min="5" max="5" width="48.42578125" customWidth="1"/>
    <col min="257" max="257" width="13.28515625" customWidth="1"/>
    <col min="258" max="258" width="21.7109375" customWidth="1"/>
    <col min="513" max="513" width="13.28515625" customWidth="1"/>
    <col min="514" max="514" width="21.7109375" customWidth="1"/>
    <col min="769" max="769" width="13.28515625" customWidth="1"/>
    <col min="770" max="770" width="21.7109375" customWidth="1"/>
    <col min="1025" max="1025" width="13.28515625" customWidth="1"/>
    <col min="1026" max="1026" width="21.7109375" customWidth="1"/>
    <col min="1281" max="1281" width="13.28515625" customWidth="1"/>
    <col min="1282" max="1282" width="21.7109375" customWidth="1"/>
    <col min="1537" max="1537" width="13.28515625" customWidth="1"/>
    <col min="1538" max="1538" width="21.7109375" customWidth="1"/>
    <col min="1793" max="1793" width="13.28515625" customWidth="1"/>
    <col min="1794" max="1794" width="21.7109375" customWidth="1"/>
    <col min="2049" max="2049" width="13.28515625" customWidth="1"/>
    <col min="2050" max="2050" width="21.7109375" customWidth="1"/>
    <col min="2305" max="2305" width="13.28515625" customWidth="1"/>
    <col min="2306" max="2306" width="21.7109375" customWidth="1"/>
    <col min="2561" max="2561" width="13.28515625" customWidth="1"/>
    <col min="2562" max="2562" width="21.7109375" customWidth="1"/>
    <col min="2817" max="2817" width="13.28515625" customWidth="1"/>
    <col min="2818" max="2818" width="21.7109375" customWidth="1"/>
    <col min="3073" max="3073" width="13.28515625" customWidth="1"/>
    <col min="3074" max="3074" width="21.7109375" customWidth="1"/>
    <col min="3329" max="3329" width="13.28515625" customWidth="1"/>
    <col min="3330" max="3330" width="21.7109375" customWidth="1"/>
    <col min="3585" max="3585" width="13.28515625" customWidth="1"/>
    <col min="3586" max="3586" width="21.7109375" customWidth="1"/>
    <col min="3841" max="3841" width="13.28515625" customWidth="1"/>
    <col min="3842" max="3842" width="21.7109375" customWidth="1"/>
    <col min="4097" max="4097" width="13.28515625" customWidth="1"/>
    <col min="4098" max="4098" width="21.7109375" customWidth="1"/>
    <col min="4353" max="4353" width="13.28515625" customWidth="1"/>
    <col min="4354" max="4354" width="21.7109375" customWidth="1"/>
    <col min="4609" max="4609" width="13.28515625" customWidth="1"/>
    <col min="4610" max="4610" width="21.7109375" customWidth="1"/>
    <col min="4865" max="4865" width="13.28515625" customWidth="1"/>
    <col min="4866" max="4866" width="21.7109375" customWidth="1"/>
    <col min="5121" max="5121" width="13.28515625" customWidth="1"/>
    <col min="5122" max="5122" width="21.7109375" customWidth="1"/>
    <col min="5377" max="5377" width="13.28515625" customWidth="1"/>
    <col min="5378" max="5378" width="21.7109375" customWidth="1"/>
    <col min="5633" max="5633" width="13.28515625" customWidth="1"/>
    <col min="5634" max="5634" width="21.7109375" customWidth="1"/>
    <col min="5889" max="5889" width="13.28515625" customWidth="1"/>
    <col min="5890" max="5890" width="21.7109375" customWidth="1"/>
    <col min="6145" max="6145" width="13.28515625" customWidth="1"/>
    <col min="6146" max="6146" width="21.7109375" customWidth="1"/>
    <col min="6401" max="6401" width="13.28515625" customWidth="1"/>
    <col min="6402" max="6402" width="21.7109375" customWidth="1"/>
    <col min="6657" max="6657" width="13.28515625" customWidth="1"/>
    <col min="6658" max="6658" width="21.7109375" customWidth="1"/>
    <col min="6913" max="6913" width="13.28515625" customWidth="1"/>
    <col min="6914" max="6914" width="21.7109375" customWidth="1"/>
    <col min="7169" max="7169" width="13.28515625" customWidth="1"/>
    <col min="7170" max="7170" width="21.7109375" customWidth="1"/>
    <col min="7425" max="7425" width="13.28515625" customWidth="1"/>
    <col min="7426" max="7426" width="21.7109375" customWidth="1"/>
    <col min="7681" max="7681" width="13.28515625" customWidth="1"/>
    <col min="7682" max="7682" width="21.7109375" customWidth="1"/>
    <col min="7937" max="7937" width="13.28515625" customWidth="1"/>
    <col min="7938" max="7938" width="21.7109375" customWidth="1"/>
    <col min="8193" max="8193" width="13.28515625" customWidth="1"/>
    <col min="8194" max="8194" width="21.7109375" customWidth="1"/>
    <col min="8449" max="8449" width="13.28515625" customWidth="1"/>
    <col min="8450" max="8450" width="21.7109375" customWidth="1"/>
    <col min="8705" max="8705" width="13.28515625" customWidth="1"/>
    <col min="8706" max="8706" width="21.7109375" customWidth="1"/>
    <col min="8961" max="8961" width="13.28515625" customWidth="1"/>
    <col min="8962" max="8962" width="21.7109375" customWidth="1"/>
    <col min="9217" max="9217" width="13.28515625" customWidth="1"/>
    <col min="9218" max="9218" width="21.7109375" customWidth="1"/>
    <col min="9473" max="9473" width="13.28515625" customWidth="1"/>
    <col min="9474" max="9474" width="21.7109375" customWidth="1"/>
    <col min="9729" max="9729" width="13.28515625" customWidth="1"/>
    <col min="9730" max="9730" width="21.7109375" customWidth="1"/>
    <col min="9985" max="9985" width="13.28515625" customWidth="1"/>
    <col min="9986" max="9986" width="21.7109375" customWidth="1"/>
    <col min="10241" max="10241" width="13.28515625" customWidth="1"/>
    <col min="10242" max="10242" width="21.7109375" customWidth="1"/>
    <col min="10497" max="10497" width="13.28515625" customWidth="1"/>
    <col min="10498" max="10498" width="21.7109375" customWidth="1"/>
    <col min="10753" max="10753" width="13.28515625" customWidth="1"/>
    <col min="10754" max="10754" width="21.7109375" customWidth="1"/>
    <col min="11009" max="11009" width="13.28515625" customWidth="1"/>
    <col min="11010" max="11010" width="21.7109375" customWidth="1"/>
    <col min="11265" max="11265" width="13.28515625" customWidth="1"/>
    <col min="11266" max="11266" width="21.7109375" customWidth="1"/>
    <col min="11521" max="11521" width="13.28515625" customWidth="1"/>
    <col min="11522" max="11522" width="21.7109375" customWidth="1"/>
    <col min="11777" max="11777" width="13.28515625" customWidth="1"/>
    <col min="11778" max="11778" width="21.7109375" customWidth="1"/>
    <col min="12033" max="12033" width="13.28515625" customWidth="1"/>
    <col min="12034" max="12034" width="21.7109375" customWidth="1"/>
    <col min="12289" max="12289" width="13.28515625" customWidth="1"/>
    <col min="12290" max="12290" width="21.7109375" customWidth="1"/>
    <col min="12545" max="12545" width="13.28515625" customWidth="1"/>
    <col min="12546" max="12546" width="21.7109375" customWidth="1"/>
    <col min="12801" max="12801" width="13.28515625" customWidth="1"/>
    <col min="12802" max="12802" width="21.7109375" customWidth="1"/>
    <col min="13057" max="13057" width="13.28515625" customWidth="1"/>
    <col min="13058" max="13058" width="21.7109375" customWidth="1"/>
    <col min="13313" max="13313" width="13.28515625" customWidth="1"/>
    <col min="13314" max="13314" width="21.7109375" customWidth="1"/>
    <col min="13569" max="13569" width="13.28515625" customWidth="1"/>
    <col min="13570" max="13570" width="21.7109375" customWidth="1"/>
    <col min="13825" max="13825" width="13.28515625" customWidth="1"/>
    <col min="13826" max="13826" width="21.7109375" customWidth="1"/>
    <col min="14081" max="14081" width="13.28515625" customWidth="1"/>
    <col min="14082" max="14082" width="21.7109375" customWidth="1"/>
    <col min="14337" max="14337" width="13.28515625" customWidth="1"/>
    <col min="14338" max="14338" width="21.7109375" customWidth="1"/>
    <col min="14593" max="14593" width="13.28515625" customWidth="1"/>
    <col min="14594" max="14594" width="21.7109375" customWidth="1"/>
    <col min="14849" max="14849" width="13.28515625" customWidth="1"/>
    <col min="14850" max="14850" width="21.7109375" customWidth="1"/>
    <col min="15105" max="15105" width="13.28515625" customWidth="1"/>
    <col min="15106" max="15106" width="21.7109375" customWidth="1"/>
    <col min="15361" max="15361" width="13.28515625" customWidth="1"/>
    <col min="15362" max="15362" width="21.7109375" customWidth="1"/>
    <col min="15617" max="15617" width="13.28515625" customWidth="1"/>
    <col min="15618" max="15618" width="21.7109375" customWidth="1"/>
    <col min="15873" max="15873" width="13.28515625" customWidth="1"/>
    <col min="15874" max="15874" width="21.7109375" customWidth="1"/>
    <col min="16129" max="16129" width="13.28515625" customWidth="1"/>
    <col min="16130" max="16130" width="21.7109375" customWidth="1"/>
  </cols>
  <sheetData>
    <row r="3" spans="1:3">
      <c r="A3" s="59" t="s">
        <v>81</v>
      </c>
    </row>
    <row r="4" spans="1:3">
      <c r="B4" t="s">
        <v>82</v>
      </c>
      <c r="C4" s="2" t="s">
        <v>83</v>
      </c>
    </row>
    <row r="5" spans="1:3">
      <c r="B5" t="s">
        <v>84</v>
      </c>
      <c r="C5" s="2" t="s">
        <v>85</v>
      </c>
    </row>
    <row r="6" spans="1:3">
      <c r="B6" t="s">
        <v>86</v>
      </c>
      <c r="C6" s="2" t="s">
        <v>87</v>
      </c>
    </row>
    <row r="7" spans="1:3">
      <c r="B7" t="s">
        <v>88</v>
      </c>
      <c r="C7" s="2" t="s">
        <v>89</v>
      </c>
    </row>
    <row r="8" spans="1:3">
      <c r="B8" t="s">
        <v>90</v>
      </c>
      <c r="C8" s="2" t="s">
        <v>91</v>
      </c>
    </row>
    <row r="9" spans="1:3">
      <c r="A9" s="59" t="s">
        <v>92</v>
      </c>
    </row>
    <row r="10" spans="1:3">
      <c r="B10" t="s">
        <v>93</v>
      </c>
      <c r="C10" s="3" t="s">
        <v>94</v>
      </c>
    </row>
    <row r="11" spans="1:3">
      <c r="B11" t="s">
        <v>95</v>
      </c>
      <c r="C11" s="2" t="s">
        <v>96</v>
      </c>
    </row>
    <row r="12" spans="1:3">
      <c r="B12" t="s">
        <v>97</v>
      </c>
      <c r="C12" s="2" t="s">
        <v>98</v>
      </c>
    </row>
    <row r="13" spans="1:3">
      <c r="B13" t="s">
        <v>99</v>
      </c>
      <c r="C13" s="2" t="s">
        <v>100</v>
      </c>
    </row>
    <row r="14" spans="1:3">
      <c r="B14" t="s">
        <v>101</v>
      </c>
      <c r="C14" s="2" t="s">
        <v>102</v>
      </c>
    </row>
    <row r="15" spans="1:3">
      <c r="B15" t="s">
        <v>103</v>
      </c>
      <c r="C15" s="2" t="s">
        <v>102</v>
      </c>
    </row>
    <row r="16" spans="1:3">
      <c r="B16" t="s">
        <v>104</v>
      </c>
      <c r="C16" s="2" t="s">
        <v>105</v>
      </c>
    </row>
    <row r="17" spans="1:3">
      <c r="B17" t="s">
        <v>106</v>
      </c>
      <c r="C17" s="2" t="s">
        <v>107</v>
      </c>
    </row>
    <row r="18" spans="1:3">
      <c r="B18" t="s">
        <v>108</v>
      </c>
      <c r="C18" s="2" t="s">
        <v>109</v>
      </c>
    </row>
    <row r="19" spans="1:3">
      <c r="B19" t="s">
        <v>110</v>
      </c>
      <c r="C19" s="2" t="s">
        <v>111</v>
      </c>
    </row>
    <row r="20" spans="1:3">
      <c r="B20" t="s">
        <v>112</v>
      </c>
      <c r="C20" s="2" t="s">
        <v>113</v>
      </c>
    </row>
    <row r="21" spans="1:3">
      <c r="A21" s="59" t="s">
        <v>114</v>
      </c>
    </row>
    <row r="22" spans="1:3">
      <c r="B22" t="s">
        <v>115</v>
      </c>
      <c r="C22" s="2" t="s">
        <v>98</v>
      </c>
    </row>
    <row r="23" spans="1:3">
      <c r="B23" t="s">
        <v>116</v>
      </c>
      <c r="C23" s="2" t="s">
        <v>111</v>
      </c>
    </row>
    <row r="24" spans="1:3">
      <c r="B24" t="s">
        <v>80</v>
      </c>
      <c r="C24" s="2" t="s">
        <v>111</v>
      </c>
    </row>
    <row r="25" spans="1:3">
      <c r="A25" s="59" t="s">
        <v>117</v>
      </c>
    </row>
    <row r="26" spans="1:3">
      <c r="B26" t="s">
        <v>118</v>
      </c>
      <c r="C26" s="2" t="s">
        <v>113</v>
      </c>
    </row>
    <row r="27" spans="1:3">
      <c r="B27" t="s">
        <v>119</v>
      </c>
      <c r="C27" s="2" t="s">
        <v>120</v>
      </c>
    </row>
    <row r="28" spans="1:3">
      <c r="B28" t="s">
        <v>121</v>
      </c>
      <c r="C28" s="2" t="s">
        <v>122</v>
      </c>
    </row>
    <row r="29" spans="1:3">
      <c r="B29" t="s">
        <v>123</v>
      </c>
      <c r="C29" s="2" t="s">
        <v>124</v>
      </c>
    </row>
    <row r="30" spans="1:3" ht="75">
      <c r="B30" t="s">
        <v>125</v>
      </c>
      <c r="C30" s="2" t="s">
        <v>126</v>
      </c>
    </row>
    <row r="32" spans="1:3">
      <c r="B32" t="s">
        <v>127</v>
      </c>
      <c r="C32" s="2" t="s">
        <v>128</v>
      </c>
    </row>
    <row r="33" spans="1:3">
      <c r="A33" s="59" t="s">
        <v>129</v>
      </c>
    </row>
    <row r="34" spans="1:3" ht="30">
      <c r="B34" t="s">
        <v>130</v>
      </c>
      <c r="C34" s="2" t="s">
        <v>211</v>
      </c>
    </row>
    <row r="35" spans="1:3">
      <c r="B35" t="s">
        <v>131</v>
      </c>
      <c r="C35" s="4" t="s">
        <v>132</v>
      </c>
    </row>
    <row r="36" spans="1:3" ht="90">
      <c r="B36" t="s">
        <v>133</v>
      </c>
      <c r="C36" s="4" t="s">
        <v>210</v>
      </c>
    </row>
    <row r="37" spans="1:3" ht="30">
      <c r="B37" t="s">
        <v>134</v>
      </c>
      <c r="C37" s="4" t="s">
        <v>182</v>
      </c>
    </row>
    <row r="38" spans="1:3" ht="30">
      <c r="B38" s="2" t="s">
        <v>1654</v>
      </c>
      <c r="C38" s="2" t="s">
        <v>1655</v>
      </c>
    </row>
    <row r="39" spans="1:3">
      <c r="B39" t="s">
        <v>135</v>
      </c>
      <c r="C39" s="4" t="s">
        <v>98</v>
      </c>
    </row>
    <row r="40" spans="1:3">
      <c r="B40" t="s">
        <v>136</v>
      </c>
      <c r="C40" s="5" t="s">
        <v>137</v>
      </c>
    </row>
    <row r="41" spans="1:3">
      <c r="A41" s="59" t="s">
        <v>138</v>
      </c>
      <c r="C41" s="4"/>
    </row>
    <row r="42" spans="1:3">
      <c r="B42" t="s">
        <v>139</v>
      </c>
      <c r="C42" s="4" t="s">
        <v>140</v>
      </c>
    </row>
    <row r="43" spans="1:3">
      <c r="B43" t="s">
        <v>141</v>
      </c>
      <c r="C43" s="4" t="s">
        <v>142</v>
      </c>
    </row>
    <row r="44" spans="1:3" ht="30">
      <c r="B44" s="1" t="s">
        <v>143</v>
      </c>
      <c r="C44" s="6" t="s">
        <v>144</v>
      </c>
    </row>
    <row r="45" spans="1:3">
      <c r="B45" s="1" t="s">
        <v>145</v>
      </c>
      <c r="C45" s="4" t="s">
        <v>146</v>
      </c>
    </row>
    <row r="46" spans="1:3" ht="30">
      <c r="A46" s="59" t="s">
        <v>149</v>
      </c>
      <c r="B46" s="1" t="s">
        <v>147</v>
      </c>
      <c r="C46" s="6" t="s">
        <v>148</v>
      </c>
    </row>
    <row r="47" spans="1:3">
      <c r="B47" s="1"/>
      <c r="C47" s="4"/>
    </row>
    <row r="48" spans="1:3">
      <c r="B48" s="1" t="s">
        <v>59</v>
      </c>
      <c r="C48" s="4" t="s">
        <v>150</v>
      </c>
    </row>
    <row r="49" spans="1:3">
      <c r="B49" s="1" t="s">
        <v>151</v>
      </c>
      <c r="C49" s="4" t="s">
        <v>152</v>
      </c>
    </row>
    <row r="50" spans="1:3" ht="30">
      <c r="B50" s="1" t="s">
        <v>153</v>
      </c>
      <c r="C50" s="57" t="s">
        <v>154</v>
      </c>
    </row>
    <row r="51" spans="1:3">
      <c r="B51" s="1" t="s">
        <v>155</v>
      </c>
      <c r="C51" s="58" t="s">
        <v>156</v>
      </c>
    </row>
    <row r="52" spans="1:3">
      <c r="B52" s="1" t="s">
        <v>157</v>
      </c>
      <c r="C52" s="58" t="s">
        <v>158</v>
      </c>
    </row>
    <row r="53" spans="1:3">
      <c r="B53" s="1" t="s">
        <v>159</v>
      </c>
      <c r="C53" s="57" t="s">
        <v>160</v>
      </c>
    </row>
    <row r="54" spans="1:3">
      <c r="B54" s="1"/>
      <c r="C54" s="58"/>
    </row>
    <row r="55" spans="1:3" ht="30">
      <c r="A55" s="59" t="s">
        <v>161</v>
      </c>
      <c r="B55" s="1" t="s">
        <v>162</v>
      </c>
      <c r="C55" s="57" t="s">
        <v>183</v>
      </c>
    </row>
    <row r="56" spans="1:3">
      <c r="B56" t="s">
        <v>163</v>
      </c>
      <c r="C56" s="58">
        <v>8000</v>
      </c>
    </row>
    <row r="57" spans="1:3">
      <c r="B57" s="1" t="s">
        <v>164</v>
      </c>
      <c r="C57" s="58" t="s">
        <v>165</v>
      </c>
    </row>
    <row r="58" spans="1:3" ht="30">
      <c r="B58" s="1" t="s">
        <v>166</v>
      </c>
      <c r="C58" s="58" t="s">
        <v>1652</v>
      </c>
    </row>
    <row r="59" spans="1:3">
      <c r="B59" s="1" t="s">
        <v>167</v>
      </c>
      <c r="C59" s="58" t="s">
        <v>184</v>
      </c>
    </row>
    <row r="60" spans="1:3">
      <c r="B60" s="1" t="s">
        <v>1656</v>
      </c>
      <c r="C60" s="58" t="s">
        <v>1657</v>
      </c>
    </row>
    <row r="61" spans="1:3">
      <c r="B61" s="1" t="s">
        <v>168</v>
      </c>
      <c r="C61" s="58" t="s">
        <v>169</v>
      </c>
    </row>
    <row r="62" spans="1:3">
      <c r="B62" s="1" t="s">
        <v>170</v>
      </c>
      <c r="C62" s="58" t="s">
        <v>171</v>
      </c>
    </row>
    <row r="63" spans="1:3">
      <c r="B63" s="1" t="s">
        <v>172</v>
      </c>
      <c r="C63" s="6" t="s">
        <v>173</v>
      </c>
    </row>
    <row r="64" spans="1:3">
      <c r="A64" s="59" t="s">
        <v>175</v>
      </c>
      <c r="B64" s="1" t="s">
        <v>174</v>
      </c>
      <c r="C64" s="6" t="s">
        <v>185</v>
      </c>
    </row>
    <row r="65" spans="1:3">
      <c r="B65" s="1"/>
      <c r="C65" s="4"/>
    </row>
    <row r="66" spans="1:3">
      <c r="B66" s="1" t="s">
        <v>176</v>
      </c>
      <c r="C66" s="4" t="s">
        <v>186</v>
      </c>
    </row>
    <row r="67" spans="1:3">
      <c r="B67" s="1" t="s">
        <v>177</v>
      </c>
      <c r="C67" s="4" t="s">
        <v>1651</v>
      </c>
    </row>
    <row r="68" spans="1:3">
      <c r="B68" s="1" t="s">
        <v>209</v>
      </c>
      <c r="C68" s="4" t="s">
        <v>1650</v>
      </c>
    </row>
    <row r="69" spans="1:3" ht="30">
      <c r="B69" s="1" t="s">
        <v>178</v>
      </c>
      <c r="C69" s="4" t="s">
        <v>1662</v>
      </c>
    </row>
    <row r="70" spans="1:3" ht="45">
      <c r="A70" s="59" t="s">
        <v>179</v>
      </c>
      <c r="B70" s="1" t="s">
        <v>1653</v>
      </c>
      <c r="C70" s="2" t="s">
        <v>1661</v>
      </c>
    </row>
    <row r="71" spans="1:3">
      <c r="B71" s="1" t="s">
        <v>180</v>
      </c>
      <c r="C71" s="4" t="s">
        <v>181</v>
      </c>
    </row>
    <row r="72" spans="1:3" ht="60">
      <c r="B72" s="1" t="s">
        <v>212</v>
      </c>
      <c r="C72" s="4" t="s">
        <v>1659</v>
      </c>
    </row>
    <row r="73" spans="1:3" ht="105">
      <c r="B73" s="1" t="s">
        <v>1658</v>
      </c>
      <c r="C73" s="2" t="s">
        <v>1660</v>
      </c>
    </row>
    <row r="74" spans="1:3">
      <c r="C74"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D16C3-1FED-43CC-B0CD-F9B509315A6E}">
  <dimension ref="A1:AQ811"/>
  <sheetViews>
    <sheetView topLeftCell="N1" zoomScale="60" zoomScaleNormal="60" workbookViewId="0">
      <pane ySplit="1" topLeftCell="A2" activePane="bottomLeft" state="frozen"/>
      <selection activeCell="F1" sqref="F1"/>
      <selection pane="bottomLeft" activeCell="AR3" sqref="AR3"/>
    </sheetView>
  </sheetViews>
  <sheetFormatPr defaultRowHeight="15"/>
  <cols>
    <col min="1" max="1" width="58.140625" style="8" customWidth="1"/>
    <col min="2" max="2" width="8.85546875" style="17"/>
    <col min="3" max="3" width="11.42578125" style="7" bestFit="1" customWidth="1"/>
    <col min="4" max="4" width="9.5703125" style="7" customWidth="1"/>
    <col min="5" max="5" width="15.7109375" style="7" bestFit="1" customWidth="1"/>
    <col min="6" max="6" width="19.85546875" style="7" bestFit="1" customWidth="1"/>
    <col min="7" max="7" width="22" style="8" bestFit="1" customWidth="1"/>
    <col min="8" max="8" width="22.7109375" style="13" customWidth="1"/>
    <col min="9" max="9" width="70.5703125" style="8" customWidth="1"/>
    <col min="10" max="10" width="68.28515625" style="8" bestFit="1" customWidth="1"/>
    <col min="11" max="11" width="28.7109375" style="8" bestFit="1" customWidth="1"/>
    <col min="12" max="12" width="57.7109375" style="8" customWidth="1"/>
    <col min="13" max="13" width="44.140625" style="8" bestFit="1" customWidth="1"/>
    <col min="14" max="14" width="28.140625" style="16" customWidth="1"/>
    <col min="15" max="16" width="28.42578125" style="16" bestFit="1" customWidth="1"/>
    <col min="17" max="17" width="33" style="15" bestFit="1" customWidth="1"/>
    <col min="18" max="18" width="29.5703125" style="15" bestFit="1" customWidth="1"/>
    <col min="19" max="19" width="27.28515625" style="15" customWidth="1"/>
    <col min="20" max="21" width="53.85546875" style="16" bestFit="1" customWidth="1"/>
    <col min="22" max="22" width="54.42578125" style="16" bestFit="1" customWidth="1"/>
    <col min="23" max="23" width="29" style="15" bestFit="1" customWidth="1"/>
    <col min="24" max="24" width="25.85546875" style="15" bestFit="1" customWidth="1"/>
    <col min="25" max="25" width="23.28515625" style="15" bestFit="1" customWidth="1"/>
    <col min="26" max="26" width="53" style="16" bestFit="1" customWidth="1"/>
    <col min="27" max="27" width="53.5703125" style="16" bestFit="1" customWidth="1"/>
    <col min="28" max="28" width="53" style="16" bestFit="1" customWidth="1"/>
    <col min="29" max="29" width="30.140625" style="15" bestFit="1" customWidth="1"/>
    <col min="30" max="30" width="27" style="15" bestFit="1" customWidth="1"/>
    <col min="31" max="31" width="24.42578125" style="15" bestFit="1" customWidth="1"/>
    <col min="32" max="32" width="52.42578125" style="16" bestFit="1" customWidth="1"/>
    <col min="33" max="34" width="53" style="16" bestFit="1" customWidth="1"/>
    <col min="35" max="35" width="41" style="15" bestFit="1" customWidth="1"/>
    <col min="36" max="36" width="37.5703125" style="15" bestFit="1" customWidth="1"/>
    <col min="37" max="37" width="35" style="15" bestFit="1" customWidth="1"/>
    <col min="38" max="38" width="53.28515625" style="16" bestFit="1" customWidth="1"/>
    <col min="39" max="39" width="53.85546875" style="16" bestFit="1" customWidth="1"/>
    <col min="40" max="40" width="53.28515625" style="16" bestFit="1" customWidth="1"/>
    <col min="41" max="41" width="37.5703125" style="15" bestFit="1" customWidth="1"/>
    <col min="42" max="42" width="34.140625" style="15" bestFit="1" customWidth="1"/>
    <col min="43" max="43" width="31.85546875" style="15" customWidth="1"/>
  </cols>
  <sheetData>
    <row r="1" spans="1:43" s="18" customFormat="1" ht="18.75">
      <c r="A1" s="20" t="s">
        <v>0</v>
      </c>
      <c r="B1" s="24" t="s">
        <v>1</v>
      </c>
      <c r="C1" s="19" t="s">
        <v>2</v>
      </c>
      <c r="D1" s="19" t="s">
        <v>58</v>
      </c>
      <c r="E1" s="19" t="s">
        <v>59</v>
      </c>
      <c r="F1" s="19" t="s">
        <v>60</v>
      </c>
      <c r="G1" s="20" t="s">
        <v>3</v>
      </c>
      <c r="H1" s="21" t="s">
        <v>1130</v>
      </c>
      <c r="I1" s="20" t="s">
        <v>1095</v>
      </c>
      <c r="J1" s="19" t="s">
        <v>64</v>
      </c>
      <c r="K1" s="19" t="s">
        <v>187</v>
      </c>
      <c r="L1" s="20" t="s">
        <v>1131</v>
      </c>
      <c r="M1" s="20" t="s">
        <v>65</v>
      </c>
      <c r="N1" s="22" t="s">
        <v>4</v>
      </c>
      <c r="O1" s="22" t="s">
        <v>5</v>
      </c>
      <c r="P1" s="22" t="s">
        <v>6</v>
      </c>
      <c r="Q1" s="23" t="s">
        <v>70</v>
      </c>
      <c r="R1" s="23" t="s">
        <v>71</v>
      </c>
      <c r="S1" s="23" t="s">
        <v>213</v>
      </c>
      <c r="T1" s="22" t="s">
        <v>1134</v>
      </c>
      <c r="U1" s="22" t="s">
        <v>16</v>
      </c>
      <c r="V1" s="22" t="s">
        <v>17</v>
      </c>
      <c r="W1" s="23" t="s">
        <v>68</v>
      </c>
      <c r="X1" s="23" t="s">
        <v>75</v>
      </c>
      <c r="Y1" s="23" t="s">
        <v>217</v>
      </c>
      <c r="Z1" s="22" t="s">
        <v>13</v>
      </c>
      <c r="AA1" s="22" t="s">
        <v>14</v>
      </c>
      <c r="AB1" s="22" t="s">
        <v>15</v>
      </c>
      <c r="AC1" s="23" t="s">
        <v>66</v>
      </c>
      <c r="AD1" s="23" t="s">
        <v>74</v>
      </c>
      <c r="AE1" s="23" t="s">
        <v>216</v>
      </c>
      <c r="AF1" s="22" t="s">
        <v>7</v>
      </c>
      <c r="AG1" s="22" t="s">
        <v>8</v>
      </c>
      <c r="AH1" s="22" t="s">
        <v>9</v>
      </c>
      <c r="AI1" s="23" t="s">
        <v>69</v>
      </c>
      <c r="AJ1" s="23" t="s">
        <v>72</v>
      </c>
      <c r="AK1" s="23" t="s">
        <v>214</v>
      </c>
      <c r="AL1" s="22" t="s">
        <v>10</v>
      </c>
      <c r="AM1" s="22" t="s">
        <v>11</v>
      </c>
      <c r="AN1" s="22" t="s">
        <v>12</v>
      </c>
      <c r="AO1" s="23" t="s">
        <v>67</v>
      </c>
      <c r="AP1" s="23" t="s">
        <v>73</v>
      </c>
      <c r="AQ1" s="23" t="s">
        <v>215</v>
      </c>
    </row>
    <row r="2" spans="1:43" s="28" customFormat="1" ht="18.75">
      <c r="A2" s="20" t="s">
        <v>18</v>
      </c>
      <c r="B2" s="60"/>
      <c r="C2" s="61"/>
      <c r="D2" s="61"/>
      <c r="E2" s="61"/>
      <c r="F2" s="61"/>
      <c r="G2" s="62"/>
      <c r="H2" s="63"/>
      <c r="I2" s="62"/>
      <c r="J2" s="62"/>
      <c r="K2" s="62"/>
      <c r="L2" s="62"/>
      <c r="M2" s="62"/>
      <c r="N2" s="64" t="s">
        <v>1133</v>
      </c>
      <c r="O2" s="64" t="s">
        <v>1133</v>
      </c>
      <c r="P2" s="64" t="s">
        <v>1133</v>
      </c>
      <c r="Q2" s="65"/>
      <c r="R2" s="65"/>
      <c r="S2" s="65"/>
      <c r="T2" s="64" t="s">
        <v>22</v>
      </c>
      <c r="U2" s="64" t="s">
        <v>22</v>
      </c>
      <c r="V2" s="64" t="s">
        <v>22</v>
      </c>
      <c r="W2" s="65"/>
      <c r="X2" s="65"/>
      <c r="Y2" s="65"/>
      <c r="Z2" s="64" t="s">
        <v>21</v>
      </c>
      <c r="AA2" s="64" t="s">
        <v>21</v>
      </c>
      <c r="AB2" s="64" t="s">
        <v>21</v>
      </c>
      <c r="AC2" s="65"/>
      <c r="AD2" s="65"/>
      <c r="AE2" s="65"/>
      <c r="AF2" s="64" t="s">
        <v>19</v>
      </c>
      <c r="AG2" s="64" t="s">
        <v>19</v>
      </c>
      <c r="AH2" s="64" t="s">
        <v>19</v>
      </c>
      <c r="AI2" s="65"/>
      <c r="AJ2" s="65"/>
      <c r="AK2" s="65"/>
      <c r="AL2" s="64" t="s">
        <v>20</v>
      </c>
      <c r="AM2" s="64" t="s">
        <v>20</v>
      </c>
      <c r="AN2" s="64" t="s">
        <v>20</v>
      </c>
      <c r="AO2" s="65"/>
      <c r="AP2" s="65"/>
      <c r="AQ2" s="65"/>
    </row>
    <row r="3" spans="1:43">
      <c r="A3" s="8" t="s">
        <v>218</v>
      </c>
      <c r="B3" s="17">
        <v>0.41</v>
      </c>
      <c r="C3" s="7">
        <v>174.95504</v>
      </c>
      <c r="D3" s="8" t="s">
        <v>61</v>
      </c>
      <c r="E3" s="8" t="s">
        <v>62</v>
      </c>
      <c r="F3" s="8" t="s">
        <v>63</v>
      </c>
      <c r="G3" s="8" t="s">
        <v>47</v>
      </c>
      <c r="H3" s="13">
        <v>175.9623</v>
      </c>
      <c r="J3" s="17" t="str">
        <f>IF(ISBLANK(I3), D3&amp;"-"&amp;E3&amp;"-"&amp;F3&amp;"-"&amp;B3&amp;"-"&amp;C3, I3)</f>
        <v>LWS-UHPLC-ESI-QTOF-80%MeOH-0.41-174.95504</v>
      </c>
      <c r="K3" s="9" t="s">
        <v>188</v>
      </c>
      <c r="M3" s="8" t="str">
        <f>IF(ISBLANK(L3), "Unknown-"&amp;B3&amp;"-"&amp;C3, L3)</f>
        <v>Unknown-0.41-174.95504</v>
      </c>
      <c r="N3" s="16">
        <v>1</v>
      </c>
      <c r="O3" s="16">
        <v>16137.276420259899</v>
      </c>
      <c r="P3" s="16">
        <v>275962.16927069501</v>
      </c>
      <c r="Q3" s="14">
        <f>AVERAGE(N3:P3)</f>
        <v>97366.815230318301</v>
      </c>
      <c r="R3" s="14">
        <f>STDEV(N3:P3)</f>
        <v>154878.40462047438</v>
      </c>
      <c r="S3" s="14">
        <f>(STDEV(N3:P3))/(AVERAGE(N3:P3))*100</f>
        <v>159.06693081633009</v>
      </c>
      <c r="T3" s="16">
        <v>1</v>
      </c>
      <c r="U3" s="16">
        <v>491688.63021709002</v>
      </c>
      <c r="V3" s="16">
        <v>1</v>
      </c>
      <c r="W3" s="14">
        <f>AVERAGE(T3:V3)</f>
        <v>163896.87673903001</v>
      </c>
      <c r="X3" s="14">
        <f>STDEV(T3:V3)</f>
        <v>283875.98566304607</v>
      </c>
      <c r="Y3" s="14">
        <f>(STDEV(T3:V3))/(AVERAGE(T3:V3))*100</f>
        <v>173.20402396383466</v>
      </c>
      <c r="Z3" s="16">
        <v>1</v>
      </c>
      <c r="AA3" s="16">
        <v>438093.31866873999</v>
      </c>
      <c r="AB3" s="16">
        <v>445861.29451197397</v>
      </c>
      <c r="AC3" s="14">
        <f>AVERAGE(Z3:AB3)</f>
        <v>294651.87106023799</v>
      </c>
      <c r="AD3" s="14">
        <f>STDEV(Z3:AB3)</f>
        <v>255204.69671342848</v>
      </c>
      <c r="AE3" s="14">
        <f>(STDEV(Z3:AB3))/(AVERAGE(Z3:AB3))*100</f>
        <v>86.612277666906451</v>
      </c>
      <c r="AF3" s="16">
        <v>1</v>
      </c>
      <c r="AG3" s="16">
        <v>118905.018876785</v>
      </c>
      <c r="AH3" s="16">
        <v>438944.09382130398</v>
      </c>
      <c r="AI3" s="14">
        <f>AVERAGE(AF3:AH3)</f>
        <v>185950.03756602967</v>
      </c>
      <c r="AJ3" s="14">
        <f>STDEV(AF3:AH3)</f>
        <v>227022.10421374257</v>
      </c>
      <c r="AK3" s="14">
        <f>(STDEV(AF3:AH3))/(AVERAGE(AF3:AH3))*100</f>
        <v>122.08768935210807</v>
      </c>
      <c r="AL3" s="16">
        <v>114744.448910865</v>
      </c>
      <c r="AM3" s="16">
        <v>68568.609375</v>
      </c>
      <c r="AN3" s="16">
        <v>68162.433566470499</v>
      </c>
      <c r="AO3" s="14">
        <f>AVERAGE(AL3:AN3)</f>
        <v>83825.1639507785</v>
      </c>
      <c r="AP3" s="14">
        <f>STDEV(AL3:AN3)</f>
        <v>26777.656386045641</v>
      </c>
      <c r="AQ3" s="14">
        <f>(STDEV(AL3:AN3))/(AVERAGE(AL3:AN3))*100</f>
        <v>31.944651371954702</v>
      </c>
    </row>
    <row r="4" spans="1:43">
      <c r="A4" s="8" t="s">
        <v>219</v>
      </c>
      <c r="B4" s="17">
        <v>0.49</v>
      </c>
      <c r="C4" s="7">
        <v>272.95907</v>
      </c>
      <c r="D4" s="8" t="s">
        <v>61</v>
      </c>
      <c r="E4" s="8" t="s">
        <v>62</v>
      </c>
      <c r="F4" s="8" t="s">
        <v>63</v>
      </c>
      <c r="G4" s="8" t="s">
        <v>729</v>
      </c>
      <c r="H4" s="13">
        <v>273.96429999999998</v>
      </c>
      <c r="J4" s="17" t="str">
        <f>IF(ISBLANK(I4), D4&amp;"-"&amp;E4&amp;"-"&amp;F4&amp;"-"&amp;B4&amp;"-"&amp;C4, I4)</f>
        <v>LWS-UHPLC-ESI-QTOF-80%MeOH-0.49-272.95907</v>
      </c>
      <c r="K4" s="9" t="s">
        <v>188</v>
      </c>
      <c r="M4" s="8" t="str">
        <f t="shared" ref="M4:M66" si="0">IF(ISBLANK(L4), "Unknown-"&amp;B4&amp;"-"&amp;C4, L4)</f>
        <v>Unknown-0.49-272.95907</v>
      </c>
      <c r="N4" s="16">
        <v>44623.758948886498</v>
      </c>
      <c r="O4" s="16">
        <v>204178.03130243201</v>
      </c>
      <c r="P4" s="16">
        <v>174687.29577702301</v>
      </c>
      <c r="Q4" s="14">
        <f t="shared" ref="Q4:Q66" si="1">AVERAGE(N4:P4)</f>
        <v>141163.02867611384</v>
      </c>
      <c r="R4" s="14">
        <f t="shared" ref="R4:R66" si="2">STDEV(N4:P4)</f>
        <v>84895.811557798093</v>
      </c>
      <c r="S4" s="14">
        <f t="shared" ref="S4:S66" si="3">(STDEV(N4:P4))/(AVERAGE(N4:P4))*100</f>
        <v>60.14025935401547</v>
      </c>
      <c r="T4" s="16">
        <v>539686.24721336295</v>
      </c>
      <c r="U4" s="16">
        <v>619266.76784538105</v>
      </c>
      <c r="V4" s="16">
        <v>706524.19128192705</v>
      </c>
      <c r="W4" s="14">
        <f t="shared" ref="W4:W66" si="4">AVERAGE(T4:V4)</f>
        <v>621825.73544689035</v>
      </c>
      <c r="X4" s="14">
        <f t="shared" ref="X4:X66" si="5">STDEV(T4:V4)</f>
        <v>83448.404008977348</v>
      </c>
      <c r="Y4" s="14">
        <f t="shared" ref="Y4:Y66" si="6">(STDEV(T4:V4))/(AVERAGE(T4:V4))*100</f>
        <v>13.419901951952037</v>
      </c>
      <c r="Z4" s="16">
        <v>140359.649300138</v>
      </c>
      <c r="AA4" s="16">
        <v>221898.56785487599</v>
      </c>
      <c r="AB4" s="16">
        <v>227445.11366759401</v>
      </c>
      <c r="AC4" s="14">
        <f t="shared" ref="AC4:AC66" si="7">AVERAGE(Z4:AB4)</f>
        <v>196567.77694086931</v>
      </c>
      <c r="AD4" s="14">
        <f t="shared" ref="AD4:AD66" si="8">STDEV(Z4:AB4)</f>
        <v>48756.602140332812</v>
      </c>
      <c r="AE4" s="14">
        <f t="shared" ref="AE4:AE66" si="9">(STDEV(Z4:AB4))/(AVERAGE(Z4:AB4))*100</f>
        <v>24.803964769362764</v>
      </c>
      <c r="AF4" s="16">
        <v>557923.952544756</v>
      </c>
      <c r="AG4" s="16">
        <v>657730.24994011899</v>
      </c>
      <c r="AH4" s="16">
        <v>592169.04171009106</v>
      </c>
      <c r="AI4" s="14">
        <f t="shared" ref="AI4:AI66" si="10">AVERAGE(AF4:AH4)</f>
        <v>602607.74806498864</v>
      </c>
      <c r="AJ4" s="14">
        <f t="shared" ref="AJ4:AJ66" si="11">STDEV(AF4:AH4)</f>
        <v>50715.374322938253</v>
      </c>
      <c r="AK4" s="14">
        <f t="shared" ref="AK4:AK66" si="12">(STDEV(AF4:AH4))/(AVERAGE(AF4:AH4))*100</f>
        <v>8.4159844419174021</v>
      </c>
      <c r="AL4" s="16">
        <v>606260.334208471</v>
      </c>
      <c r="AM4" s="16">
        <v>571804.4375</v>
      </c>
      <c r="AN4" s="16">
        <v>602108.99907118105</v>
      </c>
      <c r="AO4" s="14">
        <f t="shared" ref="AO4:AO66" si="13">AVERAGE(AL4:AN4)</f>
        <v>593391.25692655065</v>
      </c>
      <c r="AP4" s="14">
        <f t="shared" ref="AP4:AP66" si="14">STDEV(AL4:AN4)</f>
        <v>18809.611255190895</v>
      </c>
      <c r="AQ4" s="14">
        <f t="shared" ref="AQ4:AQ66" si="15">(STDEV(AL4:AN4))/(AVERAGE(AL4:AN4))*100</f>
        <v>3.1698497467951623</v>
      </c>
    </row>
    <row r="5" spans="1:43">
      <c r="A5" s="8" t="s">
        <v>220</v>
      </c>
      <c r="B5" s="17">
        <v>0.49</v>
      </c>
      <c r="C5" s="7">
        <v>114.98871</v>
      </c>
      <c r="D5" s="8" t="s">
        <v>61</v>
      </c>
      <c r="E5" s="8" t="s">
        <v>62</v>
      </c>
      <c r="F5" s="8" t="s">
        <v>63</v>
      </c>
      <c r="J5" s="17" t="str">
        <f t="shared" ref="J5:J67" si="16">IF(ISBLANK(I5), D5&amp;"-"&amp;E5&amp;"-"&amp;F5&amp;"-"&amp;B5&amp;"-"&amp;C5, I5)</f>
        <v>LWS-UHPLC-ESI-QTOF-80%MeOH-0.49-114.98871</v>
      </c>
      <c r="K5" s="9" t="s">
        <v>188</v>
      </c>
      <c r="M5" s="8" t="str">
        <f t="shared" si="0"/>
        <v>Unknown-0.49-114.98871</v>
      </c>
      <c r="N5" s="16">
        <v>11865.4354357999</v>
      </c>
      <c r="O5" s="16">
        <v>24683.609701217702</v>
      </c>
      <c r="P5" s="16">
        <v>24546.930929655598</v>
      </c>
      <c r="Q5" s="14">
        <f t="shared" si="1"/>
        <v>20365.325355557736</v>
      </c>
      <c r="R5" s="14">
        <f t="shared" si="2"/>
        <v>7361.4378186363447</v>
      </c>
      <c r="S5" s="14">
        <f t="shared" si="3"/>
        <v>36.146919777185857</v>
      </c>
      <c r="T5" s="16">
        <v>62369.448179559899</v>
      </c>
      <c r="U5" s="16">
        <v>72892.509020819998</v>
      </c>
      <c r="V5" s="16">
        <v>81801.647623937402</v>
      </c>
      <c r="W5" s="14">
        <f t="shared" si="4"/>
        <v>72354.534941439095</v>
      </c>
      <c r="X5" s="14">
        <f t="shared" si="5"/>
        <v>9727.2635357576364</v>
      </c>
      <c r="Y5" s="14">
        <f t="shared" si="6"/>
        <v>13.443889237392654</v>
      </c>
      <c r="Z5" s="16">
        <v>21729.620170021499</v>
      </c>
      <c r="AA5" s="16">
        <v>28610.530505514598</v>
      </c>
      <c r="AB5" s="16">
        <v>27435.256693465701</v>
      </c>
      <c r="AC5" s="14">
        <f t="shared" si="7"/>
        <v>25925.135789667267</v>
      </c>
      <c r="AD5" s="14">
        <f t="shared" si="8"/>
        <v>3680.6358987735771</v>
      </c>
      <c r="AE5" s="14">
        <f t="shared" si="9"/>
        <v>14.197171149400626</v>
      </c>
      <c r="AF5" s="16">
        <v>63654.736156719999</v>
      </c>
      <c r="AG5" s="16">
        <v>76061.770511038805</v>
      </c>
      <c r="AH5" s="16">
        <v>72508.977998649701</v>
      </c>
      <c r="AI5" s="14">
        <f t="shared" si="10"/>
        <v>70741.828222136173</v>
      </c>
      <c r="AJ5" s="14">
        <f t="shared" si="11"/>
        <v>6389.5022589232749</v>
      </c>
      <c r="AK5" s="14">
        <f t="shared" si="12"/>
        <v>9.0321418310813524</v>
      </c>
      <c r="AL5" s="16">
        <v>70693.829625100407</v>
      </c>
      <c r="AM5" s="16">
        <v>69355.1171875</v>
      </c>
      <c r="AN5" s="16">
        <v>72324.850806762202</v>
      </c>
      <c r="AO5" s="14">
        <f t="shared" si="13"/>
        <v>70791.265873120879</v>
      </c>
      <c r="AP5" s="14">
        <f t="shared" si="14"/>
        <v>1487.2625219393092</v>
      </c>
      <c r="AQ5" s="14">
        <f t="shared" si="15"/>
        <v>2.1009124552242482</v>
      </c>
    </row>
    <row r="6" spans="1:43">
      <c r="A6" s="8" t="s">
        <v>221</v>
      </c>
      <c r="B6" s="17">
        <v>0.5</v>
      </c>
      <c r="C6" s="7">
        <v>158.97830999999999</v>
      </c>
      <c r="D6" s="8" t="s">
        <v>61</v>
      </c>
      <c r="E6" s="8" t="s">
        <v>62</v>
      </c>
      <c r="F6" s="8" t="s">
        <v>63</v>
      </c>
      <c r="J6" s="17" t="str">
        <f t="shared" si="16"/>
        <v>LWS-UHPLC-ESI-QTOF-80%MeOH-0.5-158.97831</v>
      </c>
      <c r="K6" s="9" t="s">
        <v>188</v>
      </c>
      <c r="M6" s="8" t="str">
        <f t="shared" si="0"/>
        <v>Unknown-0.5-158.97831</v>
      </c>
      <c r="N6" s="16">
        <v>38001.065424971399</v>
      </c>
      <c r="O6" s="16">
        <v>94263.5867177701</v>
      </c>
      <c r="P6" s="16">
        <v>90360.887518129195</v>
      </c>
      <c r="Q6" s="14">
        <f t="shared" si="1"/>
        <v>74208.513220290231</v>
      </c>
      <c r="R6" s="14">
        <f t="shared" si="2"/>
        <v>31417.228110525175</v>
      </c>
      <c r="S6" s="14">
        <f t="shared" si="3"/>
        <v>42.336420374387743</v>
      </c>
      <c r="T6" s="16">
        <v>168787.53833059099</v>
      </c>
      <c r="U6" s="16">
        <v>180644.873748463</v>
      </c>
      <c r="V6" s="16">
        <v>210660.352183362</v>
      </c>
      <c r="W6" s="14">
        <f t="shared" si="4"/>
        <v>186697.58808747199</v>
      </c>
      <c r="X6" s="14">
        <f t="shared" si="5"/>
        <v>21582.623754757828</v>
      </c>
      <c r="Y6" s="14">
        <f t="shared" si="6"/>
        <v>11.560204915258941</v>
      </c>
      <c r="Z6" s="16">
        <v>81080.149833097006</v>
      </c>
      <c r="AA6" s="16">
        <v>99117.641557351802</v>
      </c>
      <c r="AB6" s="16">
        <v>97539.105919702502</v>
      </c>
      <c r="AC6" s="14">
        <f t="shared" si="7"/>
        <v>92578.965770050432</v>
      </c>
      <c r="AD6" s="14">
        <f t="shared" si="8"/>
        <v>9989.4954654268131</v>
      </c>
      <c r="AE6" s="14">
        <f t="shared" si="9"/>
        <v>10.790243099322291</v>
      </c>
      <c r="AF6" s="16">
        <v>169422.189638162</v>
      </c>
      <c r="AG6" s="16">
        <v>195465.98399973099</v>
      </c>
      <c r="AH6" s="16">
        <v>179569.44620598899</v>
      </c>
      <c r="AI6" s="14">
        <f t="shared" si="10"/>
        <v>181485.87328129401</v>
      </c>
      <c r="AJ6" s="14">
        <f t="shared" si="11"/>
        <v>13127.236028126588</v>
      </c>
      <c r="AK6" s="14">
        <f t="shared" si="12"/>
        <v>7.2331999129100417</v>
      </c>
      <c r="AL6" s="16">
        <v>175661.37938652199</v>
      </c>
      <c r="AM6" s="16">
        <v>171068.265625</v>
      </c>
      <c r="AN6" s="16">
        <v>167912.87924490799</v>
      </c>
      <c r="AO6" s="14">
        <f t="shared" si="13"/>
        <v>171547.50808547667</v>
      </c>
      <c r="AP6" s="14">
        <f t="shared" si="14"/>
        <v>3896.4174074514704</v>
      </c>
      <c r="AQ6" s="14">
        <f t="shared" si="15"/>
        <v>2.2713343090416735</v>
      </c>
    </row>
    <row r="7" spans="1:43">
      <c r="A7" s="8" t="s">
        <v>222</v>
      </c>
      <c r="B7" s="17">
        <v>0.52</v>
      </c>
      <c r="C7" s="7">
        <v>175.08328</v>
      </c>
      <c r="D7" s="8" t="s">
        <v>61</v>
      </c>
      <c r="E7" s="8" t="s">
        <v>62</v>
      </c>
      <c r="F7" s="8" t="s">
        <v>63</v>
      </c>
      <c r="G7" s="8" t="s">
        <v>730</v>
      </c>
      <c r="H7" s="13">
        <v>176.0907</v>
      </c>
      <c r="J7" s="17" t="str">
        <f t="shared" si="16"/>
        <v>LWS-UHPLC-ESI-QTOF-80%MeOH-0.52-175.08328</v>
      </c>
      <c r="K7" s="9" t="s">
        <v>188</v>
      </c>
      <c r="M7" s="8" t="str">
        <f t="shared" si="0"/>
        <v>Unknown-0.52-175.08328</v>
      </c>
      <c r="N7" s="16">
        <v>9005.1589485275999</v>
      </c>
      <c r="O7" s="16">
        <v>19013.275223525601</v>
      </c>
      <c r="P7" s="16">
        <v>20174.8988484068</v>
      </c>
      <c r="Q7" s="14">
        <f t="shared" si="1"/>
        <v>16064.444340153335</v>
      </c>
      <c r="R7" s="14">
        <f t="shared" si="2"/>
        <v>6141.0483666704531</v>
      </c>
      <c r="S7" s="14">
        <f t="shared" si="3"/>
        <v>38.227580342264346</v>
      </c>
      <c r="T7" s="16">
        <v>132941.980286176</v>
      </c>
      <c r="U7" s="16">
        <v>195968.67309684801</v>
      </c>
      <c r="V7" s="16">
        <v>203159.8155727</v>
      </c>
      <c r="W7" s="14">
        <f t="shared" si="4"/>
        <v>177356.82298524134</v>
      </c>
      <c r="X7" s="14">
        <f t="shared" si="5"/>
        <v>38632.069858008261</v>
      </c>
      <c r="Y7" s="14">
        <f t="shared" si="6"/>
        <v>21.7821165308216</v>
      </c>
      <c r="Z7" s="16">
        <v>27308.621664305902</v>
      </c>
      <c r="AA7" s="16">
        <v>23071.194404149701</v>
      </c>
      <c r="AB7" s="16">
        <v>23699.584482292699</v>
      </c>
      <c r="AC7" s="14">
        <f t="shared" si="7"/>
        <v>24693.133516916103</v>
      </c>
      <c r="AD7" s="14">
        <f t="shared" si="8"/>
        <v>2286.7667588605404</v>
      </c>
      <c r="AE7" s="14">
        <f t="shared" si="9"/>
        <v>9.2607394573636608</v>
      </c>
      <c r="AF7" s="16">
        <v>23100.265478578302</v>
      </c>
      <c r="AG7" s="16">
        <v>34899.8128973196</v>
      </c>
      <c r="AH7" s="16">
        <v>25899.3098744423</v>
      </c>
      <c r="AI7" s="14">
        <f t="shared" si="10"/>
        <v>27966.462750113398</v>
      </c>
      <c r="AJ7" s="14">
        <f t="shared" si="11"/>
        <v>6165.4010883581414</v>
      </c>
      <c r="AK7" s="14">
        <f t="shared" si="12"/>
        <v>22.045695029247636</v>
      </c>
      <c r="AL7" s="16">
        <v>21943.464074555599</v>
      </c>
      <c r="AM7" s="16">
        <v>15867.2919921875</v>
      </c>
      <c r="AN7" s="16">
        <v>14788.2122735343</v>
      </c>
      <c r="AO7" s="14">
        <f t="shared" si="13"/>
        <v>17532.989446759133</v>
      </c>
      <c r="AP7" s="14">
        <f t="shared" si="14"/>
        <v>3857.501534883615</v>
      </c>
      <c r="AQ7" s="14">
        <f t="shared" si="15"/>
        <v>22.001390844369958</v>
      </c>
    </row>
    <row r="8" spans="1:43">
      <c r="A8" s="8" t="s">
        <v>223</v>
      </c>
      <c r="B8" s="17">
        <v>0.53</v>
      </c>
      <c r="C8" s="7">
        <v>248.96084999999999</v>
      </c>
      <c r="D8" s="8" t="s">
        <v>61</v>
      </c>
      <c r="E8" s="8" t="s">
        <v>62</v>
      </c>
      <c r="F8" s="8" t="s">
        <v>63</v>
      </c>
      <c r="G8" s="8" t="s">
        <v>731</v>
      </c>
      <c r="H8" s="13">
        <v>181.9881</v>
      </c>
      <c r="J8" s="17" t="str">
        <f t="shared" si="16"/>
        <v>LWS-UHPLC-ESI-QTOF-80%MeOH-0.53-248.96085</v>
      </c>
      <c r="K8" s="9" t="s">
        <v>188</v>
      </c>
      <c r="M8" s="8" t="str">
        <f t="shared" si="0"/>
        <v>Unknown-0.53-248.96085</v>
      </c>
      <c r="N8" s="16">
        <v>213667.75129474199</v>
      </c>
      <c r="O8" s="16">
        <v>128739.49798261101</v>
      </c>
      <c r="P8" s="16">
        <v>170045.451921634</v>
      </c>
      <c r="Q8" s="14">
        <f t="shared" si="1"/>
        <v>170817.56706632898</v>
      </c>
      <c r="R8" s="14">
        <f t="shared" si="2"/>
        <v>42469.391024711811</v>
      </c>
      <c r="S8" s="14">
        <f t="shared" si="3"/>
        <v>24.862425893363074</v>
      </c>
      <c r="T8" s="16">
        <v>1</v>
      </c>
      <c r="U8" s="16">
        <v>1</v>
      </c>
      <c r="V8" s="16">
        <v>4089.2234092808499</v>
      </c>
      <c r="W8" s="14">
        <f t="shared" si="4"/>
        <v>1363.7411364269499</v>
      </c>
      <c r="X8" s="14">
        <f t="shared" si="5"/>
        <v>2360.3368858556282</v>
      </c>
      <c r="Y8" s="14">
        <f t="shared" si="6"/>
        <v>173.07807345606619</v>
      </c>
      <c r="Z8" s="16">
        <v>18905.621450115901</v>
      </c>
      <c r="AA8" s="16">
        <v>9103.9953603472695</v>
      </c>
      <c r="AB8" s="16">
        <v>11843.8270788807</v>
      </c>
      <c r="AC8" s="14">
        <f t="shared" si="7"/>
        <v>13284.481296447957</v>
      </c>
      <c r="AD8" s="14">
        <f t="shared" si="8"/>
        <v>5057.1317890533546</v>
      </c>
      <c r="AE8" s="14">
        <f t="shared" si="9"/>
        <v>38.067965742896902</v>
      </c>
      <c r="AF8" s="16">
        <v>2154.06086486085</v>
      </c>
      <c r="AG8" s="16">
        <v>4433.8174694074396</v>
      </c>
      <c r="AH8" s="16">
        <v>3198.51720713962</v>
      </c>
      <c r="AI8" s="14">
        <f t="shared" si="10"/>
        <v>3262.13184713597</v>
      </c>
      <c r="AJ8" s="14">
        <f t="shared" si="11"/>
        <v>1141.2088594161239</v>
      </c>
      <c r="AK8" s="14">
        <f t="shared" si="12"/>
        <v>34.983529571867635</v>
      </c>
      <c r="AL8" s="16">
        <v>1</v>
      </c>
      <c r="AM8" s="16">
        <v>3986.609375</v>
      </c>
      <c r="AN8" s="16">
        <v>4239.3150419959902</v>
      </c>
      <c r="AO8" s="14">
        <f t="shared" si="13"/>
        <v>2742.3081389986633</v>
      </c>
      <c r="AP8" s="14">
        <f t="shared" si="14"/>
        <v>2377.4025265482942</v>
      </c>
      <c r="AQ8" s="14">
        <f t="shared" si="15"/>
        <v>86.693486145447835</v>
      </c>
    </row>
    <row r="9" spans="1:43">
      <c r="A9" s="8" t="s">
        <v>224</v>
      </c>
      <c r="B9" s="17">
        <v>0.53</v>
      </c>
      <c r="C9" s="7">
        <v>296.88171999999997</v>
      </c>
      <c r="D9" s="8" t="s">
        <v>61</v>
      </c>
      <c r="E9" s="8" t="s">
        <v>62</v>
      </c>
      <c r="F9" s="8" t="s">
        <v>63</v>
      </c>
      <c r="G9" s="8" t="s">
        <v>732</v>
      </c>
      <c r="H9" s="13">
        <v>297.89069999999998</v>
      </c>
      <c r="J9" s="17" t="str">
        <f t="shared" si="16"/>
        <v>LWS-UHPLC-ESI-QTOF-80%MeOH-0.53-296.88172</v>
      </c>
      <c r="K9" s="9" t="s">
        <v>188</v>
      </c>
      <c r="M9" s="8" t="str">
        <f t="shared" si="0"/>
        <v>Unknown-0.53-296.88172</v>
      </c>
      <c r="N9" s="16">
        <v>2197.3338106411502</v>
      </c>
      <c r="O9" s="16">
        <v>3849.15699082017</v>
      </c>
      <c r="P9" s="16">
        <v>2651.4366718863698</v>
      </c>
      <c r="Q9" s="14">
        <f t="shared" si="1"/>
        <v>2899.3091577825635</v>
      </c>
      <c r="R9" s="14">
        <f t="shared" si="2"/>
        <v>853.35252480581028</v>
      </c>
      <c r="S9" s="14">
        <f t="shared" si="3"/>
        <v>29.43296069393536</v>
      </c>
      <c r="T9" s="16">
        <v>14956.3163287723</v>
      </c>
      <c r="U9" s="16">
        <v>14395.3388767743</v>
      </c>
      <c r="V9" s="16">
        <v>11851.1020180839</v>
      </c>
      <c r="W9" s="14">
        <f t="shared" si="4"/>
        <v>13734.252407876833</v>
      </c>
      <c r="X9" s="14">
        <f t="shared" si="5"/>
        <v>1654.8007337276288</v>
      </c>
      <c r="Y9" s="14">
        <f t="shared" si="6"/>
        <v>12.048713570886258</v>
      </c>
      <c r="Z9" s="16">
        <v>25250.839457728202</v>
      </c>
      <c r="AA9" s="16">
        <v>33899.138911511604</v>
      </c>
      <c r="AB9" s="16">
        <v>33262.275075724698</v>
      </c>
      <c r="AC9" s="14">
        <f t="shared" si="7"/>
        <v>30804.084481654834</v>
      </c>
      <c r="AD9" s="14">
        <f t="shared" si="8"/>
        <v>4819.7818008865952</v>
      </c>
      <c r="AE9" s="14">
        <f t="shared" si="9"/>
        <v>15.646567271807685</v>
      </c>
      <c r="AF9" s="16">
        <v>15596.550043208999</v>
      </c>
      <c r="AG9" s="16">
        <v>22528.6695942062</v>
      </c>
      <c r="AH9" s="16">
        <v>23738.2556566356</v>
      </c>
      <c r="AI9" s="14">
        <f t="shared" si="10"/>
        <v>20621.158431350264</v>
      </c>
      <c r="AJ9" s="14">
        <f t="shared" si="11"/>
        <v>4393.2666321588704</v>
      </c>
      <c r="AK9" s="14">
        <f t="shared" si="12"/>
        <v>21.304654861095511</v>
      </c>
      <c r="AL9" s="16">
        <v>5927.7500969899102</v>
      </c>
      <c r="AM9" s="16">
        <v>5123.27294921875</v>
      </c>
      <c r="AN9" s="16">
        <v>8974.4006331927903</v>
      </c>
      <c r="AO9" s="14">
        <f t="shared" si="13"/>
        <v>6675.1412264671499</v>
      </c>
      <c r="AP9" s="14">
        <f t="shared" si="14"/>
        <v>2031.4382183280304</v>
      </c>
      <c r="AQ9" s="14">
        <f t="shared" si="15"/>
        <v>30.432887476197696</v>
      </c>
    </row>
    <row r="10" spans="1:43">
      <c r="A10" s="8" t="s">
        <v>225</v>
      </c>
      <c r="B10" s="17">
        <v>0.54</v>
      </c>
      <c r="C10" s="7">
        <v>128.95959999999999</v>
      </c>
      <c r="D10" s="8" t="s">
        <v>61</v>
      </c>
      <c r="E10" s="8" t="s">
        <v>62</v>
      </c>
      <c r="F10" s="8" t="s">
        <v>63</v>
      </c>
      <c r="J10" s="17" t="str">
        <f t="shared" si="16"/>
        <v>LWS-UHPLC-ESI-QTOF-80%MeOH-0.54-128.9596</v>
      </c>
      <c r="K10" s="9" t="s">
        <v>188</v>
      </c>
      <c r="M10" s="8" t="str">
        <f t="shared" si="0"/>
        <v>Unknown-0.54-128.9596</v>
      </c>
      <c r="N10" s="16">
        <v>2073.29920373308</v>
      </c>
      <c r="O10" s="16">
        <v>10041.954885122501</v>
      </c>
      <c r="P10" s="16">
        <v>7261.5855225446203</v>
      </c>
      <c r="Q10" s="14">
        <f t="shared" si="1"/>
        <v>6458.9465371334009</v>
      </c>
      <c r="R10" s="14">
        <f t="shared" si="2"/>
        <v>4044.5074295656109</v>
      </c>
      <c r="S10" s="14">
        <f t="shared" si="3"/>
        <v>62.618685668214823</v>
      </c>
      <c r="T10" s="16">
        <v>57665.537709538301</v>
      </c>
      <c r="U10" s="16">
        <v>60788.607137406601</v>
      </c>
      <c r="V10" s="16">
        <v>74251.209850689702</v>
      </c>
      <c r="W10" s="14">
        <f t="shared" si="4"/>
        <v>64235.118232544861</v>
      </c>
      <c r="X10" s="14">
        <f t="shared" si="5"/>
        <v>8813.6234966174488</v>
      </c>
      <c r="Y10" s="14">
        <f t="shared" si="6"/>
        <v>13.720880009452536</v>
      </c>
      <c r="Z10" s="16">
        <v>67880.652309983197</v>
      </c>
      <c r="AA10" s="16">
        <v>81731.414444523005</v>
      </c>
      <c r="AB10" s="16">
        <v>76501.258566257398</v>
      </c>
      <c r="AC10" s="14">
        <f t="shared" si="7"/>
        <v>75371.108440254538</v>
      </c>
      <c r="AD10" s="14">
        <f t="shared" si="8"/>
        <v>6994.1999118826061</v>
      </c>
      <c r="AE10" s="14">
        <f t="shared" si="9"/>
        <v>9.2796829668848453</v>
      </c>
      <c r="AF10" s="16">
        <v>44470.036942792103</v>
      </c>
      <c r="AG10" s="16">
        <v>51191.103155614299</v>
      </c>
      <c r="AH10" s="16">
        <v>77260.756744755199</v>
      </c>
      <c r="AI10" s="14">
        <f t="shared" si="10"/>
        <v>57640.63228105387</v>
      </c>
      <c r="AJ10" s="14">
        <f t="shared" si="11"/>
        <v>17320.656619702175</v>
      </c>
      <c r="AK10" s="14">
        <f t="shared" si="12"/>
        <v>30.0493869242225</v>
      </c>
      <c r="AL10" s="16">
        <v>27534.125982412301</v>
      </c>
      <c r="AM10" s="16">
        <v>22583.4453125</v>
      </c>
      <c r="AN10" s="16">
        <v>31191.1500891629</v>
      </c>
      <c r="AO10" s="14">
        <f t="shared" si="13"/>
        <v>27102.907128025065</v>
      </c>
      <c r="AP10" s="14">
        <f t="shared" si="14"/>
        <v>4320.0240341728258</v>
      </c>
      <c r="AQ10" s="14">
        <f t="shared" si="15"/>
        <v>15.939338218466666</v>
      </c>
    </row>
    <row r="11" spans="1:43">
      <c r="A11" s="8" t="s">
        <v>226</v>
      </c>
      <c r="B11" s="17">
        <v>0.54</v>
      </c>
      <c r="C11" s="7">
        <v>264.93382000000003</v>
      </c>
      <c r="D11" s="8" t="s">
        <v>61</v>
      </c>
      <c r="E11" s="8" t="s">
        <v>62</v>
      </c>
      <c r="F11" s="8" t="s">
        <v>63</v>
      </c>
      <c r="G11" s="8" t="s">
        <v>733</v>
      </c>
      <c r="H11" s="13">
        <v>265.94159999999999</v>
      </c>
      <c r="J11" s="17" t="str">
        <f t="shared" si="16"/>
        <v>LWS-UHPLC-ESI-QTOF-80%MeOH-0.54-264.93382</v>
      </c>
      <c r="K11" s="9" t="s">
        <v>188</v>
      </c>
      <c r="M11" s="8" t="str">
        <f t="shared" si="0"/>
        <v>Unknown-0.54-264.93382</v>
      </c>
      <c r="N11" s="16">
        <v>13997.622184060199</v>
      </c>
      <c r="O11" s="16">
        <v>47752.905315737502</v>
      </c>
      <c r="P11" s="16">
        <v>49389.2243153741</v>
      </c>
      <c r="Q11" s="14">
        <f t="shared" si="1"/>
        <v>37046.583938390599</v>
      </c>
      <c r="R11" s="14">
        <f t="shared" si="2"/>
        <v>19977.746705561727</v>
      </c>
      <c r="S11" s="14">
        <f t="shared" si="3"/>
        <v>53.926015793481049</v>
      </c>
      <c r="T11" s="16">
        <v>16106.298309527099</v>
      </c>
      <c r="U11" s="16">
        <v>17036.088846346</v>
      </c>
      <c r="V11" s="16">
        <v>10043.9404892902</v>
      </c>
      <c r="W11" s="14">
        <f t="shared" si="4"/>
        <v>14395.442548387766</v>
      </c>
      <c r="X11" s="14">
        <f t="shared" si="5"/>
        <v>3797.0785135860988</v>
      </c>
      <c r="Y11" s="14">
        <f t="shared" si="6"/>
        <v>26.376948821287588</v>
      </c>
      <c r="Z11" s="16">
        <v>49052.1991163614</v>
      </c>
      <c r="AA11" s="16">
        <v>36754.0920823501</v>
      </c>
      <c r="AB11" s="16">
        <v>42261.3436161102</v>
      </c>
      <c r="AC11" s="14">
        <f t="shared" si="7"/>
        <v>42689.211604940567</v>
      </c>
      <c r="AD11" s="14">
        <f t="shared" si="8"/>
        <v>6160.2079848734984</v>
      </c>
      <c r="AE11" s="14">
        <f t="shared" si="9"/>
        <v>14.430362504423849</v>
      </c>
      <c r="AF11" s="16">
        <v>9829.0768082408104</v>
      </c>
      <c r="AG11" s="16">
        <v>9849.96834309925</v>
      </c>
      <c r="AH11" s="16">
        <v>7770.9552191398898</v>
      </c>
      <c r="AI11" s="14">
        <f t="shared" si="10"/>
        <v>9150.000123493317</v>
      </c>
      <c r="AJ11" s="14">
        <f t="shared" si="11"/>
        <v>1194.3336008940428</v>
      </c>
      <c r="AK11" s="14">
        <f t="shared" si="12"/>
        <v>13.052826063111201</v>
      </c>
      <c r="AL11" s="16">
        <v>13320.3732959593</v>
      </c>
      <c r="AM11" s="16">
        <v>13132.494140625</v>
      </c>
      <c r="AN11" s="16">
        <v>15393.6094004442</v>
      </c>
      <c r="AO11" s="14">
        <f t="shared" si="13"/>
        <v>13948.825612342835</v>
      </c>
      <c r="AP11" s="14">
        <f t="shared" si="14"/>
        <v>1254.740925459389</v>
      </c>
      <c r="AQ11" s="14">
        <f t="shared" si="15"/>
        <v>8.99531588056497</v>
      </c>
    </row>
    <row r="12" spans="1:43">
      <c r="A12" s="8" t="s">
        <v>227</v>
      </c>
      <c r="B12" s="17">
        <v>0.54</v>
      </c>
      <c r="C12" s="7">
        <v>154.06189000000001</v>
      </c>
      <c r="D12" s="8" t="s">
        <v>61</v>
      </c>
      <c r="E12" s="8" t="s">
        <v>62</v>
      </c>
      <c r="F12" s="8" t="s">
        <v>63</v>
      </c>
      <c r="G12" s="8" t="s">
        <v>23</v>
      </c>
      <c r="H12" s="13">
        <v>155.0693</v>
      </c>
      <c r="J12" s="17" t="str">
        <f t="shared" si="16"/>
        <v>LWS-UHPLC-ESI-QTOF-80%MeOH-0.54-154.06189</v>
      </c>
      <c r="K12" s="9" t="s">
        <v>188</v>
      </c>
      <c r="M12" s="8" t="str">
        <f t="shared" si="0"/>
        <v>Unknown-0.54-154.06189</v>
      </c>
      <c r="N12" s="16">
        <v>22379.7152013921</v>
      </c>
      <c r="O12" s="16">
        <v>22521.080807975701</v>
      </c>
      <c r="P12" s="16">
        <v>44745.176656004303</v>
      </c>
      <c r="Q12" s="14">
        <f t="shared" si="1"/>
        <v>29881.990888457367</v>
      </c>
      <c r="R12" s="14">
        <f t="shared" si="2"/>
        <v>12872.090522876953</v>
      </c>
      <c r="S12" s="14">
        <f t="shared" si="3"/>
        <v>43.07641539322303</v>
      </c>
      <c r="T12" s="16">
        <v>560098.16816173296</v>
      </c>
      <c r="U12" s="16">
        <v>565089.68043136003</v>
      </c>
      <c r="V12" s="16">
        <v>628920.079149383</v>
      </c>
      <c r="W12" s="14">
        <f t="shared" si="4"/>
        <v>584702.64258082537</v>
      </c>
      <c r="X12" s="14">
        <f t="shared" si="5"/>
        <v>38374.66705009016</v>
      </c>
      <c r="Y12" s="14">
        <f t="shared" si="6"/>
        <v>6.563108194741142</v>
      </c>
      <c r="Z12" s="16">
        <v>113618.171209989</v>
      </c>
      <c r="AA12" s="16">
        <v>151258.48238743001</v>
      </c>
      <c r="AB12" s="16">
        <v>90747.708893548304</v>
      </c>
      <c r="AC12" s="14">
        <f t="shared" si="7"/>
        <v>118541.45416365577</v>
      </c>
      <c r="AD12" s="14">
        <f t="shared" si="8"/>
        <v>30554.336246895651</v>
      </c>
      <c r="AE12" s="14">
        <f t="shared" si="9"/>
        <v>25.775233197926688</v>
      </c>
      <c r="AF12" s="16">
        <v>373845.32816804398</v>
      </c>
      <c r="AG12" s="16">
        <v>360778.90421226702</v>
      </c>
      <c r="AH12" s="16">
        <v>275615.59139860998</v>
      </c>
      <c r="AI12" s="14">
        <f t="shared" si="10"/>
        <v>336746.60792630701</v>
      </c>
      <c r="AJ12" s="14">
        <f t="shared" si="11"/>
        <v>53342.607220027698</v>
      </c>
      <c r="AK12" s="14">
        <f t="shared" si="12"/>
        <v>15.840577444421086</v>
      </c>
      <c r="AL12" s="16">
        <v>112693.071973111</v>
      </c>
      <c r="AM12" s="16">
        <v>610280.5625</v>
      </c>
      <c r="AN12" s="16">
        <v>151468.496652086</v>
      </c>
      <c r="AO12" s="14">
        <f t="shared" si="13"/>
        <v>291480.71037506568</v>
      </c>
      <c r="AP12" s="14">
        <f t="shared" si="14"/>
        <v>276768.66274186224</v>
      </c>
      <c r="AQ12" s="14">
        <f t="shared" si="15"/>
        <v>94.952651372959622</v>
      </c>
    </row>
    <row r="13" spans="1:43">
      <c r="A13" s="8" t="s">
        <v>228</v>
      </c>
      <c r="B13" s="17">
        <v>0.55000000000000004</v>
      </c>
      <c r="C13" s="7">
        <v>285.08179999999999</v>
      </c>
      <c r="D13" s="8" t="s">
        <v>61</v>
      </c>
      <c r="E13" s="8" t="s">
        <v>62</v>
      </c>
      <c r="F13" s="8" t="s">
        <v>63</v>
      </c>
      <c r="G13" s="8" t="s">
        <v>734</v>
      </c>
      <c r="H13" s="13">
        <v>286.08939999999996</v>
      </c>
      <c r="J13" s="17" t="str">
        <f t="shared" si="16"/>
        <v>LWS-UHPLC-ESI-QTOF-80%MeOH-0.55-285.0818</v>
      </c>
      <c r="K13" s="9" t="s">
        <v>188</v>
      </c>
      <c r="M13" s="8" t="str">
        <f t="shared" si="0"/>
        <v>Unknown-0.55-285.0818</v>
      </c>
      <c r="N13" s="16">
        <v>141542.28037263299</v>
      </c>
      <c r="O13" s="16">
        <v>171425.52133247501</v>
      </c>
      <c r="P13" s="16">
        <v>197877.70363625101</v>
      </c>
      <c r="Q13" s="14">
        <f t="shared" si="1"/>
        <v>170281.83511378636</v>
      </c>
      <c r="R13" s="14">
        <f t="shared" si="2"/>
        <v>28185.12004937806</v>
      </c>
      <c r="S13" s="14">
        <f t="shared" si="3"/>
        <v>16.552041520191565</v>
      </c>
      <c r="T13" s="16">
        <v>38070.442381550201</v>
      </c>
      <c r="U13" s="16">
        <v>36233.705765961597</v>
      </c>
      <c r="V13" s="16">
        <v>60269.563693755699</v>
      </c>
      <c r="W13" s="14">
        <f t="shared" si="4"/>
        <v>44857.903947089158</v>
      </c>
      <c r="X13" s="14">
        <f t="shared" si="5"/>
        <v>13378.446937482251</v>
      </c>
      <c r="Y13" s="14">
        <f t="shared" si="6"/>
        <v>29.824057212442227</v>
      </c>
      <c r="Z13" s="16">
        <v>58118.058605354199</v>
      </c>
      <c r="AA13" s="16">
        <v>31958.251551965099</v>
      </c>
      <c r="AB13" s="16">
        <v>29860.2672364096</v>
      </c>
      <c r="AC13" s="14">
        <f t="shared" si="7"/>
        <v>39978.859131242963</v>
      </c>
      <c r="AD13" s="14">
        <f t="shared" si="8"/>
        <v>15743.992591406952</v>
      </c>
      <c r="AE13" s="14">
        <f t="shared" si="9"/>
        <v>39.380795084027859</v>
      </c>
      <c r="AF13" s="16">
        <v>37476.299320709397</v>
      </c>
      <c r="AG13" s="16">
        <v>42159.122826698898</v>
      </c>
      <c r="AH13" s="16">
        <v>44813.496415455797</v>
      </c>
      <c r="AI13" s="14">
        <f t="shared" si="10"/>
        <v>41482.972854288033</v>
      </c>
      <c r="AJ13" s="14">
        <f t="shared" si="11"/>
        <v>3715.0369299217155</v>
      </c>
      <c r="AK13" s="14">
        <f t="shared" si="12"/>
        <v>8.9555706216404829</v>
      </c>
      <c r="AL13" s="16">
        <v>7265.7830153535397</v>
      </c>
      <c r="AM13" s="16">
        <v>42412.9140625</v>
      </c>
      <c r="AN13" s="16">
        <v>18264.544650592699</v>
      </c>
      <c r="AO13" s="14">
        <f t="shared" si="13"/>
        <v>22647.747242815414</v>
      </c>
      <c r="AP13" s="14">
        <f t="shared" si="14"/>
        <v>17978.864089109535</v>
      </c>
      <c r="AQ13" s="14">
        <f t="shared" si="15"/>
        <v>79.384778964331659</v>
      </c>
    </row>
    <row r="14" spans="1:43">
      <c r="A14" s="8" t="s">
        <v>229</v>
      </c>
      <c r="B14" s="17">
        <v>0.56000000000000005</v>
      </c>
      <c r="C14" s="7">
        <v>114.01967</v>
      </c>
      <c r="D14" s="8" t="s">
        <v>61</v>
      </c>
      <c r="E14" s="8" t="s">
        <v>62</v>
      </c>
      <c r="F14" s="8" t="s">
        <v>63</v>
      </c>
      <c r="J14" s="17" t="str">
        <f t="shared" si="16"/>
        <v>LWS-UHPLC-ESI-QTOF-80%MeOH-0.56-114.01967</v>
      </c>
      <c r="K14" s="9" t="s">
        <v>188</v>
      </c>
      <c r="M14" s="8" t="str">
        <f t="shared" si="0"/>
        <v>Unknown-0.56-114.01967</v>
      </c>
      <c r="N14" s="16">
        <v>11738.474128304701</v>
      </c>
      <c r="O14" s="16">
        <v>18588.035551024299</v>
      </c>
      <c r="P14" s="16">
        <v>19761.75941355</v>
      </c>
      <c r="Q14" s="14">
        <f t="shared" si="1"/>
        <v>16696.089697626332</v>
      </c>
      <c r="R14" s="14">
        <f t="shared" si="2"/>
        <v>4333.3440927591682</v>
      </c>
      <c r="S14" s="14">
        <f t="shared" si="3"/>
        <v>25.954245402594093</v>
      </c>
      <c r="T14" s="16">
        <v>48897.820285095098</v>
      </c>
      <c r="U14" s="16">
        <v>47918.2548481946</v>
      </c>
      <c r="V14" s="16">
        <v>59676.113726784301</v>
      </c>
      <c r="W14" s="14">
        <f t="shared" si="4"/>
        <v>52164.062953358</v>
      </c>
      <c r="X14" s="14">
        <f t="shared" si="5"/>
        <v>6524.0376476682604</v>
      </c>
      <c r="Y14" s="14">
        <f t="shared" si="6"/>
        <v>12.506766686294482</v>
      </c>
      <c r="Z14" s="16">
        <v>14743.018695730199</v>
      </c>
      <c r="AA14" s="16">
        <v>16846.376121277699</v>
      </c>
      <c r="AB14" s="16">
        <v>13143.8404593702</v>
      </c>
      <c r="AC14" s="14">
        <f t="shared" si="7"/>
        <v>14911.078425459365</v>
      </c>
      <c r="AD14" s="14">
        <f t="shared" si="8"/>
        <v>1856.9802466616914</v>
      </c>
      <c r="AE14" s="14">
        <f t="shared" si="9"/>
        <v>12.453695123023829</v>
      </c>
      <c r="AF14" s="16">
        <v>28767.5116309199</v>
      </c>
      <c r="AG14" s="16">
        <v>33128.151538972503</v>
      </c>
      <c r="AH14" s="16">
        <v>33607.922039222402</v>
      </c>
      <c r="AI14" s="14">
        <f t="shared" si="10"/>
        <v>31834.528403038265</v>
      </c>
      <c r="AJ14" s="14">
        <f t="shared" si="11"/>
        <v>2666.9249789915425</v>
      </c>
      <c r="AK14" s="14">
        <f t="shared" si="12"/>
        <v>8.3774603010516504</v>
      </c>
      <c r="AL14" s="16">
        <v>10723.507974117399</v>
      </c>
      <c r="AM14" s="16">
        <v>30316.158203125</v>
      </c>
      <c r="AN14" s="16">
        <v>16367.1431030974</v>
      </c>
      <c r="AO14" s="14">
        <f t="shared" si="13"/>
        <v>19135.6030934466</v>
      </c>
      <c r="AP14" s="14">
        <f t="shared" si="14"/>
        <v>10085.448120320743</v>
      </c>
      <c r="AQ14" s="14">
        <f t="shared" si="15"/>
        <v>52.705148988874683</v>
      </c>
    </row>
    <row r="15" spans="1:43">
      <c r="A15" s="8" t="s">
        <v>230</v>
      </c>
      <c r="B15" s="17">
        <v>0.56000000000000005</v>
      </c>
      <c r="C15" s="7">
        <v>113.0355</v>
      </c>
      <c r="D15" s="8" t="s">
        <v>61</v>
      </c>
      <c r="E15" s="8" t="s">
        <v>62</v>
      </c>
      <c r="F15" s="8" t="s">
        <v>63</v>
      </c>
      <c r="G15" s="8" t="s">
        <v>735</v>
      </c>
      <c r="H15" s="13">
        <v>114.0428</v>
      </c>
      <c r="J15" s="17" t="str">
        <f t="shared" si="16"/>
        <v>LWS-UHPLC-ESI-QTOF-80%MeOH-0.56-113.0355</v>
      </c>
      <c r="K15" s="9" t="s">
        <v>188</v>
      </c>
      <c r="M15" s="8" t="str">
        <f t="shared" si="0"/>
        <v>Unknown-0.56-113.0355</v>
      </c>
      <c r="N15" s="16">
        <v>20113.577243758598</v>
      </c>
      <c r="O15" s="16">
        <v>30636.7431927289</v>
      </c>
      <c r="P15" s="16">
        <v>40969.082432303403</v>
      </c>
      <c r="Q15" s="14">
        <f t="shared" si="1"/>
        <v>30573.134289596968</v>
      </c>
      <c r="R15" s="14">
        <f t="shared" si="2"/>
        <v>10427.898097736321</v>
      </c>
      <c r="S15" s="14">
        <f t="shared" si="3"/>
        <v>34.108044006742844</v>
      </c>
      <c r="T15" s="16">
        <v>67003.225544778907</v>
      </c>
      <c r="U15" s="16">
        <v>49907.543362632299</v>
      </c>
      <c r="V15" s="16">
        <v>1</v>
      </c>
      <c r="W15" s="14">
        <f t="shared" si="4"/>
        <v>38970.589635803735</v>
      </c>
      <c r="X15" s="14">
        <f t="shared" si="5"/>
        <v>34814.325709475517</v>
      </c>
      <c r="Y15" s="14">
        <f t="shared" si="6"/>
        <v>89.334870308172853</v>
      </c>
      <c r="Z15" s="16">
        <v>21658.640089901601</v>
      </c>
      <c r="AA15" s="16">
        <v>19504.444725064499</v>
      </c>
      <c r="AB15" s="16">
        <v>19394.228357168598</v>
      </c>
      <c r="AC15" s="14">
        <f t="shared" si="7"/>
        <v>20185.771057378235</v>
      </c>
      <c r="AD15" s="14">
        <f t="shared" si="8"/>
        <v>1276.7318834284599</v>
      </c>
      <c r="AE15" s="14">
        <f t="shared" si="9"/>
        <v>6.3249101547785225</v>
      </c>
      <c r="AF15" s="16">
        <v>34222.129147763902</v>
      </c>
      <c r="AG15" s="16">
        <v>53476.4673833126</v>
      </c>
      <c r="AH15" s="16">
        <v>39151.005297488002</v>
      </c>
      <c r="AI15" s="14">
        <f t="shared" si="10"/>
        <v>42283.200609521504</v>
      </c>
      <c r="AJ15" s="14">
        <f t="shared" si="11"/>
        <v>10002.018337654219</v>
      </c>
      <c r="AK15" s="14">
        <f t="shared" si="12"/>
        <v>23.654827906764286</v>
      </c>
      <c r="AL15" s="16">
        <v>17255.861284371102</v>
      </c>
      <c r="AM15" s="16">
        <v>41318.78515625</v>
      </c>
      <c r="AN15" s="16">
        <v>25714.491197088399</v>
      </c>
      <c r="AO15" s="14">
        <f t="shared" si="13"/>
        <v>28096.379212569835</v>
      </c>
      <c r="AP15" s="14">
        <f t="shared" si="14"/>
        <v>12207.011067607027</v>
      </c>
      <c r="AQ15" s="14">
        <f t="shared" si="15"/>
        <v>43.44691881915454</v>
      </c>
    </row>
    <row r="16" spans="1:43">
      <c r="A16" s="8" t="s">
        <v>231</v>
      </c>
      <c r="B16" s="17">
        <v>0.56000000000000005</v>
      </c>
      <c r="C16" s="7">
        <v>284.09948000000003</v>
      </c>
      <c r="D16" s="8" t="s">
        <v>61</v>
      </c>
      <c r="E16" s="8" t="s">
        <v>62</v>
      </c>
      <c r="F16" s="8" t="s">
        <v>63</v>
      </c>
      <c r="G16" s="8" t="s">
        <v>736</v>
      </c>
      <c r="H16" s="13">
        <v>285.10699999999997</v>
      </c>
      <c r="J16" s="17" t="str">
        <f t="shared" si="16"/>
        <v>LWS-UHPLC-ESI-QTOF-80%MeOH-0.56-284.09948</v>
      </c>
      <c r="K16" s="9" t="s">
        <v>188</v>
      </c>
      <c r="M16" s="8" t="str">
        <f t="shared" si="0"/>
        <v>Unknown-0.56-284.09948</v>
      </c>
      <c r="N16" s="16">
        <v>13224.307166418501</v>
      </c>
      <c r="O16" s="16">
        <v>8654.7399630698201</v>
      </c>
      <c r="P16" s="16">
        <v>8994.5115908301996</v>
      </c>
      <c r="Q16" s="14">
        <f t="shared" si="1"/>
        <v>10291.186240106173</v>
      </c>
      <c r="R16" s="14">
        <f t="shared" si="2"/>
        <v>2545.831880945042</v>
      </c>
      <c r="S16" s="14">
        <f t="shared" si="3"/>
        <v>24.73798278981274</v>
      </c>
      <c r="T16" s="16">
        <v>17282.0968051538</v>
      </c>
      <c r="U16" s="16">
        <v>18596.393275676299</v>
      </c>
      <c r="V16" s="16">
        <v>29880.385900081299</v>
      </c>
      <c r="W16" s="14">
        <f t="shared" si="4"/>
        <v>21919.625326970465</v>
      </c>
      <c r="X16" s="14">
        <f t="shared" si="5"/>
        <v>6925.469332825317</v>
      </c>
      <c r="Y16" s="14">
        <f t="shared" si="6"/>
        <v>31.594834444109061</v>
      </c>
      <c r="Z16" s="16">
        <v>16196.2264354241</v>
      </c>
      <c r="AA16" s="16">
        <v>12888.1963358458</v>
      </c>
      <c r="AB16" s="16">
        <v>11683.6899739746</v>
      </c>
      <c r="AC16" s="14">
        <f t="shared" si="7"/>
        <v>13589.370915081499</v>
      </c>
      <c r="AD16" s="14">
        <f t="shared" si="8"/>
        <v>2336.553160512839</v>
      </c>
      <c r="AE16" s="14">
        <f t="shared" si="9"/>
        <v>17.193975903032637</v>
      </c>
      <c r="AF16" s="16">
        <v>35478.108839971697</v>
      </c>
      <c r="AG16" s="16">
        <v>26505.634342603</v>
      </c>
      <c r="AH16" s="16">
        <v>22406.954608505701</v>
      </c>
      <c r="AI16" s="14">
        <f t="shared" si="10"/>
        <v>28130.232597026799</v>
      </c>
      <c r="AJ16" s="14">
        <f t="shared" si="11"/>
        <v>6685.3016275932214</v>
      </c>
      <c r="AK16" s="14">
        <f t="shared" si="12"/>
        <v>23.765539813914721</v>
      </c>
      <c r="AL16" s="16">
        <v>85894.0109754109</v>
      </c>
      <c r="AM16" s="16">
        <v>48953.6484375</v>
      </c>
      <c r="AN16" s="16">
        <v>63964.083807192503</v>
      </c>
      <c r="AO16" s="14">
        <f t="shared" si="13"/>
        <v>66270.581073367808</v>
      </c>
      <c r="AP16" s="14">
        <f t="shared" si="14"/>
        <v>18577.877794226897</v>
      </c>
      <c r="AQ16" s="14">
        <f t="shared" si="15"/>
        <v>28.0333709065557</v>
      </c>
    </row>
    <row r="17" spans="1:43">
      <c r="A17" s="8" t="s">
        <v>232</v>
      </c>
      <c r="B17" s="17">
        <v>0.56000000000000005</v>
      </c>
      <c r="C17" s="7">
        <v>104.0355</v>
      </c>
      <c r="D17" s="8" t="s">
        <v>61</v>
      </c>
      <c r="E17" s="8" t="s">
        <v>62</v>
      </c>
      <c r="F17" s="8" t="s">
        <v>63</v>
      </c>
      <c r="G17" s="8" t="s">
        <v>24</v>
      </c>
      <c r="H17" s="13">
        <v>105.04239999999999</v>
      </c>
      <c r="J17" s="17" t="str">
        <f t="shared" si="16"/>
        <v>LWS-UHPLC-ESI-QTOF-80%MeOH-0.56-104.0355</v>
      </c>
      <c r="K17" s="9" t="s">
        <v>188</v>
      </c>
      <c r="M17" s="8" t="str">
        <f t="shared" si="0"/>
        <v>Unknown-0.56-104.0355</v>
      </c>
      <c r="N17" s="16">
        <v>52990.612653007003</v>
      </c>
      <c r="O17" s="16">
        <v>48307.270236494602</v>
      </c>
      <c r="P17" s="16">
        <v>37748.3758092836</v>
      </c>
      <c r="Q17" s="14">
        <f t="shared" si="1"/>
        <v>46348.752899595071</v>
      </c>
      <c r="R17" s="14">
        <f t="shared" si="2"/>
        <v>7807.5789217427518</v>
      </c>
      <c r="S17" s="14">
        <f t="shared" si="3"/>
        <v>16.84528370948027</v>
      </c>
      <c r="T17" s="16">
        <v>84375.774305792598</v>
      </c>
      <c r="U17" s="16">
        <v>59283.202789354902</v>
      </c>
      <c r="V17" s="16">
        <v>115592.539006634</v>
      </c>
      <c r="W17" s="14">
        <f t="shared" si="4"/>
        <v>86417.172033927171</v>
      </c>
      <c r="X17" s="14">
        <f t="shared" si="5"/>
        <v>28210.11901465445</v>
      </c>
      <c r="Y17" s="14">
        <f t="shared" si="6"/>
        <v>32.644112681191686</v>
      </c>
      <c r="Z17" s="16">
        <v>72070.010128427704</v>
      </c>
      <c r="AA17" s="16">
        <v>71360.840314473404</v>
      </c>
      <c r="AB17" s="16">
        <v>62517.387673845296</v>
      </c>
      <c r="AC17" s="14">
        <f t="shared" si="7"/>
        <v>68649.412705582145</v>
      </c>
      <c r="AD17" s="14">
        <f t="shared" si="8"/>
        <v>5322.3142239669933</v>
      </c>
      <c r="AE17" s="14">
        <f t="shared" si="9"/>
        <v>7.7528911234723736</v>
      </c>
      <c r="AF17" s="16">
        <v>112525.93902657701</v>
      </c>
      <c r="AG17" s="16">
        <v>100051.479101378</v>
      </c>
      <c r="AH17" s="16">
        <v>87818.024273934599</v>
      </c>
      <c r="AI17" s="14">
        <f t="shared" si="10"/>
        <v>100131.8141339632</v>
      </c>
      <c r="AJ17" s="14">
        <f t="shared" si="11"/>
        <v>12354.153275075481</v>
      </c>
      <c r="AK17" s="14">
        <f t="shared" si="12"/>
        <v>12.337890191969606</v>
      </c>
      <c r="AL17" s="16">
        <v>248522.71044333701</v>
      </c>
      <c r="AM17" s="16">
        <v>139723.03125</v>
      </c>
      <c r="AN17" s="16">
        <v>1</v>
      </c>
      <c r="AO17" s="14">
        <f t="shared" si="13"/>
        <v>129415.58056444566</v>
      </c>
      <c r="AP17" s="14">
        <f t="shared" si="14"/>
        <v>124581.06916842064</v>
      </c>
      <c r="AQ17" s="14">
        <f t="shared" si="15"/>
        <v>96.264351343988636</v>
      </c>
    </row>
    <row r="18" spans="1:43">
      <c r="A18" s="8" t="s">
        <v>233</v>
      </c>
      <c r="B18" s="17">
        <v>0.56000000000000005</v>
      </c>
      <c r="C18" s="7">
        <v>145.06135</v>
      </c>
      <c r="D18" s="8" t="s">
        <v>61</v>
      </c>
      <c r="E18" s="8" t="s">
        <v>62</v>
      </c>
      <c r="F18" s="8" t="s">
        <v>63</v>
      </c>
      <c r="G18" s="8" t="s">
        <v>25</v>
      </c>
      <c r="H18" s="13">
        <v>146.06890000000001</v>
      </c>
      <c r="J18" s="17" t="str">
        <f t="shared" si="16"/>
        <v>LWS-UHPLC-ESI-QTOF-80%MeOH-0.56-145.06135</v>
      </c>
      <c r="K18" s="9" t="s">
        <v>188</v>
      </c>
      <c r="M18" s="8" t="str">
        <f t="shared" si="0"/>
        <v>Unknown-0.56-145.06135</v>
      </c>
      <c r="N18" s="16">
        <v>62422.785996820799</v>
      </c>
      <c r="O18" s="16">
        <v>41277.0498903392</v>
      </c>
      <c r="P18" s="16">
        <v>58121.465438570704</v>
      </c>
      <c r="Q18" s="14">
        <f t="shared" si="1"/>
        <v>53940.433775243575</v>
      </c>
      <c r="R18" s="14">
        <f t="shared" si="2"/>
        <v>11175.701687077522</v>
      </c>
      <c r="S18" s="14">
        <f t="shared" si="3"/>
        <v>20.718598099607249</v>
      </c>
      <c r="T18" s="16">
        <v>93480.897642357595</v>
      </c>
      <c r="U18" s="16">
        <v>87303.739809889594</v>
      </c>
      <c r="V18" s="16">
        <v>98376.860624309498</v>
      </c>
      <c r="W18" s="14">
        <f t="shared" si="4"/>
        <v>93053.832692185577</v>
      </c>
      <c r="X18" s="14">
        <f t="shared" si="5"/>
        <v>5548.8998455940718</v>
      </c>
      <c r="Y18" s="14">
        <f t="shared" si="6"/>
        <v>5.9631072520670649</v>
      </c>
      <c r="Z18" s="16">
        <v>93314.884120807998</v>
      </c>
      <c r="AA18" s="16">
        <v>61353.402623943701</v>
      </c>
      <c r="AB18" s="16">
        <v>49497.338108442404</v>
      </c>
      <c r="AC18" s="14">
        <f t="shared" si="7"/>
        <v>68055.208284398032</v>
      </c>
      <c r="AD18" s="14">
        <f t="shared" si="8"/>
        <v>22664.509347641226</v>
      </c>
      <c r="AE18" s="14">
        <f t="shared" si="9"/>
        <v>33.303122448656389</v>
      </c>
      <c r="AF18" s="16">
        <v>156877.49865688401</v>
      </c>
      <c r="AG18" s="16">
        <v>155194.34291134099</v>
      </c>
      <c r="AH18" s="16">
        <v>143911.198956537</v>
      </c>
      <c r="AI18" s="14">
        <f t="shared" si="10"/>
        <v>151994.34684158734</v>
      </c>
      <c r="AJ18" s="14">
        <f t="shared" si="11"/>
        <v>7050.6179243122988</v>
      </c>
      <c r="AK18" s="14">
        <f t="shared" si="12"/>
        <v>4.6387369470133288</v>
      </c>
      <c r="AL18" s="16">
        <v>256853.05343551899</v>
      </c>
      <c r="AM18" s="16">
        <v>169196.140625</v>
      </c>
      <c r="AN18" s="16">
        <v>195185.278588299</v>
      </c>
      <c r="AO18" s="14">
        <f t="shared" si="13"/>
        <v>207078.15754960602</v>
      </c>
      <c r="AP18" s="14">
        <f t="shared" si="14"/>
        <v>45022.372420374966</v>
      </c>
      <c r="AQ18" s="14">
        <f t="shared" si="15"/>
        <v>21.741729283828381</v>
      </c>
    </row>
    <row r="19" spans="1:43">
      <c r="A19" s="8" t="s">
        <v>234</v>
      </c>
      <c r="B19" s="17">
        <v>0.56000000000000005</v>
      </c>
      <c r="C19" s="7">
        <v>131.04574</v>
      </c>
      <c r="D19" s="8" t="s">
        <v>61</v>
      </c>
      <c r="E19" s="8" t="s">
        <v>62</v>
      </c>
      <c r="F19" s="8" t="s">
        <v>63</v>
      </c>
      <c r="J19" s="17" t="str">
        <f t="shared" si="16"/>
        <v>LWS-UHPLC-ESI-QTOF-80%MeOH-0.56-131.04574</v>
      </c>
      <c r="K19" s="9" t="s">
        <v>188</v>
      </c>
      <c r="M19" s="8" t="str">
        <f t="shared" si="0"/>
        <v>Unknown-0.56-131.04574</v>
      </c>
      <c r="N19" s="16">
        <v>602441.19092866196</v>
      </c>
      <c r="O19" s="16">
        <v>781711.74731449306</v>
      </c>
      <c r="P19" s="16">
        <v>765719.93907700502</v>
      </c>
      <c r="Q19" s="14">
        <f t="shared" si="1"/>
        <v>716624.29244005342</v>
      </c>
      <c r="R19" s="14">
        <f t="shared" si="2"/>
        <v>99208.215313786917</v>
      </c>
      <c r="S19" s="14">
        <f t="shared" si="3"/>
        <v>13.843825329447066</v>
      </c>
      <c r="T19" s="16">
        <v>1354006.20052836</v>
      </c>
      <c r="U19" s="16">
        <v>1220839.0701391699</v>
      </c>
      <c r="V19" s="16">
        <v>1574329.8498317201</v>
      </c>
      <c r="W19" s="14">
        <f t="shared" si="4"/>
        <v>1383058.3734997499</v>
      </c>
      <c r="X19" s="14">
        <f t="shared" si="5"/>
        <v>178527.1811172801</v>
      </c>
      <c r="Y19" s="14">
        <f t="shared" si="6"/>
        <v>12.908145060105259</v>
      </c>
      <c r="Z19" s="16">
        <v>756020.90445884794</v>
      </c>
      <c r="AA19" s="16">
        <v>682487.66740475001</v>
      </c>
      <c r="AB19" s="16">
        <v>628755.19504718098</v>
      </c>
      <c r="AC19" s="14">
        <f t="shared" si="7"/>
        <v>689087.9223035929</v>
      </c>
      <c r="AD19" s="14">
        <f t="shared" si="8"/>
        <v>63889.065743372623</v>
      </c>
      <c r="AE19" s="14">
        <f t="shared" si="9"/>
        <v>9.2715404922196392</v>
      </c>
      <c r="AF19" s="16">
        <v>1335802.3543591499</v>
      </c>
      <c r="AG19" s="16">
        <v>1575735.2866622501</v>
      </c>
      <c r="AH19" s="16">
        <v>1698223.47017728</v>
      </c>
      <c r="AI19" s="14">
        <f t="shared" si="10"/>
        <v>1536587.0370662266</v>
      </c>
      <c r="AJ19" s="14">
        <f t="shared" si="11"/>
        <v>184354.83552795416</v>
      </c>
      <c r="AK19" s="14">
        <f t="shared" si="12"/>
        <v>11.997682596616134</v>
      </c>
      <c r="AL19" s="16">
        <v>662435.87041108904</v>
      </c>
      <c r="AM19" s="16">
        <v>1860260.75</v>
      </c>
      <c r="AN19" s="16">
        <v>1024832.4641176499</v>
      </c>
      <c r="AO19" s="14">
        <f t="shared" si="13"/>
        <v>1182509.694842913</v>
      </c>
      <c r="AP19" s="14">
        <f t="shared" si="14"/>
        <v>614282.25788918743</v>
      </c>
      <c r="AQ19" s="14">
        <f t="shared" si="15"/>
        <v>51.947333757021752</v>
      </c>
    </row>
    <row r="20" spans="1:43">
      <c r="A20" s="8" t="s">
        <v>235</v>
      </c>
      <c r="B20" s="17">
        <v>0.56000000000000005</v>
      </c>
      <c r="C20" s="7">
        <v>298.11457000000001</v>
      </c>
      <c r="D20" s="8" t="s">
        <v>61</v>
      </c>
      <c r="E20" s="8" t="s">
        <v>62</v>
      </c>
      <c r="F20" s="8" t="s">
        <v>63</v>
      </c>
      <c r="G20" s="8" t="s">
        <v>737</v>
      </c>
      <c r="H20" s="13">
        <v>299.12099999999998</v>
      </c>
      <c r="J20" s="17" t="str">
        <f t="shared" si="16"/>
        <v>LWS-UHPLC-ESI-QTOF-80%MeOH-0.56-298.11457</v>
      </c>
      <c r="K20" s="9" t="s">
        <v>188</v>
      </c>
      <c r="M20" s="8" t="str">
        <f t="shared" si="0"/>
        <v>Unknown-0.56-298.11457</v>
      </c>
      <c r="N20" s="16">
        <v>14941.0736419685</v>
      </c>
      <c r="O20" s="16">
        <v>10302.038611455901</v>
      </c>
      <c r="P20" s="16">
        <v>12585.754506253401</v>
      </c>
      <c r="Q20" s="14">
        <f t="shared" si="1"/>
        <v>12609.622253225933</v>
      </c>
      <c r="R20" s="14">
        <f t="shared" si="2"/>
        <v>2319.6096127559895</v>
      </c>
      <c r="S20" s="14">
        <f t="shared" si="3"/>
        <v>18.395551953688077</v>
      </c>
      <c r="T20" s="16">
        <v>29091.496629902202</v>
      </c>
      <c r="U20" s="16">
        <v>33653.609967492397</v>
      </c>
      <c r="V20" s="16">
        <v>69475.648215723806</v>
      </c>
      <c r="W20" s="14">
        <f t="shared" si="4"/>
        <v>44073.584937706131</v>
      </c>
      <c r="X20" s="14">
        <f t="shared" si="5"/>
        <v>22116.777197674284</v>
      </c>
      <c r="Y20" s="14">
        <f t="shared" si="6"/>
        <v>50.181479970223144</v>
      </c>
      <c r="Z20" s="16">
        <v>16531.767286266098</v>
      </c>
      <c r="AA20" s="16">
        <v>16973.214688406599</v>
      </c>
      <c r="AB20" s="16">
        <v>16369.769435394001</v>
      </c>
      <c r="AC20" s="14">
        <f t="shared" si="7"/>
        <v>16624.917136688902</v>
      </c>
      <c r="AD20" s="14">
        <f t="shared" si="8"/>
        <v>312.3206914714462</v>
      </c>
      <c r="AE20" s="14">
        <f t="shared" si="9"/>
        <v>1.8786300641595228</v>
      </c>
      <c r="AF20" s="16">
        <v>47671.3613604079</v>
      </c>
      <c r="AG20" s="16">
        <v>38074.936484125297</v>
      </c>
      <c r="AH20" s="16">
        <v>38557.039967843499</v>
      </c>
      <c r="AI20" s="14">
        <f t="shared" si="10"/>
        <v>41434.445937458899</v>
      </c>
      <c r="AJ20" s="14">
        <f t="shared" si="11"/>
        <v>5406.703379788597</v>
      </c>
      <c r="AK20" s="14">
        <f t="shared" si="12"/>
        <v>13.048813028535408</v>
      </c>
      <c r="AL20" s="16">
        <v>81541.312644024307</v>
      </c>
      <c r="AM20" s="16">
        <v>65190.79296875</v>
      </c>
      <c r="AN20" s="16">
        <v>102491.267981545</v>
      </c>
      <c r="AO20" s="14">
        <f t="shared" si="13"/>
        <v>83074.45786477311</v>
      </c>
      <c r="AP20" s="14">
        <f t="shared" si="14"/>
        <v>18697.439924919192</v>
      </c>
      <c r="AQ20" s="14">
        <f t="shared" si="15"/>
        <v>22.506845552160566</v>
      </c>
    </row>
    <row r="21" spans="1:43">
      <c r="A21" s="8" t="s">
        <v>236</v>
      </c>
      <c r="B21" s="17">
        <v>0.56000000000000005</v>
      </c>
      <c r="C21" s="7">
        <v>118.05089</v>
      </c>
      <c r="D21" s="8" t="s">
        <v>61</v>
      </c>
      <c r="E21" s="8" t="s">
        <v>62</v>
      </c>
      <c r="F21" s="8" t="s">
        <v>63</v>
      </c>
      <c r="G21" s="8" t="s">
        <v>26</v>
      </c>
      <c r="H21" s="13">
        <v>119.05799999999999</v>
      </c>
      <c r="J21" s="17" t="str">
        <f t="shared" si="16"/>
        <v>LWS-UHPLC-ESI-QTOF-80%MeOH-0.56-118.05089</v>
      </c>
      <c r="K21" s="9" t="s">
        <v>188</v>
      </c>
      <c r="M21" s="8" t="str">
        <f t="shared" si="0"/>
        <v>Unknown-0.56-118.05089</v>
      </c>
      <c r="N21" s="16">
        <v>56292.235150610803</v>
      </c>
      <c r="O21" s="16">
        <v>45403.854436547503</v>
      </c>
      <c r="P21" s="16">
        <v>57482.430823383402</v>
      </c>
      <c r="Q21" s="14">
        <f t="shared" si="1"/>
        <v>53059.506803513905</v>
      </c>
      <c r="R21" s="14">
        <f t="shared" si="2"/>
        <v>6656.6433964686903</v>
      </c>
      <c r="S21" s="14">
        <f t="shared" si="3"/>
        <v>12.545618678890264</v>
      </c>
      <c r="T21" s="16">
        <v>103274.390951521</v>
      </c>
      <c r="U21" s="16">
        <v>125842.170097714</v>
      </c>
      <c r="V21" s="16">
        <v>268885.94416637899</v>
      </c>
      <c r="W21" s="14">
        <f t="shared" si="4"/>
        <v>166000.83507187132</v>
      </c>
      <c r="X21" s="14">
        <f t="shared" si="5"/>
        <v>89812.77981968598</v>
      </c>
      <c r="Y21" s="14">
        <f t="shared" si="6"/>
        <v>54.103812056608547</v>
      </c>
      <c r="Z21" s="16">
        <v>69262.648752954003</v>
      </c>
      <c r="AA21" s="16">
        <v>64025.945482713701</v>
      </c>
      <c r="AB21" s="16">
        <v>61846.777415032702</v>
      </c>
      <c r="AC21" s="14">
        <f t="shared" si="7"/>
        <v>65045.123883566797</v>
      </c>
      <c r="AD21" s="14">
        <f t="shared" si="8"/>
        <v>3811.5391096937174</v>
      </c>
      <c r="AE21" s="14">
        <f t="shared" si="9"/>
        <v>5.8598383431731405</v>
      </c>
      <c r="AF21" s="16">
        <v>118508.851353156</v>
      </c>
      <c r="AG21" s="16">
        <v>94302.111568717693</v>
      </c>
      <c r="AH21" s="16">
        <v>111022.71388097</v>
      </c>
      <c r="AI21" s="14">
        <f t="shared" si="10"/>
        <v>107944.55893428123</v>
      </c>
      <c r="AJ21" s="14">
        <f t="shared" si="11"/>
        <v>12393.459612018974</v>
      </c>
      <c r="AK21" s="14">
        <f t="shared" si="12"/>
        <v>11.481319423950174</v>
      </c>
      <c r="AL21" s="16">
        <v>204005.10324566599</v>
      </c>
      <c r="AM21" s="16">
        <v>160118.234375</v>
      </c>
      <c r="AN21" s="16">
        <v>210390.11062804901</v>
      </c>
      <c r="AO21" s="14">
        <f t="shared" si="13"/>
        <v>191504.48274957167</v>
      </c>
      <c r="AP21" s="14">
        <f t="shared" si="14"/>
        <v>27368.1296418114</v>
      </c>
      <c r="AQ21" s="14">
        <f t="shared" si="15"/>
        <v>14.291116974844083</v>
      </c>
    </row>
    <row r="22" spans="1:43">
      <c r="A22" s="8" t="s">
        <v>237</v>
      </c>
      <c r="B22" s="17">
        <v>0.56000000000000005</v>
      </c>
      <c r="C22" s="7">
        <v>311.10964000000001</v>
      </c>
      <c r="D22" s="8" t="s">
        <v>61</v>
      </c>
      <c r="E22" s="8" t="s">
        <v>62</v>
      </c>
      <c r="F22" s="8" t="s">
        <v>63</v>
      </c>
      <c r="G22" s="8" t="s">
        <v>27</v>
      </c>
      <c r="H22" s="13">
        <v>312.11630000000002</v>
      </c>
      <c r="J22" s="17" t="str">
        <f t="shared" si="16"/>
        <v>LWS-UHPLC-ESI-QTOF-80%MeOH-0.56-311.10964</v>
      </c>
      <c r="K22" s="9" t="s">
        <v>188</v>
      </c>
      <c r="M22" s="8" t="str">
        <f t="shared" si="0"/>
        <v>Unknown-0.56-311.10964</v>
      </c>
      <c r="N22" s="16">
        <v>51537.108693577502</v>
      </c>
      <c r="O22" s="16">
        <v>51538.731475938701</v>
      </c>
      <c r="P22" s="16">
        <v>69630.014530302302</v>
      </c>
      <c r="Q22" s="14">
        <f t="shared" si="1"/>
        <v>57568.618233272835</v>
      </c>
      <c r="R22" s="14">
        <f t="shared" si="2"/>
        <v>10445.475629852956</v>
      </c>
      <c r="S22" s="14">
        <f t="shared" si="3"/>
        <v>18.144391771793131</v>
      </c>
      <c r="T22" s="16">
        <v>147688.294583682</v>
      </c>
      <c r="U22" s="16">
        <v>116615.43065256</v>
      </c>
      <c r="V22" s="16">
        <v>109937.68675987401</v>
      </c>
      <c r="W22" s="14">
        <f t="shared" si="4"/>
        <v>124747.13733203866</v>
      </c>
      <c r="X22" s="14">
        <f t="shared" si="5"/>
        <v>20146.230116514376</v>
      </c>
      <c r="Y22" s="14">
        <f t="shared" si="6"/>
        <v>16.149653248467967</v>
      </c>
      <c r="Z22" s="16">
        <v>56876.9790004147</v>
      </c>
      <c r="AA22" s="16">
        <v>58425.612700029</v>
      </c>
      <c r="AB22" s="16">
        <v>45484.190712936601</v>
      </c>
      <c r="AC22" s="14">
        <f t="shared" si="7"/>
        <v>53595.594137793436</v>
      </c>
      <c r="AD22" s="14">
        <f t="shared" si="8"/>
        <v>7067.2282915213427</v>
      </c>
      <c r="AE22" s="14">
        <f t="shared" si="9"/>
        <v>13.186211301905917</v>
      </c>
      <c r="AF22" s="16">
        <v>251329.25462849499</v>
      </c>
      <c r="AG22" s="16">
        <v>285667.93127800297</v>
      </c>
      <c r="AH22" s="16">
        <v>277162.33878875501</v>
      </c>
      <c r="AI22" s="14">
        <f t="shared" si="10"/>
        <v>271386.50823175098</v>
      </c>
      <c r="AJ22" s="14">
        <f t="shared" si="11"/>
        <v>17883.130108492813</v>
      </c>
      <c r="AK22" s="14">
        <f t="shared" si="12"/>
        <v>6.5895427982077441</v>
      </c>
      <c r="AL22" s="16">
        <v>127163.95991381101</v>
      </c>
      <c r="AM22" s="16">
        <v>322156.75</v>
      </c>
      <c r="AN22" s="16">
        <v>176586.211852965</v>
      </c>
      <c r="AO22" s="14">
        <f t="shared" si="13"/>
        <v>208635.64058892534</v>
      </c>
      <c r="AP22" s="14">
        <f t="shared" si="14"/>
        <v>101370.21977940657</v>
      </c>
      <c r="AQ22" s="14">
        <f t="shared" si="15"/>
        <v>48.587201828634953</v>
      </c>
    </row>
    <row r="23" spans="1:43">
      <c r="A23" s="8" t="s">
        <v>238</v>
      </c>
      <c r="B23" s="17">
        <v>0.56000000000000005</v>
      </c>
      <c r="C23" s="7">
        <v>229.01838000000001</v>
      </c>
      <c r="D23" s="8" t="s">
        <v>61</v>
      </c>
      <c r="E23" s="8" t="s">
        <v>62</v>
      </c>
      <c r="F23" s="8" t="s">
        <v>63</v>
      </c>
      <c r="G23" s="8" t="s">
        <v>738</v>
      </c>
      <c r="H23" s="13">
        <v>230.02859999999998</v>
      </c>
      <c r="J23" s="17" t="str">
        <f t="shared" si="16"/>
        <v>LWS-UHPLC-ESI-QTOF-80%MeOH-0.56-229.01838</v>
      </c>
      <c r="K23" s="9" t="s">
        <v>188</v>
      </c>
      <c r="M23" s="8" t="str">
        <f t="shared" si="0"/>
        <v>Unknown-0.56-229.01838</v>
      </c>
      <c r="N23" s="16">
        <v>1578.6076156777101</v>
      </c>
      <c r="O23" s="16">
        <v>4551.6180783581603</v>
      </c>
      <c r="P23" s="16">
        <v>6616.7290160984403</v>
      </c>
      <c r="Q23" s="14">
        <f t="shared" si="1"/>
        <v>4248.9849033781038</v>
      </c>
      <c r="R23" s="14">
        <f t="shared" si="2"/>
        <v>2532.6580780463082</v>
      </c>
      <c r="S23" s="14">
        <f t="shared" si="3"/>
        <v>59.60619149370828</v>
      </c>
      <c r="T23" s="16">
        <v>26570.9463712447</v>
      </c>
      <c r="U23" s="16">
        <v>26147.547875501899</v>
      </c>
      <c r="V23" s="16">
        <v>25263.471675041801</v>
      </c>
      <c r="W23" s="14">
        <f t="shared" si="4"/>
        <v>25993.988640596133</v>
      </c>
      <c r="X23" s="14">
        <f t="shared" si="5"/>
        <v>667.12656165929161</v>
      </c>
      <c r="Y23" s="14">
        <f t="shared" si="6"/>
        <v>2.5664647733876675</v>
      </c>
      <c r="Z23" s="16">
        <v>18544.559070096901</v>
      </c>
      <c r="AA23" s="16">
        <v>14494.841812688401</v>
      </c>
      <c r="AB23" s="16">
        <v>16711.8049980137</v>
      </c>
      <c r="AC23" s="14">
        <f t="shared" si="7"/>
        <v>16583.735293599668</v>
      </c>
      <c r="AD23" s="14">
        <f t="shared" si="8"/>
        <v>2027.893945237171</v>
      </c>
      <c r="AE23" s="14">
        <f t="shared" si="9"/>
        <v>12.228209805180725</v>
      </c>
      <c r="AF23" s="16">
        <v>43247.382124404699</v>
      </c>
      <c r="AG23" s="16">
        <v>47684.228761523198</v>
      </c>
      <c r="AH23" s="16">
        <v>42891.207819777097</v>
      </c>
      <c r="AI23" s="14">
        <f t="shared" si="10"/>
        <v>44607.606235234998</v>
      </c>
      <c r="AJ23" s="14">
        <f t="shared" si="11"/>
        <v>2670.3781868430597</v>
      </c>
      <c r="AK23" s="14">
        <f t="shared" si="12"/>
        <v>5.9863741012261737</v>
      </c>
      <c r="AL23" s="16">
        <v>39098.527267541598</v>
      </c>
      <c r="AM23" s="16">
        <v>65292.1015625</v>
      </c>
      <c r="AN23" s="16">
        <v>69034.583882769293</v>
      </c>
      <c r="AO23" s="14">
        <f t="shared" si="13"/>
        <v>57808.40423760363</v>
      </c>
      <c r="AP23" s="14">
        <f t="shared" si="14"/>
        <v>16310.921667874083</v>
      </c>
      <c r="AQ23" s="14">
        <f t="shared" si="15"/>
        <v>28.215485071743316</v>
      </c>
    </row>
    <row r="24" spans="1:43">
      <c r="A24" s="8" t="s">
        <v>239</v>
      </c>
      <c r="B24" s="17">
        <v>0.56999999999999995</v>
      </c>
      <c r="C24" s="7">
        <v>132.02916999999999</v>
      </c>
      <c r="D24" s="8" t="s">
        <v>61</v>
      </c>
      <c r="E24" s="8" t="s">
        <v>62</v>
      </c>
      <c r="F24" s="8" t="s">
        <v>63</v>
      </c>
      <c r="J24" s="17" t="str">
        <f t="shared" si="16"/>
        <v>LWS-UHPLC-ESI-QTOF-80%MeOH-0.57-132.02917</v>
      </c>
      <c r="K24" s="9" t="s">
        <v>188</v>
      </c>
      <c r="M24" s="8" t="str">
        <f t="shared" si="0"/>
        <v>Unknown-0.57-132.02917</v>
      </c>
      <c r="N24" s="16">
        <v>47453.0829286933</v>
      </c>
      <c r="O24" s="16">
        <v>92398.484902709301</v>
      </c>
      <c r="P24" s="16">
        <v>82361.527208361993</v>
      </c>
      <c r="Q24" s="14">
        <f t="shared" si="1"/>
        <v>74071.031679921536</v>
      </c>
      <c r="R24" s="14">
        <f t="shared" si="2"/>
        <v>23591.768198500715</v>
      </c>
      <c r="S24" s="14">
        <f t="shared" si="3"/>
        <v>31.85019522942023</v>
      </c>
      <c r="T24" s="16">
        <v>170731.92010216301</v>
      </c>
      <c r="U24" s="16">
        <v>148402.98787986799</v>
      </c>
      <c r="V24" s="16">
        <v>106621.105094411</v>
      </c>
      <c r="W24" s="14">
        <f t="shared" si="4"/>
        <v>141918.67102548067</v>
      </c>
      <c r="X24" s="14">
        <f t="shared" si="5"/>
        <v>32543.569626588524</v>
      </c>
      <c r="Y24" s="14">
        <f t="shared" si="6"/>
        <v>22.931140343574324</v>
      </c>
      <c r="Z24" s="16">
        <v>274968.03276378801</v>
      </c>
      <c r="AA24" s="16">
        <v>1</v>
      </c>
      <c r="AB24" s="16">
        <v>332420.55702286301</v>
      </c>
      <c r="AC24" s="14">
        <f t="shared" si="7"/>
        <v>202463.19659555037</v>
      </c>
      <c r="AD24" s="14">
        <f t="shared" si="8"/>
        <v>177674.99521220295</v>
      </c>
      <c r="AE24" s="14">
        <f t="shared" si="9"/>
        <v>87.756687733788254</v>
      </c>
      <c r="AF24" s="16">
        <v>227084.73708532</v>
      </c>
      <c r="AG24" s="16">
        <v>244984.30305925501</v>
      </c>
      <c r="AH24" s="16">
        <v>198408.025937803</v>
      </c>
      <c r="AI24" s="14">
        <f t="shared" si="10"/>
        <v>223492.35536079269</v>
      </c>
      <c r="AJ24" s="14">
        <f t="shared" si="11"/>
        <v>23495.027185866624</v>
      </c>
      <c r="AK24" s="14">
        <f t="shared" si="12"/>
        <v>10.512675991954023</v>
      </c>
      <c r="AL24" s="16">
        <v>321522.55930260703</v>
      </c>
      <c r="AM24" s="16">
        <v>282427.96875</v>
      </c>
      <c r="AN24" s="16">
        <v>225327.58991748901</v>
      </c>
      <c r="AO24" s="14">
        <f t="shared" si="13"/>
        <v>276426.03932336537</v>
      </c>
      <c r="AP24" s="14">
        <f t="shared" si="14"/>
        <v>48377.529922296475</v>
      </c>
      <c r="AQ24" s="14">
        <f t="shared" si="15"/>
        <v>17.501075528454123</v>
      </c>
    </row>
    <row r="25" spans="1:43" ht="17.25">
      <c r="A25" s="8" t="s">
        <v>240</v>
      </c>
      <c r="B25" s="17">
        <v>0.56999999999999995</v>
      </c>
      <c r="C25" s="7">
        <v>146.04544999999999</v>
      </c>
      <c r="D25" s="8" t="s">
        <v>61</v>
      </c>
      <c r="E25" s="8" t="s">
        <v>62</v>
      </c>
      <c r="F25" s="8" t="s">
        <v>63</v>
      </c>
      <c r="G25" s="8" t="s">
        <v>28</v>
      </c>
      <c r="H25" s="13">
        <v>147.05289999999999</v>
      </c>
      <c r="I25" s="8" t="s">
        <v>1096</v>
      </c>
      <c r="J25" s="17" t="str">
        <f t="shared" si="16"/>
        <v>DL-threo-beta-methylaspartic acid_ LC-ESI-QTOF_ MS2_ CE</v>
      </c>
      <c r="K25" s="10" t="s">
        <v>189</v>
      </c>
      <c r="L25" s="40" t="s">
        <v>1140</v>
      </c>
      <c r="M25" s="8" t="str">
        <f t="shared" si="0"/>
        <v>LXRUAYBIUSUULX-UHFFFAOYSA-N</v>
      </c>
      <c r="N25" s="16">
        <v>61128.966802773997</v>
      </c>
      <c r="O25" s="16">
        <v>85134.607434229198</v>
      </c>
      <c r="P25" s="16">
        <v>73126.312640654302</v>
      </c>
      <c r="Q25" s="14">
        <f t="shared" si="1"/>
        <v>73129.962292552504</v>
      </c>
      <c r="R25" s="14">
        <f t="shared" si="2"/>
        <v>12002.820731878453</v>
      </c>
      <c r="S25" s="14">
        <f t="shared" si="3"/>
        <v>16.413000028444991</v>
      </c>
      <c r="T25" s="16">
        <v>169287.48127256599</v>
      </c>
      <c r="U25" s="16">
        <v>143814.392710699</v>
      </c>
      <c r="V25" s="16">
        <v>134126.97087433099</v>
      </c>
      <c r="W25" s="14">
        <f t="shared" si="4"/>
        <v>149076.28161919865</v>
      </c>
      <c r="X25" s="14">
        <f t="shared" si="5"/>
        <v>18161.249379658373</v>
      </c>
      <c r="Y25" s="14">
        <f t="shared" si="6"/>
        <v>12.182521043856982</v>
      </c>
      <c r="Z25" s="16">
        <v>363590.40895811201</v>
      </c>
      <c r="AA25" s="16">
        <v>315638.844900064</v>
      </c>
      <c r="AB25" s="16">
        <v>320377.85411665501</v>
      </c>
      <c r="AC25" s="14">
        <f t="shared" si="7"/>
        <v>333202.36932494369</v>
      </c>
      <c r="AD25" s="14">
        <f t="shared" si="8"/>
        <v>26423.271308620944</v>
      </c>
      <c r="AE25" s="14">
        <f t="shared" si="9"/>
        <v>7.9300970644817337</v>
      </c>
      <c r="AF25" s="16">
        <v>342686.89663305302</v>
      </c>
      <c r="AG25" s="16">
        <v>338523.87781426299</v>
      </c>
      <c r="AH25" s="16">
        <v>350765.86612390901</v>
      </c>
      <c r="AI25" s="14">
        <f t="shared" si="10"/>
        <v>343992.2135237417</v>
      </c>
      <c r="AJ25" s="14">
        <f t="shared" si="11"/>
        <v>6224.5046856930958</v>
      </c>
      <c r="AK25" s="14">
        <f t="shared" si="12"/>
        <v>1.809489994535441</v>
      </c>
      <c r="AL25" s="16">
        <v>347168.64291540498</v>
      </c>
      <c r="AM25" s="16">
        <v>242135.4375</v>
      </c>
      <c r="AN25" s="16">
        <v>293547.98858127301</v>
      </c>
      <c r="AO25" s="14">
        <f t="shared" si="13"/>
        <v>294284.02299889264</v>
      </c>
      <c r="AP25" s="14">
        <f t="shared" si="14"/>
        <v>52520.470960917599</v>
      </c>
      <c r="AQ25" s="14">
        <f t="shared" si="15"/>
        <v>17.846864544567961</v>
      </c>
    </row>
    <row r="26" spans="1:43">
      <c r="A26" s="8" t="s">
        <v>241</v>
      </c>
      <c r="B26" s="17">
        <v>0.57999999999999996</v>
      </c>
      <c r="C26" s="7">
        <v>245.04281</v>
      </c>
      <c r="D26" s="8" t="s">
        <v>61</v>
      </c>
      <c r="E26" s="8" t="s">
        <v>62</v>
      </c>
      <c r="F26" s="8" t="s">
        <v>63</v>
      </c>
      <c r="G26" s="8" t="s">
        <v>739</v>
      </c>
      <c r="H26" s="13">
        <v>246.05010000000001</v>
      </c>
      <c r="J26" s="17" t="str">
        <f t="shared" si="16"/>
        <v>LWS-UHPLC-ESI-QTOF-80%MeOH-0.58-245.04281</v>
      </c>
      <c r="K26" s="9" t="s">
        <v>188</v>
      </c>
      <c r="M26" s="8" t="str">
        <f t="shared" si="0"/>
        <v>Unknown-0.58-245.04281</v>
      </c>
      <c r="N26" s="16">
        <v>3889.5949397002601</v>
      </c>
      <c r="O26" s="16">
        <v>3382.3019389592801</v>
      </c>
      <c r="P26" s="16">
        <v>3719.6352568448201</v>
      </c>
      <c r="Q26" s="14">
        <f t="shared" si="1"/>
        <v>3663.8440451681199</v>
      </c>
      <c r="R26" s="14">
        <f t="shared" si="2"/>
        <v>258.20736167945086</v>
      </c>
      <c r="S26" s="14">
        <f t="shared" si="3"/>
        <v>7.0474441186975429</v>
      </c>
      <c r="T26" s="16">
        <v>5237.6259236456899</v>
      </c>
      <c r="U26" s="16">
        <v>3835.7117107570498</v>
      </c>
      <c r="V26" s="16">
        <v>2266.1350355050699</v>
      </c>
      <c r="W26" s="14">
        <f t="shared" si="4"/>
        <v>3779.8242233026031</v>
      </c>
      <c r="X26" s="14">
        <f t="shared" si="5"/>
        <v>1486.5335795117999</v>
      </c>
      <c r="Y26" s="14">
        <f t="shared" si="6"/>
        <v>39.328113999252281</v>
      </c>
      <c r="Z26" s="16">
        <v>42710.3354579894</v>
      </c>
      <c r="AA26" s="16">
        <v>37104.165512037202</v>
      </c>
      <c r="AB26" s="16">
        <v>15712.5753328849</v>
      </c>
      <c r="AC26" s="14">
        <f t="shared" si="7"/>
        <v>31842.358767637164</v>
      </c>
      <c r="AD26" s="14">
        <f t="shared" si="8"/>
        <v>14247.270637028407</v>
      </c>
      <c r="AE26" s="14">
        <f t="shared" si="9"/>
        <v>44.743138349124294</v>
      </c>
      <c r="AF26" s="16">
        <v>19954.545111007199</v>
      </c>
      <c r="AG26" s="16">
        <v>17120.6387601266</v>
      </c>
      <c r="AH26" s="16">
        <v>13660.9060059491</v>
      </c>
      <c r="AI26" s="14">
        <f t="shared" si="10"/>
        <v>16912.029959027634</v>
      </c>
      <c r="AJ26" s="14">
        <f t="shared" si="11"/>
        <v>3152.0011929092175</v>
      </c>
      <c r="AK26" s="14">
        <f t="shared" si="12"/>
        <v>18.637627774699396</v>
      </c>
      <c r="AL26" s="16">
        <v>14100.1584187852</v>
      </c>
      <c r="AM26" s="16">
        <v>12207.1484375</v>
      </c>
      <c r="AN26" s="16">
        <v>14889.960744154299</v>
      </c>
      <c r="AO26" s="14">
        <f t="shared" si="13"/>
        <v>13732.422533479832</v>
      </c>
      <c r="AP26" s="14">
        <f t="shared" si="14"/>
        <v>1378.6923983216604</v>
      </c>
      <c r="AQ26" s="14">
        <f t="shared" si="15"/>
        <v>10.039688153786338</v>
      </c>
    </row>
    <row r="27" spans="1:43">
      <c r="A27" s="8" t="s">
        <v>242</v>
      </c>
      <c r="B27" s="17">
        <v>0.57999999999999996</v>
      </c>
      <c r="C27" s="7">
        <v>215.03269</v>
      </c>
      <c r="D27" s="8" t="s">
        <v>61</v>
      </c>
      <c r="E27" s="8" t="s">
        <v>62</v>
      </c>
      <c r="F27" s="8" t="s">
        <v>63</v>
      </c>
      <c r="G27" s="8" t="s">
        <v>740</v>
      </c>
      <c r="H27" s="13">
        <v>216.03960000000001</v>
      </c>
      <c r="J27" s="17" t="str">
        <f t="shared" si="16"/>
        <v>LWS-UHPLC-ESI-QTOF-80%MeOH-0.58-215.03269</v>
      </c>
      <c r="K27" s="9" t="s">
        <v>188</v>
      </c>
      <c r="M27" s="8" t="str">
        <f t="shared" si="0"/>
        <v>Unknown-0.58-215.03269</v>
      </c>
      <c r="N27" s="16">
        <v>259817.80032800601</v>
      </c>
      <c r="O27" s="16">
        <v>271866.77855229401</v>
      </c>
      <c r="P27" s="16">
        <v>281129.08787750697</v>
      </c>
      <c r="Q27" s="14">
        <f t="shared" si="1"/>
        <v>270937.88891926903</v>
      </c>
      <c r="R27" s="14">
        <f t="shared" si="2"/>
        <v>10685.9660872162</v>
      </c>
      <c r="S27" s="14">
        <f t="shared" si="3"/>
        <v>3.9440648666160838</v>
      </c>
      <c r="T27" s="16">
        <v>432329.81561874499</v>
      </c>
      <c r="U27" s="16">
        <v>276587.23237171001</v>
      </c>
      <c r="V27" s="16">
        <v>146866.20554859101</v>
      </c>
      <c r="W27" s="14">
        <f t="shared" si="4"/>
        <v>285261.08451301535</v>
      </c>
      <c r="X27" s="14">
        <f t="shared" si="5"/>
        <v>142929.33551863363</v>
      </c>
      <c r="Y27" s="14">
        <f t="shared" si="6"/>
        <v>50.104743786779061</v>
      </c>
      <c r="Z27" s="16">
        <v>259558.02706434301</v>
      </c>
      <c r="AA27" s="16">
        <v>213128.01142740599</v>
      </c>
      <c r="AB27" s="16">
        <v>263293.53249112598</v>
      </c>
      <c r="AC27" s="14">
        <f t="shared" si="7"/>
        <v>245326.52366095831</v>
      </c>
      <c r="AD27" s="14">
        <f t="shared" si="8"/>
        <v>27947.211716717753</v>
      </c>
      <c r="AE27" s="14">
        <f t="shared" si="9"/>
        <v>11.39184271625715</v>
      </c>
      <c r="AF27" s="16">
        <v>515963.02071469201</v>
      </c>
      <c r="AG27" s="16">
        <v>504891.32503781002</v>
      </c>
      <c r="AH27" s="16">
        <v>408477.80002531799</v>
      </c>
      <c r="AI27" s="14">
        <f t="shared" si="10"/>
        <v>476444.04859260673</v>
      </c>
      <c r="AJ27" s="14">
        <f t="shared" si="11"/>
        <v>59120.248811411417</v>
      </c>
      <c r="AK27" s="14">
        <f t="shared" si="12"/>
        <v>12.408644621766154</v>
      </c>
      <c r="AL27" s="16">
        <v>401164.574501939</v>
      </c>
      <c r="AM27" s="16">
        <v>349244.6875</v>
      </c>
      <c r="AN27" s="16">
        <v>401634.65114213002</v>
      </c>
      <c r="AO27" s="14">
        <f t="shared" si="13"/>
        <v>384014.63771468966</v>
      </c>
      <c r="AP27" s="14">
        <f t="shared" si="14"/>
        <v>30112.577462929214</v>
      </c>
      <c r="AQ27" s="14">
        <f t="shared" si="15"/>
        <v>7.8415181364263189</v>
      </c>
    </row>
    <row r="28" spans="1:43">
      <c r="A28" s="8" t="s">
        <v>243</v>
      </c>
      <c r="B28" s="17">
        <v>0.57999999999999996</v>
      </c>
      <c r="C28" s="7">
        <v>273.03775999999999</v>
      </c>
      <c r="D28" s="8" t="s">
        <v>61</v>
      </c>
      <c r="E28" s="8" t="s">
        <v>62</v>
      </c>
      <c r="F28" s="8" t="s">
        <v>63</v>
      </c>
      <c r="G28" s="8" t="s">
        <v>741</v>
      </c>
      <c r="H28" s="13">
        <v>274.04500000000002</v>
      </c>
      <c r="J28" s="17" t="str">
        <f t="shared" si="16"/>
        <v>LWS-UHPLC-ESI-QTOF-80%MeOH-0.58-273.03776</v>
      </c>
      <c r="K28" s="9" t="s">
        <v>188</v>
      </c>
      <c r="L28" s="25"/>
      <c r="M28" s="8" t="str">
        <f t="shared" si="0"/>
        <v>Unknown-0.58-273.03776</v>
      </c>
      <c r="N28" s="16">
        <v>27400.8059850873</v>
      </c>
      <c r="O28" s="16">
        <v>465.95142183594299</v>
      </c>
      <c r="P28" s="16">
        <v>1</v>
      </c>
      <c r="Q28" s="14">
        <f t="shared" si="1"/>
        <v>9289.252468974415</v>
      </c>
      <c r="R28" s="14">
        <f t="shared" si="2"/>
        <v>15686.788168118819</v>
      </c>
      <c r="S28" s="14">
        <f t="shared" si="3"/>
        <v>168.87029629684213</v>
      </c>
      <c r="T28" s="16">
        <v>1</v>
      </c>
      <c r="U28" s="16">
        <v>1</v>
      </c>
      <c r="V28" s="16">
        <v>1</v>
      </c>
      <c r="W28" s="14">
        <f t="shared" si="4"/>
        <v>1</v>
      </c>
      <c r="X28" s="14">
        <f t="shared" si="5"/>
        <v>0</v>
      </c>
      <c r="Y28" s="14">
        <f t="shared" si="6"/>
        <v>0</v>
      </c>
      <c r="Z28" s="16">
        <v>310695.37623228802</v>
      </c>
      <c r="AA28" s="16">
        <v>273607.89350365102</v>
      </c>
      <c r="AB28" s="16">
        <v>264665.347210337</v>
      </c>
      <c r="AC28" s="14">
        <f t="shared" si="7"/>
        <v>282989.538982092</v>
      </c>
      <c r="AD28" s="14">
        <f t="shared" si="8"/>
        <v>24407.014296156292</v>
      </c>
      <c r="AE28" s="14">
        <f t="shared" si="9"/>
        <v>8.6247054869759001</v>
      </c>
      <c r="AF28" s="16">
        <v>4384.6709282422698</v>
      </c>
      <c r="AG28" s="16">
        <v>5027.3025932962901</v>
      </c>
      <c r="AH28" s="16">
        <v>8101.0576942123898</v>
      </c>
      <c r="AI28" s="14">
        <f t="shared" si="10"/>
        <v>5837.6770719169826</v>
      </c>
      <c r="AJ28" s="14">
        <f t="shared" si="11"/>
        <v>1986.3063070104013</v>
      </c>
      <c r="AK28" s="14">
        <f t="shared" si="12"/>
        <v>34.025628388487341</v>
      </c>
      <c r="AL28" s="16">
        <v>2891.4616742610401</v>
      </c>
      <c r="AM28" s="16">
        <v>2546.79858398437</v>
      </c>
      <c r="AN28" s="16">
        <v>1476.55978742963</v>
      </c>
      <c r="AO28" s="14">
        <f t="shared" si="13"/>
        <v>2304.9400152250132</v>
      </c>
      <c r="AP28" s="14">
        <f t="shared" si="14"/>
        <v>737.8065551359075</v>
      </c>
      <c r="AQ28" s="14">
        <f t="shared" si="15"/>
        <v>32.009794192578205</v>
      </c>
    </row>
    <row r="29" spans="1:43">
      <c r="A29" s="8" t="s">
        <v>244</v>
      </c>
      <c r="B29" s="17">
        <v>0.57999999999999996</v>
      </c>
      <c r="C29" s="7">
        <v>234.01642000000001</v>
      </c>
      <c r="D29" s="8" t="s">
        <v>61</v>
      </c>
      <c r="E29" s="8" t="s">
        <v>62</v>
      </c>
      <c r="F29" s="8" t="s">
        <v>63</v>
      </c>
      <c r="G29" s="8" t="s">
        <v>742</v>
      </c>
      <c r="H29" s="13">
        <v>235.0231</v>
      </c>
      <c r="J29" s="17" t="str">
        <f t="shared" si="16"/>
        <v>LWS-UHPLC-ESI-QTOF-80%MeOH-0.58-234.01642</v>
      </c>
      <c r="K29" s="9" t="s">
        <v>188</v>
      </c>
      <c r="M29" s="8" t="str">
        <f t="shared" si="0"/>
        <v>Unknown-0.58-234.01642</v>
      </c>
      <c r="N29" s="16">
        <v>1</v>
      </c>
      <c r="O29" s="16">
        <v>812.60730171472301</v>
      </c>
      <c r="P29" s="16">
        <v>825.30638518916896</v>
      </c>
      <c r="Q29" s="14">
        <f t="shared" si="1"/>
        <v>546.30456230129732</v>
      </c>
      <c r="R29" s="14">
        <f t="shared" si="2"/>
        <v>472.29028777885094</v>
      </c>
      <c r="S29" s="14">
        <f t="shared" si="3"/>
        <v>86.451829321969655</v>
      </c>
      <c r="T29" s="16">
        <v>41644.739095212601</v>
      </c>
      <c r="U29" s="16">
        <v>35224.951295829203</v>
      </c>
      <c r="V29" s="16">
        <v>21658.580605311701</v>
      </c>
      <c r="W29" s="14">
        <f t="shared" si="4"/>
        <v>32842.756998784498</v>
      </c>
      <c r="X29" s="14">
        <f t="shared" si="5"/>
        <v>10203.811545080309</v>
      </c>
      <c r="Y29" s="14">
        <f t="shared" si="6"/>
        <v>31.068681430910168</v>
      </c>
      <c r="Z29" s="16">
        <v>16450.757189368702</v>
      </c>
      <c r="AA29" s="16">
        <v>16562.424922200898</v>
      </c>
      <c r="AB29" s="16">
        <v>15964.082253738001</v>
      </c>
      <c r="AC29" s="14">
        <f t="shared" si="7"/>
        <v>16325.754788435866</v>
      </c>
      <c r="AD29" s="14">
        <f t="shared" si="8"/>
        <v>318.15513103681843</v>
      </c>
      <c r="AE29" s="14">
        <f t="shared" si="9"/>
        <v>1.9487927826906934</v>
      </c>
      <c r="AF29" s="16">
        <v>49225.337031737399</v>
      </c>
      <c r="AG29" s="16">
        <v>35645.772919146802</v>
      </c>
      <c r="AH29" s="16">
        <v>37131.572071638198</v>
      </c>
      <c r="AI29" s="14">
        <f t="shared" si="10"/>
        <v>40667.560674174136</v>
      </c>
      <c r="AJ29" s="14">
        <f t="shared" si="11"/>
        <v>7448.3925728936401</v>
      </c>
      <c r="AK29" s="14">
        <f t="shared" si="12"/>
        <v>18.315316801442012</v>
      </c>
      <c r="AL29" s="16">
        <v>66310.945855203201</v>
      </c>
      <c r="AM29" s="16">
        <v>55329.22265625</v>
      </c>
      <c r="AN29" s="16">
        <v>48697.477452890402</v>
      </c>
      <c r="AO29" s="14">
        <f t="shared" si="13"/>
        <v>56779.215321447868</v>
      </c>
      <c r="AP29" s="14">
        <f t="shared" si="14"/>
        <v>8895.8094818101963</v>
      </c>
      <c r="AQ29" s="14">
        <f t="shared" si="15"/>
        <v>15.667369532051071</v>
      </c>
    </row>
    <row r="30" spans="1:43">
      <c r="A30" s="8" t="s">
        <v>245</v>
      </c>
      <c r="B30" s="17">
        <v>0.57999999999999996</v>
      </c>
      <c r="C30" s="7">
        <v>473.16246999999998</v>
      </c>
      <c r="D30" s="8" t="s">
        <v>61</v>
      </c>
      <c r="E30" s="8" t="s">
        <v>62</v>
      </c>
      <c r="F30" s="8" t="s">
        <v>63</v>
      </c>
      <c r="G30" s="8" t="s">
        <v>743</v>
      </c>
      <c r="H30" s="13">
        <v>442.19579999999996</v>
      </c>
      <c r="J30" s="17" t="str">
        <f t="shared" si="16"/>
        <v>LWS-UHPLC-ESI-QTOF-80%MeOH-0.58-473.16247</v>
      </c>
      <c r="K30" s="9" t="s">
        <v>188</v>
      </c>
      <c r="M30" s="8" t="str">
        <f t="shared" si="0"/>
        <v>Unknown-0.58-473.16247</v>
      </c>
      <c r="N30" s="16">
        <v>36662.2569538182</v>
      </c>
      <c r="O30" s="16">
        <v>43498.891382188602</v>
      </c>
      <c r="P30" s="16">
        <v>23828.675360828602</v>
      </c>
      <c r="Q30" s="14">
        <f t="shared" si="1"/>
        <v>34663.274565611799</v>
      </c>
      <c r="R30" s="14">
        <f t="shared" si="2"/>
        <v>9986.3054991829522</v>
      </c>
      <c r="S30" s="14">
        <f t="shared" si="3"/>
        <v>28.809469458174071</v>
      </c>
      <c r="T30" s="16">
        <v>104724.690281558</v>
      </c>
      <c r="U30" s="16">
        <v>82026.919769781802</v>
      </c>
      <c r="V30" s="16">
        <v>83087.364274673906</v>
      </c>
      <c r="W30" s="14">
        <f t="shared" si="4"/>
        <v>89946.324775337896</v>
      </c>
      <c r="X30" s="14">
        <f t="shared" si="5"/>
        <v>12809.418445564368</v>
      </c>
      <c r="Y30" s="14">
        <f t="shared" si="6"/>
        <v>14.241180479090062</v>
      </c>
      <c r="Z30" s="16">
        <v>88417.8485935184</v>
      </c>
      <c r="AA30" s="16">
        <v>76055.712284406807</v>
      </c>
      <c r="AB30" s="16">
        <v>58610.945666581203</v>
      </c>
      <c r="AC30" s="14">
        <f t="shared" si="7"/>
        <v>74361.502181502132</v>
      </c>
      <c r="AD30" s="14">
        <f t="shared" si="8"/>
        <v>14975.500874046003</v>
      </c>
      <c r="AE30" s="14">
        <f t="shared" si="9"/>
        <v>20.138782077712314</v>
      </c>
      <c r="AF30" s="16">
        <v>122063.279223431</v>
      </c>
      <c r="AG30" s="16">
        <v>117039.380686652</v>
      </c>
      <c r="AH30" s="16">
        <v>164404.27129230599</v>
      </c>
      <c r="AI30" s="14">
        <f t="shared" si="10"/>
        <v>134502.31040079633</v>
      </c>
      <c r="AJ30" s="14">
        <f t="shared" si="11"/>
        <v>26017.40452072418</v>
      </c>
      <c r="AK30" s="14">
        <f t="shared" si="12"/>
        <v>19.343462906470744</v>
      </c>
      <c r="AL30" s="16">
        <v>77641.412006387196</v>
      </c>
      <c r="AM30" s="16">
        <v>160838.1875</v>
      </c>
      <c r="AN30" s="16">
        <v>1</v>
      </c>
      <c r="AO30" s="14">
        <f t="shared" si="13"/>
        <v>79493.533168795737</v>
      </c>
      <c r="AP30" s="14">
        <f t="shared" si="14"/>
        <v>80434.588239933946</v>
      </c>
      <c r="AQ30" s="14">
        <f t="shared" si="15"/>
        <v>101.18381336647847</v>
      </c>
    </row>
    <row r="31" spans="1:43">
      <c r="A31" s="8" t="s">
        <v>246</v>
      </c>
      <c r="B31" s="17">
        <v>0.57999999999999996</v>
      </c>
      <c r="C31" s="7">
        <v>259.02260999999999</v>
      </c>
      <c r="D31" s="8" t="s">
        <v>61</v>
      </c>
      <c r="E31" s="8" t="s">
        <v>62</v>
      </c>
      <c r="F31" s="8" t="s">
        <v>63</v>
      </c>
      <c r="G31" s="8" t="s">
        <v>744</v>
      </c>
      <c r="H31" s="13">
        <v>278.03989999999999</v>
      </c>
      <c r="J31" s="17" t="str">
        <f t="shared" si="16"/>
        <v>LWS-UHPLC-ESI-QTOF-80%MeOH-0.58-259.02261</v>
      </c>
      <c r="K31" s="9" t="s">
        <v>188</v>
      </c>
      <c r="M31" s="8" t="str">
        <f t="shared" si="0"/>
        <v>Unknown-0.58-259.02261</v>
      </c>
      <c r="N31" s="16">
        <v>32494.069414969399</v>
      </c>
      <c r="O31" s="16">
        <v>96406.017368288594</v>
      </c>
      <c r="P31" s="16">
        <v>1</v>
      </c>
      <c r="Q31" s="14">
        <f t="shared" si="1"/>
        <v>42967.028927752668</v>
      </c>
      <c r="R31" s="14">
        <f t="shared" si="2"/>
        <v>49048.384317552242</v>
      </c>
      <c r="S31" s="14">
        <f t="shared" si="3"/>
        <v>114.15353945004001</v>
      </c>
      <c r="T31" s="16">
        <v>68293.463401183995</v>
      </c>
      <c r="U31" s="16">
        <v>59176.183300106997</v>
      </c>
      <c r="V31" s="16">
        <v>26067.986358987298</v>
      </c>
      <c r="W31" s="14">
        <f t="shared" si="4"/>
        <v>51179.211020092771</v>
      </c>
      <c r="X31" s="14">
        <f t="shared" si="5"/>
        <v>22219.617505613278</v>
      </c>
      <c r="Y31" s="14">
        <f t="shared" si="6"/>
        <v>43.415318569272074</v>
      </c>
      <c r="Z31" s="16">
        <v>748710.03138036397</v>
      </c>
      <c r="AA31" s="16">
        <v>625518.28620350698</v>
      </c>
      <c r="AB31" s="16">
        <v>427752.35534794198</v>
      </c>
      <c r="AC31" s="14">
        <f t="shared" si="7"/>
        <v>600660.22431060439</v>
      </c>
      <c r="AD31" s="14">
        <f t="shared" si="8"/>
        <v>161916.3360561147</v>
      </c>
      <c r="AE31" s="14">
        <f t="shared" si="9"/>
        <v>26.956393898389209</v>
      </c>
      <c r="AF31" s="16">
        <v>194843.91898996901</v>
      </c>
      <c r="AG31" s="16">
        <v>253497.78537960301</v>
      </c>
      <c r="AH31" s="16">
        <v>166188.40763142999</v>
      </c>
      <c r="AI31" s="14">
        <f t="shared" si="10"/>
        <v>204843.37066700065</v>
      </c>
      <c r="AJ31" s="14">
        <f t="shared" si="11"/>
        <v>44505.321435467464</v>
      </c>
      <c r="AK31" s="14">
        <f t="shared" si="12"/>
        <v>21.726512940375606</v>
      </c>
      <c r="AL31" s="16">
        <v>205714.97215632</v>
      </c>
      <c r="AM31" s="16">
        <v>150383.03125</v>
      </c>
      <c r="AN31" s="16">
        <v>148600.147843988</v>
      </c>
      <c r="AO31" s="14">
        <f t="shared" si="13"/>
        <v>168232.717083436</v>
      </c>
      <c r="AP31" s="14">
        <f t="shared" si="14"/>
        <v>32472.823288427066</v>
      </c>
      <c r="AQ31" s="14">
        <f t="shared" si="15"/>
        <v>19.302323502462354</v>
      </c>
    </row>
    <row r="32" spans="1:43">
      <c r="A32" s="8" t="s">
        <v>247</v>
      </c>
      <c r="B32" s="17">
        <v>0.57999999999999996</v>
      </c>
      <c r="C32" s="7">
        <v>473.14427999999998</v>
      </c>
      <c r="D32" s="8" t="s">
        <v>61</v>
      </c>
      <c r="E32" s="8" t="s">
        <v>62</v>
      </c>
      <c r="F32" s="8" t="s">
        <v>63</v>
      </c>
      <c r="G32" s="8" t="s">
        <v>745</v>
      </c>
      <c r="H32" s="13">
        <v>474.15100000000001</v>
      </c>
      <c r="J32" s="17" t="str">
        <f t="shared" si="16"/>
        <v>LWS-UHPLC-ESI-QTOF-80%MeOH-0.58-473.14428</v>
      </c>
      <c r="K32" s="9" t="s">
        <v>188</v>
      </c>
      <c r="M32" s="8" t="str">
        <f t="shared" si="0"/>
        <v>Unknown-0.58-473.14428</v>
      </c>
      <c r="N32" s="16">
        <v>1</v>
      </c>
      <c r="O32" s="16">
        <v>1</v>
      </c>
      <c r="P32" s="16">
        <v>1</v>
      </c>
      <c r="Q32" s="14">
        <f t="shared" si="1"/>
        <v>1</v>
      </c>
      <c r="R32" s="14">
        <f t="shared" si="2"/>
        <v>0</v>
      </c>
      <c r="S32" s="14">
        <f t="shared" si="3"/>
        <v>0</v>
      </c>
      <c r="T32" s="16">
        <v>1</v>
      </c>
      <c r="U32" s="16">
        <v>1</v>
      </c>
      <c r="V32" s="16">
        <v>1</v>
      </c>
      <c r="W32" s="14">
        <f t="shared" si="4"/>
        <v>1</v>
      </c>
      <c r="X32" s="14">
        <f t="shared" si="5"/>
        <v>0</v>
      </c>
      <c r="Y32" s="14">
        <f t="shared" si="6"/>
        <v>0</v>
      </c>
      <c r="Z32" s="16">
        <v>1</v>
      </c>
      <c r="AA32" s="16">
        <v>1</v>
      </c>
      <c r="AB32" s="16">
        <v>1</v>
      </c>
      <c r="AC32" s="14">
        <f t="shared" si="7"/>
        <v>1</v>
      </c>
      <c r="AD32" s="14">
        <f t="shared" si="8"/>
        <v>0</v>
      </c>
      <c r="AE32" s="14">
        <f t="shared" si="9"/>
        <v>0</v>
      </c>
      <c r="AF32" s="16">
        <v>1</v>
      </c>
      <c r="AG32" s="16">
        <v>1</v>
      </c>
      <c r="AH32" s="16">
        <v>1</v>
      </c>
      <c r="AI32" s="14">
        <f t="shared" si="10"/>
        <v>1</v>
      </c>
      <c r="AJ32" s="14">
        <f t="shared" si="11"/>
        <v>0</v>
      </c>
      <c r="AK32" s="14">
        <f t="shared" si="12"/>
        <v>0</v>
      </c>
      <c r="AL32" s="16">
        <v>1</v>
      </c>
      <c r="AM32" s="16">
        <v>1</v>
      </c>
      <c r="AN32" s="16">
        <v>146328.340555445</v>
      </c>
      <c r="AO32" s="14">
        <f t="shared" si="13"/>
        <v>48776.780185148331</v>
      </c>
      <c r="AP32" s="14">
        <f t="shared" si="14"/>
        <v>84482.129459488206</v>
      </c>
      <c r="AQ32" s="14">
        <f t="shared" si="15"/>
        <v>173.20152978283613</v>
      </c>
    </row>
    <row r="33" spans="1:43">
      <c r="A33" s="8" t="s">
        <v>248</v>
      </c>
      <c r="B33" s="17">
        <v>0.57999999999999996</v>
      </c>
      <c r="C33" s="7">
        <v>517.13386000000003</v>
      </c>
      <c r="D33" s="8" t="s">
        <v>61</v>
      </c>
      <c r="E33" s="8" t="s">
        <v>62</v>
      </c>
      <c r="F33" s="8" t="s">
        <v>63</v>
      </c>
      <c r="G33" s="8" t="s">
        <v>746</v>
      </c>
      <c r="H33" s="13">
        <v>518.13909999999998</v>
      </c>
      <c r="J33" s="17" t="str">
        <f t="shared" si="16"/>
        <v>LWS-UHPLC-ESI-QTOF-80%MeOH-0.58-517.13386</v>
      </c>
      <c r="K33" s="9" t="s">
        <v>188</v>
      </c>
      <c r="M33" s="8" t="str">
        <f t="shared" si="0"/>
        <v>Unknown-0.58-517.13386</v>
      </c>
      <c r="N33" s="16">
        <v>4882.0664805714596</v>
      </c>
      <c r="O33" s="16">
        <v>3882.3681977922201</v>
      </c>
      <c r="P33" s="16">
        <v>1</v>
      </c>
      <c r="Q33" s="14">
        <f t="shared" si="1"/>
        <v>2921.8115594545598</v>
      </c>
      <c r="R33" s="14">
        <f t="shared" si="2"/>
        <v>2578.4111946178164</v>
      </c>
      <c r="S33" s="14">
        <f t="shared" si="3"/>
        <v>88.247005056655709</v>
      </c>
      <c r="T33" s="16">
        <v>987.65902164074498</v>
      </c>
      <c r="U33" s="16">
        <v>1800.1034196324599</v>
      </c>
      <c r="V33" s="16">
        <v>965.12960867128095</v>
      </c>
      <c r="W33" s="14">
        <f t="shared" si="4"/>
        <v>1250.964016648162</v>
      </c>
      <c r="X33" s="14">
        <f t="shared" si="5"/>
        <v>475.70206699640295</v>
      </c>
      <c r="Y33" s="14">
        <f t="shared" si="6"/>
        <v>38.026838555356768</v>
      </c>
      <c r="Z33" s="16">
        <v>1504.8496262694</v>
      </c>
      <c r="AA33" s="16">
        <v>1629.1705204313901</v>
      </c>
      <c r="AB33" s="16">
        <v>1649.3812733604</v>
      </c>
      <c r="AC33" s="14">
        <f t="shared" si="7"/>
        <v>1594.4671400203968</v>
      </c>
      <c r="AD33" s="14">
        <f t="shared" si="8"/>
        <v>78.26616581685812</v>
      </c>
      <c r="AE33" s="14">
        <f t="shared" si="9"/>
        <v>4.9086095192815904</v>
      </c>
      <c r="AF33" s="16">
        <v>1241.74771562766</v>
      </c>
      <c r="AG33" s="16">
        <v>1433.9821598800499</v>
      </c>
      <c r="AH33" s="16">
        <v>1012.40345508922</v>
      </c>
      <c r="AI33" s="14">
        <f t="shared" si="10"/>
        <v>1229.3777768656435</v>
      </c>
      <c r="AJ33" s="14">
        <f t="shared" si="11"/>
        <v>211.06139538534833</v>
      </c>
      <c r="AK33" s="14">
        <f t="shared" si="12"/>
        <v>17.168147932807056</v>
      </c>
      <c r="AL33" s="16">
        <v>1</v>
      </c>
      <c r="AM33" s="16">
        <v>1831.79553222656</v>
      </c>
      <c r="AN33" s="16">
        <v>157086.557308057</v>
      </c>
      <c r="AO33" s="14">
        <f t="shared" si="13"/>
        <v>52973.117613427858</v>
      </c>
      <c r="AP33" s="14">
        <f t="shared" si="14"/>
        <v>90169.530312936578</v>
      </c>
      <c r="AQ33" s="14">
        <f t="shared" si="15"/>
        <v>170.21752612513788</v>
      </c>
    </row>
    <row r="34" spans="1:43">
      <c r="A34" s="8" t="s">
        <v>249</v>
      </c>
      <c r="B34" s="17">
        <v>0.57999999999999996</v>
      </c>
      <c r="C34" s="7">
        <v>601.13868000000002</v>
      </c>
      <c r="D34" s="8" t="s">
        <v>61</v>
      </c>
      <c r="E34" s="8" t="s">
        <v>62</v>
      </c>
      <c r="F34" s="8" t="s">
        <v>63</v>
      </c>
      <c r="G34" s="8" t="s">
        <v>747</v>
      </c>
      <c r="H34" s="13">
        <v>602.14329999999995</v>
      </c>
      <c r="J34" s="17" t="str">
        <f t="shared" si="16"/>
        <v>LWS-UHPLC-ESI-QTOF-80%MeOH-0.58-601.13868</v>
      </c>
      <c r="K34" s="9" t="s">
        <v>188</v>
      </c>
      <c r="M34" s="8" t="str">
        <f t="shared" si="0"/>
        <v>Unknown-0.58-601.13868</v>
      </c>
      <c r="N34" s="16">
        <v>1654.0168318255401</v>
      </c>
      <c r="O34" s="16">
        <v>3314.06223118969</v>
      </c>
      <c r="P34" s="16">
        <v>2857.1455283846299</v>
      </c>
      <c r="Q34" s="14">
        <f t="shared" si="1"/>
        <v>2608.4081971332866</v>
      </c>
      <c r="R34" s="14">
        <f t="shared" si="2"/>
        <v>857.51989886885599</v>
      </c>
      <c r="S34" s="14">
        <f t="shared" si="3"/>
        <v>32.875218679779273</v>
      </c>
      <c r="T34" s="16">
        <v>6121.9500645320204</v>
      </c>
      <c r="U34" s="16">
        <v>3439.0065299662701</v>
      </c>
      <c r="V34" s="16">
        <v>1694.41894748661</v>
      </c>
      <c r="W34" s="14">
        <f t="shared" si="4"/>
        <v>3751.7918473283003</v>
      </c>
      <c r="X34" s="14">
        <f t="shared" si="5"/>
        <v>2230.2766508147133</v>
      </c>
      <c r="Y34" s="14">
        <f t="shared" si="6"/>
        <v>59.445639352378308</v>
      </c>
      <c r="Z34" s="16">
        <v>83064.594233603202</v>
      </c>
      <c r="AA34" s="16">
        <v>67412.112909415402</v>
      </c>
      <c r="AB34" s="16">
        <v>59150.332753254203</v>
      </c>
      <c r="AC34" s="14">
        <f t="shared" si="7"/>
        <v>69875.679965424279</v>
      </c>
      <c r="AD34" s="14">
        <f t="shared" si="8"/>
        <v>12145.980714508598</v>
      </c>
      <c r="AE34" s="14">
        <f t="shared" si="9"/>
        <v>17.382271944285399</v>
      </c>
      <c r="AF34" s="16">
        <v>21955.362439737499</v>
      </c>
      <c r="AG34" s="16">
        <v>18929.031411323402</v>
      </c>
      <c r="AH34" s="16">
        <v>20994.862685038399</v>
      </c>
      <c r="AI34" s="14">
        <f t="shared" si="10"/>
        <v>20626.418845366436</v>
      </c>
      <c r="AJ34" s="14">
        <f t="shared" si="11"/>
        <v>1546.4420521408642</v>
      </c>
      <c r="AK34" s="14">
        <f t="shared" si="12"/>
        <v>7.497385094981043</v>
      </c>
      <c r="AL34" s="16">
        <v>21678.0844324873</v>
      </c>
      <c r="AM34" s="16">
        <v>17062.86328125</v>
      </c>
      <c r="AN34" s="16">
        <v>1</v>
      </c>
      <c r="AO34" s="14">
        <f t="shared" si="13"/>
        <v>12913.982571245768</v>
      </c>
      <c r="AP34" s="14">
        <f t="shared" si="14"/>
        <v>11418.57722015662</v>
      </c>
      <c r="AQ34" s="14">
        <f t="shared" si="15"/>
        <v>88.420261969233167</v>
      </c>
    </row>
    <row r="35" spans="1:43">
      <c r="A35" s="8" t="s">
        <v>250</v>
      </c>
      <c r="B35" s="17">
        <v>0.57999999999999996</v>
      </c>
      <c r="C35" s="7">
        <v>439.07353999999998</v>
      </c>
      <c r="D35" s="8" t="s">
        <v>61</v>
      </c>
      <c r="E35" s="8" t="s">
        <v>62</v>
      </c>
      <c r="F35" s="8" t="s">
        <v>63</v>
      </c>
      <c r="G35" s="8" t="s">
        <v>748</v>
      </c>
      <c r="H35" s="13">
        <v>440.07930000000005</v>
      </c>
      <c r="J35" s="17" t="str">
        <f t="shared" si="16"/>
        <v>LWS-UHPLC-ESI-QTOF-80%MeOH-0.58-439.07354</v>
      </c>
      <c r="K35" s="9" t="s">
        <v>188</v>
      </c>
      <c r="M35" s="8" t="str">
        <f t="shared" si="0"/>
        <v>Unknown-0.58-439.07354</v>
      </c>
      <c r="N35" s="16">
        <v>1</v>
      </c>
      <c r="O35" s="16">
        <v>1</v>
      </c>
      <c r="P35" s="16">
        <v>1</v>
      </c>
      <c r="Q35" s="14">
        <f t="shared" si="1"/>
        <v>1</v>
      </c>
      <c r="R35" s="14">
        <f t="shared" si="2"/>
        <v>0</v>
      </c>
      <c r="S35" s="14">
        <f t="shared" si="3"/>
        <v>0</v>
      </c>
      <c r="T35" s="16">
        <v>1</v>
      </c>
      <c r="U35" s="16">
        <v>1</v>
      </c>
      <c r="V35" s="16">
        <v>180.644775493872</v>
      </c>
      <c r="W35" s="14">
        <f t="shared" si="4"/>
        <v>60.88159183129067</v>
      </c>
      <c r="X35" s="14">
        <f t="shared" si="5"/>
        <v>103.71795948989688</v>
      </c>
      <c r="Y35" s="14">
        <f t="shared" si="6"/>
        <v>170.3601308213332</v>
      </c>
      <c r="Z35" s="16">
        <v>1</v>
      </c>
      <c r="AA35" s="16">
        <v>1</v>
      </c>
      <c r="AB35" s="16">
        <v>1</v>
      </c>
      <c r="AC35" s="14">
        <f t="shared" si="7"/>
        <v>1</v>
      </c>
      <c r="AD35" s="14">
        <f t="shared" si="8"/>
        <v>0</v>
      </c>
      <c r="AE35" s="14">
        <f t="shared" si="9"/>
        <v>0</v>
      </c>
      <c r="AF35" s="16">
        <v>1</v>
      </c>
      <c r="AG35" s="16">
        <v>95063.314693203196</v>
      </c>
      <c r="AH35" s="16">
        <v>1</v>
      </c>
      <c r="AI35" s="14">
        <f t="shared" si="10"/>
        <v>31688.438231067732</v>
      </c>
      <c r="AJ35" s="14">
        <f t="shared" si="11"/>
        <v>54884.252977909775</v>
      </c>
      <c r="AK35" s="14">
        <f t="shared" si="12"/>
        <v>173.19961488067463</v>
      </c>
      <c r="AL35" s="16">
        <v>1</v>
      </c>
      <c r="AM35" s="16">
        <v>1</v>
      </c>
      <c r="AN35" s="16">
        <v>767699.80252359598</v>
      </c>
      <c r="AO35" s="14">
        <f t="shared" si="13"/>
        <v>255900.60084119867</v>
      </c>
      <c r="AP35" s="14">
        <f t="shared" si="14"/>
        <v>443231.11029355152</v>
      </c>
      <c r="AQ35" s="14">
        <f t="shared" si="15"/>
        <v>173.20440391173696</v>
      </c>
    </row>
    <row r="36" spans="1:43">
      <c r="A36" s="8" t="s">
        <v>251</v>
      </c>
      <c r="B36" s="17">
        <v>0.57999999999999996</v>
      </c>
      <c r="C36" s="7">
        <v>175.04698999999999</v>
      </c>
      <c r="D36" s="8" t="s">
        <v>61</v>
      </c>
      <c r="E36" s="8" t="s">
        <v>62</v>
      </c>
      <c r="F36" s="8" t="s">
        <v>63</v>
      </c>
      <c r="G36" s="8" t="s">
        <v>749</v>
      </c>
      <c r="H36" s="13">
        <v>176.05439999999999</v>
      </c>
      <c r="J36" s="17" t="str">
        <f t="shared" si="16"/>
        <v>LWS-UHPLC-ESI-QTOF-80%MeOH-0.58-175.04699</v>
      </c>
      <c r="K36" s="9" t="s">
        <v>188</v>
      </c>
      <c r="M36" s="8" t="str">
        <f t="shared" si="0"/>
        <v>Unknown-0.58-175.04699</v>
      </c>
      <c r="N36" s="16">
        <v>98898.154784216502</v>
      </c>
      <c r="O36" s="16">
        <v>173957.62133081499</v>
      </c>
      <c r="P36" s="16">
        <v>147274.06206529899</v>
      </c>
      <c r="Q36" s="14">
        <f t="shared" si="1"/>
        <v>140043.27939344349</v>
      </c>
      <c r="R36" s="14">
        <f t="shared" si="2"/>
        <v>38048.574784092671</v>
      </c>
      <c r="S36" s="14">
        <f t="shared" si="3"/>
        <v>27.169154384907969</v>
      </c>
      <c r="T36" s="16">
        <v>316897.94510353199</v>
      </c>
      <c r="U36" s="16">
        <v>217684.307224535</v>
      </c>
      <c r="V36" s="16">
        <v>151099.488297656</v>
      </c>
      <c r="W36" s="14">
        <f t="shared" si="4"/>
        <v>228560.58020857433</v>
      </c>
      <c r="X36" s="14">
        <f t="shared" si="5"/>
        <v>83432.619851710231</v>
      </c>
      <c r="Y36" s="14">
        <f t="shared" si="6"/>
        <v>36.503503699357651</v>
      </c>
      <c r="Z36" s="16">
        <v>219978.26417884001</v>
      </c>
      <c r="AA36" s="16">
        <v>234032.06011721701</v>
      </c>
      <c r="AB36" s="16">
        <v>216723.43478052001</v>
      </c>
      <c r="AC36" s="14">
        <f t="shared" si="7"/>
        <v>223577.91969219234</v>
      </c>
      <c r="AD36" s="14">
        <f t="shared" si="8"/>
        <v>9198.6557508498645</v>
      </c>
      <c r="AE36" s="14">
        <f t="shared" si="9"/>
        <v>4.1142952593502882</v>
      </c>
      <c r="AF36" s="16">
        <v>484362.99495891901</v>
      </c>
      <c r="AG36" s="16">
        <v>340038.843481249</v>
      </c>
      <c r="AH36" s="16">
        <v>435390.31328310701</v>
      </c>
      <c r="AI36" s="14">
        <f t="shared" si="10"/>
        <v>419930.71724109165</v>
      </c>
      <c r="AJ36" s="14">
        <f t="shared" si="11"/>
        <v>73393.559031253608</v>
      </c>
      <c r="AK36" s="14">
        <f t="shared" si="12"/>
        <v>17.477539988844569</v>
      </c>
      <c r="AL36" s="16">
        <v>554805.45892777597</v>
      </c>
      <c r="AM36" s="16">
        <v>363403.5625</v>
      </c>
      <c r="AN36" s="16">
        <v>452031.82929964497</v>
      </c>
      <c r="AO36" s="14">
        <f t="shared" si="13"/>
        <v>456746.95024247369</v>
      </c>
      <c r="AP36" s="14">
        <f t="shared" si="14"/>
        <v>95788.025155372743</v>
      </c>
      <c r="AQ36" s="14">
        <f t="shared" si="15"/>
        <v>20.971793047446003</v>
      </c>
    </row>
    <row r="37" spans="1:43">
      <c r="A37" s="8" t="s">
        <v>252</v>
      </c>
      <c r="B37" s="17">
        <v>0.57999999999999996</v>
      </c>
      <c r="C37" s="7">
        <v>537.06268999999998</v>
      </c>
      <c r="D37" s="8" t="s">
        <v>61</v>
      </c>
      <c r="E37" s="8" t="s">
        <v>62</v>
      </c>
      <c r="F37" s="8" t="s">
        <v>63</v>
      </c>
      <c r="G37" s="8" t="s">
        <v>750</v>
      </c>
      <c r="H37" s="13">
        <v>538.06799999999998</v>
      </c>
      <c r="J37" s="17" t="str">
        <f t="shared" si="16"/>
        <v>LWS-UHPLC-ESI-QTOF-80%MeOH-0.58-537.06269</v>
      </c>
      <c r="K37" s="9" t="s">
        <v>188</v>
      </c>
      <c r="M37" s="8" t="str">
        <f t="shared" si="0"/>
        <v>Unknown-0.58-537.06269</v>
      </c>
      <c r="N37" s="16">
        <v>1</v>
      </c>
      <c r="O37" s="16">
        <v>777.31888186281196</v>
      </c>
      <c r="P37" s="16">
        <v>1</v>
      </c>
      <c r="Q37" s="14">
        <f t="shared" si="1"/>
        <v>259.77296062093734</v>
      </c>
      <c r="R37" s="14">
        <f t="shared" si="2"/>
        <v>448.20791542048374</v>
      </c>
      <c r="S37" s="14">
        <f t="shared" si="3"/>
        <v>172.53832513943286</v>
      </c>
      <c r="T37" s="16">
        <v>19753.3908436114</v>
      </c>
      <c r="U37" s="16">
        <v>5204.74994753798</v>
      </c>
      <c r="V37" s="16">
        <v>8687.1172880457998</v>
      </c>
      <c r="W37" s="14">
        <f t="shared" si="4"/>
        <v>11215.086026398392</v>
      </c>
      <c r="X37" s="14">
        <f t="shared" si="5"/>
        <v>7596.6247397966818</v>
      </c>
      <c r="Y37" s="14">
        <f t="shared" si="6"/>
        <v>67.73576878425655</v>
      </c>
      <c r="Z37" s="16">
        <v>48536.228446335699</v>
      </c>
      <c r="AA37" s="16">
        <v>67684.062177284402</v>
      </c>
      <c r="AB37" s="16">
        <v>39162.566071693996</v>
      </c>
      <c r="AC37" s="14">
        <f t="shared" si="7"/>
        <v>51794.285565104692</v>
      </c>
      <c r="AD37" s="14">
        <f t="shared" si="8"/>
        <v>14537.198394710511</v>
      </c>
      <c r="AE37" s="14">
        <f t="shared" si="9"/>
        <v>28.067185860566525</v>
      </c>
      <c r="AF37" s="16">
        <v>24582.4691530038</v>
      </c>
      <c r="AG37" s="16">
        <v>20693.357478939601</v>
      </c>
      <c r="AH37" s="16">
        <v>16270.659483629101</v>
      </c>
      <c r="AI37" s="14">
        <f t="shared" si="10"/>
        <v>20515.495371857502</v>
      </c>
      <c r="AJ37" s="14">
        <f t="shared" si="11"/>
        <v>4158.7583714168013</v>
      </c>
      <c r="AK37" s="14">
        <f t="shared" si="12"/>
        <v>20.271303695262716</v>
      </c>
      <c r="AL37" s="16">
        <v>83858.564793646001</v>
      </c>
      <c r="AM37" s="16">
        <v>85180.96875</v>
      </c>
      <c r="AN37" s="16">
        <v>1</v>
      </c>
      <c r="AO37" s="14">
        <f t="shared" si="13"/>
        <v>56346.844514548662</v>
      </c>
      <c r="AP37" s="14">
        <f t="shared" si="14"/>
        <v>48801.412209066424</v>
      </c>
      <c r="AQ37" s="14">
        <f t="shared" si="15"/>
        <v>86.608953224463136</v>
      </c>
    </row>
    <row r="38" spans="1:43">
      <c r="A38" s="8" t="s">
        <v>253</v>
      </c>
      <c r="B38" s="17">
        <v>0.57999999999999996</v>
      </c>
      <c r="C38" s="7">
        <v>576.13355999999999</v>
      </c>
      <c r="D38" s="8" t="s">
        <v>61</v>
      </c>
      <c r="E38" s="8" t="s">
        <v>62</v>
      </c>
      <c r="F38" s="8" t="s">
        <v>63</v>
      </c>
      <c r="G38" s="8" t="s">
        <v>751</v>
      </c>
      <c r="H38" s="13">
        <v>577.13979999999992</v>
      </c>
      <c r="J38" s="17" t="str">
        <f t="shared" si="16"/>
        <v>LWS-UHPLC-ESI-QTOF-80%MeOH-0.58-576.13356</v>
      </c>
      <c r="K38" s="9" t="s">
        <v>188</v>
      </c>
      <c r="L38" s="25"/>
      <c r="M38" s="8" t="str">
        <f t="shared" si="0"/>
        <v>Unknown-0.58-576.13356</v>
      </c>
      <c r="N38" s="16">
        <v>1</v>
      </c>
      <c r="O38" s="16">
        <v>1</v>
      </c>
      <c r="P38" s="16">
        <v>1</v>
      </c>
      <c r="Q38" s="14">
        <f t="shared" si="1"/>
        <v>1</v>
      </c>
      <c r="R38" s="14">
        <f t="shared" si="2"/>
        <v>0</v>
      </c>
      <c r="S38" s="14">
        <f t="shared" si="3"/>
        <v>0</v>
      </c>
      <c r="T38" s="16">
        <v>24519.796477814099</v>
      </c>
      <c r="U38" s="16">
        <v>15122.671814089001</v>
      </c>
      <c r="V38" s="16">
        <v>8225.2839474125703</v>
      </c>
      <c r="W38" s="14">
        <f t="shared" si="4"/>
        <v>15955.917413105226</v>
      </c>
      <c r="X38" s="14">
        <f t="shared" si="5"/>
        <v>8179.1508313554759</v>
      </c>
      <c r="Y38" s="14">
        <f t="shared" si="6"/>
        <v>51.260924831796984</v>
      </c>
      <c r="Z38" s="16">
        <v>21570.7641127936</v>
      </c>
      <c r="AA38" s="16">
        <v>20775.864467636398</v>
      </c>
      <c r="AB38" s="16">
        <v>19568.664383370899</v>
      </c>
      <c r="AC38" s="14">
        <f t="shared" si="7"/>
        <v>20638.430987933632</v>
      </c>
      <c r="AD38" s="14">
        <f t="shared" si="8"/>
        <v>1008.1005915314314</v>
      </c>
      <c r="AE38" s="14">
        <f t="shared" si="9"/>
        <v>4.8845796084054198</v>
      </c>
      <c r="AF38" s="16">
        <v>40602.0898614127</v>
      </c>
      <c r="AG38" s="16">
        <v>21893.2346796661</v>
      </c>
      <c r="AH38" s="16">
        <v>34141.450014892704</v>
      </c>
      <c r="AI38" s="14">
        <f t="shared" si="10"/>
        <v>32212.258185323833</v>
      </c>
      <c r="AJ38" s="14">
        <f t="shared" si="11"/>
        <v>9502.4550190647442</v>
      </c>
      <c r="AK38" s="14">
        <f t="shared" si="12"/>
        <v>29.499499738252254</v>
      </c>
      <c r="AL38" s="16">
        <v>55424.868827270802</v>
      </c>
      <c r="AM38" s="16">
        <v>41940.4765625</v>
      </c>
      <c r="AN38" s="16">
        <v>1</v>
      </c>
      <c r="AO38" s="14">
        <f t="shared" si="13"/>
        <v>32455.448463256937</v>
      </c>
      <c r="AP38" s="14">
        <f t="shared" si="14"/>
        <v>28903.73033845636</v>
      </c>
      <c r="AQ38" s="14">
        <f t="shared" si="15"/>
        <v>89.056635193867365</v>
      </c>
    </row>
    <row r="39" spans="1:43">
      <c r="A39" s="8" t="s">
        <v>254</v>
      </c>
      <c r="B39" s="17">
        <v>0.57999999999999996</v>
      </c>
      <c r="C39" s="7">
        <v>517.16323999999997</v>
      </c>
      <c r="D39" s="8" t="s">
        <v>61</v>
      </c>
      <c r="E39" s="8" t="s">
        <v>62</v>
      </c>
      <c r="F39" s="8" t="s">
        <v>63</v>
      </c>
      <c r="G39" s="8" t="s">
        <v>752</v>
      </c>
      <c r="H39" s="13">
        <v>518.17149999999992</v>
      </c>
      <c r="J39" s="17" t="str">
        <f t="shared" si="16"/>
        <v>LWS-UHPLC-ESI-QTOF-80%MeOH-0.58-517.16324</v>
      </c>
      <c r="K39" s="9" t="s">
        <v>188</v>
      </c>
      <c r="M39" s="8" t="str">
        <f t="shared" si="0"/>
        <v>Unknown-0.58-517.16324</v>
      </c>
      <c r="N39" s="16">
        <v>12644.637345548001</v>
      </c>
      <c r="O39" s="16">
        <v>30259.907634105199</v>
      </c>
      <c r="P39" s="16">
        <v>21444.4599719041</v>
      </c>
      <c r="Q39" s="14">
        <f t="shared" si="1"/>
        <v>21449.668317185766</v>
      </c>
      <c r="R39" s="14">
        <f t="shared" si="2"/>
        <v>8807.6362992506074</v>
      </c>
      <c r="S39" s="14">
        <f t="shared" si="3"/>
        <v>41.061876430946064</v>
      </c>
      <c r="T39" s="16">
        <v>62546.181766514499</v>
      </c>
      <c r="U39" s="16">
        <v>45975.290517681802</v>
      </c>
      <c r="V39" s="16">
        <v>17040.8051575678</v>
      </c>
      <c r="W39" s="14">
        <f t="shared" si="4"/>
        <v>41854.092480588028</v>
      </c>
      <c r="X39" s="14">
        <f t="shared" si="5"/>
        <v>23030.914658915048</v>
      </c>
      <c r="Y39" s="14">
        <f t="shared" si="6"/>
        <v>55.026673125446003</v>
      </c>
      <c r="Z39" s="16">
        <v>91555.6970855119</v>
      </c>
      <c r="AA39" s="16">
        <v>75565.656876984795</v>
      </c>
      <c r="AB39" s="16">
        <v>62068.847398653597</v>
      </c>
      <c r="AC39" s="14">
        <f t="shared" si="7"/>
        <v>76396.733787050092</v>
      </c>
      <c r="AD39" s="14">
        <f t="shared" si="8"/>
        <v>14760.98210610253</v>
      </c>
      <c r="AE39" s="14">
        <f t="shared" si="9"/>
        <v>19.32148322891344</v>
      </c>
      <c r="AF39" s="16">
        <v>92201.555000043998</v>
      </c>
      <c r="AG39" s="16">
        <v>72593.766138404593</v>
      </c>
      <c r="AH39" s="16">
        <v>105087.292802415</v>
      </c>
      <c r="AI39" s="14">
        <f t="shared" si="10"/>
        <v>89960.871313621217</v>
      </c>
      <c r="AJ39" s="14">
        <f t="shared" si="11"/>
        <v>16362.237509067543</v>
      </c>
      <c r="AK39" s="14">
        <f t="shared" si="12"/>
        <v>18.188171446256426</v>
      </c>
      <c r="AL39" s="16">
        <v>111714.55933171901</v>
      </c>
      <c r="AM39" s="16">
        <v>82252.59375</v>
      </c>
      <c r="AN39" s="16">
        <v>1</v>
      </c>
      <c r="AO39" s="14">
        <f t="shared" si="13"/>
        <v>64656.051027239671</v>
      </c>
      <c r="AP39" s="14">
        <f t="shared" si="14"/>
        <v>57898.260522107426</v>
      </c>
      <c r="AQ39" s="14">
        <f t="shared" si="15"/>
        <v>89.548092718676585</v>
      </c>
    </row>
    <row r="40" spans="1:43">
      <c r="A40" s="8" t="s">
        <v>255</v>
      </c>
      <c r="B40" s="17">
        <v>0.57999999999999996</v>
      </c>
      <c r="C40" s="7">
        <v>110.98544</v>
      </c>
      <c r="D40" s="8" t="s">
        <v>61</v>
      </c>
      <c r="E40" s="8" t="s">
        <v>62</v>
      </c>
      <c r="F40" s="8" t="s">
        <v>63</v>
      </c>
      <c r="J40" s="17" t="str">
        <f t="shared" si="16"/>
        <v>LWS-UHPLC-ESI-QTOF-80%MeOH-0.58-110.98544</v>
      </c>
      <c r="K40" s="9" t="s">
        <v>188</v>
      </c>
      <c r="M40" s="8" t="str">
        <f t="shared" si="0"/>
        <v>Unknown-0.58-110.98544</v>
      </c>
      <c r="N40" s="16">
        <v>4624.8351492659103</v>
      </c>
      <c r="O40" s="16">
        <v>1</v>
      </c>
      <c r="P40" s="16">
        <v>712.10729182587897</v>
      </c>
      <c r="Q40" s="14">
        <f t="shared" si="1"/>
        <v>1779.3141470305964</v>
      </c>
      <c r="R40" s="14">
        <f t="shared" si="2"/>
        <v>2489.8113835677764</v>
      </c>
      <c r="S40" s="14">
        <f t="shared" si="3"/>
        <v>139.93096091114049</v>
      </c>
      <c r="T40" s="16">
        <v>2116.0072273866799</v>
      </c>
      <c r="U40" s="16">
        <v>1882.57444677735</v>
      </c>
      <c r="V40" s="16">
        <v>1505.33006921437</v>
      </c>
      <c r="W40" s="14">
        <f t="shared" si="4"/>
        <v>1834.6372477928001</v>
      </c>
      <c r="X40" s="14">
        <f t="shared" si="5"/>
        <v>308.14790144217113</v>
      </c>
      <c r="Y40" s="14">
        <f t="shared" si="6"/>
        <v>16.796121511917146</v>
      </c>
      <c r="Z40" s="16">
        <v>110724.861042098</v>
      </c>
      <c r="AA40" s="16">
        <v>168520.30834604401</v>
      </c>
      <c r="AB40" s="16">
        <v>139435.16990792399</v>
      </c>
      <c r="AC40" s="14">
        <f t="shared" si="7"/>
        <v>139560.11309868866</v>
      </c>
      <c r="AD40" s="14">
        <f t="shared" si="8"/>
        <v>28897.926229515106</v>
      </c>
      <c r="AE40" s="14">
        <f t="shared" si="9"/>
        <v>20.706436522504251</v>
      </c>
      <c r="AF40" s="16">
        <v>223181.712507155</v>
      </c>
      <c r="AG40" s="16">
        <v>236408.41812206601</v>
      </c>
      <c r="AH40" s="16">
        <v>181187.72449094401</v>
      </c>
      <c r="AI40" s="14">
        <f t="shared" si="10"/>
        <v>213592.61837338834</v>
      </c>
      <c r="AJ40" s="14">
        <f t="shared" si="11"/>
        <v>28832.174666598316</v>
      </c>
      <c r="AK40" s="14">
        <f t="shared" si="12"/>
        <v>13.498675603197032</v>
      </c>
      <c r="AL40" s="16">
        <v>1</v>
      </c>
      <c r="AM40" s="16">
        <v>309837.6875</v>
      </c>
      <c r="AN40" s="16">
        <v>317067.13244750601</v>
      </c>
      <c r="AO40" s="14">
        <f t="shared" si="13"/>
        <v>208968.60664916868</v>
      </c>
      <c r="AP40" s="14">
        <f t="shared" si="14"/>
        <v>181007.35258567127</v>
      </c>
      <c r="AQ40" s="14">
        <f t="shared" si="15"/>
        <v>86.619399673540073</v>
      </c>
    </row>
    <row r="41" spans="1:43">
      <c r="A41" s="8" t="s">
        <v>256</v>
      </c>
      <c r="B41" s="17">
        <v>0.57999999999999996</v>
      </c>
      <c r="C41" s="7">
        <v>209.03017</v>
      </c>
      <c r="D41" s="8" t="s">
        <v>61</v>
      </c>
      <c r="E41" s="8" t="s">
        <v>62</v>
      </c>
      <c r="F41" s="8" t="s">
        <v>63</v>
      </c>
      <c r="G41" s="8" t="s">
        <v>753</v>
      </c>
      <c r="H41" s="13">
        <v>210.03880000000001</v>
      </c>
      <c r="J41" s="17" t="str">
        <f t="shared" si="16"/>
        <v>LWS-UHPLC-ESI-QTOF-80%MeOH-0.58-209.03017</v>
      </c>
      <c r="K41" s="9" t="s">
        <v>188</v>
      </c>
      <c r="M41" s="8" t="str">
        <f t="shared" si="0"/>
        <v>Unknown-0.58-209.03017</v>
      </c>
      <c r="N41" s="16">
        <v>9693.2029224456292</v>
      </c>
      <c r="O41" s="16">
        <v>38581.406432590004</v>
      </c>
      <c r="P41" s="16">
        <v>28547.981871704498</v>
      </c>
      <c r="Q41" s="14">
        <f t="shared" si="1"/>
        <v>25607.530408913375</v>
      </c>
      <c r="R41" s="14">
        <f t="shared" si="2"/>
        <v>14666.85946665653</v>
      </c>
      <c r="S41" s="14">
        <f t="shared" si="3"/>
        <v>57.275571804266391</v>
      </c>
      <c r="T41" s="16">
        <v>129131.63538294101</v>
      </c>
      <c r="U41" s="16">
        <v>116780.75731181201</v>
      </c>
      <c r="V41" s="16">
        <v>41863.990644342397</v>
      </c>
      <c r="W41" s="14">
        <f t="shared" si="4"/>
        <v>95925.461113031794</v>
      </c>
      <c r="X41" s="14">
        <f t="shared" si="5"/>
        <v>47224.125076169563</v>
      </c>
      <c r="Y41" s="14">
        <f t="shared" si="6"/>
        <v>49.230021443966777</v>
      </c>
      <c r="Z41" s="16">
        <v>161778.61686558201</v>
      </c>
      <c r="AA41" s="16">
        <v>211168.179106725</v>
      </c>
      <c r="AB41" s="16">
        <v>167904.50520821099</v>
      </c>
      <c r="AC41" s="14">
        <f t="shared" si="7"/>
        <v>180283.76706017266</v>
      </c>
      <c r="AD41" s="14">
        <f t="shared" si="8"/>
        <v>26921.493413117365</v>
      </c>
      <c r="AE41" s="14">
        <f t="shared" si="9"/>
        <v>14.932843845076677</v>
      </c>
      <c r="AF41" s="16">
        <v>349791.46262024902</v>
      </c>
      <c r="AG41" s="16">
        <v>259783.98914765901</v>
      </c>
      <c r="AH41" s="16">
        <v>274033.03046767402</v>
      </c>
      <c r="AI41" s="14">
        <f t="shared" si="10"/>
        <v>294536.16074519401</v>
      </c>
      <c r="AJ41" s="14">
        <f t="shared" si="11"/>
        <v>48379.95539076563</v>
      </c>
      <c r="AK41" s="14">
        <f t="shared" si="12"/>
        <v>16.4258117809241</v>
      </c>
      <c r="AL41" s="16">
        <v>394544.76118014398</v>
      </c>
      <c r="AM41" s="16">
        <v>323206.21875</v>
      </c>
      <c r="AN41" s="16">
        <v>405479.77210457798</v>
      </c>
      <c r="AO41" s="14">
        <f t="shared" si="13"/>
        <v>374410.25067824061</v>
      </c>
      <c r="AP41" s="14">
        <f t="shared" si="14"/>
        <v>44679.786036423546</v>
      </c>
      <c r="AQ41" s="14">
        <f t="shared" si="15"/>
        <v>11.933376812062848</v>
      </c>
    </row>
    <row r="42" spans="1:43">
      <c r="A42" s="8" t="s">
        <v>257</v>
      </c>
      <c r="B42" s="17">
        <v>0.57999999999999996</v>
      </c>
      <c r="C42" s="7">
        <v>165.04002</v>
      </c>
      <c r="D42" s="8" t="s">
        <v>61</v>
      </c>
      <c r="E42" s="8" t="s">
        <v>62</v>
      </c>
      <c r="F42" s="8" t="s">
        <v>63</v>
      </c>
      <c r="G42" s="8" t="s">
        <v>754</v>
      </c>
      <c r="H42" s="13">
        <v>166.04900000000001</v>
      </c>
      <c r="J42" s="17" t="str">
        <f t="shared" si="16"/>
        <v>LWS-UHPLC-ESI-QTOF-80%MeOH-0.58-165.04002</v>
      </c>
      <c r="K42" s="9" t="s">
        <v>188</v>
      </c>
      <c r="M42" s="8" t="str">
        <f t="shared" si="0"/>
        <v>Unknown-0.58-165.04002</v>
      </c>
      <c r="N42" s="16">
        <v>70926.397888643405</v>
      </c>
      <c r="O42" s="16">
        <v>144082.99651393399</v>
      </c>
      <c r="P42" s="16">
        <v>144815.418205555</v>
      </c>
      <c r="Q42" s="14">
        <f t="shared" si="1"/>
        <v>119941.60420271079</v>
      </c>
      <c r="R42" s="14">
        <f t="shared" si="2"/>
        <v>42449.99349695522</v>
      </c>
      <c r="S42" s="14">
        <f t="shared" si="3"/>
        <v>35.392217553811747</v>
      </c>
      <c r="T42" s="16">
        <v>539072.162298857</v>
      </c>
      <c r="U42" s="16">
        <v>481475.346430376</v>
      </c>
      <c r="V42" s="16">
        <v>296795.73879478598</v>
      </c>
      <c r="W42" s="14">
        <f t="shared" si="4"/>
        <v>439114.41584133962</v>
      </c>
      <c r="X42" s="14">
        <f t="shared" si="5"/>
        <v>126571.3343405918</v>
      </c>
      <c r="Y42" s="14">
        <f t="shared" si="6"/>
        <v>28.824226619406733</v>
      </c>
      <c r="Z42" s="16">
        <v>227214.983928653</v>
      </c>
      <c r="AA42" s="16">
        <v>253692.26652965901</v>
      </c>
      <c r="AB42" s="16">
        <v>248159.83368149801</v>
      </c>
      <c r="AC42" s="14">
        <f t="shared" si="7"/>
        <v>243022.36137993666</v>
      </c>
      <c r="AD42" s="14">
        <f t="shared" si="8"/>
        <v>13966.275083942974</v>
      </c>
      <c r="AE42" s="14">
        <f t="shared" si="9"/>
        <v>5.7469094632441484</v>
      </c>
      <c r="AF42" s="16">
        <v>541580.05903147499</v>
      </c>
      <c r="AG42" s="16">
        <v>493047.04162372602</v>
      </c>
      <c r="AH42" s="16">
        <v>504600.09307772102</v>
      </c>
      <c r="AI42" s="14">
        <f t="shared" si="10"/>
        <v>513075.7312443073</v>
      </c>
      <c r="AJ42" s="14">
        <f t="shared" si="11"/>
        <v>25352.332760978567</v>
      </c>
      <c r="AK42" s="14">
        <f t="shared" si="12"/>
        <v>4.9412457493349544</v>
      </c>
      <c r="AL42" s="16">
        <v>628884.81191291602</v>
      </c>
      <c r="AM42" s="16">
        <v>529479</v>
      </c>
      <c r="AN42" s="16">
        <v>630325.17929218896</v>
      </c>
      <c r="AO42" s="14">
        <f t="shared" si="13"/>
        <v>596229.66373503499</v>
      </c>
      <c r="AP42" s="14">
        <f t="shared" si="14"/>
        <v>57812.256454385213</v>
      </c>
      <c r="AQ42" s="14">
        <f t="shared" si="15"/>
        <v>9.6963066366448061</v>
      </c>
    </row>
    <row r="43" spans="1:43">
      <c r="A43" s="8" t="s">
        <v>258</v>
      </c>
      <c r="B43" s="17">
        <v>0.57999999999999996</v>
      </c>
      <c r="C43" s="7">
        <v>291.04915</v>
      </c>
      <c r="D43" s="8" t="s">
        <v>61</v>
      </c>
      <c r="E43" s="8" t="s">
        <v>62</v>
      </c>
      <c r="F43" s="8" t="s">
        <v>63</v>
      </c>
      <c r="J43" s="17" t="str">
        <f t="shared" si="16"/>
        <v>LWS-UHPLC-ESI-QTOF-80%MeOH-0.58-291.04915</v>
      </c>
      <c r="K43" s="9" t="s">
        <v>188</v>
      </c>
      <c r="L43" s="25"/>
      <c r="M43" s="8" t="str">
        <f t="shared" si="0"/>
        <v>Unknown-0.58-291.04915</v>
      </c>
      <c r="N43" s="16">
        <v>725.90844641897002</v>
      </c>
      <c r="O43" s="16">
        <v>2178.5214035285899</v>
      </c>
      <c r="P43" s="16">
        <v>3999.4320292260099</v>
      </c>
      <c r="Q43" s="14">
        <f t="shared" si="1"/>
        <v>2301.2872930578565</v>
      </c>
      <c r="R43" s="14">
        <f t="shared" si="2"/>
        <v>1640.2111935730693</v>
      </c>
      <c r="S43" s="14">
        <f t="shared" si="3"/>
        <v>71.273638824712918</v>
      </c>
      <c r="T43" s="16">
        <v>822.67872917524301</v>
      </c>
      <c r="U43" s="16">
        <v>1122.18700472665</v>
      </c>
      <c r="V43" s="16">
        <v>1</v>
      </c>
      <c r="W43" s="14">
        <f t="shared" si="4"/>
        <v>648.62191130063104</v>
      </c>
      <c r="X43" s="14">
        <f t="shared" si="5"/>
        <v>580.50573363099193</v>
      </c>
      <c r="Y43" s="14">
        <f t="shared" si="6"/>
        <v>89.498323062652787</v>
      </c>
      <c r="Z43" s="16">
        <v>76679.535213402094</v>
      </c>
      <c r="AA43" s="16">
        <v>83177.155758219102</v>
      </c>
      <c r="AB43" s="16">
        <v>67723.018523743303</v>
      </c>
      <c r="AC43" s="14">
        <f t="shared" si="7"/>
        <v>75859.903165121505</v>
      </c>
      <c r="AD43" s="14">
        <f t="shared" si="8"/>
        <v>7759.6028852273939</v>
      </c>
      <c r="AE43" s="14">
        <f t="shared" si="9"/>
        <v>10.228859465239953</v>
      </c>
      <c r="AF43" s="16">
        <v>184987.65148828799</v>
      </c>
      <c r="AG43" s="16">
        <v>150357.87687810199</v>
      </c>
      <c r="AH43" s="16">
        <v>121019.41292869201</v>
      </c>
      <c r="AI43" s="14">
        <f t="shared" si="10"/>
        <v>152121.64709836067</v>
      </c>
      <c r="AJ43" s="14">
        <f t="shared" si="11"/>
        <v>32020.572295740734</v>
      </c>
      <c r="AK43" s="14">
        <f t="shared" si="12"/>
        <v>21.049320005742828</v>
      </c>
      <c r="AL43" s="16">
        <v>289424.366411336</v>
      </c>
      <c r="AM43" s="16">
        <v>221262.296875</v>
      </c>
      <c r="AN43" s="16">
        <v>224313.77867888601</v>
      </c>
      <c r="AO43" s="14">
        <f t="shared" si="13"/>
        <v>245000.14732174066</v>
      </c>
      <c r="AP43" s="14">
        <f t="shared" si="14"/>
        <v>38502.744273494762</v>
      </c>
      <c r="AQ43" s="14">
        <f t="shared" si="15"/>
        <v>15.71539637604052</v>
      </c>
    </row>
    <row r="44" spans="1:43">
      <c r="A44" s="8" t="s">
        <v>259</v>
      </c>
      <c r="B44" s="17">
        <v>0.57999999999999996</v>
      </c>
      <c r="C44" s="7">
        <v>615.15111000000002</v>
      </c>
      <c r="D44" s="8" t="s">
        <v>61</v>
      </c>
      <c r="E44" s="8" t="s">
        <v>62</v>
      </c>
      <c r="F44" s="8" t="s">
        <v>63</v>
      </c>
      <c r="G44" s="8" t="s">
        <v>755</v>
      </c>
      <c r="H44" s="13">
        <v>616.15629999999987</v>
      </c>
      <c r="J44" s="17" t="str">
        <f t="shared" si="16"/>
        <v>LWS-UHPLC-ESI-QTOF-80%MeOH-0.58-615.15111</v>
      </c>
      <c r="K44" s="9" t="s">
        <v>188</v>
      </c>
      <c r="M44" s="8" t="str">
        <f t="shared" si="0"/>
        <v>Unknown-0.58-615.15111</v>
      </c>
      <c r="N44" s="16">
        <v>897.76035796987799</v>
      </c>
      <c r="O44" s="16">
        <v>1</v>
      </c>
      <c r="P44" s="16">
        <v>1</v>
      </c>
      <c r="Q44" s="14">
        <f t="shared" si="1"/>
        <v>299.92011932329268</v>
      </c>
      <c r="R44" s="14">
        <f t="shared" si="2"/>
        <v>517.7448340724942</v>
      </c>
      <c r="S44" s="14">
        <f t="shared" si="3"/>
        <v>172.62757671631954</v>
      </c>
      <c r="T44" s="16">
        <v>5224.8611933560896</v>
      </c>
      <c r="U44" s="16">
        <v>2449.7388091897501</v>
      </c>
      <c r="V44" s="16">
        <v>2067.27566265225</v>
      </c>
      <c r="W44" s="14">
        <f t="shared" si="4"/>
        <v>3247.291888399363</v>
      </c>
      <c r="X44" s="14">
        <f t="shared" si="5"/>
        <v>1723.2686330184031</v>
      </c>
      <c r="Y44" s="14">
        <f t="shared" si="6"/>
        <v>53.067869851016901</v>
      </c>
      <c r="Z44" s="16">
        <v>47107.596867442197</v>
      </c>
      <c r="AA44" s="16">
        <v>37850.707849158804</v>
      </c>
      <c r="AB44" s="16">
        <v>27190.883636705999</v>
      </c>
      <c r="AC44" s="14">
        <f t="shared" si="7"/>
        <v>37383.062784435671</v>
      </c>
      <c r="AD44" s="14">
        <f t="shared" si="8"/>
        <v>9966.5884538675055</v>
      </c>
      <c r="AE44" s="14">
        <f t="shared" si="9"/>
        <v>26.660705976229064</v>
      </c>
      <c r="AF44" s="16">
        <v>11653.730491441</v>
      </c>
      <c r="AG44" s="16">
        <v>1</v>
      </c>
      <c r="AH44" s="16">
        <v>10905.5508067475</v>
      </c>
      <c r="AI44" s="14">
        <f t="shared" si="10"/>
        <v>7520.0937660628333</v>
      </c>
      <c r="AJ44" s="14">
        <f t="shared" si="11"/>
        <v>6522.4628406209213</v>
      </c>
      <c r="AK44" s="14">
        <f t="shared" si="12"/>
        <v>86.733796725459925</v>
      </c>
      <c r="AL44" s="16">
        <v>12041.916026249701</v>
      </c>
      <c r="AM44" s="16">
        <v>1</v>
      </c>
      <c r="AN44" s="16">
        <v>1</v>
      </c>
      <c r="AO44" s="14">
        <f t="shared" si="13"/>
        <v>4014.6386754165669</v>
      </c>
      <c r="AP44" s="14">
        <f t="shared" si="14"/>
        <v>6951.8261090449441</v>
      </c>
      <c r="AQ44" s="14">
        <f t="shared" si="15"/>
        <v>173.16193737718149</v>
      </c>
    </row>
    <row r="45" spans="1:43">
      <c r="A45" s="8" t="s">
        <v>260</v>
      </c>
      <c r="B45" s="17">
        <v>0.57999999999999996</v>
      </c>
      <c r="C45" s="7">
        <v>171.04076000000001</v>
      </c>
      <c r="D45" s="8" t="s">
        <v>61</v>
      </c>
      <c r="E45" s="8" t="s">
        <v>62</v>
      </c>
      <c r="F45" s="8" t="s">
        <v>63</v>
      </c>
      <c r="G45" s="8" t="s">
        <v>756</v>
      </c>
      <c r="H45" s="13">
        <v>172.04820000000001</v>
      </c>
      <c r="J45" s="17" t="str">
        <f t="shared" si="16"/>
        <v>LWS-UHPLC-ESI-QTOF-80%MeOH-0.58-171.04076</v>
      </c>
      <c r="K45" s="9" t="s">
        <v>188</v>
      </c>
      <c r="M45" s="8" t="str">
        <f t="shared" si="0"/>
        <v>Unknown-0.58-171.04076</v>
      </c>
      <c r="N45" s="16">
        <v>123175.95824682699</v>
      </c>
      <c r="O45" s="16">
        <v>168623.316817099</v>
      </c>
      <c r="P45" s="16">
        <v>168718.36123332399</v>
      </c>
      <c r="Q45" s="14">
        <f t="shared" si="1"/>
        <v>153505.87876575001</v>
      </c>
      <c r="R45" s="14">
        <f t="shared" si="2"/>
        <v>26266.524653509179</v>
      </c>
      <c r="S45" s="14">
        <f t="shared" si="3"/>
        <v>17.111087122332233</v>
      </c>
      <c r="T45" s="16">
        <v>316171.31653479702</v>
      </c>
      <c r="U45" s="16">
        <v>387335.35302126</v>
      </c>
      <c r="V45" s="16">
        <v>616780.45449445001</v>
      </c>
      <c r="W45" s="14">
        <f t="shared" si="4"/>
        <v>440095.70801683568</v>
      </c>
      <c r="X45" s="14">
        <f t="shared" si="5"/>
        <v>157096.16402272787</v>
      </c>
      <c r="Y45" s="14">
        <f t="shared" si="6"/>
        <v>35.695909130910728</v>
      </c>
      <c r="Z45" s="16">
        <v>90856.962789310099</v>
      </c>
      <c r="AA45" s="16">
        <v>84117.0323335133</v>
      </c>
      <c r="AB45" s="16">
        <v>108408.44882705</v>
      </c>
      <c r="AC45" s="14">
        <f t="shared" si="7"/>
        <v>94460.8146499578</v>
      </c>
      <c r="AD45" s="14">
        <f t="shared" si="8"/>
        <v>12540.296646839732</v>
      </c>
      <c r="AE45" s="14">
        <f t="shared" si="9"/>
        <v>13.275660064239489</v>
      </c>
      <c r="AF45" s="16">
        <v>125714.777368539</v>
      </c>
      <c r="AG45" s="16">
        <v>138603.55606672601</v>
      </c>
      <c r="AH45" s="16">
        <v>150227.57575423401</v>
      </c>
      <c r="AI45" s="14">
        <f t="shared" si="10"/>
        <v>138181.96972983298</v>
      </c>
      <c r="AJ45" s="14">
        <f t="shared" si="11"/>
        <v>12261.836014807252</v>
      </c>
      <c r="AK45" s="14">
        <f t="shared" si="12"/>
        <v>8.8736873839481571</v>
      </c>
      <c r="AL45" s="16">
        <v>159439.405632343</v>
      </c>
      <c r="AM45" s="16">
        <v>136965.296875</v>
      </c>
      <c r="AN45" s="16">
        <v>137919.209660544</v>
      </c>
      <c r="AO45" s="14">
        <f t="shared" si="13"/>
        <v>144774.63738929568</v>
      </c>
      <c r="AP45" s="14">
        <f t="shared" si="14"/>
        <v>12709.014836615906</v>
      </c>
      <c r="AQ45" s="14">
        <f t="shared" si="15"/>
        <v>8.7784815529820026</v>
      </c>
    </row>
    <row r="46" spans="1:43">
      <c r="A46" s="8" t="s">
        <v>261</v>
      </c>
      <c r="B46" s="17">
        <v>0.57999999999999996</v>
      </c>
      <c r="C46" s="7">
        <v>781.20380999999998</v>
      </c>
      <c r="D46" s="8" t="s">
        <v>61</v>
      </c>
      <c r="E46" s="8" t="s">
        <v>62</v>
      </c>
      <c r="F46" s="8" t="s">
        <v>63</v>
      </c>
      <c r="G46" s="8" t="s">
        <v>757</v>
      </c>
      <c r="H46" s="13">
        <v>782.20920000000001</v>
      </c>
      <c r="J46" s="17" t="str">
        <f t="shared" si="16"/>
        <v>LWS-UHPLC-ESI-QTOF-80%MeOH-0.58-781.20381</v>
      </c>
      <c r="K46" s="9" t="s">
        <v>188</v>
      </c>
      <c r="M46" s="8" t="str">
        <f t="shared" si="0"/>
        <v>Unknown-0.58-781.20381</v>
      </c>
      <c r="N46" s="16">
        <v>1</v>
      </c>
      <c r="O46" s="16">
        <v>203.514480016178</v>
      </c>
      <c r="P46" s="16">
        <v>1</v>
      </c>
      <c r="Q46" s="14">
        <f t="shared" si="1"/>
        <v>68.504826672059338</v>
      </c>
      <c r="R46" s="14">
        <f t="shared" si="2"/>
        <v>116.92178955213745</v>
      </c>
      <c r="S46" s="14">
        <f t="shared" si="3"/>
        <v>170.67671758642032</v>
      </c>
      <c r="T46" s="16">
        <v>6128.0987674825301</v>
      </c>
      <c r="U46" s="16">
        <v>4096.9010833791599</v>
      </c>
      <c r="V46" s="16">
        <v>1000.95645836584</v>
      </c>
      <c r="W46" s="14">
        <f t="shared" si="4"/>
        <v>3741.9854364091766</v>
      </c>
      <c r="X46" s="14">
        <f t="shared" si="5"/>
        <v>2581.9316222223433</v>
      </c>
      <c r="Y46" s="14">
        <f t="shared" si="6"/>
        <v>68.998975706863646</v>
      </c>
      <c r="Z46" s="16">
        <v>64871.592604846199</v>
      </c>
      <c r="AA46" s="16">
        <v>73031.644550412704</v>
      </c>
      <c r="AB46" s="16">
        <v>40819.793581781101</v>
      </c>
      <c r="AC46" s="14">
        <f t="shared" si="7"/>
        <v>59574.34357901333</v>
      </c>
      <c r="AD46" s="14">
        <f t="shared" si="8"/>
        <v>16746.536093700091</v>
      </c>
      <c r="AE46" s="14">
        <f t="shared" si="9"/>
        <v>28.110315762840415</v>
      </c>
      <c r="AF46" s="16">
        <v>32348.5647650834</v>
      </c>
      <c r="AG46" s="16">
        <v>18003.745028089699</v>
      </c>
      <c r="AH46" s="16">
        <v>34580.586706690301</v>
      </c>
      <c r="AI46" s="14">
        <f t="shared" si="10"/>
        <v>28310.965499954469</v>
      </c>
      <c r="AJ46" s="14">
        <f t="shared" si="11"/>
        <v>8995.8087951375728</v>
      </c>
      <c r="AK46" s="14">
        <f t="shared" si="12"/>
        <v>31.774998260486882</v>
      </c>
      <c r="AL46" s="16">
        <v>54393.422884871099</v>
      </c>
      <c r="AM46" s="16">
        <v>47792.453125</v>
      </c>
      <c r="AN46" s="16">
        <v>1</v>
      </c>
      <c r="AO46" s="14">
        <f t="shared" si="13"/>
        <v>34062.292003290371</v>
      </c>
      <c r="AP46" s="14">
        <f t="shared" si="14"/>
        <v>29682.013242749261</v>
      </c>
      <c r="AQ46" s="14">
        <f t="shared" si="15"/>
        <v>87.140387499120791</v>
      </c>
    </row>
    <row r="47" spans="1:43">
      <c r="A47" s="8" t="s">
        <v>262</v>
      </c>
      <c r="B47" s="17">
        <v>0.57999999999999996</v>
      </c>
      <c r="C47" s="7">
        <v>119.03487</v>
      </c>
      <c r="D47" s="8" t="s">
        <v>61</v>
      </c>
      <c r="E47" s="8" t="s">
        <v>62</v>
      </c>
      <c r="F47" s="8" t="s">
        <v>63</v>
      </c>
      <c r="G47" s="8" t="s">
        <v>758</v>
      </c>
      <c r="H47" s="13">
        <v>120.042</v>
      </c>
      <c r="J47" s="17" t="str">
        <f t="shared" si="16"/>
        <v>LWS-UHPLC-ESI-QTOF-80%MeOH-0.58-119.03487</v>
      </c>
      <c r="K47" s="9" t="s">
        <v>188</v>
      </c>
      <c r="L47" s="25"/>
      <c r="M47" s="8" t="str">
        <f t="shared" si="0"/>
        <v>Unknown-0.58-119.03487</v>
      </c>
      <c r="N47" s="16">
        <v>17870.065384412799</v>
      </c>
      <c r="O47" s="16">
        <v>10796.2185853517</v>
      </c>
      <c r="P47" s="16">
        <v>11389.874510957299</v>
      </c>
      <c r="Q47" s="14">
        <f t="shared" si="1"/>
        <v>13352.052826907267</v>
      </c>
      <c r="R47" s="14">
        <f t="shared" si="2"/>
        <v>3923.9565417872427</v>
      </c>
      <c r="S47" s="14">
        <f t="shared" si="3"/>
        <v>29.388413846593114</v>
      </c>
      <c r="T47" s="16">
        <v>22614.711290701802</v>
      </c>
      <c r="U47" s="16">
        <v>15303.320382865801</v>
      </c>
      <c r="V47" s="16">
        <v>18299.775334824801</v>
      </c>
      <c r="W47" s="14">
        <f t="shared" si="4"/>
        <v>18739.269002797468</v>
      </c>
      <c r="X47" s="14">
        <f t="shared" si="5"/>
        <v>3675.4557900943223</v>
      </c>
      <c r="Y47" s="14">
        <f t="shared" si="6"/>
        <v>19.613656165273238</v>
      </c>
      <c r="Z47" s="16">
        <v>40455.852845166402</v>
      </c>
      <c r="AA47" s="16">
        <v>53411.867032023998</v>
      </c>
      <c r="AB47" s="16">
        <v>29127.8467917788</v>
      </c>
      <c r="AC47" s="14">
        <f t="shared" si="7"/>
        <v>40998.522222989734</v>
      </c>
      <c r="AD47" s="14">
        <f t="shared" si="8"/>
        <v>12151.101896428177</v>
      </c>
      <c r="AE47" s="14">
        <f t="shared" si="9"/>
        <v>29.637902142761874</v>
      </c>
      <c r="AF47" s="16">
        <v>87912.344124284195</v>
      </c>
      <c r="AG47" s="16">
        <v>70108.326591457895</v>
      </c>
      <c r="AH47" s="16">
        <v>69472.2173816789</v>
      </c>
      <c r="AI47" s="14">
        <f t="shared" si="10"/>
        <v>75830.962699140335</v>
      </c>
      <c r="AJ47" s="14">
        <f t="shared" si="11"/>
        <v>10467.616327824968</v>
      </c>
      <c r="AK47" s="14">
        <f t="shared" si="12"/>
        <v>13.803881627291586</v>
      </c>
      <c r="AL47" s="16">
        <v>156673.65878527801</v>
      </c>
      <c r="AM47" s="16">
        <v>132557.453125</v>
      </c>
      <c r="AN47" s="16">
        <v>85254.461248780601</v>
      </c>
      <c r="AO47" s="14">
        <f t="shared" si="13"/>
        <v>124828.52438635286</v>
      </c>
      <c r="AP47" s="14">
        <f t="shared" si="14"/>
        <v>36331.497337360423</v>
      </c>
      <c r="AQ47" s="14">
        <f t="shared" si="15"/>
        <v>29.105124422453272</v>
      </c>
    </row>
    <row r="48" spans="1:43">
      <c r="A48" s="8" t="s">
        <v>263</v>
      </c>
      <c r="B48" s="17">
        <v>0.59</v>
      </c>
      <c r="C48" s="7">
        <v>132.04195999999999</v>
      </c>
      <c r="D48" s="8" t="s">
        <v>61</v>
      </c>
      <c r="E48" s="8" t="s">
        <v>62</v>
      </c>
      <c r="F48" s="8" t="s">
        <v>63</v>
      </c>
      <c r="J48" s="17" t="str">
        <f t="shared" si="16"/>
        <v>LWS-UHPLC-ESI-QTOF-80%MeOH-0.59-132.04196</v>
      </c>
      <c r="K48" s="9" t="s">
        <v>188</v>
      </c>
      <c r="M48" s="8" t="str">
        <f t="shared" si="0"/>
        <v>Unknown-0.59-132.04196</v>
      </c>
      <c r="N48" s="16">
        <v>60531.158042550203</v>
      </c>
      <c r="O48" s="16">
        <v>88715.7256853414</v>
      </c>
      <c r="P48" s="16">
        <v>90234.300595668901</v>
      </c>
      <c r="Q48" s="14">
        <f t="shared" si="1"/>
        <v>79827.06144118683</v>
      </c>
      <c r="R48" s="14">
        <f t="shared" si="2"/>
        <v>16727.983543054615</v>
      </c>
      <c r="S48" s="14">
        <f t="shared" si="3"/>
        <v>20.955279125962917</v>
      </c>
      <c r="T48" s="16">
        <v>116963.096191459</v>
      </c>
      <c r="U48" s="16">
        <v>104402.24337197701</v>
      </c>
      <c r="V48" s="16">
        <v>97623.931640343493</v>
      </c>
      <c r="W48" s="14">
        <f t="shared" si="4"/>
        <v>106329.7570679265</v>
      </c>
      <c r="X48" s="14">
        <f t="shared" si="5"/>
        <v>9812.6093965792461</v>
      </c>
      <c r="Y48" s="14">
        <f t="shared" si="6"/>
        <v>9.2284696844653453</v>
      </c>
      <c r="Z48" s="16">
        <v>11410.105398682999</v>
      </c>
      <c r="AA48" s="16">
        <v>17383.823552872502</v>
      </c>
      <c r="AB48" s="16">
        <v>9373.7976008465503</v>
      </c>
      <c r="AC48" s="14">
        <f t="shared" si="7"/>
        <v>12722.575517467349</v>
      </c>
      <c r="AD48" s="14">
        <f t="shared" si="8"/>
        <v>4163.1793496748078</v>
      </c>
      <c r="AE48" s="14">
        <f t="shared" si="9"/>
        <v>32.722771768648627</v>
      </c>
      <c r="AF48" s="16">
        <v>130735.875248978</v>
      </c>
      <c r="AG48" s="16">
        <v>122527.59081104099</v>
      </c>
      <c r="AH48" s="16">
        <v>125390.764982892</v>
      </c>
      <c r="AI48" s="14">
        <f t="shared" si="10"/>
        <v>126218.07701430365</v>
      </c>
      <c r="AJ48" s="14">
        <f t="shared" si="11"/>
        <v>4166.2113786399013</v>
      </c>
      <c r="AK48" s="14">
        <f t="shared" si="12"/>
        <v>3.3008040347245715</v>
      </c>
      <c r="AL48" s="16">
        <v>95636.542560719507</v>
      </c>
      <c r="AM48" s="16">
        <v>121559.7265625</v>
      </c>
      <c r="AN48" s="16">
        <v>125975.084031744</v>
      </c>
      <c r="AO48" s="14">
        <f t="shared" si="13"/>
        <v>114390.45105165451</v>
      </c>
      <c r="AP48" s="14">
        <f t="shared" si="14"/>
        <v>16390.718659048245</v>
      </c>
      <c r="AQ48" s="14">
        <f t="shared" si="15"/>
        <v>14.328747293466657</v>
      </c>
    </row>
    <row r="49" spans="1:43">
      <c r="A49" s="8" t="s">
        <v>264</v>
      </c>
      <c r="B49" s="17">
        <v>0.59</v>
      </c>
      <c r="C49" s="7">
        <v>267.07240000000002</v>
      </c>
      <c r="D49" s="8" t="s">
        <v>61</v>
      </c>
      <c r="E49" s="8" t="s">
        <v>62</v>
      </c>
      <c r="F49" s="8" t="s">
        <v>63</v>
      </c>
      <c r="G49" s="8" t="s">
        <v>759</v>
      </c>
      <c r="H49" s="13">
        <v>268.07889999999998</v>
      </c>
      <c r="J49" s="17" t="str">
        <f t="shared" si="16"/>
        <v>LWS-UHPLC-ESI-QTOF-80%MeOH-0.59-267.0724</v>
      </c>
      <c r="K49" s="9" t="s">
        <v>188</v>
      </c>
      <c r="M49" s="8" t="str">
        <f t="shared" si="0"/>
        <v>Unknown-0.59-267.0724</v>
      </c>
      <c r="N49" s="16">
        <v>10831.7450082048</v>
      </c>
      <c r="O49" s="16">
        <v>11974.353823269699</v>
      </c>
      <c r="P49" s="16">
        <v>19065.938621974099</v>
      </c>
      <c r="Q49" s="14">
        <f t="shared" si="1"/>
        <v>13957.345817816198</v>
      </c>
      <c r="R49" s="14">
        <f t="shared" si="2"/>
        <v>4460.9056317172226</v>
      </c>
      <c r="S49" s="14">
        <f t="shared" si="3"/>
        <v>31.960988069973801</v>
      </c>
      <c r="T49" s="16">
        <v>14465.4133005847</v>
      </c>
      <c r="U49" s="16">
        <v>12671.165114863001</v>
      </c>
      <c r="V49" s="16">
        <v>9559.4458560524308</v>
      </c>
      <c r="W49" s="14">
        <f t="shared" si="4"/>
        <v>12232.008090500043</v>
      </c>
      <c r="X49" s="14">
        <f t="shared" si="5"/>
        <v>2482.2919471202708</v>
      </c>
      <c r="Y49" s="14">
        <f t="shared" si="6"/>
        <v>20.293413221727153</v>
      </c>
      <c r="Z49" s="16">
        <v>29447.222616109499</v>
      </c>
      <c r="AA49" s="16">
        <v>42112.105397894302</v>
      </c>
      <c r="AB49" s="16">
        <v>46056.463654958301</v>
      </c>
      <c r="AC49" s="14">
        <f t="shared" si="7"/>
        <v>39205.263889654037</v>
      </c>
      <c r="AD49" s="14">
        <f t="shared" si="8"/>
        <v>8677.788752739174</v>
      </c>
      <c r="AE49" s="14">
        <f t="shared" si="9"/>
        <v>22.134243955514286</v>
      </c>
      <c r="AF49" s="16">
        <v>54199.977884847998</v>
      </c>
      <c r="AG49" s="16">
        <v>49248.168023263097</v>
      </c>
      <c r="AH49" s="16">
        <v>56688.065809911401</v>
      </c>
      <c r="AI49" s="14">
        <f t="shared" si="10"/>
        <v>53378.737239340837</v>
      </c>
      <c r="AJ49" s="14">
        <f t="shared" si="11"/>
        <v>3787.3271468567846</v>
      </c>
      <c r="AK49" s="14">
        <f t="shared" si="12"/>
        <v>7.0951980933439431</v>
      </c>
      <c r="AL49" s="16">
        <v>70616.754419720397</v>
      </c>
      <c r="AM49" s="16">
        <v>53626.34765625</v>
      </c>
      <c r="AN49" s="16">
        <v>81302.986611934306</v>
      </c>
      <c r="AO49" s="14">
        <f t="shared" si="13"/>
        <v>68515.362895968239</v>
      </c>
      <c r="AP49" s="14">
        <f t="shared" si="14"/>
        <v>13957.470068851932</v>
      </c>
      <c r="AQ49" s="14">
        <f t="shared" si="15"/>
        <v>20.371299922974288</v>
      </c>
    </row>
    <row r="50" spans="1:43">
      <c r="A50" s="8" t="s">
        <v>265</v>
      </c>
      <c r="B50" s="17">
        <v>0.59</v>
      </c>
      <c r="C50" s="7">
        <v>367.10527999999999</v>
      </c>
      <c r="D50" s="8" t="s">
        <v>61</v>
      </c>
      <c r="E50" s="8" t="s">
        <v>62</v>
      </c>
      <c r="F50" s="8" t="s">
        <v>63</v>
      </c>
      <c r="G50" s="8" t="s">
        <v>760</v>
      </c>
      <c r="H50" s="13">
        <v>386.12279999999998</v>
      </c>
      <c r="J50" s="17" t="str">
        <f t="shared" si="16"/>
        <v>LWS-UHPLC-ESI-QTOF-80%MeOH-0.59-367.10528</v>
      </c>
      <c r="K50" s="9" t="s">
        <v>188</v>
      </c>
      <c r="M50" s="8" t="str">
        <f t="shared" si="0"/>
        <v>Unknown-0.59-367.10528</v>
      </c>
      <c r="N50" s="16">
        <v>33370.615380049501</v>
      </c>
      <c r="O50" s="16">
        <v>22644.571796128101</v>
      </c>
      <c r="P50" s="16">
        <v>22987.067400025699</v>
      </c>
      <c r="Q50" s="14">
        <f t="shared" si="1"/>
        <v>26334.084858734434</v>
      </c>
      <c r="R50" s="14">
        <f t="shared" si="2"/>
        <v>6096.2199060336807</v>
      </c>
      <c r="S50" s="14">
        <f t="shared" si="3"/>
        <v>23.149541511451837</v>
      </c>
      <c r="T50" s="16">
        <v>28456.872406642298</v>
      </c>
      <c r="U50" s="16">
        <v>16903.541459822001</v>
      </c>
      <c r="V50" s="16">
        <v>8045.3150562689998</v>
      </c>
      <c r="W50" s="14">
        <f t="shared" si="4"/>
        <v>17801.909640911097</v>
      </c>
      <c r="X50" s="14">
        <f t="shared" si="5"/>
        <v>10235.390437520673</v>
      </c>
      <c r="Y50" s="14">
        <f t="shared" si="6"/>
        <v>57.49602511181395</v>
      </c>
      <c r="Z50" s="16">
        <v>127936.515623928</v>
      </c>
      <c r="AA50" s="16">
        <v>131543.857346401</v>
      </c>
      <c r="AB50" s="16">
        <v>110523.233500452</v>
      </c>
      <c r="AC50" s="14">
        <f t="shared" si="7"/>
        <v>123334.53549026034</v>
      </c>
      <c r="AD50" s="14">
        <f t="shared" si="8"/>
        <v>11240.565936874524</v>
      </c>
      <c r="AE50" s="14">
        <f t="shared" si="9"/>
        <v>9.113883546236881</v>
      </c>
      <c r="AF50" s="16">
        <v>114936.029287564</v>
      </c>
      <c r="AG50" s="16">
        <v>98229.466587697505</v>
      </c>
      <c r="AH50" s="16">
        <v>77381.831841808395</v>
      </c>
      <c r="AI50" s="14">
        <f t="shared" si="10"/>
        <v>96849.109239023295</v>
      </c>
      <c r="AJ50" s="14">
        <f t="shared" si="11"/>
        <v>18815.112974846295</v>
      </c>
      <c r="AK50" s="14">
        <f t="shared" si="12"/>
        <v>19.427244218024409</v>
      </c>
      <c r="AL50" s="16">
        <v>98121.434289298399</v>
      </c>
      <c r="AM50" s="16">
        <v>81412.2109375</v>
      </c>
      <c r="AN50" s="16">
        <v>113375.213584791</v>
      </c>
      <c r="AO50" s="14">
        <f t="shared" si="13"/>
        <v>97636.286270529803</v>
      </c>
      <c r="AP50" s="14">
        <f t="shared" si="14"/>
        <v>15987.023206581169</v>
      </c>
      <c r="AQ50" s="14">
        <f t="shared" si="15"/>
        <v>16.374059089347643</v>
      </c>
    </row>
    <row r="51" spans="1:43">
      <c r="A51" s="8" t="s">
        <v>266</v>
      </c>
      <c r="B51" s="17">
        <v>0.59</v>
      </c>
      <c r="C51" s="7">
        <v>179.05565999999999</v>
      </c>
      <c r="D51" s="8" t="s">
        <v>61</v>
      </c>
      <c r="E51" s="8" t="s">
        <v>62</v>
      </c>
      <c r="F51" s="8" t="s">
        <v>63</v>
      </c>
      <c r="G51" s="8" t="s">
        <v>42</v>
      </c>
      <c r="H51" s="13">
        <v>180.06299999999999</v>
      </c>
      <c r="J51" s="17" t="str">
        <f t="shared" si="16"/>
        <v>LWS-UHPLC-ESI-QTOF-80%MeOH-0.59-179.05566</v>
      </c>
      <c r="K51" s="9" t="s">
        <v>188</v>
      </c>
      <c r="M51" s="8" t="str">
        <f t="shared" si="0"/>
        <v>Unknown-0.59-179.05566</v>
      </c>
      <c r="N51" s="16">
        <v>244526.984948634</v>
      </c>
      <c r="O51" s="16">
        <v>199225.529656478</v>
      </c>
      <c r="P51" s="16">
        <v>197352.81868612801</v>
      </c>
      <c r="Q51" s="14">
        <f t="shared" si="1"/>
        <v>213701.77776374668</v>
      </c>
      <c r="R51" s="14">
        <f t="shared" si="2"/>
        <v>26711.829029252571</v>
      </c>
      <c r="S51" s="14">
        <f t="shared" si="3"/>
        <v>12.499582038471972</v>
      </c>
      <c r="T51" s="16">
        <v>436102.067269116</v>
      </c>
      <c r="U51" s="16">
        <v>291779.909928129</v>
      </c>
      <c r="V51" s="16">
        <v>327626.421756319</v>
      </c>
      <c r="W51" s="14">
        <f t="shared" si="4"/>
        <v>351836.13298452133</v>
      </c>
      <c r="X51" s="14">
        <f t="shared" si="5"/>
        <v>75145.21849861012</v>
      </c>
      <c r="Y51" s="14">
        <f t="shared" si="6"/>
        <v>21.358016262052328</v>
      </c>
      <c r="Z51" s="16">
        <v>549101.77224014304</v>
      </c>
      <c r="AA51" s="16">
        <v>513845.369927686</v>
      </c>
      <c r="AB51" s="16">
        <v>463340.31586802599</v>
      </c>
      <c r="AC51" s="14">
        <f t="shared" si="7"/>
        <v>508762.4860119517</v>
      </c>
      <c r="AD51" s="14">
        <f t="shared" si="8"/>
        <v>43106.074182674733</v>
      </c>
      <c r="AE51" s="14">
        <f t="shared" si="9"/>
        <v>8.472730472046262</v>
      </c>
      <c r="AF51" s="16">
        <v>1073746.76342218</v>
      </c>
      <c r="AG51" s="16">
        <v>1018118.4183068899</v>
      </c>
      <c r="AH51" s="16">
        <v>876480.78282029903</v>
      </c>
      <c r="AI51" s="14">
        <f t="shared" si="10"/>
        <v>989448.65484978969</v>
      </c>
      <c r="AJ51" s="14">
        <f t="shared" si="11"/>
        <v>101710.04511954548</v>
      </c>
      <c r="AK51" s="14">
        <f t="shared" si="12"/>
        <v>10.279466713205679</v>
      </c>
      <c r="AL51" s="16">
        <v>1379258.77770597</v>
      </c>
      <c r="AM51" s="16">
        <v>1348483.375</v>
      </c>
      <c r="AN51" s="16">
        <v>1234945.2670216199</v>
      </c>
      <c r="AO51" s="14">
        <f t="shared" si="13"/>
        <v>1320895.8065758634</v>
      </c>
      <c r="AP51" s="14">
        <f t="shared" si="14"/>
        <v>76009.228322472933</v>
      </c>
      <c r="AQ51" s="14">
        <f t="shared" si="15"/>
        <v>5.7543697197063874</v>
      </c>
    </row>
    <row r="52" spans="1:43">
      <c r="A52" s="8" t="s">
        <v>267</v>
      </c>
      <c r="B52" s="17">
        <v>0.59</v>
      </c>
      <c r="C52" s="7">
        <v>105.01994999999999</v>
      </c>
      <c r="D52" s="8" t="s">
        <v>61</v>
      </c>
      <c r="E52" s="8" t="s">
        <v>62</v>
      </c>
      <c r="F52" s="8" t="s">
        <v>63</v>
      </c>
      <c r="G52" s="8" t="s">
        <v>761</v>
      </c>
      <c r="H52" s="13">
        <v>106.02799999999999</v>
      </c>
      <c r="J52" s="17" t="str">
        <f t="shared" si="16"/>
        <v>LWS-UHPLC-ESI-QTOF-80%MeOH-0.59-105.01995</v>
      </c>
      <c r="K52" s="9" t="s">
        <v>188</v>
      </c>
      <c r="M52" s="8" t="str">
        <f t="shared" si="0"/>
        <v>Unknown-0.59-105.01995</v>
      </c>
      <c r="N52" s="16">
        <v>5310.1406917165004</v>
      </c>
      <c r="O52" s="16">
        <v>4863.8110377603798</v>
      </c>
      <c r="P52" s="16">
        <v>4648.0278848914804</v>
      </c>
      <c r="Q52" s="14">
        <f t="shared" si="1"/>
        <v>4940.6598714561205</v>
      </c>
      <c r="R52" s="14">
        <f t="shared" si="2"/>
        <v>337.67980346879386</v>
      </c>
      <c r="S52" s="14">
        <f t="shared" si="3"/>
        <v>6.8347105903744847</v>
      </c>
      <c r="T52" s="16">
        <v>1</v>
      </c>
      <c r="U52" s="16">
        <v>74754.549411604501</v>
      </c>
      <c r="V52" s="16">
        <v>204423.23283390701</v>
      </c>
      <c r="W52" s="14">
        <f t="shared" si="4"/>
        <v>93059.594081837175</v>
      </c>
      <c r="X52" s="14">
        <f t="shared" si="5"/>
        <v>103433.15867981809</v>
      </c>
      <c r="Y52" s="14">
        <f t="shared" si="6"/>
        <v>111.14722743026189</v>
      </c>
      <c r="Z52" s="16">
        <v>6956.83546890257</v>
      </c>
      <c r="AA52" s="16">
        <v>5922.4923334077803</v>
      </c>
      <c r="AB52" s="16">
        <v>4856.9719504069199</v>
      </c>
      <c r="AC52" s="14">
        <f t="shared" si="7"/>
        <v>5912.0999175724237</v>
      </c>
      <c r="AD52" s="14">
        <f t="shared" si="8"/>
        <v>1049.9703332987081</v>
      </c>
      <c r="AE52" s="14">
        <f t="shared" si="9"/>
        <v>17.759685186948566</v>
      </c>
      <c r="AF52" s="16">
        <v>7496.1322113585202</v>
      </c>
      <c r="AG52" s="16">
        <v>8945.7067588587506</v>
      </c>
      <c r="AH52" s="16">
        <v>9258.2401483051908</v>
      </c>
      <c r="AI52" s="14">
        <f t="shared" si="10"/>
        <v>8566.6930395074869</v>
      </c>
      <c r="AJ52" s="14">
        <f t="shared" si="11"/>
        <v>940.209894095447</v>
      </c>
      <c r="AK52" s="14">
        <f t="shared" si="12"/>
        <v>10.975178983995686</v>
      </c>
      <c r="AL52" s="16">
        <v>8451.0394197179594</v>
      </c>
      <c r="AM52" s="16">
        <v>7449.19091796875</v>
      </c>
      <c r="AN52" s="16">
        <v>8817.6643017349197</v>
      </c>
      <c r="AO52" s="14">
        <f t="shared" si="13"/>
        <v>8239.2982131405424</v>
      </c>
      <c r="AP52" s="14">
        <f t="shared" si="14"/>
        <v>708.38238575027583</v>
      </c>
      <c r="AQ52" s="14">
        <f t="shared" si="15"/>
        <v>8.59760585701952</v>
      </c>
    </row>
    <row r="53" spans="1:43">
      <c r="A53" s="8" t="s">
        <v>268</v>
      </c>
      <c r="B53" s="17">
        <v>0.59</v>
      </c>
      <c r="C53" s="7">
        <v>195.05083999999999</v>
      </c>
      <c r="D53" s="8" t="s">
        <v>61</v>
      </c>
      <c r="E53" s="8" t="s">
        <v>62</v>
      </c>
      <c r="F53" s="8" t="s">
        <v>63</v>
      </c>
      <c r="G53" s="8" t="s">
        <v>762</v>
      </c>
      <c r="H53" s="13">
        <v>196.05789999999999</v>
      </c>
      <c r="J53" s="17" t="str">
        <f t="shared" si="16"/>
        <v>LWS-UHPLC-ESI-QTOF-80%MeOH-0.59-195.05084</v>
      </c>
      <c r="K53" s="9" t="s">
        <v>188</v>
      </c>
      <c r="M53" s="8" t="str">
        <f t="shared" si="0"/>
        <v>Unknown-0.59-195.05084</v>
      </c>
      <c r="N53" s="16">
        <v>48039.593663742897</v>
      </c>
      <c r="O53" s="16">
        <v>80418.761238834006</v>
      </c>
      <c r="P53" s="16">
        <v>80192.841739894793</v>
      </c>
      <c r="Q53" s="14">
        <f t="shared" si="1"/>
        <v>69550.398880823908</v>
      </c>
      <c r="R53" s="14">
        <f t="shared" si="2"/>
        <v>18629.246246705738</v>
      </c>
      <c r="S53" s="14">
        <f t="shared" si="3"/>
        <v>26.785247168211569</v>
      </c>
      <c r="T53" s="16">
        <v>210671.13874744499</v>
      </c>
      <c r="U53" s="16">
        <v>151066.821198752</v>
      </c>
      <c r="V53" s="16">
        <v>83199.259256469304</v>
      </c>
      <c r="W53" s="14">
        <f t="shared" si="4"/>
        <v>148312.40640088878</v>
      </c>
      <c r="X53" s="14">
        <f t="shared" si="5"/>
        <v>63780.562210594129</v>
      </c>
      <c r="Y53" s="14">
        <f t="shared" si="6"/>
        <v>43.004198878814712</v>
      </c>
      <c r="Z53" s="16">
        <v>189162.35317290801</v>
      </c>
      <c r="AA53" s="16">
        <v>195156.52592846501</v>
      </c>
      <c r="AB53" s="16">
        <v>186076.529316461</v>
      </c>
      <c r="AC53" s="14">
        <f t="shared" si="7"/>
        <v>190131.80280594467</v>
      </c>
      <c r="AD53" s="14">
        <f t="shared" si="8"/>
        <v>4616.9750986709078</v>
      </c>
      <c r="AE53" s="14">
        <f t="shared" si="9"/>
        <v>2.4283023831542576</v>
      </c>
      <c r="AF53" s="16">
        <v>351680.89032722602</v>
      </c>
      <c r="AG53" s="16">
        <v>264977.37498514698</v>
      </c>
      <c r="AH53" s="16">
        <v>295988.07758674101</v>
      </c>
      <c r="AI53" s="14">
        <f t="shared" si="10"/>
        <v>304215.44763303798</v>
      </c>
      <c r="AJ53" s="14">
        <f t="shared" si="11"/>
        <v>43933.382598857628</v>
      </c>
      <c r="AK53" s="14">
        <f t="shared" si="12"/>
        <v>14.441535740766387</v>
      </c>
      <c r="AL53" s="16">
        <v>42411.2784185071</v>
      </c>
      <c r="AM53" s="16">
        <v>41912.87890625</v>
      </c>
      <c r="AN53" s="16">
        <v>409357.96661627002</v>
      </c>
      <c r="AO53" s="14">
        <f t="shared" si="13"/>
        <v>164560.70798034235</v>
      </c>
      <c r="AP53" s="14">
        <f t="shared" si="14"/>
        <v>212000.7912184938</v>
      </c>
      <c r="AQ53" s="14">
        <f t="shared" si="15"/>
        <v>128.82831741573355</v>
      </c>
    </row>
    <row r="54" spans="1:43">
      <c r="A54" s="8" t="s">
        <v>269</v>
      </c>
      <c r="B54" s="17">
        <v>0.59</v>
      </c>
      <c r="C54" s="7">
        <v>341.10897999999997</v>
      </c>
      <c r="D54" s="8" t="s">
        <v>61</v>
      </c>
      <c r="E54" s="8" t="s">
        <v>62</v>
      </c>
      <c r="F54" s="8" t="s">
        <v>63</v>
      </c>
      <c r="G54" s="8" t="s">
        <v>763</v>
      </c>
      <c r="H54" s="13">
        <v>342.1155</v>
      </c>
      <c r="J54" s="17" t="str">
        <f t="shared" si="16"/>
        <v>LWS-UHPLC-ESI-QTOF-80%MeOH-0.59-341.10898</v>
      </c>
      <c r="K54" s="9" t="s">
        <v>188</v>
      </c>
      <c r="M54" s="8" t="str">
        <f t="shared" si="0"/>
        <v>Unknown-0.59-341.10898</v>
      </c>
      <c r="N54" s="16">
        <v>55936.432493452703</v>
      </c>
      <c r="O54" s="16">
        <v>53320.253120801099</v>
      </c>
      <c r="P54" s="16">
        <v>29826.583600170201</v>
      </c>
      <c r="Q54" s="14">
        <f t="shared" si="1"/>
        <v>46361.089738141338</v>
      </c>
      <c r="R54" s="14">
        <f t="shared" si="2"/>
        <v>14378.926195909946</v>
      </c>
      <c r="S54" s="14">
        <f t="shared" si="3"/>
        <v>31.015073798147547</v>
      </c>
      <c r="T54" s="16">
        <v>75410.053719519798</v>
      </c>
      <c r="U54" s="16">
        <v>58886.090673596504</v>
      </c>
      <c r="V54" s="16">
        <v>45459.949638156402</v>
      </c>
      <c r="W54" s="14">
        <f t="shared" si="4"/>
        <v>59918.698010424232</v>
      </c>
      <c r="X54" s="14">
        <f t="shared" si="5"/>
        <v>15001.729635451329</v>
      </c>
      <c r="Y54" s="14">
        <f t="shared" si="6"/>
        <v>25.036808431387204</v>
      </c>
      <c r="Z54" s="16">
        <v>191507.77794557399</v>
      </c>
      <c r="AA54" s="16">
        <v>160715.05206467299</v>
      </c>
      <c r="AB54" s="16">
        <v>121716.643699701</v>
      </c>
      <c r="AC54" s="14">
        <f t="shared" si="7"/>
        <v>157979.82456998265</v>
      </c>
      <c r="AD54" s="14">
        <f t="shared" si="8"/>
        <v>34975.873211646227</v>
      </c>
      <c r="AE54" s="14">
        <f t="shared" si="9"/>
        <v>22.139455659512048</v>
      </c>
      <c r="AF54" s="16">
        <v>89666.460992480206</v>
      </c>
      <c r="AG54" s="16">
        <v>75404.639017366004</v>
      </c>
      <c r="AH54" s="16">
        <v>98997.131257220695</v>
      </c>
      <c r="AI54" s="14">
        <f t="shared" si="10"/>
        <v>88022.743755688964</v>
      </c>
      <c r="AJ54" s="14">
        <f t="shared" si="11"/>
        <v>11881.82550317047</v>
      </c>
      <c r="AK54" s="14">
        <f t="shared" si="12"/>
        <v>13.498585702064689</v>
      </c>
      <c r="AL54" s="16">
        <v>119745.417004177</v>
      </c>
      <c r="AM54" s="16">
        <v>93189.5234375</v>
      </c>
      <c r="AN54" s="16">
        <v>158806.480595776</v>
      </c>
      <c r="AO54" s="14">
        <f t="shared" si="13"/>
        <v>123913.80701248434</v>
      </c>
      <c r="AP54" s="14">
        <f t="shared" si="14"/>
        <v>33006.482289450039</v>
      </c>
      <c r="AQ54" s="14">
        <f t="shared" si="15"/>
        <v>26.636646137524149</v>
      </c>
    </row>
    <row r="55" spans="1:43">
      <c r="A55" s="8" t="s">
        <v>270</v>
      </c>
      <c r="B55" s="17">
        <v>0.59</v>
      </c>
      <c r="C55" s="7">
        <v>453.08677999999998</v>
      </c>
      <c r="D55" s="8" t="s">
        <v>61</v>
      </c>
      <c r="E55" s="8" t="s">
        <v>62</v>
      </c>
      <c r="F55" s="8" t="s">
        <v>63</v>
      </c>
      <c r="G55" s="8" t="s">
        <v>764</v>
      </c>
      <c r="H55" s="13">
        <v>454.09269999999998</v>
      </c>
      <c r="J55" s="17" t="str">
        <f t="shared" si="16"/>
        <v>LWS-UHPLC-ESI-QTOF-80%MeOH-0.59-453.08678</v>
      </c>
      <c r="K55" s="9" t="s">
        <v>188</v>
      </c>
      <c r="L55" s="25"/>
      <c r="M55" s="8" t="str">
        <f t="shared" si="0"/>
        <v>Unknown-0.59-453.08678</v>
      </c>
      <c r="N55" s="16">
        <v>1</v>
      </c>
      <c r="O55" s="16">
        <v>1</v>
      </c>
      <c r="P55" s="16">
        <v>1</v>
      </c>
      <c r="Q55" s="14">
        <f t="shared" si="1"/>
        <v>1</v>
      </c>
      <c r="R55" s="14">
        <f t="shared" si="2"/>
        <v>0</v>
      </c>
      <c r="S55" s="14">
        <f t="shared" si="3"/>
        <v>0</v>
      </c>
      <c r="T55" s="16">
        <v>1</v>
      </c>
      <c r="U55" s="16">
        <v>1</v>
      </c>
      <c r="V55" s="16">
        <v>1</v>
      </c>
      <c r="W55" s="14">
        <f t="shared" si="4"/>
        <v>1</v>
      </c>
      <c r="X55" s="14">
        <f t="shared" si="5"/>
        <v>0</v>
      </c>
      <c r="Y55" s="14">
        <f t="shared" si="6"/>
        <v>0</v>
      </c>
      <c r="Z55" s="16">
        <v>1</v>
      </c>
      <c r="AA55" s="16">
        <v>1</v>
      </c>
      <c r="AB55" s="16">
        <v>1</v>
      </c>
      <c r="AC55" s="14">
        <f t="shared" si="7"/>
        <v>1</v>
      </c>
      <c r="AD55" s="14">
        <f t="shared" si="8"/>
        <v>0</v>
      </c>
      <c r="AE55" s="14">
        <f t="shared" si="9"/>
        <v>0</v>
      </c>
      <c r="AF55" s="16">
        <v>1</v>
      </c>
      <c r="AG55" s="16">
        <v>1</v>
      </c>
      <c r="AH55" s="16">
        <v>1</v>
      </c>
      <c r="AI55" s="14">
        <f t="shared" si="10"/>
        <v>1</v>
      </c>
      <c r="AJ55" s="14">
        <f t="shared" si="11"/>
        <v>0</v>
      </c>
      <c r="AK55" s="14">
        <f t="shared" si="12"/>
        <v>0</v>
      </c>
      <c r="AL55" s="16">
        <v>1</v>
      </c>
      <c r="AM55" s="16">
        <v>1</v>
      </c>
      <c r="AN55" s="16">
        <v>103295.77795328799</v>
      </c>
      <c r="AO55" s="14">
        <f t="shared" si="13"/>
        <v>34432.592651095998</v>
      </c>
      <c r="AP55" s="14">
        <f t="shared" si="14"/>
        <v>59637.267857213439</v>
      </c>
      <c r="AQ55" s="14">
        <f t="shared" si="15"/>
        <v>173.20005049144962</v>
      </c>
    </row>
    <row r="56" spans="1:43">
      <c r="A56" s="8" t="s">
        <v>271</v>
      </c>
      <c r="B56" s="17">
        <v>0.59</v>
      </c>
      <c r="C56" s="7">
        <v>355.11081000000001</v>
      </c>
      <c r="D56" s="8" t="s">
        <v>61</v>
      </c>
      <c r="E56" s="8" t="s">
        <v>62</v>
      </c>
      <c r="F56" s="8" t="s">
        <v>63</v>
      </c>
      <c r="G56" s="8" t="s">
        <v>765</v>
      </c>
      <c r="H56" s="13">
        <v>356.11739999999998</v>
      </c>
      <c r="J56" s="17" t="str">
        <f t="shared" si="16"/>
        <v>LWS-UHPLC-ESI-QTOF-80%MeOH-0.59-355.11081</v>
      </c>
      <c r="K56" s="9" t="s">
        <v>188</v>
      </c>
      <c r="M56" s="8" t="str">
        <f t="shared" si="0"/>
        <v>Unknown-0.59-355.11081</v>
      </c>
      <c r="N56" s="16">
        <v>2084.41928876674</v>
      </c>
      <c r="O56" s="16">
        <v>2181.13785806851</v>
      </c>
      <c r="P56" s="16">
        <v>1812.2145727350801</v>
      </c>
      <c r="Q56" s="14">
        <f t="shared" si="1"/>
        <v>2025.9239065234433</v>
      </c>
      <c r="R56" s="14">
        <f t="shared" si="2"/>
        <v>191.29134827049779</v>
      </c>
      <c r="S56" s="14">
        <f t="shared" si="3"/>
        <v>9.442178339203295</v>
      </c>
      <c r="T56" s="16">
        <v>11985.246988047</v>
      </c>
      <c r="U56" s="16">
        <v>8088.1577357403603</v>
      </c>
      <c r="V56" s="16">
        <v>3576.0655785805002</v>
      </c>
      <c r="W56" s="14">
        <f t="shared" si="4"/>
        <v>7883.1567674559528</v>
      </c>
      <c r="X56" s="14">
        <f t="shared" si="5"/>
        <v>4208.3372063176457</v>
      </c>
      <c r="Y56" s="14">
        <f t="shared" si="6"/>
        <v>53.38390863531891</v>
      </c>
      <c r="Z56" s="16">
        <v>5159.64576386095</v>
      </c>
      <c r="AA56" s="16">
        <v>5686.3938760924602</v>
      </c>
      <c r="AB56" s="16">
        <v>4020.52170648325</v>
      </c>
      <c r="AC56" s="14">
        <f t="shared" si="7"/>
        <v>4955.5204488122208</v>
      </c>
      <c r="AD56" s="14">
        <f t="shared" si="8"/>
        <v>851.48862561541239</v>
      </c>
      <c r="AE56" s="14">
        <f t="shared" si="9"/>
        <v>17.182627625308339</v>
      </c>
      <c r="AF56" s="16">
        <v>28050.7973336301</v>
      </c>
      <c r="AG56" s="16">
        <v>27592.0295066449</v>
      </c>
      <c r="AH56" s="16">
        <v>26685.8371103467</v>
      </c>
      <c r="AI56" s="14">
        <f t="shared" si="10"/>
        <v>27442.887983540568</v>
      </c>
      <c r="AJ56" s="14">
        <f t="shared" si="11"/>
        <v>694.59448473327075</v>
      </c>
      <c r="AK56" s="14">
        <f t="shared" si="12"/>
        <v>2.5310546220567893</v>
      </c>
      <c r="AL56" s="16">
        <v>43802.838415107799</v>
      </c>
      <c r="AM56" s="16">
        <v>26278.2109375</v>
      </c>
      <c r="AN56" s="16">
        <v>38729.9735720018</v>
      </c>
      <c r="AO56" s="14">
        <f t="shared" si="13"/>
        <v>36270.340974869869</v>
      </c>
      <c r="AP56" s="14">
        <f t="shared" si="14"/>
        <v>9017.5099912274381</v>
      </c>
      <c r="AQ56" s="14">
        <f t="shared" si="15"/>
        <v>24.86193884274558</v>
      </c>
    </row>
    <row r="57" spans="1:43">
      <c r="A57" s="8" t="s">
        <v>272</v>
      </c>
      <c r="B57" s="17">
        <v>0.59</v>
      </c>
      <c r="C57" s="7">
        <v>135.02919</v>
      </c>
      <c r="D57" s="8" t="s">
        <v>61</v>
      </c>
      <c r="E57" s="8" t="s">
        <v>62</v>
      </c>
      <c r="F57" s="8" t="s">
        <v>63</v>
      </c>
      <c r="G57" s="8" t="s">
        <v>766</v>
      </c>
      <c r="H57" s="13">
        <v>136.0385</v>
      </c>
      <c r="J57" s="17" t="str">
        <f t="shared" si="16"/>
        <v>LWS-UHPLC-ESI-QTOF-80%MeOH-0.59-135.02919</v>
      </c>
      <c r="K57" s="9" t="s">
        <v>188</v>
      </c>
      <c r="M57" s="8" t="str">
        <f t="shared" si="0"/>
        <v>Unknown-0.59-135.02919</v>
      </c>
      <c r="N57" s="16">
        <v>9845.2179513237606</v>
      </c>
      <c r="O57" s="16">
        <v>24498.140671484402</v>
      </c>
      <c r="P57" s="16">
        <v>17873.036134568902</v>
      </c>
      <c r="Q57" s="14">
        <f t="shared" si="1"/>
        <v>17405.464919125687</v>
      </c>
      <c r="R57" s="14">
        <f t="shared" si="2"/>
        <v>7337.6428907301915</v>
      </c>
      <c r="S57" s="14">
        <f t="shared" si="3"/>
        <v>42.157120909004576</v>
      </c>
      <c r="T57" s="16">
        <v>135954.497970339</v>
      </c>
      <c r="U57" s="16">
        <v>159197.462945112</v>
      </c>
      <c r="V57" s="16">
        <v>97627.959366883995</v>
      </c>
      <c r="W57" s="14">
        <f t="shared" si="4"/>
        <v>130926.64009411167</v>
      </c>
      <c r="X57" s="14">
        <f t="shared" si="5"/>
        <v>31091.16367772378</v>
      </c>
      <c r="Y57" s="14">
        <f t="shared" si="6"/>
        <v>23.747011040209291</v>
      </c>
      <c r="Z57" s="16">
        <v>87412.550695717597</v>
      </c>
      <c r="AA57" s="16">
        <v>137883.48370176199</v>
      </c>
      <c r="AB57" s="16">
        <v>76555.858984749604</v>
      </c>
      <c r="AC57" s="14">
        <f t="shared" si="7"/>
        <v>100617.2977940764</v>
      </c>
      <c r="AD57" s="14">
        <f t="shared" si="8"/>
        <v>32726.799382255347</v>
      </c>
      <c r="AE57" s="14">
        <f t="shared" si="9"/>
        <v>32.526016996832986</v>
      </c>
      <c r="AF57" s="16">
        <v>251195.354233911</v>
      </c>
      <c r="AG57" s="16">
        <v>240208.97614780199</v>
      </c>
      <c r="AH57" s="16">
        <v>239783.61481095699</v>
      </c>
      <c r="AI57" s="14">
        <f t="shared" si="10"/>
        <v>243729.31506422334</v>
      </c>
      <c r="AJ57" s="14">
        <f t="shared" si="11"/>
        <v>6469.2765228581447</v>
      </c>
      <c r="AK57" s="14">
        <f t="shared" si="12"/>
        <v>2.6542874094375857</v>
      </c>
      <c r="AL57" s="16">
        <v>315050.40160688403</v>
      </c>
      <c r="AM57" s="16">
        <v>318093.0625</v>
      </c>
      <c r="AN57" s="16">
        <v>364462.71323882299</v>
      </c>
      <c r="AO57" s="14">
        <f t="shared" si="13"/>
        <v>332535.39244856901</v>
      </c>
      <c r="AP57" s="14">
        <f t="shared" si="14"/>
        <v>27691.692002484477</v>
      </c>
      <c r="AQ57" s="14">
        <f t="shared" si="15"/>
        <v>8.3274420201053836</v>
      </c>
    </row>
    <row r="58" spans="1:43">
      <c r="A58" s="8" t="s">
        <v>273</v>
      </c>
      <c r="B58" s="17">
        <v>0.59</v>
      </c>
      <c r="C58" s="7">
        <v>163.02477999999999</v>
      </c>
      <c r="D58" s="8" t="s">
        <v>61</v>
      </c>
      <c r="E58" s="8" t="s">
        <v>62</v>
      </c>
      <c r="F58" s="8" t="s">
        <v>63</v>
      </c>
      <c r="G58" s="8" t="s">
        <v>767</v>
      </c>
      <c r="H58" s="13">
        <v>164.0334</v>
      </c>
      <c r="J58" s="17" t="str">
        <f t="shared" si="16"/>
        <v>LWS-UHPLC-ESI-QTOF-80%MeOH-0.59-163.02478</v>
      </c>
      <c r="K58" s="9" t="s">
        <v>188</v>
      </c>
      <c r="M58" s="8" t="str">
        <f t="shared" si="0"/>
        <v>Unknown-0.59-163.02478</v>
      </c>
      <c r="N58" s="16">
        <v>7632.7193213206801</v>
      </c>
      <c r="O58" s="16">
        <v>9309.7436529680108</v>
      </c>
      <c r="P58" s="16">
        <v>12132.752844241601</v>
      </c>
      <c r="Q58" s="14">
        <f t="shared" si="1"/>
        <v>9691.7386061767629</v>
      </c>
      <c r="R58" s="14">
        <f t="shared" si="2"/>
        <v>2274.2065726447836</v>
      </c>
      <c r="S58" s="14">
        <f t="shared" si="3"/>
        <v>23.465413844275375</v>
      </c>
      <c r="T58" s="16">
        <v>42170.7511598368</v>
      </c>
      <c r="U58" s="16">
        <v>25132.5833133292</v>
      </c>
      <c r="V58" s="16">
        <v>27132.9575335472</v>
      </c>
      <c r="W58" s="14">
        <f t="shared" si="4"/>
        <v>31478.764002237735</v>
      </c>
      <c r="X58" s="14">
        <f t="shared" si="5"/>
        <v>9313.3944557784835</v>
      </c>
      <c r="Y58" s="14">
        <f t="shared" si="6"/>
        <v>29.586277450780536</v>
      </c>
      <c r="Z58" s="16">
        <v>34697.313367167197</v>
      </c>
      <c r="AA58" s="16">
        <v>30819.9670265483</v>
      </c>
      <c r="AB58" s="16">
        <v>38645.409274238104</v>
      </c>
      <c r="AC58" s="14">
        <f t="shared" si="7"/>
        <v>34720.896555984531</v>
      </c>
      <c r="AD58" s="14">
        <f t="shared" si="8"/>
        <v>3912.7744271907891</v>
      </c>
      <c r="AE58" s="14">
        <f t="shared" si="9"/>
        <v>11.269220599997379</v>
      </c>
      <c r="AF58" s="16">
        <v>64262.825386338904</v>
      </c>
      <c r="AG58" s="16">
        <v>32842.531462569597</v>
      </c>
      <c r="AH58" s="16">
        <v>37460.0859620833</v>
      </c>
      <c r="AI58" s="14">
        <f t="shared" si="10"/>
        <v>44855.147603663936</v>
      </c>
      <c r="AJ58" s="14">
        <f t="shared" si="11"/>
        <v>16965.374150784181</v>
      </c>
      <c r="AK58" s="14">
        <f t="shared" si="12"/>
        <v>37.822580143284121</v>
      </c>
      <c r="AL58" s="16">
        <v>33776.294971981799</v>
      </c>
      <c r="AM58" s="16">
        <v>34050.78125</v>
      </c>
      <c r="AN58" s="16">
        <v>36795.845575793399</v>
      </c>
      <c r="AO58" s="14">
        <f t="shared" si="13"/>
        <v>34874.307265925068</v>
      </c>
      <c r="AP58" s="14">
        <f t="shared" si="14"/>
        <v>1669.7508156679571</v>
      </c>
      <c r="AQ58" s="14">
        <f t="shared" si="15"/>
        <v>4.7879110628225572</v>
      </c>
    </row>
    <row r="59" spans="1:43">
      <c r="A59" s="8" t="s">
        <v>274</v>
      </c>
      <c r="B59" s="17">
        <v>0.59</v>
      </c>
      <c r="C59" s="7">
        <v>527.13832000000002</v>
      </c>
      <c r="D59" s="8" t="s">
        <v>61</v>
      </c>
      <c r="E59" s="8" t="s">
        <v>62</v>
      </c>
      <c r="F59" s="8" t="s">
        <v>63</v>
      </c>
      <c r="G59" s="8" t="s">
        <v>768</v>
      </c>
      <c r="H59" s="13">
        <v>528.14610000000005</v>
      </c>
      <c r="J59" s="17" t="str">
        <f t="shared" si="16"/>
        <v>LWS-UHPLC-ESI-QTOF-80%MeOH-0.59-527.13832</v>
      </c>
      <c r="K59" s="9" t="s">
        <v>188</v>
      </c>
      <c r="M59" s="8" t="str">
        <f t="shared" si="0"/>
        <v>Unknown-0.59-527.13832</v>
      </c>
      <c r="N59" s="16">
        <v>448.00749762305099</v>
      </c>
      <c r="O59" s="16">
        <v>1</v>
      </c>
      <c r="P59" s="16">
        <v>1</v>
      </c>
      <c r="Q59" s="14">
        <f t="shared" si="1"/>
        <v>150.00249920768366</v>
      </c>
      <c r="R59" s="14">
        <f t="shared" si="2"/>
        <v>258.07989908244946</v>
      </c>
      <c r="S59" s="14">
        <f t="shared" si="3"/>
        <v>172.05039945709763</v>
      </c>
      <c r="T59" s="16">
        <v>723.41657472623604</v>
      </c>
      <c r="U59" s="16">
        <v>1</v>
      </c>
      <c r="V59" s="16">
        <v>2200.5546146575002</v>
      </c>
      <c r="W59" s="14">
        <f t="shared" si="4"/>
        <v>974.99039646124538</v>
      </c>
      <c r="X59" s="14">
        <f t="shared" si="5"/>
        <v>1121.1499304517861</v>
      </c>
      <c r="Y59" s="14">
        <f t="shared" si="6"/>
        <v>114.99086909173985</v>
      </c>
      <c r="Z59" s="16">
        <v>88880.163343676701</v>
      </c>
      <c r="AA59" s="16">
        <v>89746.787567563995</v>
      </c>
      <c r="AB59" s="16">
        <v>62235.077557573401</v>
      </c>
      <c r="AC59" s="14">
        <f t="shared" si="7"/>
        <v>80287.342822938037</v>
      </c>
      <c r="AD59" s="14">
        <f t="shared" si="8"/>
        <v>15639.724111846535</v>
      </c>
      <c r="AE59" s="14">
        <f t="shared" si="9"/>
        <v>19.479688282046716</v>
      </c>
      <c r="AF59" s="16">
        <v>9971.71006404322</v>
      </c>
      <c r="AG59" s="16">
        <v>11210.4925786116</v>
      </c>
      <c r="AH59" s="16">
        <v>9867.4170148866597</v>
      </c>
      <c r="AI59" s="14">
        <f t="shared" si="10"/>
        <v>10349.873219180494</v>
      </c>
      <c r="AJ59" s="14">
        <f t="shared" si="11"/>
        <v>747.14022873641306</v>
      </c>
      <c r="AK59" s="14">
        <f t="shared" si="12"/>
        <v>7.2188345974306722</v>
      </c>
      <c r="AL59" s="16">
        <v>7866.3128866079496</v>
      </c>
      <c r="AM59" s="16">
        <v>9317.43359375</v>
      </c>
      <c r="AN59" s="16">
        <v>1</v>
      </c>
      <c r="AO59" s="14">
        <f t="shared" si="13"/>
        <v>5728.2488267859835</v>
      </c>
      <c r="AP59" s="14">
        <f t="shared" si="14"/>
        <v>5012.7310091022409</v>
      </c>
      <c r="AQ59" s="14">
        <f t="shared" si="15"/>
        <v>87.508960603493776</v>
      </c>
    </row>
    <row r="60" spans="1:43">
      <c r="A60" s="8" t="s">
        <v>275</v>
      </c>
      <c r="B60" s="17">
        <v>0.59</v>
      </c>
      <c r="C60" s="7">
        <v>191.05618999999999</v>
      </c>
      <c r="D60" s="8" t="s">
        <v>61</v>
      </c>
      <c r="E60" s="8" t="s">
        <v>62</v>
      </c>
      <c r="F60" s="8" t="s">
        <v>63</v>
      </c>
      <c r="G60" s="8" t="s">
        <v>769</v>
      </c>
      <c r="H60" s="13">
        <v>192.06299999999999</v>
      </c>
      <c r="J60" s="17" t="str">
        <f t="shared" si="16"/>
        <v>LWS-UHPLC-ESI-QTOF-80%MeOH-0.59-191.05619</v>
      </c>
      <c r="K60" s="9" t="s">
        <v>188</v>
      </c>
      <c r="M60" s="8" t="str">
        <f t="shared" si="0"/>
        <v>Unknown-0.59-191.05619</v>
      </c>
      <c r="N60" s="16">
        <v>48482.700608516803</v>
      </c>
      <c r="O60" s="16">
        <v>31063.240038289099</v>
      </c>
      <c r="P60" s="16">
        <v>44647.001933674699</v>
      </c>
      <c r="Q60" s="14">
        <f t="shared" si="1"/>
        <v>41397.647526826862</v>
      </c>
      <c r="R60" s="14">
        <f t="shared" si="2"/>
        <v>9153.0393687236883</v>
      </c>
      <c r="S60" s="14">
        <f t="shared" si="3"/>
        <v>22.110047105435775</v>
      </c>
      <c r="T60" s="16">
        <v>4197.2079735613797</v>
      </c>
      <c r="U60" s="16">
        <v>3341.8339854873302</v>
      </c>
      <c r="V60" s="16">
        <v>4904.2318016460003</v>
      </c>
      <c r="W60" s="14">
        <f t="shared" si="4"/>
        <v>4147.7579202315701</v>
      </c>
      <c r="X60" s="14">
        <f t="shared" si="5"/>
        <v>782.37185200842168</v>
      </c>
      <c r="Y60" s="14">
        <f t="shared" si="6"/>
        <v>18.862524454289794</v>
      </c>
      <c r="Z60" s="16">
        <v>11036.044772983299</v>
      </c>
      <c r="AA60" s="16">
        <v>6944.5697070919796</v>
      </c>
      <c r="AB60" s="16">
        <v>7120.9673024184203</v>
      </c>
      <c r="AC60" s="14">
        <f t="shared" si="7"/>
        <v>8367.1939274978995</v>
      </c>
      <c r="AD60" s="14">
        <f t="shared" si="8"/>
        <v>2312.9748495163817</v>
      </c>
      <c r="AE60" s="14">
        <f t="shared" si="9"/>
        <v>27.64337565925219</v>
      </c>
      <c r="AF60" s="16">
        <v>9705.5680073243293</v>
      </c>
      <c r="AG60" s="16">
        <v>4769.0609850260098</v>
      </c>
      <c r="AH60" s="16">
        <v>5060.6054089604104</v>
      </c>
      <c r="AI60" s="14">
        <f t="shared" si="10"/>
        <v>6511.7448004369171</v>
      </c>
      <c r="AJ60" s="14">
        <f t="shared" si="11"/>
        <v>2769.7706665753499</v>
      </c>
      <c r="AK60" s="14">
        <f t="shared" si="12"/>
        <v>42.535000241248817</v>
      </c>
      <c r="AL60" s="16">
        <v>3450.2229183866302</v>
      </c>
      <c r="AM60" s="16">
        <v>10720.505859375</v>
      </c>
      <c r="AN60" s="16">
        <v>9108.5613877534997</v>
      </c>
      <c r="AO60" s="14">
        <f t="shared" si="13"/>
        <v>7759.7633885050427</v>
      </c>
      <c r="AP60" s="14">
        <f t="shared" si="14"/>
        <v>3818.2058014974932</v>
      </c>
      <c r="AQ60" s="14">
        <f t="shared" si="15"/>
        <v>49.205183332698113</v>
      </c>
    </row>
    <row r="61" spans="1:43">
      <c r="A61" s="8" t="s">
        <v>276</v>
      </c>
      <c r="B61" s="17">
        <v>0.59</v>
      </c>
      <c r="C61" s="7">
        <v>323.07875999999999</v>
      </c>
      <c r="D61" s="8" t="s">
        <v>61</v>
      </c>
      <c r="E61" s="8" t="s">
        <v>62</v>
      </c>
      <c r="F61" s="8" t="s">
        <v>63</v>
      </c>
      <c r="G61" s="8" t="s">
        <v>770</v>
      </c>
      <c r="H61" s="13">
        <v>324.0865</v>
      </c>
      <c r="J61" s="17" t="str">
        <f t="shared" si="16"/>
        <v>LWS-UHPLC-ESI-QTOF-80%MeOH-0.59-323.07876</v>
      </c>
      <c r="K61" s="9" t="s">
        <v>188</v>
      </c>
      <c r="M61" s="8" t="str">
        <f t="shared" si="0"/>
        <v>Unknown-0.59-323.07876</v>
      </c>
      <c r="N61" s="15">
        <v>3722.09614510458</v>
      </c>
      <c r="O61" s="15">
        <v>5652.2311856441702</v>
      </c>
      <c r="P61" s="15">
        <v>5238.8513223448699</v>
      </c>
      <c r="Q61" s="14">
        <f t="shared" si="1"/>
        <v>4871.0595510312069</v>
      </c>
      <c r="R61" s="14">
        <f t="shared" si="2"/>
        <v>1016.2718184443688</v>
      </c>
      <c r="S61" s="14">
        <f t="shared" si="3"/>
        <v>20.863465285067669</v>
      </c>
      <c r="T61" s="15">
        <v>6693.9901367800303</v>
      </c>
      <c r="U61" s="15">
        <v>8497.7881700768794</v>
      </c>
      <c r="V61" s="15">
        <v>2314.7578391482698</v>
      </c>
      <c r="W61" s="14">
        <f t="shared" si="4"/>
        <v>5835.5120486683927</v>
      </c>
      <c r="X61" s="14">
        <f t="shared" si="5"/>
        <v>3179.6547751480275</v>
      </c>
      <c r="Y61" s="14">
        <f t="shared" si="6"/>
        <v>54.488016623555666</v>
      </c>
      <c r="Z61" s="15">
        <v>42370.6270133035</v>
      </c>
      <c r="AA61" s="15">
        <v>52535.071210722999</v>
      </c>
      <c r="AB61" s="15">
        <v>24797.039169018899</v>
      </c>
      <c r="AC61" s="14">
        <f t="shared" si="7"/>
        <v>39900.912464348468</v>
      </c>
      <c r="AD61" s="14">
        <f t="shared" si="8"/>
        <v>14032.969138840155</v>
      </c>
      <c r="AE61" s="14">
        <f t="shared" si="9"/>
        <v>35.169544434299929</v>
      </c>
      <c r="AF61" s="15">
        <v>16292.648069635999</v>
      </c>
      <c r="AG61" s="15">
        <v>15086.3031413727</v>
      </c>
      <c r="AH61" s="15">
        <v>10777.9249898621</v>
      </c>
      <c r="AI61" s="14">
        <f t="shared" si="10"/>
        <v>14052.292066956934</v>
      </c>
      <c r="AJ61" s="14">
        <f t="shared" si="11"/>
        <v>2899.125184975393</v>
      </c>
      <c r="AK61" s="14">
        <f t="shared" si="12"/>
        <v>20.630977289409607</v>
      </c>
      <c r="AL61" s="15">
        <v>12264.2475746492</v>
      </c>
      <c r="AM61" s="15">
        <v>11226.9541015625</v>
      </c>
      <c r="AN61" s="15">
        <v>18554.0883538126</v>
      </c>
      <c r="AO61" s="14">
        <f t="shared" si="13"/>
        <v>14015.096676674766</v>
      </c>
      <c r="AP61" s="14">
        <f t="shared" si="14"/>
        <v>3964.9500023546307</v>
      </c>
      <c r="AQ61" s="14">
        <f t="shared" si="15"/>
        <v>28.290564766160131</v>
      </c>
    </row>
    <row r="62" spans="1:43">
      <c r="A62" s="8" t="s">
        <v>277</v>
      </c>
      <c r="B62" s="17">
        <v>0.59</v>
      </c>
      <c r="C62" s="7">
        <v>323.02859000000001</v>
      </c>
      <c r="D62" s="8" t="s">
        <v>61</v>
      </c>
      <c r="E62" s="8" t="s">
        <v>62</v>
      </c>
      <c r="F62" s="8" t="s">
        <v>63</v>
      </c>
      <c r="G62" s="8" t="s">
        <v>771</v>
      </c>
      <c r="H62" s="13">
        <v>324.03709999999995</v>
      </c>
      <c r="J62" s="17" t="str">
        <f t="shared" si="16"/>
        <v>LWS-UHPLC-ESI-QTOF-80%MeOH-0.59-323.02859</v>
      </c>
      <c r="K62" s="9" t="s">
        <v>188</v>
      </c>
      <c r="M62" s="8" t="str">
        <f t="shared" si="0"/>
        <v>Unknown-0.59-323.02859</v>
      </c>
      <c r="N62" s="15">
        <v>7661.3612674542501</v>
      </c>
      <c r="O62" s="15">
        <v>8047.6375178256603</v>
      </c>
      <c r="P62" s="15">
        <v>21934.936846112902</v>
      </c>
      <c r="Q62" s="14">
        <f t="shared" si="1"/>
        <v>12547.978543797604</v>
      </c>
      <c r="R62" s="14">
        <f t="shared" si="2"/>
        <v>8131.638332000186</v>
      </c>
      <c r="S62" s="14">
        <f t="shared" si="3"/>
        <v>64.804369115052481</v>
      </c>
      <c r="T62" s="15">
        <v>40746.135151479597</v>
      </c>
      <c r="U62" s="15">
        <v>36049.325735748898</v>
      </c>
      <c r="V62" s="15">
        <v>21478.3469503794</v>
      </c>
      <c r="W62" s="14">
        <f t="shared" si="4"/>
        <v>32757.935945869296</v>
      </c>
      <c r="X62" s="14">
        <f t="shared" si="5"/>
        <v>10046.733329909122</v>
      </c>
      <c r="Y62" s="14">
        <f t="shared" si="6"/>
        <v>30.669616506091231</v>
      </c>
      <c r="Z62" s="15">
        <v>208812.43855170399</v>
      </c>
      <c r="AA62" s="15">
        <v>203960.833754194</v>
      </c>
      <c r="AB62" s="15">
        <v>155219.17434175999</v>
      </c>
      <c r="AC62" s="14">
        <f t="shared" si="7"/>
        <v>189330.81554921935</v>
      </c>
      <c r="AD62" s="14">
        <f t="shared" si="8"/>
        <v>29640.977829309544</v>
      </c>
      <c r="AE62" s="14">
        <f t="shared" si="9"/>
        <v>15.655654227932025</v>
      </c>
      <c r="AF62" s="15">
        <v>72708.0895215786</v>
      </c>
      <c r="AG62" s="15">
        <v>100939.540639007</v>
      </c>
      <c r="AH62" s="15">
        <v>53168.4155440252</v>
      </c>
      <c r="AI62" s="14">
        <f t="shared" si="10"/>
        <v>75605.348568203597</v>
      </c>
      <c r="AJ62" s="14">
        <f t="shared" si="11"/>
        <v>24016.987335999042</v>
      </c>
      <c r="AK62" s="14">
        <f t="shared" si="12"/>
        <v>31.766254360077863</v>
      </c>
      <c r="AL62" s="15">
        <v>23117.466914726199</v>
      </c>
      <c r="AM62" s="15">
        <v>16995.048828125</v>
      </c>
      <c r="AN62" s="15">
        <v>13277.482270004801</v>
      </c>
      <c r="AO62" s="14">
        <f t="shared" si="13"/>
        <v>17796.666004285336</v>
      </c>
      <c r="AP62" s="14">
        <f t="shared" si="14"/>
        <v>4968.7289144130791</v>
      </c>
      <c r="AQ62" s="14">
        <f t="shared" si="15"/>
        <v>27.919436782241331</v>
      </c>
    </row>
    <row r="63" spans="1:43">
      <c r="A63" s="8" t="s">
        <v>278</v>
      </c>
      <c r="B63" s="17">
        <v>0.59</v>
      </c>
      <c r="C63" s="7">
        <v>185.02160000000001</v>
      </c>
      <c r="D63" s="8" t="s">
        <v>61</v>
      </c>
      <c r="E63" s="8" t="s">
        <v>62</v>
      </c>
      <c r="F63" s="8" t="s">
        <v>63</v>
      </c>
      <c r="G63" s="8" t="s">
        <v>772</v>
      </c>
      <c r="H63" s="13">
        <v>186.0291</v>
      </c>
      <c r="J63" s="17" t="str">
        <f t="shared" si="16"/>
        <v>LWS-UHPLC-ESI-QTOF-80%MeOH-0.59-185.0216</v>
      </c>
      <c r="K63" s="9" t="s">
        <v>188</v>
      </c>
      <c r="M63" s="8" t="str">
        <f t="shared" si="0"/>
        <v>Unknown-0.59-185.0216</v>
      </c>
      <c r="N63" s="16">
        <v>5619.69080632038</v>
      </c>
      <c r="O63" s="16">
        <v>4508.2529856027704</v>
      </c>
      <c r="P63" s="16">
        <v>7668.0693902943603</v>
      </c>
      <c r="Q63" s="14">
        <f t="shared" si="1"/>
        <v>5932.0043940725036</v>
      </c>
      <c r="R63" s="14">
        <f t="shared" si="2"/>
        <v>1602.8926229353222</v>
      </c>
      <c r="S63" s="14">
        <f t="shared" si="3"/>
        <v>27.021096352136837</v>
      </c>
      <c r="T63" s="16">
        <v>1382.3267393692099</v>
      </c>
      <c r="U63" s="16">
        <v>1884.53963416433</v>
      </c>
      <c r="V63" s="16">
        <v>1788.2594969863301</v>
      </c>
      <c r="W63" s="14">
        <f t="shared" si="4"/>
        <v>1685.0419568399566</v>
      </c>
      <c r="X63" s="14">
        <f t="shared" si="5"/>
        <v>266.54238569132701</v>
      </c>
      <c r="Y63" s="14">
        <f t="shared" si="6"/>
        <v>15.818145335157546</v>
      </c>
      <c r="Z63" s="16">
        <v>594869.04632505705</v>
      </c>
      <c r="AA63" s="16">
        <v>657597.95773365104</v>
      </c>
      <c r="AB63" s="16">
        <v>499172.39782045502</v>
      </c>
      <c r="AC63" s="14">
        <f t="shared" si="7"/>
        <v>583879.8006263877</v>
      </c>
      <c r="AD63" s="14">
        <f t="shared" si="8"/>
        <v>79782.436345487731</v>
      </c>
      <c r="AE63" s="14">
        <f t="shared" si="9"/>
        <v>13.664188461374573</v>
      </c>
      <c r="AF63" s="16">
        <v>237218.26954018499</v>
      </c>
      <c r="AG63" s="16">
        <v>383266.51899148599</v>
      </c>
      <c r="AH63" s="16">
        <v>220846.45967076399</v>
      </c>
      <c r="AI63" s="14">
        <f t="shared" si="10"/>
        <v>280443.74940081168</v>
      </c>
      <c r="AJ63" s="14">
        <f t="shared" si="11"/>
        <v>89422.595015593324</v>
      </c>
      <c r="AK63" s="14">
        <f t="shared" si="12"/>
        <v>31.886107359016258</v>
      </c>
      <c r="AL63" s="16">
        <v>179049.674714219</v>
      </c>
      <c r="AM63" s="16">
        <v>36080.1875</v>
      </c>
      <c r="AN63" s="16">
        <v>187860.12915625601</v>
      </c>
      <c r="AO63" s="14">
        <f t="shared" si="13"/>
        <v>134329.99712349169</v>
      </c>
      <c r="AP63" s="14">
        <f t="shared" si="14"/>
        <v>85200.791341149306</v>
      </c>
      <c r="AQ63" s="14">
        <f t="shared" si="15"/>
        <v>63.426481921847191</v>
      </c>
    </row>
    <row r="64" spans="1:43" ht="15.75">
      <c r="A64" s="8" t="s">
        <v>279</v>
      </c>
      <c r="B64" s="17">
        <v>0.6</v>
      </c>
      <c r="C64" s="7">
        <v>209.06657000000001</v>
      </c>
      <c r="D64" s="8" t="s">
        <v>61</v>
      </c>
      <c r="E64" s="8" t="s">
        <v>62</v>
      </c>
      <c r="F64" s="8" t="s">
        <v>63</v>
      </c>
      <c r="G64" s="8" t="s">
        <v>773</v>
      </c>
      <c r="H64" s="13">
        <v>210.0735</v>
      </c>
      <c r="J64" s="17" t="str">
        <f t="shared" si="16"/>
        <v>LWS-UHPLC-ESI-QTOF-80%MeOH-0.6-209.06657</v>
      </c>
      <c r="K64" s="9" t="s">
        <v>188</v>
      </c>
      <c r="L64" s="26"/>
      <c r="M64" s="8" t="str">
        <f t="shared" si="0"/>
        <v>Unknown-0.6-209.06657</v>
      </c>
      <c r="N64" s="16">
        <v>8687.1209170721795</v>
      </c>
      <c r="O64" s="16">
        <v>9906.4694035885695</v>
      </c>
      <c r="P64" s="16">
        <v>12303.7914947316</v>
      </c>
      <c r="Q64" s="14">
        <f t="shared" si="1"/>
        <v>10299.12727179745</v>
      </c>
      <c r="R64" s="14">
        <f t="shared" si="2"/>
        <v>1840.0303442950633</v>
      </c>
      <c r="S64" s="14">
        <f t="shared" si="3"/>
        <v>17.865886067198129</v>
      </c>
      <c r="T64" s="16">
        <v>13247.6623941825</v>
      </c>
      <c r="U64" s="16">
        <v>12645.766496565901</v>
      </c>
      <c r="V64" s="16">
        <v>17637.496259778902</v>
      </c>
      <c r="W64" s="14">
        <f t="shared" si="4"/>
        <v>14510.3083835091</v>
      </c>
      <c r="X64" s="14">
        <f t="shared" si="5"/>
        <v>2724.894067300334</v>
      </c>
      <c r="Y64" s="14">
        <f t="shared" si="6"/>
        <v>18.779022438952182</v>
      </c>
      <c r="Z64" s="16">
        <v>35769.390720300798</v>
      </c>
      <c r="AA64" s="16">
        <v>21372.943883216802</v>
      </c>
      <c r="AB64" s="16">
        <v>36155.787404262097</v>
      </c>
      <c r="AC64" s="14">
        <f t="shared" si="7"/>
        <v>31099.374002593231</v>
      </c>
      <c r="AD64" s="14">
        <f t="shared" si="8"/>
        <v>8425.5508870149897</v>
      </c>
      <c r="AE64" s="14">
        <f t="shared" si="9"/>
        <v>27.092348824488948</v>
      </c>
      <c r="AF64" s="16">
        <v>68486.997258421499</v>
      </c>
      <c r="AG64" s="16">
        <v>45573.025043057001</v>
      </c>
      <c r="AH64" s="16">
        <v>46619.254738975796</v>
      </c>
      <c r="AI64" s="14">
        <f t="shared" si="10"/>
        <v>53559.759013484763</v>
      </c>
      <c r="AJ64" s="14">
        <f t="shared" si="11"/>
        <v>12937.947300865835</v>
      </c>
      <c r="AK64" s="14">
        <f t="shared" si="12"/>
        <v>24.156096926441439</v>
      </c>
      <c r="AL64" s="16">
        <v>94370.680016154598</v>
      </c>
      <c r="AM64" s="16">
        <v>94295.25</v>
      </c>
      <c r="AN64" s="16">
        <v>80475.703609268297</v>
      </c>
      <c r="AO64" s="14">
        <f t="shared" si="13"/>
        <v>89713.87787514097</v>
      </c>
      <c r="AP64" s="14">
        <f t="shared" si="14"/>
        <v>8000.5824942192976</v>
      </c>
      <c r="AQ64" s="14">
        <f t="shared" si="15"/>
        <v>8.9178872697422413</v>
      </c>
    </row>
    <row r="65" spans="1:43">
      <c r="A65" s="8" t="s">
        <v>280</v>
      </c>
      <c r="B65" s="17">
        <v>0.6</v>
      </c>
      <c r="C65" s="7">
        <v>96.96996</v>
      </c>
      <c r="D65" s="8" t="s">
        <v>61</v>
      </c>
      <c r="E65" s="8" t="s">
        <v>62</v>
      </c>
      <c r="F65" s="8" t="s">
        <v>63</v>
      </c>
      <c r="J65" s="17" t="str">
        <f t="shared" si="16"/>
        <v>LWS-UHPLC-ESI-QTOF-80%MeOH-0.6-96.96996</v>
      </c>
      <c r="K65" s="9" t="s">
        <v>188</v>
      </c>
      <c r="M65" s="8" t="str">
        <f t="shared" si="0"/>
        <v>Unknown-0.6-96.96996</v>
      </c>
      <c r="N65" s="16">
        <v>4107.2478139676996</v>
      </c>
      <c r="O65" s="16">
        <v>18625.3305046604</v>
      </c>
      <c r="P65" s="16">
        <v>13992.8161269505</v>
      </c>
      <c r="Q65" s="14">
        <f t="shared" si="1"/>
        <v>12241.798148526199</v>
      </c>
      <c r="R65" s="14">
        <f t="shared" si="2"/>
        <v>7415.7419874225407</v>
      </c>
      <c r="S65" s="14">
        <f t="shared" si="3"/>
        <v>60.577228095492885</v>
      </c>
      <c r="T65" s="16">
        <v>169523.44449406801</v>
      </c>
      <c r="U65" s="16">
        <v>129552.693040189</v>
      </c>
      <c r="V65" s="16">
        <v>129110.574884755</v>
      </c>
      <c r="W65" s="14">
        <f t="shared" si="4"/>
        <v>142728.90413967069</v>
      </c>
      <c r="X65" s="14">
        <f t="shared" si="5"/>
        <v>23205.805560643799</v>
      </c>
      <c r="Y65" s="14">
        <f t="shared" si="6"/>
        <v>16.258658819334322</v>
      </c>
      <c r="Z65" s="16">
        <v>230905.15535225099</v>
      </c>
      <c r="AA65" s="16">
        <v>277237.06591987499</v>
      </c>
      <c r="AB65" s="16">
        <v>216261.54385455401</v>
      </c>
      <c r="AC65" s="14">
        <f t="shared" si="7"/>
        <v>241467.92170889335</v>
      </c>
      <c r="AD65" s="14">
        <f t="shared" si="8"/>
        <v>31830.529332912025</v>
      </c>
      <c r="AE65" s="14">
        <f t="shared" si="9"/>
        <v>13.182094378269415</v>
      </c>
      <c r="AF65" s="16">
        <v>563681.73627847095</v>
      </c>
      <c r="AG65" s="16">
        <v>440106.21278778801</v>
      </c>
      <c r="AH65" s="16">
        <v>434723.67484075599</v>
      </c>
      <c r="AI65" s="14">
        <f t="shared" si="10"/>
        <v>479503.87463567167</v>
      </c>
      <c r="AJ65" s="14">
        <f t="shared" si="11"/>
        <v>72949.826742450459</v>
      </c>
      <c r="AK65" s="14">
        <f t="shared" si="12"/>
        <v>15.213605270213495</v>
      </c>
      <c r="AL65" s="16">
        <v>859864.56096812</v>
      </c>
      <c r="AM65" s="16">
        <v>753164.125</v>
      </c>
      <c r="AN65" s="16">
        <v>747980.00319493597</v>
      </c>
      <c r="AO65" s="14">
        <f t="shared" si="13"/>
        <v>787002.89638768544</v>
      </c>
      <c r="AP65" s="14">
        <f t="shared" si="14"/>
        <v>63153.269145755723</v>
      </c>
      <c r="AQ65" s="14">
        <f t="shared" si="15"/>
        <v>8.0245281733557672</v>
      </c>
    </row>
    <row r="66" spans="1:43">
      <c r="A66" s="8" t="s">
        <v>281</v>
      </c>
      <c r="B66" s="17">
        <v>0.6</v>
      </c>
      <c r="C66" s="7">
        <v>439.08461999999997</v>
      </c>
      <c r="D66" s="8" t="s">
        <v>61</v>
      </c>
      <c r="E66" s="8" t="s">
        <v>62</v>
      </c>
      <c r="F66" s="8" t="s">
        <v>63</v>
      </c>
      <c r="G66" s="8" t="s">
        <v>774</v>
      </c>
      <c r="H66" s="13">
        <v>440.0908</v>
      </c>
      <c r="J66" s="17" t="str">
        <f t="shared" si="16"/>
        <v>LWS-UHPLC-ESI-QTOF-80%MeOH-0.6-439.08462</v>
      </c>
      <c r="K66" s="9" t="s">
        <v>188</v>
      </c>
      <c r="M66" s="8" t="str">
        <f t="shared" si="0"/>
        <v>Unknown-0.6-439.08462</v>
      </c>
      <c r="N66" s="16">
        <v>5014.4479981159302</v>
      </c>
      <c r="O66" s="16">
        <v>10199.0342321646</v>
      </c>
      <c r="P66" s="16">
        <v>9663.3911423488807</v>
      </c>
      <c r="Q66" s="14">
        <f t="shared" si="1"/>
        <v>8292.2911242098035</v>
      </c>
      <c r="R66" s="14">
        <f t="shared" si="2"/>
        <v>2851.3014658884285</v>
      </c>
      <c r="S66" s="14">
        <f t="shared" si="3"/>
        <v>34.384965785437707</v>
      </c>
      <c r="T66" s="16">
        <v>72135.953792336994</v>
      </c>
      <c r="U66" s="16">
        <v>50335.705938592</v>
      </c>
      <c r="V66" s="16">
        <v>47281.595582364898</v>
      </c>
      <c r="W66" s="14">
        <f t="shared" si="4"/>
        <v>56584.418437764631</v>
      </c>
      <c r="X66" s="14">
        <f t="shared" si="5"/>
        <v>13554.319843886984</v>
      </c>
      <c r="Y66" s="14">
        <f t="shared" si="6"/>
        <v>23.954155963969022</v>
      </c>
      <c r="Z66" s="16">
        <v>489315.89246660902</v>
      </c>
      <c r="AA66" s="16">
        <v>563938.26765291195</v>
      </c>
      <c r="AB66" s="16">
        <v>381917.51665491302</v>
      </c>
      <c r="AC66" s="14">
        <f t="shared" si="7"/>
        <v>478390.55892481137</v>
      </c>
      <c r="AD66" s="14">
        <f t="shared" si="8"/>
        <v>91500.877772940003</v>
      </c>
      <c r="AE66" s="14">
        <f t="shared" si="9"/>
        <v>19.126815123314586</v>
      </c>
      <c r="AF66" s="16">
        <v>428086.87242756301</v>
      </c>
      <c r="AG66" s="16">
        <v>349228.13771867502</v>
      </c>
      <c r="AH66" s="16">
        <v>366187.65130949102</v>
      </c>
      <c r="AI66" s="14">
        <f t="shared" si="10"/>
        <v>381167.55381857633</v>
      </c>
      <c r="AJ66" s="14">
        <f t="shared" si="11"/>
        <v>41508.71136710907</v>
      </c>
      <c r="AK66" s="14">
        <f t="shared" si="12"/>
        <v>10.889885813015947</v>
      </c>
      <c r="AL66" s="16">
        <v>602527.78306015301</v>
      </c>
      <c r="AM66" s="16">
        <v>507415.75</v>
      </c>
      <c r="AN66" s="16">
        <v>1</v>
      </c>
      <c r="AO66" s="14">
        <f t="shared" si="13"/>
        <v>369981.51102005102</v>
      </c>
      <c r="AP66" s="14">
        <f t="shared" si="14"/>
        <v>323922.45771048736</v>
      </c>
      <c r="AQ66" s="14">
        <f t="shared" si="15"/>
        <v>87.550985133668618</v>
      </c>
    </row>
    <row r="67" spans="1:43">
      <c r="A67" s="8" t="s">
        <v>282</v>
      </c>
      <c r="B67" s="17">
        <v>0.6</v>
      </c>
      <c r="C67" s="7">
        <v>223.04595</v>
      </c>
      <c r="D67" s="8" t="s">
        <v>61</v>
      </c>
      <c r="E67" s="8" t="s">
        <v>62</v>
      </c>
      <c r="F67" s="8" t="s">
        <v>63</v>
      </c>
      <c r="G67" s="8" t="s">
        <v>775</v>
      </c>
      <c r="H67" s="13">
        <v>224.05279999999999</v>
      </c>
      <c r="J67" s="17" t="str">
        <f t="shared" si="16"/>
        <v>LWS-UHPLC-ESI-QTOF-80%MeOH-0.6-223.04595</v>
      </c>
      <c r="K67" s="9" t="s">
        <v>188</v>
      </c>
      <c r="M67" s="8" t="str">
        <f t="shared" ref="M67:M127" si="17">IF(ISBLANK(L67), "Unknown-"&amp;B67&amp;"-"&amp;C67, L67)</f>
        <v>Unknown-0.6-223.04595</v>
      </c>
      <c r="N67" s="16">
        <v>7012.28947079921</v>
      </c>
      <c r="O67" s="16">
        <v>22095.011283211101</v>
      </c>
      <c r="P67" s="16">
        <v>19186.5151699403</v>
      </c>
      <c r="Q67" s="14">
        <f t="shared" ref="Q67:Q127" si="18">AVERAGE(N67:P67)</f>
        <v>16097.938641316869</v>
      </c>
      <c r="R67" s="14">
        <f t="shared" ref="R67:R127" si="19">STDEV(N67:P67)</f>
        <v>8001.6625177224323</v>
      </c>
      <c r="S67" s="14">
        <f t="shared" ref="S67:S127" si="20">(STDEV(N67:P67))/(AVERAGE(N67:P67))*100</f>
        <v>49.706131300472315</v>
      </c>
      <c r="T67" s="16">
        <v>178868.02163233401</v>
      </c>
      <c r="U67" s="16">
        <v>246986.31389642399</v>
      </c>
      <c r="V67" s="16">
        <v>207002.34250831601</v>
      </c>
      <c r="W67" s="14">
        <f t="shared" ref="W67:W127" si="21">AVERAGE(T67:V67)</f>
        <v>210952.22601235801</v>
      </c>
      <c r="X67" s="14">
        <f t="shared" ref="X67:X127" si="22">STDEV(T67:V67)</f>
        <v>34230.4925470788</v>
      </c>
      <c r="Y67" s="14">
        <f t="shared" ref="Y67:Y127" si="23">(STDEV(T67:V67))/(AVERAGE(T67:V67))*100</f>
        <v>16.226656240675798</v>
      </c>
      <c r="Z67" s="16">
        <v>179825.193461766</v>
      </c>
      <c r="AA67" s="16">
        <v>252437.87905614401</v>
      </c>
      <c r="AB67" s="16">
        <v>225350.350811271</v>
      </c>
      <c r="AC67" s="14">
        <f t="shared" ref="AC67:AC127" si="24">AVERAGE(Z67:AB67)</f>
        <v>219204.47444306035</v>
      </c>
      <c r="AD67" s="14">
        <f t="shared" ref="AD67:AD127" si="25">STDEV(Z67:AB67)</f>
        <v>36694.405221463821</v>
      </c>
      <c r="AE67" s="14">
        <f t="shared" ref="AE67:AE127" si="26">(STDEV(Z67:AB67))/(AVERAGE(Z67:AB67))*100</f>
        <v>16.739806664391519</v>
      </c>
      <c r="AF67" s="16">
        <v>722063.035514922</v>
      </c>
      <c r="AG67" s="16">
        <v>736381.83434127399</v>
      </c>
      <c r="AH67" s="16">
        <v>587706.55269107898</v>
      </c>
      <c r="AI67" s="14">
        <f t="shared" ref="AI67:AI127" si="27">AVERAGE(AF67:AH67)</f>
        <v>682050.47418242495</v>
      </c>
      <c r="AJ67" s="14">
        <f t="shared" ref="AJ67:AJ127" si="28">STDEV(AF67:AH67)</f>
        <v>82017.306964636009</v>
      </c>
      <c r="AK67" s="14">
        <f t="shared" ref="AK67:AK127" si="29">(STDEV(AF67:AH67))/(AVERAGE(AF67:AH67))*100</f>
        <v>12.025108121646024</v>
      </c>
      <c r="AL67" s="16">
        <v>921620.51931725198</v>
      </c>
      <c r="AM67" s="16">
        <v>983158.375</v>
      </c>
      <c r="AN67" s="16">
        <v>789392.36501942202</v>
      </c>
      <c r="AO67" s="14">
        <f t="shared" ref="AO67:AO127" si="30">AVERAGE(AL67:AN67)</f>
        <v>898057.086445558</v>
      </c>
      <c r="AP67" s="14">
        <f t="shared" ref="AP67:AP127" si="31">STDEV(AL67:AN67)</f>
        <v>99008.803560453569</v>
      </c>
      <c r="AQ67" s="14">
        <f t="shared" ref="AQ67:AQ127" si="32">(STDEV(AL67:AN67))/(AVERAGE(AL67:AN67))*100</f>
        <v>11.024778386006943</v>
      </c>
    </row>
    <row r="68" spans="1:43">
      <c r="A68" s="8" t="s">
        <v>283</v>
      </c>
      <c r="B68" s="17">
        <v>0.6</v>
      </c>
      <c r="C68" s="7">
        <v>203.06733</v>
      </c>
      <c r="D68" s="8" t="s">
        <v>61</v>
      </c>
      <c r="E68" s="8" t="s">
        <v>62</v>
      </c>
      <c r="F68" s="8" t="s">
        <v>63</v>
      </c>
      <c r="J68" s="17" t="str">
        <f t="shared" ref="J68:J128" si="33">IF(ISBLANK(I68), D68&amp;"-"&amp;E68&amp;"-"&amp;F68&amp;"-"&amp;B68&amp;"-"&amp;C68, I68)</f>
        <v>LWS-UHPLC-ESI-QTOF-80%MeOH-0.6-203.06733</v>
      </c>
      <c r="K68" s="9" t="s">
        <v>188</v>
      </c>
      <c r="M68" s="8" t="str">
        <f t="shared" si="17"/>
        <v>Unknown-0.6-203.06733</v>
      </c>
      <c r="N68" s="16">
        <v>2488.6448260941902</v>
      </c>
      <c r="O68" s="16">
        <v>4521.5551160321802</v>
      </c>
      <c r="P68" s="16">
        <v>5268.3851954349202</v>
      </c>
      <c r="Q68" s="14">
        <f t="shared" si="18"/>
        <v>4092.8617125204305</v>
      </c>
      <c r="R68" s="14">
        <f t="shared" si="19"/>
        <v>1438.600936985827</v>
      </c>
      <c r="S68" s="14">
        <f t="shared" si="20"/>
        <v>35.14902378902805</v>
      </c>
      <c r="T68" s="16">
        <v>10470.768059238701</v>
      </c>
      <c r="U68" s="16">
        <v>6856.9429369011796</v>
      </c>
      <c r="V68" s="16">
        <v>5115.93828945922</v>
      </c>
      <c r="W68" s="14">
        <f t="shared" si="21"/>
        <v>7481.2164285330336</v>
      </c>
      <c r="X68" s="14">
        <f t="shared" si="22"/>
        <v>2731.453552615309</v>
      </c>
      <c r="Y68" s="14">
        <f t="shared" si="23"/>
        <v>36.510821184074615</v>
      </c>
      <c r="Z68" s="16">
        <v>16150.9284832053</v>
      </c>
      <c r="AA68" s="16">
        <v>15611.761948441001</v>
      </c>
      <c r="AB68" s="16">
        <v>13844.847363410599</v>
      </c>
      <c r="AC68" s="14">
        <f t="shared" si="24"/>
        <v>15202.512598352301</v>
      </c>
      <c r="AD68" s="14">
        <f t="shared" si="25"/>
        <v>1206.2820174732826</v>
      </c>
      <c r="AE68" s="14">
        <f t="shared" si="26"/>
        <v>7.934754269527942</v>
      </c>
      <c r="AF68" s="16">
        <v>23125.795353112899</v>
      </c>
      <c r="AG68" s="16">
        <v>25116.629919529401</v>
      </c>
      <c r="AH68" s="16">
        <v>22081.362391207</v>
      </c>
      <c r="AI68" s="14">
        <f t="shared" si="27"/>
        <v>23441.262554616434</v>
      </c>
      <c r="AJ68" s="14">
        <f t="shared" si="28"/>
        <v>1542.0285044513441</v>
      </c>
      <c r="AK68" s="14">
        <f t="shared" si="29"/>
        <v>6.5782655727631143</v>
      </c>
      <c r="AL68" s="16">
        <v>45518.126361372801</v>
      </c>
      <c r="AM68" s="16">
        <v>40602.1328125</v>
      </c>
      <c r="AN68" s="16">
        <v>1</v>
      </c>
      <c r="AO68" s="14">
        <f t="shared" si="30"/>
        <v>28707.08639129093</v>
      </c>
      <c r="AP68" s="14">
        <f t="shared" si="31"/>
        <v>24981.418996352746</v>
      </c>
      <c r="AQ68" s="14">
        <f t="shared" si="32"/>
        <v>87.021784990104507</v>
      </c>
    </row>
    <row r="69" spans="1:43">
      <c r="A69" s="8" t="s">
        <v>284</v>
      </c>
      <c r="B69" s="17">
        <v>0.61</v>
      </c>
      <c r="C69" s="7">
        <v>186.07646</v>
      </c>
      <c r="D69" s="8" t="s">
        <v>61</v>
      </c>
      <c r="E69" s="8" t="s">
        <v>62</v>
      </c>
      <c r="F69" s="8" t="s">
        <v>63</v>
      </c>
      <c r="G69" s="8" t="s">
        <v>776</v>
      </c>
      <c r="H69" s="13">
        <v>187.08410000000001</v>
      </c>
      <c r="J69" s="17" t="str">
        <f t="shared" si="33"/>
        <v>LWS-UHPLC-ESI-QTOF-80%MeOH-0.61-186.07646</v>
      </c>
      <c r="K69" s="9" t="s">
        <v>188</v>
      </c>
      <c r="M69" s="8" t="str">
        <f t="shared" si="17"/>
        <v>Unknown-0.61-186.07646</v>
      </c>
      <c r="N69" s="16">
        <v>1</v>
      </c>
      <c r="O69" s="16">
        <v>86.166117633934107</v>
      </c>
      <c r="P69" s="16">
        <v>239.94224766608599</v>
      </c>
      <c r="Q69" s="14">
        <f t="shared" si="18"/>
        <v>109.03612176667336</v>
      </c>
      <c r="R69" s="14">
        <f t="shared" si="19"/>
        <v>121.10172272393125</v>
      </c>
      <c r="S69" s="14">
        <f t="shared" si="20"/>
        <v>111.06569159078961</v>
      </c>
      <c r="T69" s="16">
        <v>2931.1024844927201</v>
      </c>
      <c r="U69" s="16">
        <v>1931.7371857363</v>
      </c>
      <c r="V69" s="16">
        <v>2014.8596883083101</v>
      </c>
      <c r="W69" s="14">
        <f t="shared" si="21"/>
        <v>2292.5664528457769</v>
      </c>
      <c r="X69" s="14">
        <f t="shared" si="22"/>
        <v>554.54804606276298</v>
      </c>
      <c r="Y69" s="14">
        <f t="shared" si="23"/>
        <v>24.188962783364428</v>
      </c>
      <c r="Z69" s="16">
        <v>709.26369243425904</v>
      </c>
      <c r="AA69" s="16">
        <v>1024.8541757166299</v>
      </c>
      <c r="AB69" s="16">
        <v>774.22603456525599</v>
      </c>
      <c r="AC69" s="14">
        <f t="shared" si="24"/>
        <v>836.11463423871498</v>
      </c>
      <c r="AD69" s="14">
        <f t="shared" si="25"/>
        <v>166.64929451322735</v>
      </c>
      <c r="AE69" s="14">
        <f t="shared" si="26"/>
        <v>19.931393099579228</v>
      </c>
      <c r="AF69" s="16">
        <v>11396.8001375719</v>
      </c>
      <c r="AG69" s="16">
        <v>4434.1325205830499</v>
      </c>
      <c r="AH69" s="16">
        <v>5262.5510360200997</v>
      </c>
      <c r="AI69" s="14">
        <f t="shared" si="27"/>
        <v>7031.1612313916839</v>
      </c>
      <c r="AJ69" s="14">
        <f t="shared" si="28"/>
        <v>3803.3763426126438</v>
      </c>
      <c r="AK69" s="14">
        <f t="shared" si="29"/>
        <v>54.093146458253507</v>
      </c>
      <c r="AL69" s="16">
        <v>37133.480200445003</v>
      </c>
      <c r="AM69" s="16">
        <v>56063.07421875</v>
      </c>
      <c r="AN69" s="16">
        <v>55567.285561623998</v>
      </c>
      <c r="AO69" s="14">
        <f t="shared" si="30"/>
        <v>49587.946660273003</v>
      </c>
      <c r="AP69" s="14">
        <f t="shared" si="31"/>
        <v>10788.73267336665</v>
      </c>
      <c r="AQ69" s="14">
        <f t="shared" si="32"/>
        <v>21.756764294517481</v>
      </c>
    </row>
    <row r="70" spans="1:43" ht="17.25">
      <c r="A70" s="8" t="s">
        <v>285</v>
      </c>
      <c r="B70" s="17">
        <v>0.61</v>
      </c>
      <c r="C70" s="7">
        <v>133.01383000000001</v>
      </c>
      <c r="D70" s="8" t="s">
        <v>61</v>
      </c>
      <c r="E70" s="8" t="s">
        <v>62</v>
      </c>
      <c r="F70" s="8" t="s">
        <v>63</v>
      </c>
      <c r="G70" s="8" t="s">
        <v>38</v>
      </c>
      <c r="H70" s="13">
        <v>134.0213</v>
      </c>
      <c r="I70" s="8" t="s">
        <v>1097</v>
      </c>
      <c r="J70" s="17" t="str">
        <f t="shared" si="33"/>
        <v>Malate</v>
      </c>
      <c r="K70" s="10" t="s">
        <v>189</v>
      </c>
      <c r="L70" s="40" t="s">
        <v>1141</v>
      </c>
      <c r="M70" s="8" t="str">
        <f t="shared" si="17"/>
        <v>BJEPYKJPYRNKOW-UHFFFAOYSA-L</v>
      </c>
      <c r="N70" s="16">
        <v>382404.81896469003</v>
      </c>
      <c r="O70" s="16">
        <v>1152778.4279798199</v>
      </c>
      <c r="P70" s="16">
        <v>1298279.2727788801</v>
      </c>
      <c r="Q70" s="14">
        <f t="shared" si="18"/>
        <v>944487.50657446345</v>
      </c>
      <c r="R70" s="14">
        <f t="shared" si="19"/>
        <v>492184.24877506954</v>
      </c>
      <c r="S70" s="14">
        <f t="shared" si="20"/>
        <v>52.111250318192084</v>
      </c>
      <c r="T70" s="16">
        <v>1</v>
      </c>
      <c r="U70" s="16">
        <v>7505219.5691324901</v>
      </c>
      <c r="V70" s="16">
        <v>9631072.7130134106</v>
      </c>
      <c r="W70" s="14">
        <f t="shared" si="21"/>
        <v>5712097.7607153011</v>
      </c>
      <c r="X70" s="14">
        <f t="shared" si="22"/>
        <v>5059728.2486481182</v>
      </c>
      <c r="Y70" s="14">
        <f t="shared" si="23"/>
        <v>88.579160592211409</v>
      </c>
      <c r="Z70" s="16">
        <v>1491440.4141483901</v>
      </c>
      <c r="AA70" s="16">
        <v>1839881.40850367</v>
      </c>
      <c r="AB70" s="16">
        <v>1882151.42198093</v>
      </c>
      <c r="AC70" s="14">
        <f t="shared" si="24"/>
        <v>1737824.4148776634</v>
      </c>
      <c r="AD70" s="14">
        <f t="shared" si="25"/>
        <v>214418.97157519267</v>
      </c>
      <c r="AE70" s="14">
        <f t="shared" si="26"/>
        <v>12.33835649560068</v>
      </c>
      <c r="AF70" s="16">
        <v>3445295.6769763199</v>
      </c>
      <c r="AG70" s="16">
        <v>4449222.3476910898</v>
      </c>
      <c r="AH70" s="16">
        <v>4528567.5346881198</v>
      </c>
      <c r="AI70" s="14">
        <f t="shared" si="27"/>
        <v>4141028.519785177</v>
      </c>
      <c r="AJ70" s="14">
        <f t="shared" si="28"/>
        <v>603827.00841967855</v>
      </c>
      <c r="AK70" s="14">
        <f t="shared" si="29"/>
        <v>14.581570871455943</v>
      </c>
      <c r="AL70" s="16">
        <v>2044510.2581497901</v>
      </c>
      <c r="AM70" s="16">
        <v>1577095.75</v>
      </c>
      <c r="AN70" s="16">
        <v>1</v>
      </c>
      <c r="AO70" s="14">
        <f t="shared" si="30"/>
        <v>1207202.33604993</v>
      </c>
      <c r="AP70" s="14">
        <f t="shared" si="31"/>
        <v>1071270.4513463345</v>
      </c>
      <c r="AQ70" s="14">
        <f t="shared" si="32"/>
        <v>88.739925309590078</v>
      </c>
    </row>
    <row r="71" spans="1:43">
      <c r="A71" s="8" t="s">
        <v>286</v>
      </c>
      <c r="B71" s="17">
        <v>0.61</v>
      </c>
      <c r="C71" s="7">
        <v>194.94481999999999</v>
      </c>
      <c r="D71" s="8" t="s">
        <v>61</v>
      </c>
      <c r="E71" s="8" t="s">
        <v>62</v>
      </c>
      <c r="F71" s="8" t="s">
        <v>63</v>
      </c>
      <c r="J71" s="17" t="str">
        <f t="shared" si="33"/>
        <v>LWS-UHPLC-ESI-QTOF-80%MeOH-0.61-194.94482</v>
      </c>
      <c r="K71" s="9" t="s">
        <v>188</v>
      </c>
      <c r="M71" s="8" t="str">
        <f t="shared" si="17"/>
        <v>Unknown-0.61-194.94482</v>
      </c>
      <c r="N71" s="16">
        <v>1</v>
      </c>
      <c r="O71" s="16">
        <v>2859.1231731719099</v>
      </c>
      <c r="P71" s="16">
        <v>1767.31338468288</v>
      </c>
      <c r="Q71" s="14">
        <f t="shared" si="18"/>
        <v>1542.4788526182631</v>
      </c>
      <c r="R71" s="14">
        <f t="shared" si="19"/>
        <v>1442.2655592373078</v>
      </c>
      <c r="S71" s="14">
        <f t="shared" si="20"/>
        <v>93.503100985089731</v>
      </c>
      <c r="T71" s="16">
        <v>51054.567118870502</v>
      </c>
      <c r="U71" s="16">
        <v>21086.978659692399</v>
      </c>
      <c r="V71" s="16">
        <v>11875.264823450299</v>
      </c>
      <c r="W71" s="14">
        <f t="shared" si="21"/>
        <v>28005.6035340044</v>
      </c>
      <c r="X71" s="14">
        <f t="shared" si="22"/>
        <v>20485.481680999506</v>
      </c>
      <c r="Y71" s="14">
        <f t="shared" si="23"/>
        <v>73.14779578353324</v>
      </c>
      <c r="Z71" s="16">
        <v>136358.28538688901</v>
      </c>
      <c r="AA71" s="16">
        <v>113320.02344176899</v>
      </c>
      <c r="AB71" s="16">
        <v>58859.325998113702</v>
      </c>
      <c r="AC71" s="14">
        <f t="shared" si="24"/>
        <v>102845.87827559058</v>
      </c>
      <c r="AD71" s="14">
        <f t="shared" si="25"/>
        <v>39797.022053256573</v>
      </c>
      <c r="AE71" s="14">
        <f t="shared" si="26"/>
        <v>38.695787055864919</v>
      </c>
      <c r="AF71" s="16">
        <v>68982.668243522101</v>
      </c>
      <c r="AG71" s="16">
        <v>105167.88825754799</v>
      </c>
      <c r="AH71" s="16">
        <v>47808.375709546599</v>
      </c>
      <c r="AI71" s="14">
        <f t="shared" si="27"/>
        <v>73986.310736872241</v>
      </c>
      <c r="AJ71" s="14">
        <f t="shared" si="28"/>
        <v>29005.271048328897</v>
      </c>
      <c r="AK71" s="14">
        <f t="shared" si="29"/>
        <v>39.203564496524713</v>
      </c>
      <c r="AL71" s="16">
        <v>141797.44309697501</v>
      </c>
      <c r="AM71" s="16">
        <v>166283.53125</v>
      </c>
      <c r="AN71" s="16">
        <v>133630.039276861</v>
      </c>
      <c r="AO71" s="14">
        <f t="shared" si="30"/>
        <v>147237.00454127867</v>
      </c>
      <c r="AP71" s="14">
        <f t="shared" si="31"/>
        <v>16992.770699321798</v>
      </c>
      <c r="AQ71" s="14">
        <f t="shared" si="32"/>
        <v>11.541100521749465</v>
      </c>
    </row>
    <row r="72" spans="1:43">
      <c r="A72" s="8" t="s">
        <v>287</v>
      </c>
      <c r="B72" s="17">
        <v>0.62</v>
      </c>
      <c r="C72" s="7">
        <v>203.01948999999999</v>
      </c>
      <c r="D72" s="8" t="s">
        <v>61</v>
      </c>
      <c r="E72" s="8" t="s">
        <v>62</v>
      </c>
      <c r="F72" s="8" t="s">
        <v>63</v>
      </c>
      <c r="G72" s="8" t="s">
        <v>777</v>
      </c>
      <c r="H72" s="13">
        <v>204.02670000000001</v>
      </c>
      <c r="J72" s="17" t="str">
        <f t="shared" si="33"/>
        <v>LWS-UHPLC-ESI-QTOF-80%MeOH-0.62-203.01949</v>
      </c>
      <c r="K72" s="9" t="s">
        <v>188</v>
      </c>
      <c r="M72" s="8" t="str">
        <f t="shared" si="17"/>
        <v>Unknown-0.62-203.01949</v>
      </c>
      <c r="N72" s="16">
        <v>5396.0646521209901</v>
      </c>
      <c r="O72" s="16">
        <v>11902.766966008599</v>
      </c>
      <c r="P72" s="16">
        <v>13852.0046515207</v>
      </c>
      <c r="Q72" s="14">
        <f t="shared" si="18"/>
        <v>10383.612089883429</v>
      </c>
      <c r="R72" s="14">
        <f t="shared" si="19"/>
        <v>4427.9345039875143</v>
      </c>
      <c r="S72" s="14">
        <f t="shared" si="20"/>
        <v>42.643489237252737</v>
      </c>
      <c r="T72" s="16">
        <v>133378.50489736401</v>
      </c>
      <c r="U72" s="16">
        <v>141654.72860525199</v>
      </c>
      <c r="V72" s="16">
        <v>148523.401787404</v>
      </c>
      <c r="W72" s="14">
        <f t="shared" si="21"/>
        <v>141185.54509667333</v>
      </c>
      <c r="X72" s="14">
        <f t="shared" si="22"/>
        <v>7583.3419628833426</v>
      </c>
      <c r="Y72" s="14">
        <f t="shared" si="23"/>
        <v>5.3711886423577111</v>
      </c>
      <c r="Z72" s="16">
        <v>35500.837761433701</v>
      </c>
      <c r="AA72" s="16">
        <v>58264.874627953497</v>
      </c>
      <c r="AB72" s="16">
        <v>53279.4942910717</v>
      </c>
      <c r="AC72" s="14">
        <f t="shared" si="24"/>
        <v>49015.068893486292</v>
      </c>
      <c r="AD72" s="14">
        <f t="shared" si="25"/>
        <v>11966.174685075726</v>
      </c>
      <c r="AE72" s="14">
        <f t="shared" si="26"/>
        <v>24.413256892649056</v>
      </c>
      <c r="AF72" s="16">
        <v>1</v>
      </c>
      <c r="AG72" s="16">
        <v>87687.355215232805</v>
      </c>
      <c r="AH72" s="16">
        <v>79457.9190753359</v>
      </c>
      <c r="AI72" s="14">
        <f t="shared" si="27"/>
        <v>55715.424763522904</v>
      </c>
      <c r="AJ72" s="14">
        <f t="shared" si="28"/>
        <v>48425.238769084564</v>
      </c>
      <c r="AK72" s="14">
        <f t="shared" si="29"/>
        <v>86.915318288641586</v>
      </c>
      <c r="AL72" s="16">
        <v>191647.52638057101</v>
      </c>
      <c r="AM72" s="16">
        <v>191130.390625</v>
      </c>
      <c r="AN72" s="16">
        <v>182358.12210367899</v>
      </c>
      <c r="AO72" s="14">
        <f t="shared" si="30"/>
        <v>188378.67970308335</v>
      </c>
      <c r="AP72" s="14">
        <f t="shared" si="31"/>
        <v>5220.3632731095959</v>
      </c>
      <c r="AQ72" s="14">
        <f t="shared" si="32"/>
        <v>2.7712070608721597</v>
      </c>
    </row>
    <row r="73" spans="1:43">
      <c r="A73" s="8" t="s">
        <v>288</v>
      </c>
      <c r="B73" s="17">
        <v>0.62</v>
      </c>
      <c r="C73" s="7">
        <v>133.01301000000001</v>
      </c>
      <c r="D73" s="8" t="s">
        <v>61</v>
      </c>
      <c r="E73" s="8" t="s">
        <v>62</v>
      </c>
      <c r="F73" s="8" t="s">
        <v>63</v>
      </c>
      <c r="J73" s="17" t="str">
        <f t="shared" si="33"/>
        <v>LWS-UHPLC-ESI-QTOF-80%MeOH-0.62-133.01301</v>
      </c>
      <c r="K73" s="9" t="s">
        <v>188</v>
      </c>
      <c r="M73" s="8" t="str">
        <f t="shared" si="17"/>
        <v>Unknown-0.62-133.01301</v>
      </c>
      <c r="N73" s="16">
        <v>1</v>
      </c>
      <c r="O73" s="16">
        <v>1</v>
      </c>
      <c r="P73" s="16">
        <v>1</v>
      </c>
      <c r="Q73" s="14">
        <f t="shared" si="18"/>
        <v>1</v>
      </c>
      <c r="R73" s="14">
        <f t="shared" si="19"/>
        <v>0</v>
      </c>
      <c r="S73" s="14">
        <f t="shared" si="20"/>
        <v>0</v>
      </c>
      <c r="T73" s="16">
        <v>6078397.8887009304</v>
      </c>
      <c r="U73" s="16">
        <v>1</v>
      </c>
      <c r="V73" s="16">
        <v>1</v>
      </c>
      <c r="W73" s="14">
        <f t="shared" si="21"/>
        <v>2026133.2962336435</v>
      </c>
      <c r="X73" s="14">
        <f t="shared" si="22"/>
        <v>3509364.0799328662</v>
      </c>
      <c r="Y73" s="14">
        <f t="shared" si="23"/>
        <v>173.20499527135672</v>
      </c>
      <c r="Z73" s="16">
        <v>1</v>
      </c>
      <c r="AA73" s="16">
        <v>1</v>
      </c>
      <c r="AB73" s="16">
        <v>1</v>
      </c>
      <c r="AC73" s="14">
        <f t="shared" si="24"/>
        <v>1</v>
      </c>
      <c r="AD73" s="14">
        <f t="shared" si="25"/>
        <v>0</v>
      </c>
      <c r="AE73" s="14">
        <f t="shared" si="26"/>
        <v>0</v>
      </c>
      <c r="AF73" s="16">
        <v>1</v>
      </c>
      <c r="AG73" s="16">
        <v>1</v>
      </c>
      <c r="AH73" s="16">
        <v>1</v>
      </c>
      <c r="AI73" s="14">
        <f t="shared" si="27"/>
        <v>1</v>
      </c>
      <c r="AJ73" s="14">
        <f t="shared" si="28"/>
        <v>0</v>
      </c>
      <c r="AK73" s="14">
        <f t="shared" si="29"/>
        <v>0</v>
      </c>
      <c r="AL73" s="16">
        <v>1</v>
      </c>
      <c r="AM73" s="16">
        <v>1</v>
      </c>
      <c r="AN73" s="16">
        <v>2180853.3826708398</v>
      </c>
      <c r="AO73" s="14">
        <f t="shared" si="30"/>
        <v>726951.79422361322</v>
      </c>
      <c r="AP73" s="14">
        <f t="shared" si="31"/>
        <v>1259115.7101978462</v>
      </c>
      <c r="AQ73" s="14">
        <f t="shared" si="32"/>
        <v>173.2048424947607</v>
      </c>
    </row>
    <row r="74" spans="1:43" ht="17.25">
      <c r="A74" s="8" t="s">
        <v>289</v>
      </c>
      <c r="B74" s="17">
        <v>0.62</v>
      </c>
      <c r="C74" s="7">
        <v>191.01933</v>
      </c>
      <c r="D74" s="8" t="s">
        <v>61</v>
      </c>
      <c r="E74" s="8" t="s">
        <v>62</v>
      </c>
      <c r="F74" s="8" t="s">
        <v>63</v>
      </c>
      <c r="G74" s="8" t="s">
        <v>778</v>
      </c>
      <c r="H74" s="13">
        <v>192.02670000000001</v>
      </c>
      <c r="I74" s="8" t="s">
        <v>1098</v>
      </c>
      <c r="J74" s="17" t="str">
        <f t="shared" si="33"/>
        <v>Citric acid _Not validated, isomer of 227_ PlaSMA ID-228</v>
      </c>
      <c r="K74" s="12" t="s">
        <v>1132</v>
      </c>
      <c r="L74" s="40" t="s">
        <v>1142</v>
      </c>
      <c r="M74" s="8" t="str">
        <f t="shared" si="17"/>
        <v>KRKNYBCHXYNGOX-UHFFFAOYSA-N</v>
      </c>
      <c r="N74" s="16">
        <v>35549.383946198803</v>
      </c>
      <c r="O74" s="16">
        <v>163691.213246692</v>
      </c>
      <c r="P74" s="16">
        <v>216241.06374953699</v>
      </c>
      <c r="Q74" s="14">
        <f t="shared" si="18"/>
        <v>138493.88698080927</v>
      </c>
      <c r="R74" s="14">
        <f t="shared" si="19"/>
        <v>92943.798748222194</v>
      </c>
      <c r="S74" s="14">
        <f t="shared" si="20"/>
        <v>67.110397992585163</v>
      </c>
      <c r="T74" s="16">
        <v>1666681.9398223001</v>
      </c>
      <c r="U74" s="16">
        <v>1704816.76869117</v>
      </c>
      <c r="V74" s="16">
        <v>1695081.43268648</v>
      </c>
      <c r="W74" s="14">
        <f t="shared" si="21"/>
        <v>1688860.0470666501</v>
      </c>
      <c r="X74" s="14">
        <f t="shared" si="22"/>
        <v>19814.023379603372</v>
      </c>
      <c r="Y74" s="14">
        <f t="shared" si="23"/>
        <v>1.1732187882600447</v>
      </c>
      <c r="Z74" s="16">
        <v>938844.05011682399</v>
      </c>
      <c r="AA74" s="16">
        <v>1211143.70607705</v>
      </c>
      <c r="AB74" s="16">
        <v>1262980.4137385499</v>
      </c>
      <c r="AC74" s="14">
        <f t="shared" si="24"/>
        <v>1137656.0566441414</v>
      </c>
      <c r="AD74" s="14">
        <f t="shared" si="25"/>
        <v>174116.11504929443</v>
      </c>
      <c r="AE74" s="14">
        <f t="shared" si="26"/>
        <v>15.304811505412474</v>
      </c>
      <c r="AF74" s="16">
        <v>2103229.1476878799</v>
      </c>
      <c r="AG74" s="16">
        <v>2439285.02024065</v>
      </c>
      <c r="AH74" s="16">
        <v>2282784.7154811602</v>
      </c>
      <c r="AI74" s="14">
        <f t="shared" si="27"/>
        <v>2275099.6278032302</v>
      </c>
      <c r="AJ74" s="14">
        <f t="shared" si="28"/>
        <v>168159.69433477224</v>
      </c>
      <c r="AK74" s="14">
        <f t="shared" si="29"/>
        <v>7.3913112322532584</v>
      </c>
      <c r="AL74" s="16">
        <v>2887845.1891858499</v>
      </c>
      <c r="AM74" s="16">
        <v>2408983.75</v>
      </c>
      <c r="AN74" s="16">
        <v>3149477.26757521</v>
      </c>
      <c r="AO74" s="14">
        <f t="shared" si="30"/>
        <v>2815435.4022536869</v>
      </c>
      <c r="AP74" s="14">
        <f t="shared" si="31"/>
        <v>375519.70031597075</v>
      </c>
      <c r="AQ74" s="14">
        <f t="shared" si="32"/>
        <v>13.337890829083717</v>
      </c>
    </row>
    <row r="75" spans="1:43">
      <c r="A75" s="8" t="s">
        <v>290</v>
      </c>
      <c r="B75" s="17">
        <v>0.62</v>
      </c>
      <c r="C75" s="7">
        <v>205.03523999999999</v>
      </c>
      <c r="D75" s="8" t="s">
        <v>61</v>
      </c>
      <c r="E75" s="8" t="s">
        <v>62</v>
      </c>
      <c r="F75" s="8" t="s">
        <v>63</v>
      </c>
      <c r="G75" s="8" t="s">
        <v>779</v>
      </c>
      <c r="H75" s="13">
        <v>206.04230000000001</v>
      </c>
      <c r="J75" s="17" t="str">
        <f t="shared" si="33"/>
        <v>LWS-UHPLC-ESI-QTOF-80%MeOH-0.62-205.03524</v>
      </c>
      <c r="K75" s="9" t="s">
        <v>188</v>
      </c>
      <c r="M75" s="8" t="str">
        <f t="shared" si="17"/>
        <v>Unknown-0.62-205.03524</v>
      </c>
      <c r="N75" s="16">
        <v>1742.3378978870601</v>
      </c>
      <c r="O75" s="16">
        <v>2376.5026989749099</v>
      </c>
      <c r="P75" s="16">
        <v>1807.1986779680799</v>
      </c>
      <c r="Q75" s="14">
        <f t="shared" si="18"/>
        <v>1975.34642494335</v>
      </c>
      <c r="R75" s="14">
        <f t="shared" si="19"/>
        <v>348.92190722902745</v>
      </c>
      <c r="S75" s="14">
        <f t="shared" si="20"/>
        <v>17.66383368623729</v>
      </c>
      <c r="T75" s="16">
        <v>47566.774790433999</v>
      </c>
      <c r="U75" s="16">
        <v>51276.382098443501</v>
      </c>
      <c r="V75" s="16">
        <v>44876.891205659304</v>
      </c>
      <c r="W75" s="14">
        <f t="shared" si="21"/>
        <v>47906.682698178942</v>
      </c>
      <c r="X75" s="14">
        <f t="shared" si="22"/>
        <v>3213.2575310761545</v>
      </c>
      <c r="Y75" s="14">
        <f t="shared" si="23"/>
        <v>6.707326306269791</v>
      </c>
      <c r="Z75" s="16">
        <v>14372.473017995</v>
      </c>
      <c r="AA75" s="16">
        <v>22701.941158438301</v>
      </c>
      <c r="AB75" s="16">
        <v>21784.510571775401</v>
      </c>
      <c r="AC75" s="14">
        <f t="shared" si="24"/>
        <v>19619.641582736236</v>
      </c>
      <c r="AD75" s="14">
        <f t="shared" si="25"/>
        <v>4567.2752468449344</v>
      </c>
      <c r="AE75" s="14">
        <f t="shared" si="26"/>
        <v>23.279096244366578</v>
      </c>
      <c r="AF75" s="16">
        <v>86008.845358639694</v>
      </c>
      <c r="AG75" s="16">
        <v>70158.195161875599</v>
      </c>
      <c r="AH75" s="16">
        <v>56379.566783242699</v>
      </c>
      <c r="AI75" s="14">
        <f t="shared" si="27"/>
        <v>70848.869101252654</v>
      </c>
      <c r="AJ75" s="14">
        <f t="shared" si="28"/>
        <v>14826.709348082626</v>
      </c>
      <c r="AK75" s="14">
        <f t="shared" si="29"/>
        <v>20.927235023177641</v>
      </c>
      <c r="AL75" s="16">
        <v>108839.206949518</v>
      </c>
      <c r="AM75" s="16">
        <v>113431.296875</v>
      </c>
      <c r="AN75" s="16">
        <v>97350.733431355897</v>
      </c>
      <c r="AO75" s="14">
        <f t="shared" si="30"/>
        <v>106540.41241862463</v>
      </c>
      <c r="AP75" s="14">
        <f t="shared" si="31"/>
        <v>8283.0835072281334</v>
      </c>
      <c r="AQ75" s="14">
        <f t="shared" si="32"/>
        <v>7.7745930574041449</v>
      </c>
    </row>
    <row r="76" spans="1:43">
      <c r="A76" s="8" t="s">
        <v>291</v>
      </c>
      <c r="B76" s="17">
        <v>0.62</v>
      </c>
      <c r="C76" s="7">
        <v>111.0089</v>
      </c>
      <c r="D76" s="8" t="s">
        <v>61</v>
      </c>
      <c r="E76" s="8" t="s">
        <v>62</v>
      </c>
      <c r="F76" s="8" t="s">
        <v>63</v>
      </c>
      <c r="G76" s="8" t="s">
        <v>35</v>
      </c>
      <c r="H76" s="13">
        <v>130.0264</v>
      </c>
      <c r="J76" s="17" t="str">
        <f t="shared" si="33"/>
        <v>LWS-UHPLC-ESI-QTOF-80%MeOH-0.62-111.0089</v>
      </c>
      <c r="K76" s="9" t="s">
        <v>188</v>
      </c>
      <c r="M76" s="8" t="str">
        <f t="shared" si="17"/>
        <v>Unknown-0.62-111.0089</v>
      </c>
      <c r="N76" s="16">
        <v>4425.3803712321396</v>
      </c>
      <c r="O76" s="16">
        <v>19011.073695117298</v>
      </c>
      <c r="P76" s="16">
        <v>27089.569772955201</v>
      </c>
      <c r="Q76" s="14">
        <f t="shared" si="18"/>
        <v>16842.007946434878</v>
      </c>
      <c r="R76" s="14">
        <f t="shared" si="19"/>
        <v>11486.731692516998</v>
      </c>
      <c r="S76" s="14">
        <f t="shared" si="20"/>
        <v>68.202863512770833</v>
      </c>
      <c r="T76" s="16">
        <v>328321.40157990798</v>
      </c>
      <c r="U76" s="16">
        <v>293622.06486143399</v>
      </c>
      <c r="V76" s="16">
        <v>248473.42605938701</v>
      </c>
      <c r="W76" s="14">
        <f t="shared" si="21"/>
        <v>290138.96416690963</v>
      </c>
      <c r="X76" s="14">
        <f t="shared" si="22"/>
        <v>40037.779552787113</v>
      </c>
      <c r="Y76" s="14">
        <f t="shared" si="23"/>
        <v>13.799518333481878</v>
      </c>
      <c r="Z76" s="16">
        <v>163364.90399776501</v>
      </c>
      <c r="AA76" s="16">
        <v>203952.65826504701</v>
      </c>
      <c r="AB76" s="16">
        <v>245225.00296040199</v>
      </c>
      <c r="AC76" s="14">
        <f t="shared" si="24"/>
        <v>204180.85507440465</v>
      </c>
      <c r="AD76" s="14">
        <f t="shared" si="25"/>
        <v>40930.526577128745</v>
      </c>
      <c r="AE76" s="14">
        <f t="shared" si="26"/>
        <v>20.046211757813158</v>
      </c>
      <c r="AF76" s="16">
        <v>443733.92304965702</v>
      </c>
      <c r="AG76" s="16">
        <v>478815.59488737403</v>
      </c>
      <c r="AH76" s="16">
        <v>475657.33359799301</v>
      </c>
      <c r="AI76" s="14">
        <f t="shared" si="27"/>
        <v>466068.95051167469</v>
      </c>
      <c r="AJ76" s="14">
        <f t="shared" si="28"/>
        <v>19407.053933810075</v>
      </c>
      <c r="AK76" s="14">
        <f t="shared" si="29"/>
        <v>4.1639877345409948</v>
      </c>
      <c r="AL76" s="16">
        <v>592984.34966350405</v>
      </c>
      <c r="AM76" s="16">
        <v>543503.6875</v>
      </c>
      <c r="AN76" s="16">
        <v>670287.43875458103</v>
      </c>
      <c r="AO76" s="14">
        <f t="shared" si="30"/>
        <v>602258.49197269499</v>
      </c>
      <c r="AP76" s="14">
        <f t="shared" si="31"/>
        <v>63898.647733924809</v>
      </c>
      <c r="AQ76" s="14">
        <f t="shared" si="32"/>
        <v>10.60983756735834</v>
      </c>
    </row>
    <row r="77" spans="1:43">
      <c r="A77" s="8" t="s">
        <v>292</v>
      </c>
      <c r="B77" s="17">
        <v>0.63</v>
      </c>
      <c r="C77" s="7">
        <v>103.00422</v>
      </c>
      <c r="D77" s="8" t="s">
        <v>61</v>
      </c>
      <c r="E77" s="8" t="s">
        <v>62</v>
      </c>
      <c r="F77" s="8" t="s">
        <v>63</v>
      </c>
      <c r="G77" s="8" t="s">
        <v>32</v>
      </c>
      <c r="H77" s="13">
        <v>104.01079999999999</v>
      </c>
      <c r="J77" s="17" t="str">
        <f t="shared" si="33"/>
        <v>LWS-UHPLC-ESI-QTOF-80%MeOH-0.63-103.00422</v>
      </c>
      <c r="K77" s="9" t="s">
        <v>188</v>
      </c>
      <c r="M77" s="8" t="str">
        <f t="shared" si="17"/>
        <v>Unknown-0.63-103.00422</v>
      </c>
      <c r="N77" s="16">
        <v>4091.5837606144</v>
      </c>
      <c r="O77" s="16">
        <v>4589.0800648466902</v>
      </c>
      <c r="P77" s="16">
        <v>6368.6033585270898</v>
      </c>
      <c r="Q77" s="14">
        <f t="shared" si="18"/>
        <v>5016.4223946627271</v>
      </c>
      <c r="R77" s="14">
        <f t="shared" si="19"/>
        <v>1197.1510608352901</v>
      </c>
      <c r="S77" s="14">
        <f t="shared" si="20"/>
        <v>23.864638314927607</v>
      </c>
      <c r="T77" s="16">
        <v>205212.40408783901</v>
      </c>
      <c r="U77" s="16">
        <v>152797.42012591299</v>
      </c>
      <c r="V77" s="16">
        <v>127119.058389078</v>
      </c>
      <c r="W77" s="14">
        <f t="shared" si="21"/>
        <v>161709.62753427666</v>
      </c>
      <c r="X77" s="14">
        <f t="shared" si="22"/>
        <v>39802.176338409074</v>
      </c>
      <c r="Y77" s="14">
        <f t="shared" si="23"/>
        <v>24.613362200696702</v>
      </c>
      <c r="Z77" s="16">
        <v>133577.70868942299</v>
      </c>
      <c r="AA77" s="16">
        <v>154735.70580557399</v>
      </c>
      <c r="AB77" s="16">
        <v>150803.81051789201</v>
      </c>
      <c r="AC77" s="14">
        <f t="shared" si="24"/>
        <v>146372.40833762966</v>
      </c>
      <c r="AD77" s="14">
        <f t="shared" si="25"/>
        <v>11253.586293008508</v>
      </c>
      <c r="AE77" s="14">
        <f t="shared" si="26"/>
        <v>7.6883248836423075</v>
      </c>
      <c r="AF77" s="16">
        <v>304269.868589647</v>
      </c>
      <c r="AG77" s="16">
        <v>137613.581369002</v>
      </c>
      <c r="AH77" s="16">
        <v>129352.177037847</v>
      </c>
      <c r="AI77" s="14">
        <f t="shared" si="27"/>
        <v>190411.87566549866</v>
      </c>
      <c r="AJ77" s="14">
        <f t="shared" si="28"/>
        <v>98690.397784775691</v>
      </c>
      <c r="AK77" s="14">
        <f t="shared" si="29"/>
        <v>51.829959365637258</v>
      </c>
      <c r="AL77" s="16">
        <v>1</v>
      </c>
      <c r="AM77" s="16">
        <v>643164.3125</v>
      </c>
      <c r="AN77" s="16">
        <v>618527.301278156</v>
      </c>
      <c r="AO77" s="14">
        <f t="shared" si="30"/>
        <v>420564.20459271868</v>
      </c>
      <c r="AP77" s="14">
        <f t="shared" si="31"/>
        <v>364426.67626486812</v>
      </c>
      <c r="AQ77" s="14">
        <f t="shared" si="32"/>
        <v>86.651852983490343</v>
      </c>
    </row>
    <row r="78" spans="1:43">
      <c r="A78" s="8" t="s">
        <v>293</v>
      </c>
      <c r="B78" s="17">
        <v>0.63</v>
      </c>
      <c r="C78" s="7">
        <v>96.970699999999994</v>
      </c>
      <c r="D78" s="8" t="s">
        <v>61</v>
      </c>
      <c r="E78" s="8" t="s">
        <v>62</v>
      </c>
      <c r="F78" s="8" t="s">
        <v>63</v>
      </c>
      <c r="G78" s="8" t="s">
        <v>780</v>
      </c>
      <c r="H78" s="13">
        <v>195.94749999999999</v>
      </c>
      <c r="J78" s="17" t="str">
        <f t="shared" si="33"/>
        <v>LWS-UHPLC-ESI-QTOF-80%MeOH-0.63-96.9707</v>
      </c>
      <c r="K78" s="9" t="s">
        <v>188</v>
      </c>
      <c r="M78" s="8" t="str">
        <f t="shared" si="17"/>
        <v>Unknown-0.63-96.9707</v>
      </c>
      <c r="N78" s="16">
        <v>1</v>
      </c>
      <c r="O78" s="16">
        <v>1</v>
      </c>
      <c r="P78" s="16">
        <v>1</v>
      </c>
      <c r="Q78" s="14">
        <f t="shared" si="18"/>
        <v>1</v>
      </c>
      <c r="R78" s="14">
        <f t="shared" si="19"/>
        <v>0</v>
      </c>
      <c r="S78" s="14">
        <f t="shared" si="20"/>
        <v>0</v>
      </c>
      <c r="T78" s="16">
        <v>86958.114723288396</v>
      </c>
      <c r="U78" s="16">
        <v>1</v>
      </c>
      <c r="V78" s="16">
        <v>120316.616819409</v>
      </c>
      <c r="W78" s="14">
        <f t="shared" si="21"/>
        <v>69091.91051423247</v>
      </c>
      <c r="X78" s="14">
        <f t="shared" si="22"/>
        <v>62115.721458327098</v>
      </c>
      <c r="Y78" s="14">
        <f t="shared" si="23"/>
        <v>89.903030609541005</v>
      </c>
      <c r="Z78" s="16">
        <v>1</v>
      </c>
      <c r="AA78" s="16">
        <v>1</v>
      </c>
      <c r="AB78" s="16">
        <v>1</v>
      </c>
      <c r="AC78" s="14">
        <f t="shared" si="24"/>
        <v>1</v>
      </c>
      <c r="AD78" s="14">
        <f t="shared" si="25"/>
        <v>0</v>
      </c>
      <c r="AE78" s="14">
        <f t="shared" si="26"/>
        <v>0</v>
      </c>
      <c r="AF78" s="16">
        <v>161707.427100876</v>
      </c>
      <c r="AG78" s="16">
        <v>132064.13560584301</v>
      </c>
      <c r="AH78" s="16">
        <v>93531.558504648798</v>
      </c>
      <c r="AI78" s="14">
        <f t="shared" si="27"/>
        <v>129101.04040378927</v>
      </c>
      <c r="AJ78" s="14">
        <f t="shared" si="28"/>
        <v>34184.385537769042</v>
      </c>
      <c r="AK78" s="14">
        <f t="shared" si="29"/>
        <v>26.478783928348332</v>
      </c>
      <c r="AL78" s="16">
        <v>196294.53676645801</v>
      </c>
      <c r="AM78" s="16">
        <v>238910.203125</v>
      </c>
      <c r="AN78" s="16">
        <v>211998.75211798699</v>
      </c>
      <c r="AO78" s="14">
        <f t="shared" si="30"/>
        <v>215734.49733648167</v>
      </c>
      <c r="AP78" s="14">
        <f t="shared" si="31"/>
        <v>21552.043964523902</v>
      </c>
      <c r="AQ78" s="14">
        <f t="shared" si="32"/>
        <v>9.9900777254502433</v>
      </c>
    </row>
    <row r="79" spans="1:43">
      <c r="A79" s="8" t="s">
        <v>294</v>
      </c>
      <c r="B79" s="17">
        <v>0.64</v>
      </c>
      <c r="C79" s="7">
        <v>117.01924</v>
      </c>
      <c r="D79" s="8" t="s">
        <v>61</v>
      </c>
      <c r="E79" s="8" t="s">
        <v>62</v>
      </c>
      <c r="F79" s="8" t="s">
        <v>63</v>
      </c>
      <c r="G79" s="8" t="s">
        <v>781</v>
      </c>
      <c r="H79" s="13">
        <v>118.0264</v>
      </c>
      <c r="J79" s="17" t="str">
        <f t="shared" si="33"/>
        <v>LWS-UHPLC-ESI-QTOF-80%MeOH-0.64-117.01924</v>
      </c>
      <c r="K79" s="9" t="s">
        <v>188</v>
      </c>
      <c r="M79" s="8" t="str">
        <f t="shared" si="17"/>
        <v>Unknown-0.64-117.01924</v>
      </c>
      <c r="N79" s="16">
        <v>5354.4576461812403</v>
      </c>
      <c r="O79" s="16">
        <v>9738.3965798353001</v>
      </c>
      <c r="P79" s="16">
        <v>11754.758283400601</v>
      </c>
      <c r="Q79" s="14">
        <f t="shared" si="18"/>
        <v>8949.2041698057146</v>
      </c>
      <c r="R79" s="14">
        <f t="shared" si="19"/>
        <v>3272.3203627905759</v>
      </c>
      <c r="S79" s="14">
        <f t="shared" si="20"/>
        <v>36.565490078226894</v>
      </c>
      <c r="T79" s="16">
        <v>76814.823942294097</v>
      </c>
      <c r="U79" s="16">
        <v>87554.475214173697</v>
      </c>
      <c r="V79" s="16">
        <v>123721.48625063901</v>
      </c>
      <c r="W79" s="14">
        <f t="shared" si="21"/>
        <v>96030.261802368928</v>
      </c>
      <c r="X79" s="14">
        <f t="shared" si="22"/>
        <v>24575.149255777644</v>
      </c>
      <c r="Y79" s="14">
        <f t="shared" si="23"/>
        <v>25.591046816422828</v>
      </c>
      <c r="Z79" s="16">
        <v>22210.632712073901</v>
      </c>
      <c r="AA79" s="16">
        <v>27692.332517642899</v>
      </c>
      <c r="AB79" s="16">
        <v>28128.812603468199</v>
      </c>
      <c r="AC79" s="14">
        <f t="shared" si="24"/>
        <v>26010.592611061667</v>
      </c>
      <c r="AD79" s="14">
        <f t="shared" si="25"/>
        <v>3298.0903780470885</v>
      </c>
      <c r="AE79" s="14">
        <f t="shared" si="26"/>
        <v>12.679797140202378</v>
      </c>
      <c r="AF79" s="16">
        <v>20141.693946912001</v>
      </c>
      <c r="AG79" s="16">
        <v>27999.096464422499</v>
      </c>
      <c r="AH79" s="16">
        <v>27325.342867922802</v>
      </c>
      <c r="AI79" s="14">
        <f t="shared" si="27"/>
        <v>25155.377759752435</v>
      </c>
      <c r="AJ79" s="14">
        <f t="shared" si="28"/>
        <v>4355.0264073312519</v>
      </c>
      <c r="AK79" s="14">
        <f t="shared" si="29"/>
        <v>17.312506490358153</v>
      </c>
      <c r="AL79" s="16">
        <v>23229.908881884901</v>
      </c>
      <c r="AM79" s="16">
        <v>20733.6640625</v>
      </c>
      <c r="AN79" s="16">
        <v>24265.2753212967</v>
      </c>
      <c r="AO79" s="14">
        <f t="shared" si="30"/>
        <v>22742.949421893863</v>
      </c>
      <c r="AP79" s="14">
        <f t="shared" si="31"/>
        <v>1815.4659615566943</v>
      </c>
      <c r="AQ79" s="14">
        <f t="shared" si="32"/>
        <v>7.9825440749958618</v>
      </c>
    </row>
    <row r="80" spans="1:43">
      <c r="A80" s="8" t="s">
        <v>295</v>
      </c>
      <c r="B80" s="17">
        <v>0.64</v>
      </c>
      <c r="C80" s="7">
        <v>321.06378999999998</v>
      </c>
      <c r="D80" s="8" t="s">
        <v>61</v>
      </c>
      <c r="E80" s="8" t="s">
        <v>62</v>
      </c>
      <c r="F80" s="8" t="s">
        <v>63</v>
      </c>
      <c r="G80" s="8" t="s">
        <v>782</v>
      </c>
      <c r="H80" s="13">
        <v>322.07149999999996</v>
      </c>
      <c r="J80" s="17" t="str">
        <f t="shared" si="33"/>
        <v>LWS-UHPLC-ESI-QTOF-80%MeOH-0.64-321.06379</v>
      </c>
      <c r="K80" s="9" t="s">
        <v>188</v>
      </c>
      <c r="M80" s="8" t="str">
        <f t="shared" si="17"/>
        <v>Unknown-0.64-321.06379</v>
      </c>
      <c r="N80" s="16">
        <v>12209.0486455848</v>
      </c>
      <c r="O80" s="16">
        <v>15524.8820437266</v>
      </c>
      <c r="P80" s="16">
        <v>16621.735477791299</v>
      </c>
      <c r="Q80" s="14">
        <f t="shared" si="18"/>
        <v>14785.222055700899</v>
      </c>
      <c r="R80" s="14">
        <f t="shared" si="19"/>
        <v>2297.449443012149</v>
      </c>
      <c r="S80" s="14">
        <f t="shared" si="20"/>
        <v>15.538822713361256</v>
      </c>
      <c r="T80" s="16">
        <v>30001.068344052299</v>
      </c>
      <c r="U80" s="16">
        <v>15272.3604179497</v>
      </c>
      <c r="V80" s="16">
        <v>3481.01004760047</v>
      </c>
      <c r="W80" s="14">
        <f t="shared" si="21"/>
        <v>16251.479603200822</v>
      </c>
      <c r="X80" s="14">
        <f t="shared" si="22"/>
        <v>13287.113260448865</v>
      </c>
      <c r="Y80" s="14">
        <f t="shared" si="23"/>
        <v>81.759406434795594</v>
      </c>
      <c r="Z80" s="16">
        <v>175320.33774106301</v>
      </c>
      <c r="AA80" s="16">
        <v>177790.77139146099</v>
      </c>
      <c r="AB80" s="16">
        <v>146855.96069782201</v>
      </c>
      <c r="AC80" s="14">
        <f t="shared" si="24"/>
        <v>166655.68994344867</v>
      </c>
      <c r="AD80" s="14">
        <f t="shared" si="25"/>
        <v>17191.501367110068</v>
      </c>
      <c r="AE80" s="14">
        <f t="shared" si="26"/>
        <v>10.315580207878689</v>
      </c>
      <c r="AF80" s="16">
        <v>229971.674326173</v>
      </c>
      <c r="AG80" s="16">
        <v>254005.49980885399</v>
      </c>
      <c r="AH80" s="16">
        <v>164085.04343297199</v>
      </c>
      <c r="AI80" s="14">
        <f t="shared" si="27"/>
        <v>216020.73918933296</v>
      </c>
      <c r="AJ80" s="14">
        <f t="shared" si="28"/>
        <v>46555.274267326444</v>
      </c>
      <c r="AK80" s="14">
        <f t="shared" si="29"/>
        <v>21.551298473487183</v>
      </c>
      <c r="AL80" s="16">
        <v>189834.57895165001</v>
      </c>
      <c r="AM80" s="16">
        <v>221993.3125</v>
      </c>
      <c r="AN80" s="16">
        <v>303398.410452387</v>
      </c>
      <c r="AO80" s="14">
        <f t="shared" si="30"/>
        <v>238408.76730134568</v>
      </c>
      <c r="AP80" s="14">
        <f t="shared" si="31"/>
        <v>58534.48832554376</v>
      </c>
      <c r="AQ80" s="14">
        <f t="shared" si="32"/>
        <v>24.552154263503617</v>
      </c>
    </row>
    <row r="81" spans="1:43">
      <c r="A81" s="8" t="s">
        <v>296</v>
      </c>
      <c r="B81" s="17">
        <v>0.64</v>
      </c>
      <c r="C81" s="7">
        <v>161.04488000000001</v>
      </c>
      <c r="D81" s="8" t="s">
        <v>61</v>
      </c>
      <c r="E81" s="8" t="s">
        <v>62</v>
      </c>
      <c r="F81" s="8" t="s">
        <v>63</v>
      </c>
      <c r="G81" s="8" t="s">
        <v>31</v>
      </c>
      <c r="H81" s="13">
        <v>162.05250000000001</v>
      </c>
      <c r="J81" s="17" t="str">
        <f t="shared" si="33"/>
        <v>LWS-UHPLC-ESI-QTOF-80%MeOH-0.64-161.04488</v>
      </c>
      <c r="K81" s="9" t="s">
        <v>188</v>
      </c>
      <c r="M81" s="8" t="str">
        <f t="shared" si="17"/>
        <v>Unknown-0.64-161.04488</v>
      </c>
      <c r="N81" s="16">
        <v>50738.454499129599</v>
      </c>
      <c r="O81" s="16">
        <v>46804.748936058299</v>
      </c>
      <c r="P81" s="16">
        <v>50514.909463288401</v>
      </c>
      <c r="Q81" s="14">
        <f t="shared" si="18"/>
        <v>49352.704299492099</v>
      </c>
      <c r="R81" s="14">
        <f t="shared" si="19"/>
        <v>2209.4231139147191</v>
      </c>
      <c r="S81" s="14">
        <f t="shared" si="20"/>
        <v>4.4768025284025965</v>
      </c>
      <c r="T81" s="16">
        <v>85558.336948773402</v>
      </c>
      <c r="U81" s="16">
        <v>104142.19047910599</v>
      </c>
      <c r="V81" s="16">
        <v>125856.90156935201</v>
      </c>
      <c r="W81" s="14">
        <f t="shared" si="21"/>
        <v>105185.8096657438</v>
      </c>
      <c r="X81" s="14">
        <f t="shared" si="22"/>
        <v>20169.542220258169</v>
      </c>
      <c r="Y81" s="14">
        <f t="shared" si="23"/>
        <v>19.175155170029413</v>
      </c>
      <c r="Z81" s="16">
        <v>27871.781023303702</v>
      </c>
      <c r="AA81" s="16">
        <v>37883.151676948801</v>
      </c>
      <c r="AB81" s="16">
        <v>30672.149007632801</v>
      </c>
      <c r="AC81" s="14">
        <f t="shared" si="24"/>
        <v>32142.360569295106</v>
      </c>
      <c r="AD81" s="14">
        <f t="shared" si="25"/>
        <v>5165.077648806483</v>
      </c>
      <c r="AE81" s="14">
        <f t="shared" si="26"/>
        <v>16.069378718066428</v>
      </c>
      <c r="AF81" s="16">
        <v>88711.415009317599</v>
      </c>
      <c r="AG81" s="16">
        <v>97842.451033200807</v>
      </c>
      <c r="AH81" s="16">
        <v>81949.741561015398</v>
      </c>
      <c r="AI81" s="14">
        <f t="shared" si="27"/>
        <v>89501.202534511263</v>
      </c>
      <c r="AJ81" s="14">
        <f t="shared" si="28"/>
        <v>7975.7367586346909</v>
      </c>
      <c r="AK81" s="14">
        <f t="shared" si="29"/>
        <v>8.9113179854307347</v>
      </c>
      <c r="AL81" s="16">
        <v>128739.68654072699</v>
      </c>
      <c r="AM81" s="16">
        <v>1</v>
      </c>
      <c r="AN81" s="16">
        <v>113603.215393301</v>
      </c>
      <c r="AO81" s="14">
        <f t="shared" si="30"/>
        <v>80781.300644675997</v>
      </c>
      <c r="AP81" s="14">
        <f t="shared" si="31"/>
        <v>70365.978419136576</v>
      </c>
      <c r="AQ81" s="14">
        <f t="shared" si="32"/>
        <v>87.106765869799275</v>
      </c>
    </row>
    <row r="82" spans="1:43">
      <c r="A82" s="8" t="s">
        <v>297</v>
      </c>
      <c r="B82" s="17">
        <v>0.64</v>
      </c>
      <c r="C82" s="7">
        <v>195.81095999999999</v>
      </c>
      <c r="D82" s="8" t="s">
        <v>61</v>
      </c>
      <c r="E82" s="8" t="s">
        <v>62</v>
      </c>
      <c r="F82" s="8" t="s">
        <v>63</v>
      </c>
      <c r="J82" s="17" t="str">
        <f t="shared" si="33"/>
        <v>LWS-UHPLC-ESI-QTOF-80%MeOH-0.64-195.81096</v>
      </c>
      <c r="K82" s="9" t="s">
        <v>188</v>
      </c>
      <c r="M82" s="8" t="str">
        <f t="shared" si="17"/>
        <v>Unknown-0.64-195.81096</v>
      </c>
      <c r="N82" s="16">
        <v>177942.494255867</v>
      </c>
      <c r="O82" s="16">
        <v>121084.789609229</v>
      </c>
      <c r="P82" s="16">
        <v>166873.28170878399</v>
      </c>
      <c r="Q82" s="14">
        <f t="shared" si="18"/>
        <v>155300.18852462666</v>
      </c>
      <c r="R82" s="14">
        <f t="shared" si="19"/>
        <v>30143.855241292142</v>
      </c>
      <c r="S82" s="14">
        <f t="shared" si="20"/>
        <v>19.410057082134252</v>
      </c>
      <c r="T82" s="16">
        <v>1</v>
      </c>
      <c r="U82" s="16">
        <v>62.350833746827199</v>
      </c>
      <c r="V82" s="16">
        <v>1</v>
      </c>
      <c r="W82" s="14">
        <f t="shared" si="21"/>
        <v>21.450277915609064</v>
      </c>
      <c r="X82" s="14">
        <f t="shared" si="22"/>
        <v>35.420920378738664</v>
      </c>
      <c r="Y82" s="14">
        <f t="shared" si="23"/>
        <v>165.13035643684299</v>
      </c>
      <c r="Z82" s="16">
        <v>1</v>
      </c>
      <c r="AA82" s="16">
        <v>1</v>
      </c>
      <c r="AB82" s="16">
        <v>1</v>
      </c>
      <c r="AC82" s="14">
        <f t="shared" si="24"/>
        <v>1</v>
      </c>
      <c r="AD82" s="14">
        <f t="shared" si="25"/>
        <v>0</v>
      </c>
      <c r="AE82" s="14">
        <f t="shared" si="26"/>
        <v>0</v>
      </c>
      <c r="AF82" s="16">
        <v>1</v>
      </c>
      <c r="AG82" s="16">
        <v>1</v>
      </c>
      <c r="AH82" s="16">
        <v>1</v>
      </c>
      <c r="AI82" s="14">
        <f t="shared" si="27"/>
        <v>1</v>
      </c>
      <c r="AJ82" s="14">
        <f t="shared" si="28"/>
        <v>0</v>
      </c>
      <c r="AK82" s="14">
        <f t="shared" si="29"/>
        <v>0</v>
      </c>
      <c r="AL82" s="16">
        <v>1</v>
      </c>
      <c r="AM82" s="16">
        <v>1</v>
      </c>
      <c r="AN82" s="16">
        <v>1</v>
      </c>
      <c r="AO82" s="14">
        <f t="shared" si="30"/>
        <v>1</v>
      </c>
      <c r="AP82" s="14">
        <f t="shared" si="31"/>
        <v>0</v>
      </c>
      <c r="AQ82" s="14">
        <f t="shared" si="32"/>
        <v>0</v>
      </c>
    </row>
    <row r="83" spans="1:43">
      <c r="A83" s="8" t="s">
        <v>298</v>
      </c>
      <c r="B83" s="17">
        <v>0.65</v>
      </c>
      <c r="C83" s="7">
        <v>275.02197000000001</v>
      </c>
      <c r="D83" s="8" t="s">
        <v>61</v>
      </c>
      <c r="E83" s="8" t="s">
        <v>62</v>
      </c>
      <c r="F83" s="8" t="s">
        <v>63</v>
      </c>
      <c r="G83" s="8" t="s">
        <v>783</v>
      </c>
      <c r="H83" s="13">
        <v>276.02429999999998</v>
      </c>
      <c r="J83" s="17" t="str">
        <f t="shared" si="33"/>
        <v>LWS-UHPLC-ESI-QTOF-80%MeOH-0.65-275.02197</v>
      </c>
      <c r="K83" s="9" t="s">
        <v>188</v>
      </c>
      <c r="M83" s="8" t="str">
        <f t="shared" si="17"/>
        <v>Unknown-0.65-275.02197</v>
      </c>
      <c r="N83" s="16">
        <v>31275.585412719902</v>
      </c>
      <c r="O83" s="16">
        <v>288914.03578723402</v>
      </c>
      <c r="P83" s="16">
        <v>415342.10003019997</v>
      </c>
      <c r="Q83" s="14">
        <f t="shared" si="18"/>
        <v>245177.24041005131</v>
      </c>
      <c r="R83" s="14">
        <f t="shared" si="19"/>
        <v>195733.11514663001</v>
      </c>
      <c r="S83" s="14">
        <f t="shared" si="20"/>
        <v>79.833313573181769</v>
      </c>
      <c r="T83" s="16">
        <v>162988.69255920799</v>
      </c>
      <c r="U83" s="16">
        <v>318936.6001107</v>
      </c>
      <c r="V83" s="16">
        <v>116706.74084577301</v>
      </c>
      <c r="W83" s="14">
        <f t="shared" si="21"/>
        <v>199544.01117189368</v>
      </c>
      <c r="X83" s="14">
        <f t="shared" si="22"/>
        <v>105954.93137997044</v>
      </c>
      <c r="Y83" s="14">
        <f t="shared" si="23"/>
        <v>53.09852736632493</v>
      </c>
      <c r="Z83" s="16">
        <v>416738.86419278302</v>
      </c>
      <c r="AA83" s="16">
        <v>510117.21146481199</v>
      </c>
      <c r="AB83" s="16">
        <v>509211.15556825203</v>
      </c>
      <c r="AC83" s="14">
        <f t="shared" si="24"/>
        <v>478689.07707528234</v>
      </c>
      <c r="AD83" s="14">
        <f t="shared" si="25"/>
        <v>53652.370790694433</v>
      </c>
      <c r="AE83" s="14">
        <f t="shared" si="26"/>
        <v>11.208187811282906</v>
      </c>
      <c r="AF83" s="16">
        <v>135332.14566833901</v>
      </c>
      <c r="AG83" s="16">
        <v>180068.78759052101</v>
      </c>
      <c r="AH83" s="16">
        <v>212179.23011475499</v>
      </c>
      <c r="AI83" s="14">
        <f t="shared" si="27"/>
        <v>175860.05445787168</v>
      </c>
      <c r="AJ83" s="14">
        <f t="shared" si="28"/>
        <v>38596.031828609419</v>
      </c>
      <c r="AK83" s="14">
        <f t="shared" si="29"/>
        <v>21.947014600666652</v>
      </c>
      <c r="AL83" s="16">
        <v>105934.442701176</v>
      </c>
      <c r="AM83" s="16">
        <v>57309.19921875</v>
      </c>
      <c r="AN83" s="16">
        <v>72253.997720669504</v>
      </c>
      <c r="AO83" s="14">
        <f t="shared" si="30"/>
        <v>78499.213213531824</v>
      </c>
      <c r="AP83" s="14">
        <f t="shared" si="31"/>
        <v>24906.939060139885</v>
      </c>
      <c r="AQ83" s="14">
        <f t="shared" si="32"/>
        <v>31.728902801087422</v>
      </c>
    </row>
    <row r="84" spans="1:43">
      <c r="A84" s="8" t="s">
        <v>299</v>
      </c>
      <c r="B84" s="17">
        <v>0.65</v>
      </c>
      <c r="C84" s="7">
        <v>110.9853</v>
      </c>
      <c r="D84" s="8" t="s">
        <v>61</v>
      </c>
      <c r="E84" s="8" t="s">
        <v>62</v>
      </c>
      <c r="F84" s="8" t="s">
        <v>63</v>
      </c>
      <c r="J84" s="17" t="str">
        <f t="shared" si="33"/>
        <v>LWS-UHPLC-ESI-QTOF-80%MeOH-0.65-110.9853</v>
      </c>
      <c r="K84" s="9" t="s">
        <v>188</v>
      </c>
      <c r="M84" s="8" t="str">
        <f t="shared" si="17"/>
        <v>Unknown-0.65-110.9853</v>
      </c>
      <c r="N84" s="16">
        <v>1</v>
      </c>
      <c r="O84" s="16">
        <v>1</v>
      </c>
      <c r="P84" s="16">
        <v>1</v>
      </c>
      <c r="Q84" s="14">
        <f t="shared" si="18"/>
        <v>1</v>
      </c>
      <c r="R84" s="14">
        <f t="shared" si="19"/>
        <v>0</v>
      </c>
      <c r="S84" s="14">
        <f t="shared" si="20"/>
        <v>0</v>
      </c>
      <c r="T84" s="16">
        <v>254.70497833373099</v>
      </c>
      <c r="U84" s="16">
        <v>1</v>
      </c>
      <c r="V84" s="16">
        <v>576.95820372649405</v>
      </c>
      <c r="W84" s="14">
        <f t="shared" si="21"/>
        <v>277.55439402007499</v>
      </c>
      <c r="X84" s="14">
        <f t="shared" si="22"/>
        <v>288.6581628117728</v>
      </c>
      <c r="Y84" s="14">
        <f t="shared" si="23"/>
        <v>104.00057395268428</v>
      </c>
      <c r="Z84" s="16">
        <v>1</v>
      </c>
      <c r="AA84" s="16">
        <v>1</v>
      </c>
      <c r="AB84" s="16">
        <v>1</v>
      </c>
      <c r="AC84" s="14">
        <f t="shared" si="24"/>
        <v>1</v>
      </c>
      <c r="AD84" s="14">
        <f t="shared" si="25"/>
        <v>0</v>
      </c>
      <c r="AE84" s="14">
        <f t="shared" si="26"/>
        <v>0</v>
      </c>
      <c r="AF84" s="16">
        <v>29034.106448571602</v>
      </c>
      <c r="AG84" s="16">
        <v>36561.115859532598</v>
      </c>
      <c r="AH84" s="16">
        <v>26887.919502970301</v>
      </c>
      <c r="AI84" s="14">
        <f t="shared" si="27"/>
        <v>30827.713937024833</v>
      </c>
      <c r="AJ84" s="14">
        <f t="shared" si="28"/>
        <v>5079.9067713028999</v>
      </c>
      <c r="AK84" s="14">
        <f t="shared" si="29"/>
        <v>16.478376507840267</v>
      </c>
      <c r="AL84" s="16">
        <v>40028.9897835093</v>
      </c>
      <c r="AM84" s="16">
        <v>32906.16015625</v>
      </c>
      <c r="AN84" s="16">
        <v>27690.049572801101</v>
      </c>
      <c r="AO84" s="14">
        <f t="shared" si="30"/>
        <v>33541.733170853469</v>
      </c>
      <c r="AP84" s="14">
        <f t="shared" si="31"/>
        <v>6193.9749897402107</v>
      </c>
      <c r="AQ84" s="14">
        <f t="shared" si="32"/>
        <v>18.46647267208764</v>
      </c>
    </row>
    <row r="85" spans="1:43">
      <c r="A85" s="8" t="s">
        <v>300</v>
      </c>
      <c r="B85" s="17">
        <v>0.65</v>
      </c>
      <c r="C85" s="7">
        <v>175.04660999999999</v>
      </c>
      <c r="D85" s="8" t="s">
        <v>61</v>
      </c>
      <c r="E85" s="8" t="s">
        <v>62</v>
      </c>
      <c r="F85" s="8" t="s">
        <v>63</v>
      </c>
      <c r="G85" s="8" t="s">
        <v>749</v>
      </c>
      <c r="H85" s="13">
        <v>176.05439999999999</v>
      </c>
      <c r="J85" s="17" t="str">
        <f t="shared" si="33"/>
        <v>LWS-UHPLC-ESI-QTOF-80%MeOH-0.65-175.04661</v>
      </c>
      <c r="K85" s="9" t="s">
        <v>188</v>
      </c>
      <c r="M85" s="8" t="str">
        <f t="shared" si="17"/>
        <v>Unknown-0.65-175.04661</v>
      </c>
      <c r="N85" s="16">
        <v>1</v>
      </c>
      <c r="O85" s="16">
        <v>1</v>
      </c>
      <c r="P85" s="16">
        <v>1</v>
      </c>
      <c r="Q85" s="14">
        <f t="shared" si="18"/>
        <v>1</v>
      </c>
      <c r="R85" s="14">
        <f t="shared" si="19"/>
        <v>0</v>
      </c>
      <c r="S85" s="14">
        <f t="shared" si="20"/>
        <v>0</v>
      </c>
      <c r="T85" s="16">
        <v>72176.499637077999</v>
      </c>
      <c r="U85" s="16">
        <v>48066.159402146703</v>
      </c>
      <c r="V85" s="16">
        <v>35965.084230991</v>
      </c>
      <c r="W85" s="14">
        <f t="shared" si="21"/>
        <v>52069.247756738565</v>
      </c>
      <c r="X85" s="14">
        <f t="shared" si="22"/>
        <v>18434.6192992709</v>
      </c>
      <c r="Y85" s="14">
        <f t="shared" si="23"/>
        <v>35.404043832926661</v>
      </c>
      <c r="Z85" s="16">
        <v>1</v>
      </c>
      <c r="AA85" s="16">
        <v>1</v>
      </c>
      <c r="AB85" s="16">
        <v>1</v>
      </c>
      <c r="AC85" s="14">
        <f t="shared" si="24"/>
        <v>1</v>
      </c>
      <c r="AD85" s="14">
        <f t="shared" si="25"/>
        <v>0</v>
      </c>
      <c r="AE85" s="14">
        <f t="shared" si="26"/>
        <v>0</v>
      </c>
      <c r="AF85" s="16">
        <v>34221.417666298003</v>
      </c>
      <c r="AG85" s="16">
        <v>56980.5033006675</v>
      </c>
      <c r="AH85" s="16">
        <v>34204.612660690698</v>
      </c>
      <c r="AI85" s="14">
        <f t="shared" si="27"/>
        <v>41802.177875885398</v>
      </c>
      <c r="AJ85" s="14">
        <f t="shared" si="28"/>
        <v>13144.818090315795</v>
      </c>
      <c r="AK85" s="14">
        <f t="shared" si="29"/>
        <v>31.445294858425793</v>
      </c>
      <c r="AL85" s="16">
        <v>87777.917553163599</v>
      </c>
      <c r="AM85" s="16">
        <v>87853.078125</v>
      </c>
      <c r="AN85" s="16">
        <v>75989.260199769094</v>
      </c>
      <c r="AO85" s="14">
        <f t="shared" si="30"/>
        <v>83873.418625977574</v>
      </c>
      <c r="AP85" s="14">
        <f t="shared" si="31"/>
        <v>6827.9849036926853</v>
      </c>
      <c r="AQ85" s="14">
        <f t="shared" si="32"/>
        <v>8.1408210319185645</v>
      </c>
    </row>
    <row r="86" spans="1:43">
      <c r="A86" s="8" t="s">
        <v>301</v>
      </c>
      <c r="B86" s="17">
        <v>0.65</v>
      </c>
      <c r="C86" s="7">
        <v>209.03004000000001</v>
      </c>
      <c r="D86" s="8" t="s">
        <v>61</v>
      </c>
      <c r="E86" s="8" t="s">
        <v>62</v>
      </c>
      <c r="F86" s="8" t="s">
        <v>63</v>
      </c>
      <c r="G86" s="8" t="s">
        <v>753</v>
      </c>
      <c r="H86" s="13">
        <v>210.03880000000001</v>
      </c>
      <c r="J86" s="17" t="str">
        <f t="shared" si="33"/>
        <v>LWS-UHPLC-ESI-QTOF-80%MeOH-0.65-209.03004</v>
      </c>
      <c r="K86" s="9" t="s">
        <v>188</v>
      </c>
      <c r="M86" s="8" t="str">
        <f t="shared" si="17"/>
        <v>Unknown-0.65-209.03004</v>
      </c>
      <c r="N86" s="16">
        <v>1</v>
      </c>
      <c r="O86" s="16">
        <v>9941.5038066070501</v>
      </c>
      <c r="P86" s="16">
        <v>8074.2738283526996</v>
      </c>
      <c r="Q86" s="14">
        <f t="shared" si="18"/>
        <v>6005.5925449865827</v>
      </c>
      <c r="R86" s="14">
        <f t="shared" si="19"/>
        <v>5283.2741431241548</v>
      </c>
      <c r="S86" s="14">
        <f t="shared" si="20"/>
        <v>87.97257062560108</v>
      </c>
      <c r="T86" s="16">
        <v>45255.266653487597</v>
      </c>
      <c r="U86" s="16">
        <v>51963.883007100398</v>
      </c>
      <c r="V86" s="16">
        <v>50048.804824714403</v>
      </c>
      <c r="W86" s="14">
        <f t="shared" si="21"/>
        <v>49089.318161767464</v>
      </c>
      <c r="X86" s="14">
        <f t="shared" si="22"/>
        <v>3455.6973735079964</v>
      </c>
      <c r="Y86" s="14">
        <f t="shared" si="23"/>
        <v>7.0396116770662722</v>
      </c>
      <c r="Z86" s="16">
        <v>1</v>
      </c>
      <c r="AA86" s="16">
        <v>1</v>
      </c>
      <c r="AB86" s="16">
        <v>1</v>
      </c>
      <c r="AC86" s="14">
        <f t="shared" si="24"/>
        <v>1</v>
      </c>
      <c r="AD86" s="14">
        <f t="shared" si="25"/>
        <v>0</v>
      </c>
      <c r="AE86" s="14">
        <f t="shared" si="26"/>
        <v>0</v>
      </c>
      <c r="AF86" s="16">
        <v>60245.579865747401</v>
      </c>
      <c r="AG86" s="16">
        <v>81826.1420474677</v>
      </c>
      <c r="AH86" s="16">
        <v>37868.507011914196</v>
      </c>
      <c r="AI86" s="14">
        <f t="shared" si="27"/>
        <v>59980.076308376425</v>
      </c>
      <c r="AJ86" s="14">
        <f t="shared" si="28"/>
        <v>21980.020213456639</v>
      </c>
      <c r="AK86" s="14">
        <f t="shared" si="29"/>
        <v>36.6455355949373</v>
      </c>
      <c r="AL86" s="16">
        <v>66062.733879111198</v>
      </c>
      <c r="AM86" s="16">
        <v>80456.609375</v>
      </c>
      <c r="AN86" s="16">
        <v>62951.8480871664</v>
      </c>
      <c r="AO86" s="14">
        <f t="shared" si="30"/>
        <v>69823.73044709253</v>
      </c>
      <c r="AP86" s="14">
        <f t="shared" si="31"/>
        <v>9338.7894464050569</v>
      </c>
      <c r="AQ86" s="14">
        <f t="shared" si="32"/>
        <v>13.374807370799715</v>
      </c>
    </row>
    <row r="87" spans="1:43">
      <c r="A87" s="8" t="s">
        <v>302</v>
      </c>
      <c r="B87" s="17">
        <v>0.65</v>
      </c>
      <c r="C87" s="7">
        <v>259.02213999999998</v>
      </c>
      <c r="D87" s="8" t="s">
        <v>61</v>
      </c>
      <c r="E87" s="8" t="s">
        <v>62</v>
      </c>
      <c r="F87" s="8" t="s">
        <v>63</v>
      </c>
      <c r="G87" s="8" t="s">
        <v>744</v>
      </c>
      <c r="H87" s="13">
        <v>278.03989999999999</v>
      </c>
      <c r="J87" s="17" t="str">
        <f t="shared" si="33"/>
        <v>LWS-UHPLC-ESI-QTOF-80%MeOH-0.65-259.02214</v>
      </c>
      <c r="K87" s="9" t="s">
        <v>188</v>
      </c>
      <c r="M87" s="8" t="str">
        <f t="shared" si="17"/>
        <v>Unknown-0.65-259.02214</v>
      </c>
      <c r="N87" s="16">
        <v>1</v>
      </c>
      <c r="O87" s="16">
        <v>84265.488875517898</v>
      </c>
      <c r="P87" s="16">
        <v>148763.190341068</v>
      </c>
      <c r="Q87" s="14">
        <f t="shared" si="18"/>
        <v>77676.559738861964</v>
      </c>
      <c r="R87" s="14">
        <f t="shared" si="19"/>
        <v>74599.650194514601</v>
      </c>
      <c r="S87" s="14">
        <f t="shared" si="20"/>
        <v>96.038818461204372</v>
      </c>
      <c r="T87" s="16">
        <v>144248.208382265</v>
      </c>
      <c r="U87" s="16">
        <v>82055.774837868899</v>
      </c>
      <c r="V87" s="16">
        <v>71852.703434354597</v>
      </c>
      <c r="W87" s="14">
        <f t="shared" si="21"/>
        <v>99385.562218162828</v>
      </c>
      <c r="X87" s="14">
        <f t="shared" si="22"/>
        <v>39185.69167630421</v>
      </c>
      <c r="Y87" s="14">
        <f t="shared" si="23"/>
        <v>39.427951909440402</v>
      </c>
      <c r="Z87" s="16">
        <v>1</v>
      </c>
      <c r="AA87" s="16">
        <v>1</v>
      </c>
      <c r="AB87" s="16">
        <v>1</v>
      </c>
      <c r="AC87" s="14">
        <f t="shared" si="24"/>
        <v>1</v>
      </c>
      <c r="AD87" s="14">
        <f t="shared" si="25"/>
        <v>0</v>
      </c>
      <c r="AE87" s="14">
        <f t="shared" si="26"/>
        <v>0</v>
      </c>
      <c r="AF87" s="16">
        <v>195487.71582605899</v>
      </c>
      <c r="AG87" s="16">
        <v>184330.50376247099</v>
      </c>
      <c r="AH87" s="16">
        <v>169739.46287780299</v>
      </c>
      <c r="AI87" s="14">
        <f t="shared" si="27"/>
        <v>183185.89415544434</v>
      </c>
      <c r="AJ87" s="14">
        <f t="shared" si="28"/>
        <v>12912.231830176255</v>
      </c>
      <c r="AK87" s="14">
        <f t="shared" si="29"/>
        <v>7.0487042082069058</v>
      </c>
      <c r="AL87" s="16">
        <v>109461.352527875</v>
      </c>
      <c r="AM87" s="16">
        <v>107688.484375</v>
      </c>
      <c r="AN87" s="16">
        <v>97438.213791832299</v>
      </c>
      <c r="AO87" s="14">
        <f t="shared" si="30"/>
        <v>104862.68356490244</v>
      </c>
      <c r="AP87" s="14">
        <f t="shared" si="31"/>
        <v>6490.5954218618244</v>
      </c>
      <c r="AQ87" s="14">
        <f t="shared" si="32"/>
        <v>6.1896140754824511</v>
      </c>
    </row>
    <row r="88" spans="1:43">
      <c r="A88" s="8" t="s">
        <v>303</v>
      </c>
      <c r="B88" s="17">
        <v>0.65</v>
      </c>
      <c r="C88" s="7">
        <v>230.99038999999999</v>
      </c>
      <c r="D88" s="8" t="s">
        <v>61</v>
      </c>
      <c r="E88" s="8" t="s">
        <v>62</v>
      </c>
      <c r="F88" s="8" t="s">
        <v>63</v>
      </c>
      <c r="G88" s="8" t="s">
        <v>784</v>
      </c>
      <c r="H88" s="13">
        <v>231.99969999999999</v>
      </c>
      <c r="J88" s="17" t="str">
        <f t="shared" si="33"/>
        <v>LWS-UHPLC-ESI-QTOF-80%MeOH-0.65-230.99039</v>
      </c>
      <c r="K88" s="9" t="s">
        <v>188</v>
      </c>
      <c r="M88" s="8" t="str">
        <f t="shared" si="17"/>
        <v>Unknown-0.65-230.99039</v>
      </c>
      <c r="N88" s="16">
        <v>1</v>
      </c>
      <c r="O88" s="16">
        <v>6424.1141958047701</v>
      </c>
      <c r="P88" s="16">
        <v>7696.8974398007203</v>
      </c>
      <c r="Q88" s="14">
        <f t="shared" si="18"/>
        <v>4707.3372118684965</v>
      </c>
      <c r="R88" s="14">
        <f t="shared" si="19"/>
        <v>4125.1911180468733</v>
      </c>
      <c r="S88" s="14">
        <f t="shared" si="20"/>
        <v>87.633218789725277</v>
      </c>
      <c r="T88" s="16">
        <v>110173.88096003899</v>
      </c>
      <c r="U88" s="16">
        <v>113983.99699631199</v>
      </c>
      <c r="V88" s="16">
        <v>116514.623028295</v>
      </c>
      <c r="W88" s="14">
        <f t="shared" si="21"/>
        <v>113557.50032821532</v>
      </c>
      <c r="X88" s="14">
        <f t="shared" si="22"/>
        <v>3191.8140688268522</v>
      </c>
      <c r="Y88" s="14">
        <f t="shared" si="23"/>
        <v>2.810747030888801</v>
      </c>
      <c r="Z88" s="16">
        <v>5404.6641756393001</v>
      </c>
      <c r="AA88" s="16">
        <v>24999.077996538501</v>
      </c>
      <c r="AB88" s="16">
        <v>8265.4996694477195</v>
      </c>
      <c r="AC88" s="14">
        <f t="shared" si="24"/>
        <v>12889.747280541842</v>
      </c>
      <c r="AD88" s="14">
        <f t="shared" si="25"/>
        <v>10584.092437365314</v>
      </c>
      <c r="AE88" s="14">
        <f t="shared" si="26"/>
        <v>82.112489927113558</v>
      </c>
      <c r="AF88" s="16">
        <v>9655.8905352965503</v>
      </c>
      <c r="AG88" s="16">
        <v>22663.479690632601</v>
      </c>
      <c r="AH88" s="16">
        <v>20397.150079136201</v>
      </c>
      <c r="AI88" s="14">
        <f t="shared" si="27"/>
        <v>17572.173435021785</v>
      </c>
      <c r="AJ88" s="14">
        <f t="shared" si="28"/>
        <v>6948.7202914168256</v>
      </c>
      <c r="AK88" s="14">
        <f t="shared" si="29"/>
        <v>39.543886344576194</v>
      </c>
      <c r="AL88" s="16">
        <v>6214.4966540049199</v>
      </c>
      <c r="AM88" s="16">
        <v>5976.603515625</v>
      </c>
      <c r="AN88" s="16">
        <v>8422.3016954351897</v>
      </c>
      <c r="AO88" s="14">
        <f t="shared" si="30"/>
        <v>6871.1339550217044</v>
      </c>
      <c r="AP88" s="14">
        <f t="shared" si="31"/>
        <v>1348.6064309117996</v>
      </c>
      <c r="AQ88" s="14">
        <f t="shared" si="32"/>
        <v>19.627130539729663</v>
      </c>
    </row>
    <row r="89" spans="1:43">
      <c r="A89" s="8" t="s">
        <v>304</v>
      </c>
      <c r="B89" s="17">
        <v>0.66</v>
      </c>
      <c r="C89" s="7">
        <v>274.02503000000002</v>
      </c>
      <c r="D89" s="8" t="s">
        <v>61</v>
      </c>
      <c r="E89" s="8" t="s">
        <v>62</v>
      </c>
      <c r="F89" s="8" t="s">
        <v>63</v>
      </c>
      <c r="G89" s="8" t="s">
        <v>785</v>
      </c>
      <c r="H89" s="13">
        <v>275.03230000000002</v>
      </c>
      <c r="J89" s="17" t="str">
        <f t="shared" si="33"/>
        <v>LWS-UHPLC-ESI-QTOF-80%MeOH-0.66-274.02503</v>
      </c>
      <c r="K89" s="9" t="s">
        <v>188</v>
      </c>
      <c r="M89" s="8" t="str">
        <f t="shared" si="17"/>
        <v>Unknown-0.66-274.02503</v>
      </c>
      <c r="N89" s="16">
        <v>8182.7117941495299</v>
      </c>
      <c r="O89" s="16">
        <v>57623.5387947048</v>
      </c>
      <c r="P89" s="16">
        <v>86936.039052641107</v>
      </c>
      <c r="Q89" s="14">
        <f t="shared" si="18"/>
        <v>50914.096547165151</v>
      </c>
      <c r="R89" s="14">
        <f t="shared" si="19"/>
        <v>39803.066465105047</v>
      </c>
      <c r="S89" s="14">
        <f t="shared" si="20"/>
        <v>78.176908095055339</v>
      </c>
      <c r="T89" s="16">
        <v>36086.1554704191</v>
      </c>
      <c r="U89" s="16">
        <v>57113.172860328399</v>
      </c>
      <c r="V89" s="16">
        <v>25223.263117913601</v>
      </c>
      <c r="W89" s="14">
        <f t="shared" si="21"/>
        <v>39474.197149553693</v>
      </c>
      <c r="X89" s="14">
        <f t="shared" si="22"/>
        <v>16212.671145110724</v>
      </c>
      <c r="Y89" s="14">
        <f t="shared" si="23"/>
        <v>41.071566531642631</v>
      </c>
      <c r="Z89" s="16">
        <v>78400.205890834695</v>
      </c>
      <c r="AA89" s="16">
        <v>12784.457122434</v>
      </c>
      <c r="AB89" s="16">
        <v>28333.894819772599</v>
      </c>
      <c r="AC89" s="14">
        <f t="shared" si="24"/>
        <v>39839.519277680432</v>
      </c>
      <c r="AD89" s="14">
        <f t="shared" si="25"/>
        <v>34287.624111831872</v>
      </c>
      <c r="AE89" s="14">
        <f t="shared" si="26"/>
        <v>86.064352014009032</v>
      </c>
      <c r="AF89" s="16">
        <v>29204.732640112299</v>
      </c>
      <c r="AG89" s="16">
        <v>40493.586278627401</v>
      </c>
      <c r="AH89" s="16">
        <v>38873.851134574797</v>
      </c>
      <c r="AI89" s="14">
        <f t="shared" si="27"/>
        <v>36190.723351104833</v>
      </c>
      <c r="AJ89" s="14">
        <f t="shared" si="28"/>
        <v>6104.0097595576399</v>
      </c>
      <c r="AK89" s="14">
        <f t="shared" si="29"/>
        <v>16.866227569809812</v>
      </c>
      <c r="AL89" s="16">
        <v>11493.6194132989</v>
      </c>
      <c r="AM89" s="16">
        <v>11615.80859375</v>
      </c>
      <c r="AN89" s="16">
        <v>15552.189664545</v>
      </c>
      <c r="AO89" s="14">
        <f t="shared" si="30"/>
        <v>12887.205890531301</v>
      </c>
      <c r="AP89" s="14">
        <f t="shared" si="31"/>
        <v>2308.7521382279283</v>
      </c>
      <c r="AQ89" s="14">
        <f t="shared" si="32"/>
        <v>17.915071411439563</v>
      </c>
    </row>
    <row r="90" spans="1:43">
      <c r="A90" s="8" t="s">
        <v>305</v>
      </c>
      <c r="B90" s="17">
        <v>0.66</v>
      </c>
      <c r="C90" s="7">
        <v>96.960859999999997</v>
      </c>
      <c r="D90" s="8" t="s">
        <v>61</v>
      </c>
      <c r="E90" s="8" t="s">
        <v>62</v>
      </c>
      <c r="F90" s="8" t="s">
        <v>63</v>
      </c>
      <c r="J90" s="17" t="str">
        <f t="shared" si="33"/>
        <v>LWS-UHPLC-ESI-QTOF-80%MeOH-0.66-96.96086</v>
      </c>
      <c r="K90" s="9" t="s">
        <v>188</v>
      </c>
      <c r="M90" s="8" t="str">
        <f t="shared" si="17"/>
        <v>Unknown-0.66-96.96086</v>
      </c>
      <c r="N90" s="16">
        <v>13925.8802250032</v>
      </c>
      <c r="O90" s="16">
        <v>1276.8295203726</v>
      </c>
      <c r="P90" s="16">
        <v>21940.4397657429</v>
      </c>
      <c r="Q90" s="14">
        <f t="shared" si="18"/>
        <v>12381.049837039565</v>
      </c>
      <c r="R90" s="14">
        <f t="shared" si="19"/>
        <v>10418.064733376592</v>
      </c>
      <c r="S90" s="14">
        <f t="shared" si="20"/>
        <v>84.145245116529281</v>
      </c>
      <c r="T90" s="16">
        <v>123881.086275036</v>
      </c>
      <c r="U90" s="16">
        <v>165368.479826372</v>
      </c>
      <c r="V90" s="16">
        <v>91556.554902808799</v>
      </c>
      <c r="W90" s="14">
        <f t="shared" si="21"/>
        <v>126935.37366807226</v>
      </c>
      <c r="X90" s="14">
        <f t="shared" si="22"/>
        <v>37000.629303295347</v>
      </c>
      <c r="Y90" s="14">
        <f t="shared" si="23"/>
        <v>29.149186892575418</v>
      </c>
      <c r="Z90" s="16">
        <v>164346.592744105</v>
      </c>
      <c r="AA90" s="16">
        <v>232364.19262530899</v>
      </c>
      <c r="AB90" s="16">
        <v>229738.66397076799</v>
      </c>
      <c r="AC90" s="14">
        <f t="shared" si="24"/>
        <v>208816.483113394</v>
      </c>
      <c r="AD90" s="14">
        <f t="shared" si="25"/>
        <v>38534.422433343738</v>
      </c>
      <c r="AE90" s="14">
        <f t="shared" si="26"/>
        <v>18.453726381560749</v>
      </c>
      <c r="AF90" s="16">
        <v>285508.55718221702</v>
      </c>
      <c r="AG90" s="16">
        <v>278028.945471994</v>
      </c>
      <c r="AH90" s="16">
        <v>245340.91768009201</v>
      </c>
      <c r="AI90" s="14">
        <f t="shared" si="27"/>
        <v>269626.14011143433</v>
      </c>
      <c r="AJ90" s="14">
        <f t="shared" si="28"/>
        <v>21361.534805316678</v>
      </c>
      <c r="AK90" s="14">
        <f t="shared" si="29"/>
        <v>7.9226497833214999</v>
      </c>
      <c r="AL90" s="16">
        <v>297208.30945303099</v>
      </c>
      <c r="AM90" s="16">
        <v>305865.28125</v>
      </c>
      <c r="AN90" s="16">
        <v>286473.93485145399</v>
      </c>
      <c r="AO90" s="14">
        <f t="shared" si="30"/>
        <v>296515.84185149503</v>
      </c>
      <c r="AP90" s="14">
        <f t="shared" si="31"/>
        <v>9714.2015792078146</v>
      </c>
      <c r="AQ90" s="14">
        <f t="shared" si="32"/>
        <v>3.2761155419389056</v>
      </c>
    </row>
    <row r="91" spans="1:43">
      <c r="A91" s="8" t="s">
        <v>306</v>
      </c>
      <c r="B91" s="17">
        <v>0.66</v>
      </c>
      <c r="C91" s="7">
        <v>289.01783999999998</v>
      </c>
      <c r="D91" s="8" t="s">
        <v>61</v>
      </c>
      <c r="E91" s="8" t="s">
        <v>62</v>
      </c>
      <c r="F91" s="8" t="s">
        <v>63</v>
      </c>
      <c r="G91" s="8" t="s">
        <v>786</v>
      </c>
      <c r="H91" s="13">
        <v>222.03719999999998</v>
      </c>
      <c r="J91" s="17" t="str">
        <f t="shared" si="33"/>
        <v>LWS-UHPLC-ESI-QTOF-80%MeOH-0.66-289.01784</v>
      </c>
      <c r="K91" s="9" t="s">
        <v>188</v>
      </c>
      <c r="M91" s="8" t="str">
        <f t="shared" si="17"/>
        <v>Unknown-0.66-289.01784</v>
      </c>
      <c r="N91" s="16">
        <v>4333.7538753487097</v>
      </c>
      <c r="O91" s="16">
        <v>104819.118635665</v>
      </c>
      <c r="P91" s="16">
        <v>102784.679566604</v>
      </c>
      <c r="Q91" s="14">
        <f t="shared" si="18"/>
        <v>70645.850692539228</v>
      </c>
      <c r="R91" s="14">
        <f t="shared" si="19"/>
        <v>57436.968703098952</v>
      </c>
      <c r="S91" s="14">
        <f t="shared" si="20"/>
        <v>81.302678274868242</v>
      </c>
      <c r="T91" s="16">
        <v>43037.453037691797</v>
      </c>
      <c r="U91" s="16">
        <v>10739.3587354914</v>
      </c>
      <c r="V91" s="16">
        <v>117103.704096596</v>
      </c>
      <c r="W91" s="14">
        <f t="shared" si="21"/>
        <v>56960.171956593062</v>
      </c>
      <c r="X91" s="14">
        <f t="shared" si="22"/>
        <v>54531.872034573804</v>
      </c>
      <c r="Y91" s="14">
        <f t="shared" si="23"/>
        <v>95.736845872112596</v>
      </c>
      <c r="Z91" s="16">
        <v>1534.12657437289</v>
      </c>
      <c r="AA91" s="16">
        <v>1186.60829933947</v>
      </c>
      <c r="AB91" s="16">
        <v>13190.072806411599</v>
      </c>
      <c r="AC91" s="14">
        <f t="shared" si="24"/>
        <v>5303.6025600413195</v>
      </c>
      <c r="AD91" s="14">
        <f t="shared" si="25"/>
        <v>6832.0935260016258</v>
      </c>
      <c r="AE91" s="14">
        <f t="shared" si="26"/>
        <v>128.81986251150005</v>
      </c>
      <c r="AF91" s="16">
        <v>1991.66965399633</v>
      </c>
      <c r="AG91" s="16">
        <v>3134.7786651977799</v>
      </c>
      <c r="AH91" s="16">
        <v>28898.0546743626</v>
      </c>
      <c r="AI91" s="14">
        <f t="shared" si="27"/>
        <v>11341.500997852236</v>
      </c>
      <c r="AJ91" s="14">
        <f t="shared" si="28"/>
        <v>15215.160442795688</v>
      </c>
      <c r="AK91" s="14">
        <f t="shared" si="29"/>
        <v>134.1547335372718</v>
      </c>
      <c r="AL91" s="16">
        <v>5845.6919977126799</v>
      </c>
      <c r="AM91" s="16">
        <v>6199.35791015625</v>
      </c>
      <c r="AN91" s="16">
        <v>7417.9163155259002</v>
      </c>
      <c r="AO91" s="14">
        <f t="shared" si="30"/>
        <v>6487.6554077982764</v>
      </c>
      <c r="AP91" s="14">
        <f t="shared" si="31"/>
        <v>824.80840911135817</v>
      </c>
      <c r="AQ91" s="14">
        <f t="shared" si="32"/>
        <v>12.713505222856378</v>
      </c>
    </row>
    <row r="92" spans="1:43">
      <c r="A92" s="8" t="s">
        <v>307</v>
      </c>
      <c r="B92" s="17">
        <v>0.67</v>
      </c>
      <c r="C92" s="7">
        <v>535.03741000000002</v>
      </c>
      <c r="D92" s="8" t="s">
        <v>61</v>
      </c>
      <c r="E92" s="8" t="s">
        <v>62</v>
      </c>
      <c r="F92" s="8" t="s">
        <v>63</v>
      </c>
      <c r="G92" s="8" t="s">
        <v>787</v>
      </c>
      <c r="H92" s="13">
        <v>536.04299999999989</v>
      </c>
      <c r="J92" s="17" t="str">
        <f t="shared" si="33"/>
        <v>LWS-UHPLC-ESI-QTOF-80%MeOH-0.67-535.03741</v>
      </c>
      <c r="K92" s="9" t="s">
        <v>188</v>
      </c>
      <c r="M92" s="8" t="str">
        <f t="shared" si="17"/>
        <v>Unknown-0.67-535.03741</v>
      </c>
      <c r="N92" s="16">
        <v>825.25483695559797</v>
      </c>
      <c r="O92" s="16">
        <v>22228.040260392401</v>
      </c>
      <c r="P92" s="16">
        <v>23119.435353742901</v>
      </c>
      <c r="Q92" s="14">
        <f t="shared" si="18"/>
        <v>15390.910150363634</v>
      </c>
      <c r="R92" s="14">
        <f t="shared" si="19"/>
        <v>12622.098967084323</v>
      </c>
      <c r="S92" s="14">
        <f t="shared" si="20"/>
        <v>82.010088056982823</v>
      </c>
      <c r="T92" s="16">
        <v>33901.433473490499</v>
      </c>
      <c r="U92" s="16">
        <v>32048.4915677633</v>
      </c>
      <c r="V92" s="16">
        <v>22270.7689776999</v>
      </c>
      <c r="W92" s="14">
        <f t="shared" si="21"/>
        <v>29406.898006317901</v>
      </c>
      <c r="X92" s="14">
        <f t="shared" si="22"/>
        <v>6249.1280640832729</v>
      </c>
      <c r="Y92" s="14">
        <f t="shared" si="23"/>
        <v>21.250551699606955</v>
      </c>
      <c r="Z92" s="16">
        <v>180949.21140371199</v>
      </c>
      <c r="AA92" s="16">
        <v>148642.39356629501</v>
      </c>
      <c r="AB92" s="16">
        <v>165392.60314004301</v>
      </c>
      <c r="AC92" s="14">
        <f t="shared" si="24"/>
        <v>164994.73603668332</v>
      </c>
      <c r="AD92" s="14">
        <f t="shared" si="25"/>
        <v>16157.083380640297</v>
      </c>
      <c r="AE92" s="14">
        <f t="shared" si="26"/>
        <v>9.7924841535842013</v>
      </c>
      <c r="AF92" s="16">
        <v>44543.492709616701</v>
      </c>
      <c r="AG92" s="16">
        <v>38111.016287337698</v>
      </c>
      <c r="AH92" s="16">
        <v>30454.835546979499</v>
      </c>
      <c r="AI92" s="14">
        <f t="shared" si="27"/>
        <v>37703.114847977966</v>
      </c>
      <c r="AJ92" s="14">
        <f t="shared" si="28"/>
        <v>7053.1803358312063</v>
      </c>
      <c r="AK92" s="14">
        <f t="shared" si="29"/>
        <v>18.707155534152029</v>
      </c>
      <c r="AL92" s="16">
        <v>18157.371242792498</v>
      </c>
      <c r="AM92" s="16">
        <v>8339.9345703125</v>
      </c>
      <c r="AN92" s="16">
        <v>1</v>
      </c>
      <c r="AO92" s="14">
        <f t="shared" si="30"/>
        <v>8832.7686043683334</v>
      </c>
      <c r="AP92" s="14">
        <f t="shared" si="31"/>
        <v>9088.213147553728</v>
      </c>
      <c r="AQ92" s="14">
        <f t="shared" si="32"/>
        <v>102.89200990795865</v>
      </c>
    </row>
    <row r="93" spans="1:43">
      <c r="A93" s="8" t="s">
        <v>308</v>
      </c>
      <c r="B93" s="17">
        <v>0.68</v>
      </c>
      <c r="C93" s="7">
        <v>133.01433</v>
      </c>
      <c r="D93" s="8" t="s">
        <v>61</v>
      </c>
      <c r="E93" s="8" t="s">
        <v>62</v>
      </c>
      <c r="F93" s="8" t="s">
        <v>63</v>
      </c>
      <c r="G93" s="8" t="s">
        <v>29</v>
      </c>
      <c r="H93" s="13">
        <v>134.02289999999999</v>
      </c>
      <c r="J93" s="17" t="str">
        <f t="shared" si="33"/>
        <v>LWS-UHPLC-ESI-QTOF-80%MeOH-0.68-133.01433</v>
      </c>
      <c r="K93" s="9" t="s">
        <v>188</v>
      </c>
      <c r="M93" s="8" t="str">
        <f t="shared" si="17"/>
        <v>Unknown-0.68-133.01433</v>
      </c>
      <c r="N93" s="16">
        <v>43065.522897051298</v>
      </c>
      <c r="O93" s="16">
        <v>1</v>
      </c>
      <c r="P93" s="16">
        <v>1</v>
      </c>
      <c r="Q93" s="14">
        <f t="shared" si="18"/>
        <v>14355.840965683767</v>
      </c>
      <c r="R93" s="14">
        <f t="shared" si="19"/>
        <v>24863.313887135369</v>
      </c>
      <c r="S93" s="14">
        <f t="shared" si="20"/>
        <v>173.19301562735816</v>
      </c>
      <c r="T93" s="16">
        <v>1</v>
      </c>
      <c r="U93" s="16">
        <v>1</v>
      </c>
      <c r="V93" s="16">
        <v>1</v>
      </c>
      <c r="W93" s="14">
        <f t="shared" si="21"/>
        <v>1</v>
      </c>
      <c r="X93" s="14">
        <f t="shared" si="22"/>
        <v>0</v>
      </c>
      <c r="Y93" s="14">
        <f t="shared" si="23"/>
        <v>0</v>
      </c>
      <c r="Z93" s="16">
        <v>1</v>
      </c>
      <c r="AA93" s="16">
        <v>1</v>
      </c>
      <c r="AB93" s="16">
        <v>1</v>
      </c>
      <c r="AC93" s="14">
        <f t="shared" si="24"/>
        <v>1</v>
      </c>
      <c r="AD93" s="14">
        <f t="shared" si="25"/>
        <v>0</v>
      </c>
      <c r="AE93" s="14">
        <f t="shared" si="26"/>
        <v>0</v>
      </c>
      <c r="AF93" s="16">
        <v>1</v>
      </c>
      <c r="AG93" s="16">
        <v>1</v>
      </c>
      <c r="AH93" s="16">
        <v>1</v>
      </c>
      <c r="AI93" s="14">
        <f t="shared" si="27"/>
        <v>1</v>
      </c>
      <c r="AJ93" s="14">
        <f t="shared" si="28"/>
        <v>0</v>
      </c>
      <c r="AK93" s="14">
        <f t="shared" si="29"/>
        <v>0</v>
      </c>
      <c r="AL93" s="16">
        <v>776032.20093849895</v>
      </c>
      <c r="AM93" s="16">
        <v>506129.84375</v>
      </c>
      <c r="AN93" s="16">
        <v>1</v>
      </c>
      <c r="AO93" s="14">
        <f t="shared" si="30"/>
        <v>427387.68156283302</v>
      </c>
      <c r="AP93" s="14">
        <f t="shared" si="31"/>
        <v>393962.37420208642</v>
      </c>
      <c r="AQ93" s="14">
        <f t="shared" si="32"/>
        <v>92.179159858206503</v>
      </c>
    </row>
    <row r="94" spans="1:43">
      <c r="A94" s="8" t="s">
        <v>309</v>
      </c>
      <c r="B94" s="17">
        <v>0.69</v>
      </c>
      <c r="C94" s="7">
        <v>191.01918000000001</v>
      </c>
      <c r="D94" s="8" t="s">
        <v>61</v>
      </c>
      <c r="E94" s="8" t="s">
        <v>62</v>
      </c>
      <c r="F94" s="8" t="s">
        <v>63</v>
      </c>
      <c r="G94" s="8" t="s">
        <v>778</v>
      </c>
      <c r="H94" s="13">
        <v>192.02670000000001</v>
      </c>
      <c r="J94" s="17" t="str">
        <f t="shared" si="33"/>
        <v>LWS-UHPLC-ESI-QTOF-80%MeOH-0.69-191.01918</v>
      </c>
      <c r="K94" s="9" t="s">
        <v>188</v>
      </c>
      <c r="L94" s="25"/>
      <c r="M94" s="8" t="str">
        <f t="shared" si="17"/>
        <v>Unknown-0.69-191.01918</v>
      </c>
      <c r="N94" s="16">
        <v>6337.0077330971299</v>
      </c>
      <c r="O94" s="16">
        <v>26316.253725247501</v>
      </c>
      <c r="P94" s="16">
        <v>65800.915657498801</v>
      </c>
      <c r="Q94" s="14">
        <f t="shared" si="18"/>
        <v>32818.059038614476</v>
      </c>
      <c r="R94" s="14">
        <f t="shared" si="19"/>
        <v>30260.439366607443</v>
      </c>
      <c r="S94" s="14">
        <f t="shared" si="20"/>
        <v>92.206669903915767</v>
      </c>
      <c r="T94" s="16">
        <v>1</v>
      </c>
      <c r="U94" s="16">
        <v>576163.97161955701</v>
      </c>
      <c r="V94" s="16">
        <v>669198.14062216994</v>
      </c>
      <c r="W94" s="14">
        <f t="shared" si="21"/>
        <v>415121.03741390893</v>
      </c>
      <c r="X94" s="14">
        <f t="shared" si="22"/>
        <v>362501.48033821274</v>
      </c>
      <c r="Y94" s="14">
        <f t="shared" si="23"/>
        <v>87.324285609926761</v>
      </c>
      <c r="Z94" s="16">
        <v>1</v>
      </c>
      <c r="AA94" s="16">
        <v>1</v>
      </c>
      <c r="AB94" s="16">
        <v>1</v>
      </c>
      <c r="AC94" s="14">
        <f t="shared" si="24"/>
        <v>1</v>
      </c>
      <c r="AD94" s="14">
        <f t="shared" si="25"/>
        <v>0</v>
      </c>
      <c r="AE94" s="14">
        <f t="shared" si="26"/>
        <v>0</v>
      </c>
      <c r="AF94" s="16">
        <v>1</v>
      </c>
      <c r="AG94" s="16">
        <v>1</v>
      </c>
      <c r="AH94" s="16">
        <v>1</v>
      </c>
      <c r="AI94" s="14">
        <f t="shared" si="27"/>
        <v>1</v>
      </c>
      <c r="AJ94" s="14">
        <f t="shared" si="28"/>
        <v>0</v>
      </c>
      <c r="AK94" s="14">
        <f t="shared" si="29"/>
        <v>0</v>
      </c>
      <c r="AL94" s="16">
        <v>1</v>
      </c>
      <c r="AM94" s="16">
        <v>1</v>
      </c>
      <c r="AN94" s="16">
        <v>1</v>
      </c>
      <c r="AO94" s="14">
        <f t="shared" si="30"/>
        <v>1</v>
      </c>
      <c r="AP94" s="14">
        <f t="shared" si="31"/>
        <v>0</v>
      </c>
      <c r="AQ94" s="14">
        <f t="shared" si="32"/>
        <v>0</v>
      </c>
    </row>
    <row r="95" spans="1:43">
      <c r="A95" s="8" t="s">
        <v>310</v>
      </c>
      <c r="B95" s="17">
        <v>0.69</v>
      </c>
      <c r="C95" s="7">
        <v>111.00905</v>
      </c>
      <c r="D95" s="8" t="s">
        <v>61</v>
      </c>
      <c r="E95" s="8" t="s">
        <v>62</v>
      </c>
      <c r="F95" s="8" t="s">
        <v>63</v>
      </c>
      <c r="G95" s="8" t="s">
        <v>30</v>
      </c>
      <c r="H95" s="13">
        <v>112.01589999999999</v>
      </c>
      <c r="J95" s="17" t="str">
        <f t="shared" si="33"/>
        <v>LWS-UHPLC-ESI-QTOF-80%MeOH-0.69-111.00905</v>
      </c>
      <c r="K95" s="9" t="s">
        <v>188</v>
      </c>
      <c r="M95" s="8" t="str">
        <f t="shared" si="17"/>
        <v>Unknown-0.69-111.00905</v>
      </c>
      <c r="N95" s="16">
        <v>1</v>
      </c>
      <c r="O95" s="16">
        <v>5056.5454063521302</v>
      </c>
      <c r="P95" s="16">
        <v>7620.0345036983299</v>
      </c>
      <c r="Q95" s="14">
        <f t="shared" si="18"/>
        <v>4225.8599700168197</v>
      </c>
      <c r="R95" s="14">
        <f t="shared" si="19"/>
        <v>3876.8479996952565</v>
      </c>
      <c r="S95" s="14">
        <f t="shared" si="20"/>
        <v>91.741042703784288</v>
      </c>
      <c r="T95" s="16">
        <v>1</v>
      </c>
      <c r="U95" s="16">
        <v>139823.22625980701</v>
      </c>
      <c r="V95" s="16">
        <v>119956.263233588</v>
      </c>
      <c r="W95" s="14">
        <f t="shared" si="21"/>
        <v>86593.496497798347</v>
      </c>
      <c r="X95" s="14">
        <f t="shared" si="22"/>
        <v>75646.344209500283</v>
      </c>
      <c r="Y95" s="14">
        <f t="shared" si="23"/>
        <v>87.357997157931607</v>
      </c>
      <c r="Z95" s="16">
        <v>1</v>
      </c>
      <c r="AA95" s="16">
        <v>1</v>
      </c>
      <c r="AB95" s="16">
        <v>1</v>
      </c>
      <c r="AC95" s="14">
        <f t="shared" si="24"/>
        <v>1</v>
      </c>
      <c r="AD95" s="14">
        <f t="shared" si="25"/>
        <v>0</v>
      </c>
      <c r="AE95" s="14">
        <f t="shared" si="26"/>
        <v>0</v>
      </c>
      <c r="AF95" s="16">
        <v>1</v>
      </c>
      <c r="AG95" s="16">
        <v>1</v>
      </c>
      <c r="AH95" s="16">
        <v>1</v>
      </c>
      <c r="AI95" s="14">
        <f t="shared" si="27"/>
        <v>1</v>
      </c>
      <c r="AJ95" s="14">
        <f t="shared" si="28"/>
        <v>0</v>
      </c>
      <c r="AK95" s="14">
        <f t="shared" si="29"/>
        <v>0</v>
      </c>
      <c r="AL95" s="16">
        <v>1</v>
      </c>
      <c r="AM95" s="16">
        <v>1</v>
      </c>
      <c r="AN95" s="16">
        <v>1</v>
      </c>
      <c r="AO95" s="14">
        <f t="shared" si="30"/>
        <v>1</v>
      </c>
      <c r="AP95" s="14">
        <f t="shared" si="31"/>
        <v>0</v>
      </c>
      <c r="AQ95" s="14">
        <f t="shared" si="32"/>
        <v>0</v>
      </c>
    </row>
    <row r="96" spans="1:43">
      <c r="A96" s="8" t="s">
        <v>311</v>
      </c>
      <c r="B96" s="17">
        <v>0.75</v>
      </c>
      <c r="C96" s="7">
        <v>103.00378000000001</v>
      </c>
      <c r="D96" s="8" t="s">
        <v>61</v>
      </c>
      <c r="E96" s="8" t="s">
        <v>62</v>
      </c>
      <c r="F96" s="8" t="s">
        <v>63</v>
      </c>
      <c r="G96" s="8" t="s">
        <v>32</v>
      </c>
      <c r="H96" s="13">
        <v>104.01079999999999</v>
      </c>
      <c r="J96" s="17" t="str">
        <f t="shared" si="33"/>
        <v>LWS-UHPLC-ESI-QTOF-80%MeOH-0.75-103.00378</v>
      </c>
      <c r="K96" s="9" t="s">
        <v>188</v>
      </c>
      <c r="M96" s="8" t="str">
        <f t="shared" si="17"/>
        <v>Unknown-0.75-103.00378</v>
      </c>
      <c r="N96" s="16">
        <v>2109.65658427886</v>
      </c>
      <c r="O96" s="16">
        <v>7521.91489481586</v>
      </c>
      <c r="P96" s="16">
        <v>1</v>
      </c>
      <c r="Q96" s="14">
        <f t="shared" si="18"/>
        <v>3210.8571596982401</v>
      </c>
      <c r="R96" s="14">
        <f t="shared" si="19"/>
        <v>3879.5002570232864</v>
      </c>
      <c r="S96" s="14">
        <f t="shared" si="20"/>
        <v>120.82444232392717</v>
      </c>
      <c r="T96" s="16">
        <v>46899.853514589202</v>
      </c>
      <c r="U96" s="16">
        <v>36966.931474186698</v>
      </c>
      <c r="V96" s="16">
        <v>32920.530477567998</v>
      </c>
      <c r="W96" s="14">
        <f t="shared" si="21"/>
        <v>38929.105155447971</v>
      </c>
      <c r="X96" s="14">
        <f t="shared" si="22"/>
        <v>7193.2581150632413</v>
      </c>
      <c r="Y96" s="14">
        <f t="shared" si="23"/>
        <v>18.477840901659086</v>
      </c>
      <c r="Z96" s="16">
        <v>6089.8597715884398</v>
      </c>
      <c r="AA96" s="16">
        <v>15982.7321738218</v>
      </c>
      <c r="AB96" s="16">
        <v>20417.212614788201</v>
      </c>
      <c r="AC96" s="14">
        <f t="shared" si="24"/>
        <v>14163.268186732814</v>
      </c>
      <c r="AD96" s="14">
        <f t="shared" si="25"/>
        <v>7334.9230925498723</v>
      </c>
      <c r="AE96" s="14">
        <f t="shared" si="26"/>
        <v>51.788351359615781</v>
      </c>
      <c r="AF96" s="16">
        <v>113147.694542417</v>
      </c>
      <c r="AG96" s="16">
        <v>52831.246962806297</v>
      </c>
      <c r="AH96" s="16">
        <v>46766.248162829303</v>
      </c>
      <c r="AI96" s="14">
        <f t="shared" si="27"/>
        <v>70915.063222684199</v>
      </c>
      <c r="AJ96" s="14">
        <f t="shared" si="28"/>
        <v>36700.032884893822</v>
      </c>
      <c r="AK96" s="14">
        <f t="shared" si="29"/>
        <v>51.752097815452949</v>
      </c>
      <c r="AL96" s="16">
        <v>232265.861468155</v>
      </c>
      <c r="AM96" s="16">
        <v>212685.734375</v>
      </c>
      <c r="AN96" s="16">
        <v>118615.116873233</v>
      </c>
      <c r="AO96" s="14">
        <f t="shared" si="30"/>
        <v>187855.57090546269</v>
      </c>
      <c r="AP96" s="14">
        <f t="shared" si="31"/>
        <v>60757.927056376669</v>
      </c>
      <c r="AQ96" s="14">
        <f t="shared" si="32"/>
        <v>32.342893406633536</v>
      </c>
    </row>
    <row r="97" spans="1:43">
      <c r="A97" s="8" t="s">
        <v>312</v>
      </c>
      <c r="B97" s="17">
        <v>0.78</v>
      </c>
      <c r="C97" s="7">
        <v>115.00372</v>
      </c>
      <c r="D97" s="8" t="s">
        <v>61</v>
      </c>
      <c r="E97" s="8" t="s">
        <v>62</v>
      </c>
      <c r="F97" s="8" t="s">
        <v>63</v>
      </c>
      <c r="G97" s="8" t="s">
        <v>36</v>
      </c>
      <c r="H97" s="13">
        <v>116.01079999999999</v>
      </c>
      <c r="J97" s="17" t="str">
        <f t="shared" si="33"/>
        <v>LWS-UHPLC-ESI-QTOF-80%MeOH-0.78-115.00372</v>
      </c>
      <c r="K97" s="9" t="s">
        <v>188</v>
      </c>
      <c r="M97" s="8" t="str">
        <f t="shared" si="17"/>
        <v>Unknown-0.78-115.00372</v>
      </c>
      <c r="N97" s="16">
        <v>5928.0001914309596</v>
      </c>
      <c r="O97" s="16">
        <v>10546.119055949701</v>
      </c>
      <c r="P97" s="16">
        <v>17152.3526907819</v>
      </c>
      <c r="Q97" s="14">
        <f t="shared" si="18"/>
        <v>11208.82397938752</v>
      </c>
      <c r="R97" s="14">
        <f t="shared" si="19"/>
        <v>5641.445348408768</v>
      </c>
      <c r="S97" s="14">
        <f t="shared" si="20"/>
        <v>50.330394685322119</v>
      </c>
      <c r="T97" s="16">
        <v>40575.9326237934</v>
      </c>
      <c r="U97" s="16">
        <v>35651.630689322097</v>
      </c>
      <c r="V97" s="16">
        <v>35690.215587114399</v>
      </c>
      <c r="W97" s="14">
        <f t="shared" si="21"/>
        <v>37305.92630007663</v>
      </c>
      <c r="X97" s="14">
        <f t="shared" si="22"/>
        <v>2831.9742612610644</v>
      </c>
      <c r="Y97" s="14">
        <f t="shared" si="23"/>
        <v>7.591218184696964</v>
      </c>
      <c r="Z97" s="16">
        <v>47170.483227459903</v>
      </c>
      <c r="AA97" s="16">
        <v>50959.986211070303</v>
      </c>
      <c r="AB97" s="16">
        <v>44991.198177473401</v>
      </c>
      <c r="AC97" s="14">
        <f t="shared" si="24"/>
        <v>47707.222538667869</v>
      </c>
      <c r="AD97" s="14">
        <f t="shared" si="25"/>
        <v>3020.3765433550493</v>
      </c>
      <c r="AE97" s="14">
        <f t="shared" si="26"/>
        <v>6.3310676720007342</v>
      </c>
      <c r="AF97" s="16">
        <v>49239.808689940401</v>
      </c>
      <c r="AG97" s="16">
        <v>45609.780465152398</v>
      </c>
      <c r="AH97" s="16">
        <v>42408.5907000441</v>
      </c>
      <c r="AI97" s="14">
        <f t="shared" si="27"/>
        <v>45752.726618378969</v>
      </c>
      <c r="AJ97" s="14">
        <f t="shared" si="28"/>
        <v>3417.8516656537945</v>
      </c>
      <c r="AK97" s="14">
        <f t="shared" si="29"/>
        <v>7.4702688085934446</v>
      </c>
      <c r="AL97" s="16">
        <v>60118.942228006199</v>
      </c>
      <c r="AM97" s="16">
        <v>19818.337890625</v>
      </c>
      <c r="AN97" s="16">
        <v>17698.6537548464</v>
      </c>
      <c r="AO97" s="14">
        <f t="shared" si="30"/>
        <v>32545.3112911592</v>
      </c>
      <c r="AP97" s="14">
        <f t="shared" si="31"/>
        <v>23902.972775158163</v>
      </c>
      <c r="AQ97" s="14">
        <f t="shared" si="32"/>
        <v>73.445211696750022</v>
      </c>
    </row>
    <row r="98" spans="1:43">
      <c r="A98" s="8" t="s">
        <v>313</v>
      </c>
      <c r="B98" s="17">
        <v>0.79</v>
      </c>
      <c r="C98" s="7">
        <v>243.06236999999999</v>
      </c>
      <c r="D98" s="8" t="s">
        <v>61</v>
      </c>
      <c r="E98" s="8" t="s">
        <v>62</v>
      </c>
      <c r="F98" s="8" t="s">
        <v>63</v>
      </c>
      <c r="G98" s="8" t="s">
        <v>788</v>
      </c>
      <c r="H98" s="13">
        <v>244.06919999999997</v>
      </c>
      <c r="J98" s="17" t="str">
        <f t="shared" si="33"/>
        <v>LWS-UHPLC-ESI-QTOF-80%MeOH-0.79-243.06237</v>
      </c>
      <c r="K98" s="9" t="s">
        <v>188</v>
      </c>
      <c r="M98" s="8" t="str">
        <f t="shared" si="17"/>
        <v>Unknown-0.79-243.06237</v>
      </c>
      <c r="N98" s="16">
        <v>6234.1793028454003</v>
      </c>
      <c r="O98" s="16">
        <v>7798.8311650302603</v>
      </c>
      <c r="P98" s="16">
        <v>6899.2495689384396</v>
      </c>
      <c r="Q98" s="14">
        <f t="shared" si="18"/>
        <v>6977.4200122713664</v>
      </c>
      <c r="R98" s="14">
        <f t="shared" si="19"/>
        <v>785.24953111592959</v>
      </c>
      <c r="S98" s="14">
        <f t="shared" si="20"/>
        <v>11.254153107235787</v>
      </c>
      <c r="T98" s="16">
        <v>56945.623914819298</v>
      </c>
      <c r="U98" s="16">
        <v>41784.8840055861</v>
      </c>
      <c r="V98" s="16">
        <v>32303.790774189099</v>
      </c>
      <c r="W98" s="14">
        <f t="shared" si="21"/>
        <v>43678.099564864831</v>
      </c>
      <c r="X98" s="14">
        <f t="shared" si="22"/>
        <v>12429.528711825178</v>
      </c>
      <c r="Y98" s="14">
        <f t="shared" si="23"/>
        <v>28.457118866553515</v>
      </c>
      <c r="Z98" s="16">
        <v>58857.2091081572</v>
      </c>
      <c r="AA98" s="16">
        <v>85081.359207094996</v>
      </c>
      <c r="AB98" s="16">
        <v>45179.0222861808</v>
      </c>
      <c r="AC98" s="14">
        <f t="shared" si="24"/>
        <v>63039.196867144339</v>
      </c>
      <c r="AD98" s="14">
        <f t="shared" si="25"/>
        <v>20277.225874112501</v>
      </c>
      <c r="AE98" s="14">
        <f t="shared" si="26"/>
        <v>32.166059978281339</v>
      </c>
      <c r="AF98" s="16">
        <v>72274.056617019101</v>
      </c>
      <c r="AG98" s="16">
        <v>80578.853072262107</v>
      </c>
      <c r="AH98" s="16">
        <v>47260.407694992398</v>
      </c>
      <c r="AI98" s="14">
        <f t="shared" si="27"/>
        <v>66704.439128091195</v>
      </c>
      <c r="AJ98" s="14">
        <f t="shared" si="28"/>
        <v>17343.447748912407</v>
      </c>
      <c r="AK98" s="14">
        <f t="shared" si="29"/>
        <v>26.000440114050182</v>
      </c>
      <c r="AL98" s="16">
        <v>67423.983537495806</v>
      </c>
      <c r="AM98" s="16">
        <v>66244.8125</v>
      </c>
      <c r="AN98" s="16">
        <v>51629.496956909097</v>
      </c>
      <c r="AO98" s="14">
        <f t="shared" si="30"/>
        <v>61766.097664801637</v>
      </c>
      <c r="AP98" s="14">
        <f t="shared" si="31"/>
        <v>8798.3303255420597</v>
      </c>
      <c r="AQ98" s="14">
        <f t="shared" si="32"/>
        <v>14.244594782868928</v>
      </c>
    </row>
    <row r="99" spans="1:43">
      <c r="A99" s="8" t="s">
        <v>314</v>
      </c>
      <c r="B99" s="17">
        <v>0.79</v>
      </c>
      <c r="C99" s="7">
        <v>145.01427000000001</v>
      </c>
      <c r="D99" s="8" t="s">
        <v>61</v>
      </c>
      <c r="E99" s="8" t="s">
        <v>62</v>
      </c>
      <c r="F99" s="8" t="s">
        <v>63</v>
      </c>
      <c r="G99" s="8" t="s">
        <v>33</v>
      </c>
      <c r="H99" s="13">
        <v>146.0213</v>
      </c>
      <c r="J99" s="17" t="str">
        <f t="shared" si="33"/>
        <v>LWS-UHPLC-ESI-QTOF-80%MeOH-0.79-145.01427</v>
      </c>
      <c r="K99" s="9" t="s">
        <v>188</v>
      </c>
      <c r="M99" s="8" t="str">
        <f t="shared" si="17"/>
        <v>Unknown-0.79-145.01427</v>
      </c>
      <c r="N99" s="16">
        <v>184.27399570408801</v>
      </c>
      <c r="O99" s="16">
        <v>1443.9132794529</v>
      </c>
      <c r="P99" s="16">
        <v>1197.3007041574499</v>
      </c>
      <c r="Q99" s="14">
        <f t="shared" si="18"/>
        <v>941.82932643814604</v>
      </c>
      <c r="R99" s="14">
        <f t="shared" si="19"/>
        <v>667.54924905669259</v>
      </c>
      <c r="S99" s="14">
        <f t="shared" si="20"/>
        <v>70.877942565375548</v>
      </c>
      <c r="T99" s="16">
        <v>14947.764407283001</v>
      </c>
      <c r="U99" s="16">
        <v>11646.095637595299</v>
      </c>
      <c r="V99" s="16">
        <v>15707.577918410399</v>
      </c>
      <c r="W99" s="14">
        <f t="shared" si="21"/>
        <v>14100.479321096233</v>
      </c>
      <c r="X99" s="14">
        <f t="shared" si="22"/>
        <v>2159.2425969074525</v>
      </c>
      <c r="Y99" s="14">
        <f t="shared" si="23"/>
        <v>15.313256717996332</v>
      </c>
      <c r="Z99" s="16">
        <v>51059.182010166704</v>
      </c>
      <c r="AA99" s="16">
        <v>41764.735973158</v>
      </c>
      <c r="AB99" s="16">
        <v>36413.966531191101</v>
      </c>
      <c r="AC99" s="14">
        <f t="shared" si="24"/>
        <v>43079.29483817194</v>
      </c>
      <c r="AD99" s="14">
        <f t="shared" si="25"/>
        <v>7410.5757444072078</v>
      </c>
      <c r="AE99" s="14">
        <f t="shared" si="26"/>
        <v>17.202175133657953</v>
      </c>
      <c r="AF99" s="16">
        <v>47397.092557913304</v>
      </c>
      <c r="AG99" s="16">
        <v>48188.516837866897</v>
      </c>
      <c r="AH99" s="16">
        <v>38253.739034550403</v>
      </c>
      <c r="AI99" s="14">
        <f t="shared" si="27"/>
        <v>44613.116143443534</v>
      </c>
      <c r="AJ99" s="14">
        <f t="shared" si="28"/>
        <v>5521.5800281767406</v>
      </c>
      <c r="AK99" s="14">
        <f t="shared" si="29"/>
        <v>12.376584523760524</v>
      </c>
      <c r="AL99" s="16">
        <v>19564.676660335401</v>
      </c>
      <c r="AM99" s="16">
        <v>17148.697265625</v>
      </c>
      <c r="AN99" s="16">
        <v>7305.3757483334703</v>
      </c>
      <c r="AO99" s="14">
        <f t="shared" si="30"/>
        <v>14672.916558097959</v>
      </c>
      <c r="AP99" s="14">
        <f t="shared" si="31"/>
        <v>6493.8226258941713</v>
      </c>
      <c r="AQ99" s="14">
        <f t="shared" si="32"/>
        <v>44.257204081967203</v>
      </c>
    </row>
    <row r="100" spans="1:43">
      <c r="A100" s="8" t="s">
        <v>315</v>
      </c>
      <c r="B100" s="17">
        <v>0.79</v>
      </c>
      <c r="C100" s="7">
        <v>160.06172000000001</v>
      </c>
      <c r="D100" s="8" t="s">
        <v>61</v>
      </c>
      <c r="E100" s="8" t="s">
        <v>62</v>
      </c>
      <c r="F100" s="8" t="s">
        <v>63</v>
      </c>
      <c r="G100" s="8" t="s">
        <v>34</v>
      </c>
      <c r="H100" s="13">
        <v>161.0685</v>
      </c>
      <c r="J100" s="17" t="str">
        <f t="shared" si="33"/>
        <v>LWS-UHPLC-ESI-QTOF-80%MeOH-0.79-160.06172</v>
      </c>
      <c r="K100" s="9" t="s">
        <v>188</v>
      </c>
      <c r="M100" s="8" t="str">
        <f t="shared" si="17"/>
        <v>Unknown-0.79-160.06172</v>
      </c>
      <c r="N100" s="16">
        <v>1</v>
      </c>
      <c r="O100" s="16">
        <v>848.80171247996202</v>
      </c>
      <c r="P100" s="16">
        <v>917.69290928570797</v>
      </c>
      <c r="Q100" s="14">
        <f t="shared" si="18"/>
        <v>589.16487392189003</v>
      </c>
      <c r="R100" s="14">
        <f t="shared" si="19"/>
        <v>510.52907697407068</v>
      </c>
      <c r="S100" s="14">
        <f t="shared" si="20"/>
        <v>86.653006581270716</v>
      </c>
      <c r="T100" s="16">
        <v>10770.7248683296</v>
      </c>
      <c r="U100" s="16">
        <v>9413.77968417378</v>
      </c>
      <c r="V100" s="16">
        <v>14872.3695889758</v>
      </c>
      <c r="W100" s="14">
        <f t="shared" si="21"/>
        <v>11685.624713826393</v>
      </c>
      <c r="X100" s="14">
        <f t="shared" si="22"/>
        <v>2841.9768177571759</v>
      </c>
      <c r="Y100" s="14">
        <f t="shared" si="23"/>
        <v>24.320281434287018</v>
      </c>
      <c r="Z100" s="16">
        <v>5932.9109665855804</v>
      </c>
      <c r="AA100" s="16">
        <v>6704.3179150986998</v>
      </c>
      <c r="AB100" s="16">
        <v>6325.0090936000297</v>
      </c>
      <c r="AC100" s="14">
        <f t="shared" si="24"/>
        <v>6320.7459917614369</v>
      </c>
      <c r="AD100" s="14">
        <f t="shared" si="25"/>
        <v>385.72114355003316</v>
      </c>
      <c r="AE100" s="14">
        <f t="shared" si="26"/>
        <v>6.1024623367682924</v>
      </c>
      <c r="AF100" s="16">
        <v>23143.200568327698</v>
      </c>
      <c r="AG100" s="16">
        <v>14016.224831428301</v>
      </c>
      <c r="AH100" s="16">
        <v>18346.620472020699</v>
      </c>
      <c r="AI100" s="14">
        <f t="shared" si="27"/>
        <v>18502.015290592233</v>
      </c>
      <c r="AJ100" s="14">
        <f t="shared" si="28"/>
        <v>4565.4717376977223</v>
      </c>
      <c r="AK100" s="14">
        <f t="shared" si="29"/>
        <v>24.675537588703321</v>
      </c>
      <c r="AL100" s="16">
        <v>43643.091691735499</v>
      </c>
      <c r="AM100" s="16">
        <v>32488.40625</v>
      </c>
      <c r="AN100" s="16">
        <v>24476.04515247</v>
      </c>
      <c r="AO100" s="14">
        <f t="shared" si="30"/>
        <v>33535.847698068501</v>
      </c>
      <c r="AP100" s="14">
        <f t="shared" si="31"/>
        <v>9626.358005494154</v>
      </c>
      <c r="AQ100" s="14">
        <f t="shared" si="32"/>
        <v>28.704680711108381</v>
      </c>
    </row>
    <row r="101" spans="1:43">
      <c r="A101" s="8" t="s">
        <v>316</v>
      </c>
      <c r="B101" s="17">
        <v>0.79</v>
      </c>
      <c r="C101" s="7">
        <v>625.16156000000001</v>
      </c>
      <c r="D101" s="8" t="s">
        <v>61</v>
      </c>
      <c r="E101" s="8" t="s">
        <v>62</v>
      </c>
      <c r="F101" s="8" t="s">
        <v>63</v>
      </c>
      <c r="G101" s="8" t="s">
        <v>789</v>
      </c>
      <c r="H101" s="13">
        <v>626.16679999999997</v>
      </c>
      <c r="J101" s="17" t="str">
        <f t="shared" si="33"/>
        <v>LWS-UHPLC-ESI-QTOF-80%MeOH-0.79-625.16156</v>
      </c>
      <c r="K101" s="9" t="s">
        <v>188</v>
      </c>
      <c r="M101" s="8" t="str">
        <f t="shared" si="17"/>
        <v>Unknown-0.79-625.16156</v>
      </c>
      <c r="N101" s="16">
        <v>1943.6869480937601</v>
      </c>
      <c r="O101" s="16">
        <v>1741.3242740820999</v>
      </c>
      <c r="P101" s="16">
        <v>1791.3945893550499</v>
      </c>
      <c r="Q101" s="14">
        <f t="shared" si="18"/>
        <v>1825.4686038436366</v>
      </c>
      <c r="R101" s="14">
        <f t="shared" si="19"/>
        <v>105.39659295163992</v>
      </c>
      <c r="S101" s="14">
        <f t="shared" si="20"/>
        <v>5.773673276534085</v>
      </c>
      <c r="T101" s="16">
        <v>30681.260713959098</v>
      </c>
      <c r="U101" s="16">
        <v>29171.8344927857</v>
      </c>
      <c r="V101" s="16">
        <v>32616.849373421799</v>
      </c>
      <c r="W101" s="14">
        <f t="shared" si="21"/>
        <v>30823.314860055532</v>
      </c>
      <c r="X101" s="14">
        <f t="shared" si="22"/>
        <v>1726.8950220752938</v>
      </c>
      <c r="Y101" s="14">
        <f t="shared" si="23"/>
        <v>5.6025610156330297</v>
      </c>
      <c r="Z101" s="16">
        <v>21869.892335159901</v>
      </c>
      <c r="AA101" s="16">
        <v>24887.634061664699</v>
      </c>
      <c r="AB101" s="16">
        <v>30095.635882289</v>
      </c>
      <c r="AC101" s="14">
        <f t="shared" si="24"/>
        <v>25617.720759704534</v>
      </c>
      <c r="AD101" s="14">
        <f t="shared" si="25"/>
        <v>4161.1878311096243</v>
      </c>
      <c r="AE101" s="14">
        <f t="shared" si="26"/>
        <v>16.243396007559642</v>
      </c>
      <c r="AF101" s="16">
        <v>45501.793564001397</v>
      </c>
      <c r="AG101" s="16">
        <v>52358.827039494601</v>
      </c>
      <c r="AH101" s="16">
        <v>58516.347868798402</v>
      </c>
      <c r="AI101" s="14">
        <f t="shared" si="27"/>
        <v>52125.656157431462</v>
      </c>
      <c r="AJ101" s="14">
        <f t="shared" si="28"/>
        <v>6510.4095442076477</v>
      </c>
      <c r="AK101" s="14">
        <f t="shared" si="29"/>
        <v>12.489837105445185</v>
      </c>
      <c r="AL101" s="16">
        <v>32665.102582112901</v>
      </c>
      <c r="AM101" s="16">
        <v>43166.51953125</v>
      </c>
      <c r="AN101" s="16">
        <v>1</v>
      </c>
      <c r="AO101" s="14">
        <f t="shared" si="30"/>
        <v>25277.540704454299</v>
      </c>
      <c r="AP101" s="14">
        <f t="shared" si="31"/>
        <v>22511.054439382828</v>
      </c>
      <c r="AQ101" s="14">
        <f t="shared" si="32"/>
        <v>89.055556086656907</v>
      </c>
    </row>
    <row r="102" spans="1:43">
      <c r="A102" s="8" t="s">
        <v>317</v>
      </c>
      <c r="B102" s="17">
        <v>0.79</v>
      </c>
      <c r="C102" s="7">
        <v>118.05081</v>
      </c>
      <c r="D102" s="8" t="s">
        <v>61</v>
      </c>
      <c r="E102" s="8" t="s">
        <v>62</v>
      </c>
      <c r="F102" s="8" t="s">
        <v>63</v>
      </c>
      <c r="G102" s="8" t="s">
        <v>26</v>
      </c>
      <c r="H102" s="13">
        <v>119.05799999999999</v>
      </c>
      <c r="J102" s="17" t="str">
        <f t="shared" si="33"/>
        <v>LWS-UHPLC-ESI-QTOF-80%MeOH-0.79-118.05081</v>
      </c>
      <c r="K102" s="9" t="s">
        <v>188</v>
      </c>
      <c r="M102" s="8" t="str">
        <f t="shared" si="17"/>
        <v>Unknown-0.79-118.05081</v>
      </c>
      <c r="N102" s="16">
        <v>344.58726381696601</v>
      </c>
      <c r="O102" s="16">
        <v>422.64881884468201</v>
      </c>
      <c r="P102" s="16">
        <v>566.25059469211499</v>
      </c>
      <c r="Q102" s="14">
        <f t="shared" si="18"/>
        <v>444.49555911792095</v>
      </c>
      <c r="R102" s="14">
        <f t="shared" si="19"/>
        <v>112.43495056738915</v>
      </c>
      <c r="S102" s="14">
        <f t="shared" si="20"/>
        <v>25.294954755118511</v>
      </c>
      <c r="T102" s="16">
        <v>3677.7192177397101</v>
      </c>
      <c r="U102" s="16">
        <v>3795.9114142121198</v>
      </c>
      <c r="V102" s="16">
        <v>5935.0291972920204</v>
      </c>
      <c r="W102" s="14">
        <f t="shared" si="21"/>
        <v>4469.5532764146164</v>
      </c>
      <c r="X102" s="14">
        <f t="shared" si="22"/>
        <v>1270.5145039826766</v>
      </c>
      <c r="Y102" s="14">
        <f t="shared" si="23"/>
        <v>28.42598410644424</v>
      </c>
      <c r="Z102" s="16">
        <v>4173.9090184716797</v>
      </c>
      <c r="AA102" s="16">
        <v>6936.4550474772896</v>
      </c>
      <c r="AB102" s="16">
        <v>4744.8010095333302</v>
      </c>
      <c r="AC102" s="14">
        <f t="shared" si="24"/>
        <v>5285.0550251607665</v>
      </c>
      <c r="AD102" s="14">
        <f t="shared" si="25"/>
        <v>1458.3624177977322</v>
      </c>
      <c r="AE102" s="14">
        <f t="shared" si="26"/>
        <v>27.594082007752984</v>
      </c>
      <c r="AF102" s="16">
        <v>37328.177642631403</v>
      </c>
      <c r="AG102" s="16">
        <v>42686.820658628698</v>
      </c>
      <c r="AH102" s="16">
        <v>35780.829272571398</v>
      </c>
      <c r="AI102" s="14">
        <f t="shared" si="27"/>
        <v>38598.609191277166</v>
      </c>
      <c r="AJ102" s="14">
        <f t="shared" si="28"/>
        <v>3624.0414589129991</v>
      </c>
      <c r="AK102" s="14">
        <f t="shared" si="29"/>
        <v>9.3890467424717219</v>
      </c>
      <c r="AL102" s="16">
        <v>39144.413807744102</v>
      </c>
      <c r="AM102" s="16">
        <v>33180.140625</v>
      </c>
      <c r="AN102" s="16">
        <v>39518.658426339403</v>
      </c>
      <c r="AO102" s="14">
        <f t="shared" si="30"/>
        <v>37281.070953027833</v>
      </c>
      <c r="AP102" s="14">
        <f t="shared" si="31"/>
        <v>3556.4359863690433</v>
      </c>
      <c r="AQ102" s="14">
        <f t="shared" si="32"/>
        <v>9.5395220562466232</v>
      </c>
    </row>
    <row r="103" spans="1:43">
      <c r="A103" s="8" t="s">
        <v>318</v>
      </c>
      <c r="B103" s="17">
        <v>0.79</v>
      </c>
      <c r="C103" s="7">
        <v>203.01948999999999</v>
      </c>
      <c r="D103" s="8" t="s">
        <v>61</v>
      </c>
      <c r="E103" s="8" t="s">
        <v>62</v>
      </c>
      <c r="F103" s="8" t="s">
        <v>63</v>
      </c>
      <c r="G103" s="8" t="s">
        <v>777</v>
      </c>
      <c r="H103" s="13">
        <v>204.02670000000001</v>
      </c>
      <c r="J103" s="17" t="str">
        <f t="shared" si="33"/>
        <v>LWS-UHPLC-ESI-QTOF-80%MeOH-0.79-203.01949</v>
      </c>
      <c r="K103" s="9" t="s">
        <v>188</v>
      </c>
      <c r="M103" s="8" t="str">
        <f t="shared" si="17"/>
        <v>Unknown-0.79-203.01949</v>
      </c>
      <c r="N103" s="16">
        <v>6578.45607128968</v>
      </c>
      <c r="O103" s="16">
        <v>14837.647505753401</v>
      </c>
      <c r="P103" s="16">
        <v>15449.9365224093</v>
      </c>
      <c r="Q103" s="14">
        <f t="shared" si="18"/>
        <v>12288.680033150793</v>
      </c>
      <c r="R103" s="14">
        <f t="shared" si="19"/>
        <v>4954.6662582800673</v>
      </c>
      <c r="S103" s="14">
        <f t="shared" si="20"/>
        <v>40.318945931654312</v>
      </c>
      <c r="T103" s="16">
        <v>116470.336496106</v>
      </c>
      <c r="U103" s="16">
        <v>111330.223932512</v>
      </c>
      <c r="V103" s="16">
        <v>127068.498574741</v>
      </c>
      <c r="W103" s="14">
        <f t="shared" si="21"/>
        <v>118289.686334453</v>
      </c>
      <c r="X103" s="14">
        <f t="shared" si="22"/>
        <v>8025.3253861931962</v>
      </c>
      <c r="Y103" s="14">
        <f t="shared" si="23"/>
        <v>6.7844675515516553</v>
      </c>
      <c r="Z103" s="16">
        <v>21291.579746181698</v>
      </c>
      <c r="AA103" s="16">
        <v>22656.070401526398</v>
      </c>
      <c r="AB103" s="16">
        <v>20968.652718888799</v>
      </c>
      <c r="AC103" s="14">
        <f t="shared" si="24"/>
        <v>21638.767622198964</v>
      </c>
      <c r="AD103" s="14">
        <f t="shared" si="25"/>
        <v>895.68363547602394</v>
      </c>
      <c r="AE103" s="14">
        <f t="shared" si="26"/>
        <v>4.1392543748986537</v>
      </c>
      <c r="AF103" s="16">
        <v>46441.524960772702</v>
      </c>
      <c r="AG103" s="16">
        <v>42492.395970038997</v>
      </c>
      <c r="AH103" s="16">
        <v>38281.921758233897</v>
      </c>
      <c r="AI103" s="14">
        <f t="shared" si="27"/>
        <v>42405.280896348529</v>
      </c>
      <c r="AJ103" s="14">
        <f t="shared" si="28"/>
        <v>4080.499097263526</v>
      </c>
      <c r="AK103" s="14">
        <f t="shared" si="29"/>
        <v>9.6226201336515444</v>
      </c>
      <c r="AL103" s="16">
        <v>65248.001012873603</v>
      </c>
      <c r="AM103" s="16">
        <v>67347.7265625</v>
      </c>
      <c r="AN103" s="16">
        <v>62956.525279391702</v>
      </c>
      <c r="AO103" s="14">
        <f t="shared" si="30"/>
        <v>65184.084284921766</v>
      </c>
      <c r="AP103" s="14">
        <f t="shared" si="31"/>
        <v>2196.2982921900752</v>
      </c>
      <c r="AQ103" s="14">
        <f t="shared" si="32"/>
        <v>3.3693781484909464</v>
      </c>
    </row>
    <row r="104" spans="1:43">
      <c r="A104" s="8" t="s">
        <v>319</v>
      </c>
      <c r="B104" s="17">
        <v>0.79</v>
      </c>
      <c r="C104" s="7">
        <v>111.00893000000001</v>
      </c>
      <c r="D104" s="8" t="s">
        <v>61</v>
      </c>
      <c r="E104" s="8" t="s">
        <v>62</v>
      </c>
      <c r="F104" s="8" t="s">
        <v>63</v>
      </c>
      <c r="G104" s="8" t="s">
        <v>35</v>
      </c>
      <c r="H104" s="13">
        <v>130.0264</v>
      </c>
      <c r="J104" s="17" t="str">
        <f t="shared" si="33"/>
        <v>LWS-UHPLC-ESI-QTOF-80%MeOH-0.79-111.00893</v>
      </c>
      <c r="K104" s="9" t="s">
        <v>188</v>
      </c>
      <c r="M104" s="8" t="str">
        <f t="shared" si="17"/>
        <v>Unknown-0.79-111.00893</v>
      </c>
      <c r="N104" s="16">
        <v>1904.2203883295799</v>
      </c>
      <c r="O104" s="16">
        <v>17083.4614581473</v>
      </c>
      <c r="P104" s="16">
        <v>26976.203038252901</v>
      </c>
      <c r="Q104" s="14">
        <f t="shared" si="18"/>
        <v>15321.294961576592</v>
      </c>
      <c r="R104" s="14">
        <f t="shared" si="19"/>
        <v>12628.539170099653</v>
      </c>
      <c r="S104" s="14">
        <f t="shared" si="20"/>
        <v>82.424750660894205</v>
      </c>
      <c r="T104" s="16">
        <v>333559.07228402299</v>
      </c>
      <c r="U104" s="16">
        <v>360610.50163870299</v>
      </c>
      <c r="V104" s="16">
        <v>446147.08004984498</v>
      </c>
      <c r="W104" s="14">
        <f t="shared" si="21"/>
        <v>380105.55132419034</v>
      </c>
      <c r="X104" s="14">
        <f t="shared" si="22"/>
        <v>58771.231013557197</v>
      </c>
      <c r="Y104" s="14">
        <f t="shared" si="23"/>
        <v>15.461818647166107</v>
      </c>
      <c r="Z104" s="16">
        <v>41469.6841163145</v>
      </c>
      <c r="AA104" s="16">
        <v>62474.625258966698</v>
      </c>
      <c r="AB104" s="16">
        <v>84118.016945926996</v>
      </c>
      <c r="AC104" s="14">
        <f t="shared" si="24"/>
        <v>62687.442107069401</v>
      </c>
      <c r="AD104" s="14">
        <f t="shared" si="25"/>
        <v>21324.962873226217</v>
      </c>
      <c r="AE104" s="14">
        <f t="shared" si="26"/>
        <v>34.017918352456363</v>
      </c>
      <c r="AF104" s="16">
        <v>140011.08981674301</v>
      </c>
      <c r="AG104" s="16">
        <v>166497.74515100301</v>
      </c>
      <c r="AH104" s="16">
        <v>186892.09693179099</v>
      </c>
      <c r="AI104" s="14">
        <f t="shared" si="27"/>
        <v>164466.97729984569</v>
      </c>
      <c r="AJ104" s="14">
        <f t="shared" si="28"/>
        <v>23506.386803999925</v>
      </c>
      <c r="AK104" s="14">
        <f t="shared" si="29"/>
        <v>14.292465995252398</v>
      </c>
      <c r="AL104" s="16">
        <v>197915.589899413</v>
      </c>
      <c r="AM104" s="16">
        <v>157726.453125</v>
      </c>
      <c r="AN104" s="16">
        <v>196066.91081144</v>
      </c>
      <c r="AO104" s="14">
        <f t="shared" si="30"/>
        <v>183902.98461195102</v>
      </c>
      <c r="AP104" s="14">
        <f t="shared" si="31"/>
        <v>22688.378172713677</v>
      </c>
      <c r="AQ104" s="14">
        <f t="shared" si="32"/>
        <v>12.337145164113483</v>
      </c>
    </row>
    <row r="105" spans="1:43" ht="17.25">
      <c r="A105" s="8" t="s">
        <v>320</v>
      </c>
      <c r="B105" s="17">
        <v>0.8</v>
      </c>
      <c r="C105" s="7">
        <v>191.01937000000001</v>
      </c>
      <c r="D105" s="8" t="s">
        <v>61</v>
      </c>
      <c r="E105" s="8" t="s">
        <v>62</v>
      </c>
      <c r="F105" s="8" t="s">
        <v>63</v>
      </c>
      <c r="G105" s="8" t="s">
        <v>778</v>
      </c>
      <c r="H105" s="13">
        <v>192.02670000000001</v>
      </c>
      <c r="I105" s="8" t="s">
        <v>1099</v>
      </c>
      <c r="J105" s="17" t="str">
        <f t="shared" si="33"/>
        <v>DL-isocitric acid_ LC-ESI-ITFT_ MS2_ m_Z</v>
      </c>
      <c r="K105" s="10" t="s">
        <v>189</v>
      </c>
      <c r="L105" s="40" t="s">
        <v>1143</v>
      </c>
      <c r="M105" s="8" t="str">
        <f t="shared" si="17"/>
        <v>ODBLHEXUDAPZAU-UHFFFAOYSA-N</v>
      </c>
      <c r="N105" s="16">
        <v>19926.153222418601</v>
      </c>
      <c r="O105" s="16">
        <v>104870.576558653</v>
      </c>
      <c r="P105" s="16">
        <v>186625.692090253</v>
      </c>
      <c r="Q105" s="14">
        <f t="shared" si="18"/>
        <v>103807.4739571082</v>
      </c>
      <c r="R105" s="14">
        <f t="shared" si="19"/>
        <v>83354.854118060903</v>
      </c>
      <c r="S105" s="14">
        <f t="shared" si="20"/>
        <v>80.29754596716414</v>
      </c>
      <c r="T105" s="16">
        <v>1377250.6721943801</v>
      </c>
      <c r="U105" s="16">
        <v>1497080.7374497899</v>
      </c>
      <c r="V105" s="16">
        <v>1957412.92951404</v>
      </c>
      <c r="W105" s="14">
        <f t="shared" si="21"/>
        <v>1610581.44638607</v>
      </c>
      <c r="X105" s="14">
        <f t="shared" si="22"/>
        <v>306282.33609096584</v>
      </c>
      <c r="Y105" s="14">
        <f t="shared" si="23"/>
        <v>19.01687969759136</v>
      </c>
      <c r="Z105" s="16">
        <v>218838.13624855599</v>
      </c>
      <c r="AA105" s="16">
        <v>279726.95091682801</v>
      </c>
      <c r="AB105" s="16">
        <v>401752.94034980697</v>
      </c>
      <c r="AC105" s="14">
        <f t="shared" si="24"/>
        <v>300106.00917173031</v>
      </c>
      <c r="AD105" s="14">
        <f t="shared" si="25"/>
        <v>93144.704097266367</v>
      </c>
      <c r="AE105" s="14">
        <f t="shared" si="26"/>
        <v>31.037267249109284</v>
      </c>
      <c r="AF105" s="16">
        <v>627967.67959631002</v>
      </c>
      <c r="AG105" s="16">
        <v>749605.85435446596</v>
      </c>
      <c r="AH105" s="16">
        <v>857422.40028733399</v>
      </c>
      <c r="AI105" s="14">
        <f t="shared" si="27"/>
        <v>744998.64474603662</v>
      </c>
      <c r="AJ105" s="14">
        <f t="shared" si="28"/>
        <v>114796.72032393218</v>
      </c>
      <c r="AK105" s="14">
        <f t="shared" si="29"/>
        <v>15.40898377916719</v>
      </c>
      <c r="AL105" s="16">
        <v>884941.00522715598</v>
      </c>
      <c r="AM105" s="16">
        <v>711649.5625</v>
      </c>
      <c r="AN105" s="16">
        <v>932929.13347362203</v>
      </c>
      <c r="AO105" s="14">
        <f t="shared" si="30"/>
        <v>843173.23373359267</v>
      </c>
      <c r="AP105" s="14">
        <f t="shared" si="31"/>
        <v>116402.62962760469</v>
      </c>
      <c r="AQ105" s="14">
        <f t="shared" si="32"/>
        <v>13.80530417363593</v>
      </c>
    </row>
    <row r="106" spans="1:43">
      <c r="A106" s="8" t="s">
        <v>321</v>
      </c>
      <c r="B106" s="17">
        <v>0.8</v>
      </c>
      <c r="C106" s="7">
        <v>186.07688999999999</v>
      </c>
      <c r="D106" s="8" t="s">
        <v>61</v>
      </c>
      <c r="E106" s="8" t="s">
        <v>62</v>
      </c>
      <c r="F106" s="8" t="s">
        <v>63</v>
      </c>
      <c r="G106" s="8" t="s">
        <v>776</v>
      </c>
      <c r="H106" s="13">
        <v>187.08410000000001</v>
      </c>
      <c r="J106" s="17" t="str">
        <f t="shared" si="33"/>
        <v>LWS-UHPLC-ESI-QTOF-80%MeOH-0.8-186.07689</v>
      </c>
      <c r="K106" s="9" t="s">
        <v>188</v>
      </c>
      <c r="M106" s="8" t="str">
        <f t="shared" si="17"/>
        <v>Unknown-0.8-186.07689</v>
      </c>
      <c r="N106" s="16">
        <v>1</v>
      </c>
      <c r="O106" s="16">
        <v>1</v>
      </c>
      <c r="P106" s="16">
        <v>1</v>
      </c>
      <c r="Q106" s="14">
        <f t="shared" si="18"/>
        <v>1</v>
      </c>
      <c r="R106" s="14">
        <f t="shared" si="19"/>
        <v>0</v>
      </c>
      <c r="S106" s="14">
        <f t="shared" si="20"/>
        <v>0</v>
      </c>
      <c r="T106" s="16">
        <v>5062.39018599058</v>
      </c>
      <c r="U106" s="16">
        <v>3251.8240840703502</v>
      </c>
      <c r="V106" s="16">
        <v>5344.1243981064999</v>
      </c>
      <c r="W106" s="14">
        <f t="shared" si="21"/>
        <v>4552.7795560558097</v>
      </c>
      <c r="X106" s="14">
        <f t="shared" si="22"/>
        <v>1135.4326913718094</v>
      </c>
      <c r="Y106" s="14">
        <f t="shared" si="23"/>
        <v>24.939329422649752</v>
      </c>
      <c r="Z106" s="16">
        <v>509.562204310872</v>
      </c>
      <c r="AA106" s="16">
        <v>909.04598637339404</v>
      </c>
      <c r="AB106" s="16">
        <v>1086.2199035465001</v>
      </c>
      <c r="AC106" s="14">
        <f t="shared" si="24"/>
        <v>834.94269807692206</v>
      </c>
      <c r="AD106" s="14">
        <f t="shared" si="25"/>
        <v>295.38449269417407</v>
      </c>
      <c r="AE106" s="14">
        <f t="shared" si="26"/>
        <v>35.377816151278054</v>
      </c>
      <c r="AF106" s="16">
        <v>36991.073133902297</v>
      </c>
      <c r="AG106" s="16">
        <v>13301.104179333701</v>
      </c>
      <c r="AH106" s="16">
        <v>13995.4335734259</v>
      </c>
      <c r="AI106" s="14">
        <f t="shared" si="27"/>
        <v>21429.203628887299</v>
      </c>
      <c r="AJ106" s="14">
        <f t="shared" si="28"/>
        <v>13481.445033645759</v>
      </c>
      <c r="AK106" s="14">
        <f t="shared" si="29"/>
        <v>62.911554097476177</v>
      </c>
      <c r="AL106" s="16">
        <v>112026.79247945199</v>
      </c>
      <c r="AM106" s="16">
        <v>115935.28125</v>
      </c>
      <c r="AN106" s="16">
        <v>124300.616306108</v>
      </c>
      <c r="AO106" s="14">
        <f t="shared" si="30"/>
        <v>117420.89667852</v>
      </c>
      <c r="AP106" s="14">
        <f t="shared" si="31"/>
        <v>6270.3251696414973</v>
      </c>
      <c r="AQ106" s="14">
        <f t="shared" si="32"/>
        <v>5.3400419746484005</v>
      </c>
    </row>
    <row r="107" spans="1:43">
      <c r="A107" s="8" t="s">
        <v>322</v>
      </c>
      <c r="B107" s="17">
        <v>0.8</v>
      </c>
      <c r="C107" s="7">
        <v>142.08750000000001</v>
      </c>
      <c r="D107" s="8" t="s">
        <v>61</v>
      </c>
      <c r="E107" s="8" t="s">
        <v>62</v>
      </c>
      <c r="F107" s="8" t="s">
        <v>63</v>
      </c>
      <c r="G107" s="8" t="s">
        <v>37</v>
      </c>
      <c r="H107" s="13">
        <v>143.0943</v>
      </c>
      <c r="J107" s="17" t="str">
        <f t="shared" si="33"/>
        <v>LWS-UHPLC-ESI-QTOF-80%MeOH-0.8-142.0875</v>
      </c>
      <c r="K107" s="9" t="s">
        <v>188</v>
      </c>
      <c r="M107" s="8" t="str">
        <f t="shared" si="17"/>
        <v>Unknown-0.8-142.0875</v>
      </c>
      <c r="N107" s="16">
        <v>1</v>
      </c>
      <c r="O107" s="16">
        <v>1</v>
      </c>
      <c r="P107" s="16">
        <v>70.465421326762794</v>
      </c>
      <c r="Q107" s="14">
        <f t="shared" si="18"/>
        <v>24.155140442254265</v>
      </c>
      <c r="R107" s="14">
        <f t="shared" si="19"/>
        <v>40.105879702377266</v>
      </c>
      <c r="S107" s="14">
        <f t="shared" si="20"/>
        <v>166.03455400416794</v>
      </c>
      <c r="T107" s="16">
        <v>2124.3124257114</v>
      </c>
      <c r="U107" s="16">
        <v>2584.0326371920901</v>
      </c>
      <c r="V107" s="16">
        <v>4208.67659762328</v>
      </c>
      <c r="W107" s="14">
        <f t="shared" si="21"/>
        <v>2972.3405535089237</v>
      </c>
      <c r="X107" s="14">
        <f t="shared" si="22"/>
        <v>1095.0939588424428</v>
      </c>
      <c r="Y107" s="14">
        <f t="shared" si="23"/>
        <v>36.842815926649337</v>
      </c>
      <c r="Z107" s="16">
        <v>275.89291141992697</v>
      </c>
      <c r="AA107" s="16">
        <v>382.57993834301402</v>
      </c>
      <c r="AB107" s="16">
        <v>430.38842002796298</v>
      </c>
      <c r="AC107" s="14">
        <f t="shared" si="24"/>
        <v>362.95375659696793</v>
      </c>
      <c r="AD107" s="14">
        <f t="shared" si="25"/>
        <v>79.095548562865247</v>
      </c>
      <c r="AE107" s="14">
        <f t="shared" si="26"/>
        <v>21.792183473856351</v>
      </c>
      <c r="AF107" s="16">
        <v>19803.8174494956</v>
      </c>
      <c r="AG107" s="16">
        <v>8836.2592417545802</v>
      </c>
      <c r="AH107" s="16">
        <v>9092.0895260433408</v>
      </c>
      <c r="AI107" s="14">
        <f t="shared" si="27"/>
        <v>12577.38873909784</v>
      </c>
      <c r="AJ107" s="14">
        <f t="shared" si="28"/>
        <v>6259.5779580923518</v>
      </c>
      <c r="AK107" s="14">
        <f t="shared" si="29"/>
        <v>49.768501935810747</v>
      </c>
      <c r="AL107" s="16">
        <v>71494.912162230496</v>
      </c>
      <c r="AM107" s="16">
        <v>76068.921875</v>
      </c>
      <c r="AN107" s="16">
        <v>1</v>
      </c>
      <c r="AO107" s="14">
        <f t="shared" si="30"/>
        <v>49188.278012410163</v>
      </c>
      <c r="AP107" s="14">
        <f t="shared" si="31"/>
        <v>42658.78139276513</v>
      </c>
      <c r="AQ107" s="14">
        <f t="shared" si="32"/>
        <v>86.725502734619724</v>
      </c>
    </row>
    <row r="108" spans="1:43">
      <c r="A108" s="8" t="s">
        <v>323</v>
      </c>
      <c r="B108" s="17">
        <v>0.8</v>
      </c>
      <c r="C108" s="7">
        <v>611.14427000000001</v>
      </c>
      <c r="D108" s="8" t="s">
        <v>61</v>
      </c>
      <c r="E108" s="8" t="s">
        <v>62</v>
      </c>
      <c r="F108" s="8" t="s">
        <v>63</v>
      </c>
      <c r="G108" s="8" t="s">
        <v>790</v>
      </c>
      <c r="H108" s="13">
        <v>612.15200000000004</v>
      </c>
      <c r="J108" s="17" t="str">
        <f t="shared" si="33"/>
        <v>LWS-UHPLC-ESI-QTOF-80%MeOH-0.8-611.14427</v>
      </c>
      <c r="K108" s="9" t="s">
        <v>188</v>
      </c>
      <c r="M108" s="8" t="str">
        <f t="shared" si="17"/>
        <v>Unknown-0.8-611.14427</v>
      </c>
      <c r="N108" s="16">
        <v>2392.5576197229002</v>
      </c>
      <c r="O108" s="16">
        <v>2719.25352192841</v>
      </c>
      <c r="P108" s="16">
        <v>3510.7553017202199</v>
      </c>
      <c r="Q108" s="14">
        <f t="shared" si="18"/>
        <v>2874.1888144571767</v>
      </c>
      <c r="R108" s="14">
        <f t="shared" si="19"/>
        <v>574.97410607719974</v>
      </c>
      <c r="S108" s="14">
        <f t="shared" si="20"/>
        <v>20.004743710123655</v>
      </c>
      <c r="T108" s="16">
        <v>52877.940579228401</v>
      </c>
      <c r="U108" s="16">
        <v>50872.063267243997</v>
      </c>
      <c r="V108" s="16">
        <v>33603.163787148602</v>
      </c>
      <c r="W108" s="14">
        <f t="shared" si="21"/>
        <v>45784.389211206995</v>
      </c>
      <c r="X108" s="14">
        <f t="shared" si="22"/>
        <v>10596.819125165739</v>
      </c>
      <c r="Y108" s="14">
        <f t="shared" si="23"/>
        <v>23.145048580383541</v>
      </c>
      <c r="Z108" s="16">
        <v>89365.8958936243</v>
      </c>
      <c r="AA108" s="16">
        <v>97680.177291674205</v>
      </c>
      <c r="AB108" s="16">
        <v>101514.03967679301</v>
      </c>
      <c r="AC108" s="14">
        <f t="shared" si="24"/>
        <v>96186.704287363842</v>
      </c>
      <c r="AD108" s="14">
        <f t="shared" si="25"/>
        <v>6210.249234538659</v>
      </c>
      <c r="AE108" s="14">
        <f t="shared" si="26"/>
        <v>6.4564528752177095</v>
      </c>
      <c r="AF108" s="16">
        <v>84219.876330896004</v>
      </c>
      <c r="AG108" s="16">
        <v>106213.72874006099</v>
      </c>
      <c r="AH108" s="16">
        <v>90182.816098369702</v>
      </c>
      <c r="AI108" s="14">
        <f t="shared" si="27"/>
        <v>93538.807056442238</v>
      </c>
      <c r="AJ108" s="14">
        <f t="shared" si="28"/>
        <v>11374.50625003264</v>
      </c>
      <c r="AK108" s="14">
        <f t="shared" si="29"/>
        <v>12.160200250543234</v>
      </c>
      <c r="AL108" s="16">
        <v>48942.884345038903</v>
      </c>
      <c r="AM108" s="16">
        <v>52495.48046875</v>
      </c>
      <c r="AN108" s="16">
        <v>1</v>
      </c>
      <c r="AO108" s="14">
        <f t="shared" si="30"/>
        <v>33813.121604596301</v>
      </c>
      <c r="AP108" s="14">
        <f t="shared" si="31"/>
        <v>29335.983200798939</v>
      </c>
      <c r="AQ108" s="14">
        <f t="shared" si="32"/>
        <v>86.759168656026205</v>
      </c>
    </row>
    <row r="109" spans="1:43">
      <c r="A109" s="8" t="s">
        <v>324</v>
      </c>
      <c r="B109" s="17">
        <v>0.8</v>
      </c>
      <c r="C109" s="7">
        <v>213.05162000000001</v>
      </c>
      <c r="D109" s="8" t="s">
        <v>61</v>
      </c>
      <c r="E109" s="8" t="s">
        <v>62</v>
      </c>
      <c r="F109" s="8" t="s">
        <v>63</v>
      </c>
      <c r="G109" s="8" t="s">
        <v>791</v>
      </c>
      <c r="H109" s="13">
        <v>214.05869999999999</v>
      </c>
      <c r="J109" s="17" t="str">
        <f t="shared" si="33"/>
        <v>LWS-UHPLC-ESI-QTOF-80%MeOH-0.8-213.05162</v>
      </c>
      <c r="K109" s="9" t="s">
        <v>188</v>
      </c>
      <c r="M109" s="8" t="str">
        <f t="shared" si="17"/>
        <v>Unknown-0.8-213.05162</v>
      </c>
      <c r="N109" s="16">
        <v>2792.80258759245</v>
      </c>
      <c r="O109" s="16">
        <v>5118.1822995631501</v>
      </c>
      <c r="P109" s="16">
        <v>4231.1533845252798</v>
      </c>
      <c r="Q109" s="14">
        <f t="shared" si="18"/>
        <v>4047.3794238936266</v>
      </c>
      <c r="R109" s="14">
        <f t="shared" si="19"/>
        <v>1173.5319989953048</v>
      </c>
      <c r="S109" s="14">
        <f t="shared" si="20"/>
        <v>28.994860033813019</v>
      </c>
      <c r="T109" s="16">
        <v>119632.949128857</v>
      </c>
      <c r="U109" s="16">
        <v>90884.391440702995</v>
      </c>
      <c r="V109" s="16">
        <v>93749.836805653496</v>
      </c>
      <c r="W109" s="14">
        <f t="shared" si="21"/>
        <v>101422.39245840449</v>
      </c>
      <c r="X109" s="14">
        <f t="shared" si="22"/>
        <v>15835.749902379148</v>
      </c>
      <c r="Y109" s="14">
        <f t="shared" si="23"/>
        <v>15.613662346679241</v>
      </c>
      <c r="Z109" s="16">
        <v>10487.290322250799</v>
      </c>
      <c r="AA109" s="16">
        <v>11771.6845513886</v>
      </c>
      <c r="AB109" s="16">
        <v>10491.9364383396</v>
      </c>
      <c r="AC109" s="14">
        <f t="shared" si="24"/>
        <v>10916.970437326332</v>
      </c>
      <c r="AD109" s="14">
        <f t="shared" si="25"/>
        <v>740.20778108691331</v>
      </c>
      <c r="AE109" s="14">
        <f t="shared" si="26"/>
        <v>6.7803406204715992</v>
      </c>
      <c r="AF109" s="16">
        <v>37641.567493469003</v>
      </c>
      <c r="AG109" s="16">
        <v>25988.796864862401</v>
      </c>
      <c r="AH109" s="16">
        <v>17353.802672294201</v>
      </c>
      <c r="AI109" s="14">
        <f t="shared" si="27"/>
        <v>26994.722343541867</v>
      </c>
      <c r="AJ109" s="14">
        <f t="shared" si="28"/>
        <v>10181.22118958807</v>
      </c>
      <c r="AK109" s="14">
        <f t="shared" si="29"/>
        <v>37.715598849357285</v>
      </c>
      <c r="AL109" s="16">
        <v>57604.8964907431</v>
      </c>
      <c r="AM109" s="16">
        <v>48839.3046875</v>
      </c>
      <c r="AN109" s="16">
        <v>39719.7283285179</v>
      </c>
      <c r="AO109" s="14">
        <f t="shared" si="30"/>
        <v>48721.309835586995</v>
      </c>
      <c r="AP109" s="14">
        <f t="shared" si="31"/>
        <v>8943.1679027388054</v>
      </c>
      <c r="AQ109" s="14">
        <f t="shared" si="32"/>
        <v>18.355762463936347</v>
      </c>
    </row>
    <row r="110" spans="1:43">
      <c r="A110" s="8" t="s">
        <v>325</v>
      </c>
      <c r="B110" s="17">
        <v>0.81</v>
      </c>
      <c r="C110" s="7">
        <v>117.0193</v>
      </c>
      <c r="D110" s="8" t="s">
        <v>61</v>
      </c>
      <c r="E110" s="8" t="s">
        <v>62</v>
      </c>
      <c r="F110" s="8" t="s">
        <v>63</v>
      </c>
      <c r="G110" s="8" t="s">
        <v>781</v>
      </c>
      <c r="H110" s="13">
        <v>118.0264</v>
      </c>
      <c r="J110" s="17" t="str">
        <f t="shared" si="33"/>
        <v>LWS-UHPLC-ESI-QTOF-80%MeOH-0.81-117.0193</v>
      </c>
      <c r="K110" s="9" t="s">
        <v>188</v>
      </c>
      <c r="M110" s="8" t="str">
        <f t="shared" si="17"/>
        <v>Unknown-0.81-117.0193</v>
      </c>
      <c r="N110" s="16">
        <v>23418.089351524399</v>
      </c>
      <c r="O110" s="16">
        <v>82124.342548274493</v>
      </c>
      <c r="P110" s="16">
        <v>102530.356369368</v>
      </c>
      <c r="Q110" s="14">
        <f t="shared" si="18"/>
        <v>69357.596089722298</v>
      </c>
      <c r="R110" s="14">
        <f t="shared" si="19"/>
        <v>41072.254132545044</v>
      </c>
      <c r="S110" s="14">
        <f t="shared" si="20"/>
        <v>59.218105078805209</v>
      </c>
      <c r="T110" s="16">
        <v>551424.84796734899</v>
      </c>
      <c r="U110" s="16">
        <v>647494.79057544598</v>
      </c>
      <c r="V110" s="16">
        <v>933294.86205285799</v>
      </c>
      <c r="W110" s="14">
        <f t="shared" si="21"/>
        <v>710738.16686521762</v>
      </c>
      <c r="X110" s="14">
        <f t="shared" si="22"/>
        <v>198635.26977305376</v>
      </c>
      <c r="Y110" s="14">
        <f t="shared" si="23"/>
        <v>27.94774208470535</v>
      </c>
      <c r="Z110" s="16">
        <v>143294.46455676001</v>
      </c>
      <c r="AA110" s="16">
        <v>181528.51024120301</v>
      </c>
      <c r="AB110" s="16">
        <v>186378.644977588</v>
      </c>
      <c r="AC110" s="14">
        <f t="shared" si="24"/>
        <v>170400.53992518366</v>
      </c>
      <c r="AD110" s="14">
        <f t="shared" si="25"/>
        <v>23599.479722003973</v>
      </c>
      <c r="AE110" s="14">
        <f t="shared" si="26"/>
        <v>13.849416047839755</v>
      </c>
      <c r="AF110" s="16">
        <v>230049.22371949599</v>
      </c>
      <c r="AG110" s="16">
        <v>277348.60603097198</v>
      </c>
      <c r="AH110" s="16">
        <v>266361.638575199</v>
      </c>
      <c r="AI110" s="14">
        <f t="shared" si="27"/>
        <v>257919.82277522233</v>
      </c>
      <c r="AJ110" s="14">
        <f t="shared" si="28"/>
        <v>24753.910443853994</v>
      </c>
      <c r="AK110" s="14">
        <f t="shared" si="29"/>
        <v>9.5975215000931051</v>
      </c>
      <c r="AL110" s="16">
        <v>258704.88899211001</v>
      </c>
      <c r="AM110" s="16">
        <v>247882.1875</v>
      </c>
      <c r="AN110" s="16">
        <v>251933.10474479801</v>
      </c>
      <c r="AO110" s="14">
        <f t="shared" si="30"/>
        <v>252840.0604123027</v>
      </c>
      <c r="AP110" s="14">
        <f t="shared" si="31"/>
        <v>5468.0566322912346</v>
      </c>
      <c r="AQ110" s="14">
        <f t="shared" si="32"/>
        <v>2.1626543765946549</v>
      </c>
    </row>
    <row r="111" spans="1:43">
      <c r="A111" s="8" t="s">
        <v>326</v>
      </c>
      <c r="B111" s="17">
        <v>0.81</v>
      </c>
      <c r="C111" s="7">
        <v>133.01392000000001</v>
      </c>
      <c r="D111" s="8" t="s">
        <v>61</v>
      </c>
      <c r="E111" s="8" t="s">
        <v>62</v>
      </c>
      <c r="F111" s="8" t="s">
        <v>63</v>
      </c>
      <c r="G111" s="8" t="s">
        <v>29</v>
      </c>
      <c r="H111" s="13">
        <v>134.02289999999999</v>
      </c>
      <c r="J111" s="17" t="str">
        <f t="shared" si="33"/>
        <v>LWS-UHPLC-ESI-QTOF-80%MeOH-0.81-133.01392</v>
      </c>
      <c r="K111" s="9" t="s">
        <v>188</v>
      </c>
      <c r="M111" s="8" t="str">
        <f t="shared" si="17"/>
        <v>Unknown-0.81-133.01392</v>
      </c>
      <c r="N111" s="16">
        <v>3903.4370237345602</v>
      </c>
      <c r="O111" s="16">
        <v>1</v>
      </c>
      <c r="P111" s="16">
        <v>5806.3018500808703</v>
      </c>
      <c r="Q111" s="14">
        <f t="shared" si="18"/>
        <v>3236.9129579384767</v>
      </c>
      <c r="R111" s="14">
        <f t="shared" si="19"/>
        <v>2959.4886619739068</v>
      </c>
      <c r="S111" s="14">
        <f t="shared" si="20"/>
        <v>91.429355698793472</v>
      </c>
      <c r="T111" s="16">
        <v>177615.87702879301</v>
      </c>
      <c r="U111" s="16">
        <v>271953.06518722</v>
      </c>
      <c r="V111" s="16">
        <v>507244.223085117</v>
      </c>
      <c r="W111" s="14">
        <f t="shared" si="21"/>
        <v>318937.72176704329</v>
      </c>
      <c r="X111" s="14">
        <f t="shared" si="22"/>
        <v>169762.71703881244</v>
      </c>
      <c r="Y111" s="14">
        <f t="shared" si="23"/>
        <v>53.227544267344321</v>
      </c>
      <c r="Z111" s="16">
        <v>36360.646883053501</v>
      </c>
      <c r="AA111" s="16">
        <v>44024.1034901495</v>
      </c>
      <c r="AB111" s="16">
        <v>60389.626666980002</v>
      </c>
      <c r="AC111" s="14">
        <f t="shared" si="24"/>
        <v>46924.792346727663</v>
      </c>
      <c r="AD111" s="14">
        <f t="shared" si="25"/>
        <v>12274.300967716865</v>
      </c>
      <c r="AE111" s="14">
        <f t="shared" si="26"/>
        <v>26.15739005731119</v>
      </c>
      <c r="AF111" s="16">
        <v>81752.450261457998</v>
      </c>
      <c r="AG111" s="16">
        <v>239173.80517907901</v>
      </c>
      <c r="AH111" s="16">
        <v>126151.57027331799</v>
      </c>
      <c r="AI111" s="14">
        <f t="shared" si="27"/>
        <v>149025.94190461832</v>
      </c>
      <c r="AJ111" s="14">
        <f t="shared" si="28"/>
        <v>81165.253675264496</v>
      </c>
      <c r="AK111" s="14">
        <f t="shared" si="29"/>
        <v>54.463842092145967</v>
      </c>
      <c r="AL111" s="16">
        <v>53858.723216476297</v>
      </c>
      <c r="AM111" s="16">
        <v>119401.7578125</v>
      </c>
      <c r="AN111" s="16">
        <v>92970.010197923795</v>
      </c>
      <c r="AO111" s="14">
        <f t="shared" si="30"/>
        <v>88743.497075633364</v>
      </c>
      <c r="AP111" s="14">
        <f t="shared" si="31"/>
        <v>32975.292354936937</v>
      </c>
      <c r="AQ111" s="14">
        <f t="shared" si="32"/>
        <v>37.15798164549804</v>
      </c>
    </row>
    <row r="112" spans="1:43">
      <c r="A112" s="8" t="s">
        <v>327</v>
      </c>
      <c r="B112" s="17">
        <v>0.82</v>
      </c>
      <c r="C112" s="7">
        <v>257.02775000000003</v>
      </c>
      <c r="D112" s="8" t="s">
        <v>61</v>
      </c>
      <c r="E112" s="8" t="s">
        <v>62</v>
      </c>
      <c r="F112" s="8" t="s">
        <v>63</v>
      </c>
      <c r="G112" s="8" t="s">
        <v>792</v>
      </c>
      <c r="H112" s="13">
        <v>258.03480000000002</v>
      </c>
      <c r="J112" s="17" t="str">
        <f t="shared" si="33"/>
        <v>LWS-UHPLC-ESI-QTOF-80%MeOH-0.82-257.02775</v>
      </c>
      <c r="K112" s="9" t="s">
        <v>188</v>
      </c>
      <c r="M112" s="8" t="str">
        <f t="shared" si="17"/>
        <v>Unknown-0.82-257.02775</v>
      </c>
      <c r="N112" s="16">
        <v>3830.8584173679401</v>
      </c>
      <c r="O112" s="16">
        <v>10712.4353787531</v>
      </c>
      <c r="P112" s="16">
        <v>18164.817409162399</v>
      </c>
      <c r="Q112" s="14">
        <f t="shared" si="18"/>
        <v>10902.703735094479</v>
      </c>
      <c r="R112" s="14">
        <f t="shared" si="19"/>
        <v>7168.8734561421816</v>
      </c>
      <c r="S112" s="14">
        <f t="shared" si="20"/>
        <v>65.753171234640163</v>
      </c>
      <c r="T112" s="16">
        <v>32613.9972669825</v>
      </c>
      <c r="U112" s="16">
        <v>53741.3420383177</v>
      </c>
      <c r="V112" s="16">
        <v>57062.213972069701</v>
      </c>
      <c r="W112" s="14">
        <f t="shared" si="21"/>
        <v>47805.851092456636</v>
      </c>
      <c r="X112" s="14">
        <f t="shared" si="22"/>
        <v>13260.896070440522</v>
      </c>
      <c r="Y112" s="14">
        <f t="shared" si="23"/>
        <v>27.739064920722601</v>
      </c>
      <c r="Z112" s="16">
        <v>9837.0090028502891</v>
      </c>
      <c r="AA112" s="16">
        <v>13169.4043874901</v>
      </c>
      <c r="AB112" s="16">
        <v>16241.0136381988</v>
      </c>
      <c r="AC112" s="14">
        <f t="shared" si="24"/>
        <v>13082.475676179731</v>
      </c>
      <c r="AD112" s="14">
        <f t="shared" si="25"/>
        <v>3202.8871808149647</v>
      </c>
      <c r="AE112" s="14">
        <f t="shared" si="26"/>
        <v>24.48227124661663</v>
      </c>
      <c r="AF112" s="16">
        <v>9633.4840852616308</v>
      </c>
      <c r="AG112" s="16">
        <v>13547.7566205124</v>
      </c>
      <c r="AH112" s="16">
        <v>17369.6534504751</v>
      </c>
      <c r="AI112" s="14">
        <f t="shared" si="27"/>
        <v>13516.96471874971</v>
      </c>
      <c r="AJ112" s="14">
        <f t="shared" si="28"/>
        <v>3868.1766011555655</v>
      </c>
      <c r="AK112" s="14">
        <f t="shared" si="29"/>
        <v>28.617198325522921</v>
      </c>
      <c r="AL112" s="16">
        <v>8060.2443572069897</v>
      </c>
      <c r="AM112" s="16">
        <v>7830.8779296875</v>
      </c>
      <c r="AN112" s="16">
        <v>10494.7266966725</v>
      </c>
      <c r="AO112" s="14">
        <f t="shared" si="30"/>
        <v>8795.2829945223293</v>
      </c>
      <c r="AP112" s="14">
        <f t="shared" si="31"/>
        <v>1476.2228531294609</v>
      </c>
      <c r="AQ112" s="14">
        <f t="shared" si="32"/>
        <v>16.784256448017047</v>
      </c>
    </row>
    <row r="113" spans="1:43">
      <c r="A113" s="8" t="s">
        <v>328</v>
      </c>
      <c r="B113" s="17">
        <v>0.82</v>
      </c>
      <c r="C113" s="7">
        <v>147.02982</v>
      </c>
      <c r="D113" s="8" t="s">
        <v>61</v>
      </c>
      <c r="E113" s="8" t="s">
        <v>62</v>
      </c>
      <c r="F113" s="8" t="s">
        <v>63</v>
      </c>
      <c r="G113" s="8" t="s">
        <v>39</v>
      </c>
      <c r="H113" s="13">
        <v>148.0369</v>
      </c>
      <c r="J113" s="17" t="str">
        <f t="shared" si="33"/>
        <v>LWS-UHPLC-ESI-QTOF-80%MeOH-0.82-147.02982</v>
      </c>
      <c r="K113" s="9" t="s">
        <v>188</v>
      </c>
      <c r="M113" s="8" t="str">
        <f t="shared" si="17"/>
        <v>Unknown-0.82-147.02982</v>
      </c>
      <c r="N113" s="16">
        <v>3242.3225764097601</v>
      </c>
      <c r="O113" s="16">
        <v>3336.2961925581199</v>
      </c>
      <c r="P113" s="16">
        <v>5841.6609095913</v>
      </c>
      <c r="Q113" s="14">
        <f t="shared" si="18"/>
        <v>4140.0932261863936</v>
      </c>
      <c r="R113" s="14">
        <f t="shared" si="19"/>
        <v>1474.3497536334307</v>
      </c>
      <c r="S113" s="14">
        <f t="shared" si="20"/>
        <v>35.611510975358243</v>
      </c>
      <c r="T113" s="16">
        <v>80875.429667243196</v>
      </c>
      <c r="U113" s="16">
        <v>75722.190815924594</v>
      </c>
      <c r="V113" s="16">
        <v>84083.871205798903</v>
      </c>
      <c r="W113" s="14">
        <f t="shared" si="21"/>
        <v>80227.163896322236</v>
      </c>
      <c r="X113" s="14">
        <f t="shared" si="22"/>
        <v>4218.3659298255479</v>
      </c>
      <c r="Y113" s="14">
        <f t="shared" si="23"/>
        <v>5.2580269885608235</v>
      </c>
      <c r="Z113" s="16">
        <v>9669.1001891668802</v>
      </c>
      <c r="AA113" s="16">
        <v>12201.385425771299</v>
      </c>
      <c r="AB113" s="16">
        <v>14826.7950062252</v>
      </c>
      <c r="AC113" s="14">
        <f t="shared" si="24"/>
        <v>12232.426873721126</v>
      </c>
      <c r="AD113" s="14">
        <f t="shared" si="25"/>
        <v>2578.9875213144569</v>
      </c>
      <c r="AE113" s="14">
        <f t="shared" si="26"/>
        <v>21.083204076656983</v>
      </c>
      <c r="AF113" s="16">
        <v>42583.538619915402</v>
      </c>
      <c r="AG113" s="16">
        <v>43122.423739946498</v>
      </c>
      <c r="AH113" s="16">
        <v>62201.739963173</v>
      </c>
      <c r="AI113" s="14">
        <f t="shared" si="27"/>
        <v>49302.567441011633</v>
      </c>
      <c r="AJ113" s="14">
        <f t="shared" si="28"/>
        <v>11174.260069933505</v>
      </c>
      <c r="AK113" s="14">
        <f t="shared" si="29"/>
        <v>22.664661598613538</v>
      </c>
      <c r="AL113" s="16">
        <v>40805.330091876203</v>
      </c>
      <c r="AM113" s="16">
        <v>32582.2265625</v>
      </c>
      <c r="AN113" s="16">
        <v>32969.780983603698</v>
      </c>
      <c r="AO113" s="14">
        <f t="shared" si="30"/>
        <v>35452.445879326639</v>
      </c>
      <c r="AP113" s="14">
        <f t="shared" si="31"/>
        <v>4639.7819616928909</v>
      </c>
      <c r="AQ113" s="14">
        <f t="shared" si="32"/>
        <v>13.087339523726582</v>
      </c>
    </row>
    <row r="114" spans="1:43">
      <c r="A114" s="8" t="s">
        <v>329</v>
      </c>
      <c r="B114" s="17">
        <v>0.83</v>
      </c>
      <c r="C114" s="7">
        <v>221.03014999999999</v>
      </c>
      <c r="D114" s="8" t="s">
        <v>61</v>
      </c>
      <c r="E114" s="8" t="s">
        <v>62</v>
      </c>
      <c r="F114" s="8" t="s">
        <v>63</v>
      </c>
      <c r="G114" s="8" t="s">
        <v>786</v>
      </c>
      <c r="H114" s="13">
        <v>222.03719999999998</v>
      </c>
      <c r="J114" s="17" t="str">
        <f t="shared" si="33"/>
        <v>LWS-UHPLC-ESI-QTOF-80%MeOH-0.83-221.03015</v>
      </c>
      <c r="K114" s="9" t="s">
        <v>188</v>
      </c>
      <c r="M114" s="8" t="str">
        <f t="shared" si="17"/>
        <v>Unknown-0.83-221.03015</v>
      </c>
      <c r="N114" s="16">
        <v>1</v>
      </c>
      <c r="O114" s="16">
        <v>437.62987290757297</v>
      </c>
      <c r="P114" s="16">
        <v>669.97840548492297</v>
      </c>
      <c r="Q114" s="14">
        <f t="shared" si="18"/>
        <v>369.53609279749867</v>
      </c>
      <c r="R114" s="14">
        <f t="shared" si="19"/>
        <v>339.64775712279749</v>
      </c>
      <c r="S114" s="14">
        <f t="shared" si="20"/>
        <v>91.911930591559397</v>
      </c>
      <c r="T114" s="16">
        <v>2408.7337129519901</v>
      </c>
      <c r="U114" s="16">
        <v>2921.6411647600398</v>
      </c>
      <c r="V114" s="16">
        <v>5777.4900044769302</v>
      </c>
      <c r="W114" s="14">
        <f t="shared" si="21"/>
        <v>3702.62162739632</v>
      </c>
      <c r="X114" s="14">
        <f t="shared" si="22"/>
        <v>1815.0971324386194</v>
      </c>
      <c r="Y114" s="14">
        <f t="shared" si="23"/>
        <v>49.021944856812006</v>
      </c>
      <c r="Z114" s="16">
        <v>9138.3367820418898</v>
      </c>
      <c r="AA114" s="16">
        <v>13963.3133590668</v>
      </c>
      <c r="AB114" s="16">
        <v>7668.2550837880499</v>
      </c>
      <c r="AC114" s="14">
        <f t="shared" si="24"/>
        <v>10256.635074965581</v>
      </c>
      <c r="AD114" s="14">
        <f t="shared" si="25"/>
        <v>3293.156992348815</v>
      </c>
      <c r="AE114" s="14">
        <f t="shared" si="26"/>
        <v>32.107576883443578</v>
      </c>
      <c r="AF114" s="16">
        <v>39267.434089689297</v>
      </c>
      <c r="AG114" s="16">
        <v>85239.781035689506</v>
      </c>
      <c r="AH114" s="16">
        <v>41602.4453707906</v>
      </c>
      <c r="AI114" s="14">
        <f t="shared" si="27"/>
        <v>55369.886832056472</v>
      </c>
      <c r="AJ114" s="14">
        <f t="shared" si="28"/>
        <v>25894.420329926095</v>
      </c>
      <c r="AK114" s="14">
        <f t="shared" si="29"/>
        <v>46.766251136591599</v>
      </c>
      <c r="AL114" s="16">
        <v>94668.739061821296</v>
      </c>
      <c r="AM114" s="16">
        <v>80866.9921875</v>
      </c>
      <c r="AN114" s="16">
        <v>15294.9379217191</v>
      </c>
      <c r="AO114" s="14">
        <f t="shared" si="30"/>
        <v>63610.223057013471</v>
      </c>
      <c r="AP114" s="14">
        <f t="shared" si="31"/>
        <v>42407.512748029752</v>
      </c>
      <c r="AQ114" s="14">
        <f t="shared" si="32"/>
        <v>66.66776299466855</v>
      </c>
    </row>
    <row r="115" spans="1:43">
      <c r="A115" s="8" t="s">
        <v>330</v>
      </c>
      <c r="B115" s="17">
        <v>0.85</v>
      </c>
      <c r="C115" s="7">
        <v>186.04051000000001</v>
      </c>
      <c r="D115" s="8" t="s">
        <v>61</v>
      </c>
      <c r="E115" s="8" t="s">
        <v>62</v>
      </c>
      <c r="F115" s="8" t="s">
        <v>63</v>
      </c>
      <c r="G115" s="8" t="s">
        <v>40</v>
      </c>
      <c r="H115" s="13">
        <v>187.0478</v>
      </c>
      <c r="J115" s="17" t="str">
        <f t="shared" si="33"/>
        <v>LWS-UHPLC-ESI-QTOF-80%MeOH-0.85-186.04051</v>
      </c>
      <c r="K115" s="9" t="s">
        <v>188</v>
      </c>
      <c r="M115" s="8" t="str">
        <f t="shared" si="17"/>
        <v>Unknown-0.85-186.04051</v>
      </c>
      <c r="N115" s="16">
        <v>146.26814530128399</v>
      </c>
      <c r="O115" s="16">
        <v>1276.7375932815601</v>
      </c>
      <c r="P115" s="16">
        <v>1427.20065896239</v>
      </c>
      <c r="Q115" s="14">
        <f t="shared" si="18"/>
        <v>950.06879918174457</v>
      </c>
      <c r="R115" s="14">
        <f t="shared" si="19"/>
        <v>700.16526757438533</v>
      </c>
      <c r="S115" s="14">
        <f t="shared" si="20"/>
        <v>73.696270015119865</v>
      </c>
      <c r="T115" s="16">
        <v>83513.729596783</v>
      </c>
      <c r="U115" s="16">
        <v>85347.668941444703</v>
      </c>
      <c r="V115" s="16">
        <v>110598.575084638</v>
      </c>
      <c r="W115" s="14">
        <f t="shared" si="21"/>
        <v>93153.324540955247</v>
      </c>
      <c r="X115" s="14">
        <f t="shared" si="22"/>
        <v>15135.831932169032</v>
      </c>
      <c r="Y115" s="14">
        <f t="shared" si="23"/>
        <v>16.248300322888102</v>
      </c>
      <c r="Z115" s="16">
        <v>6395.6636614919098</v>
      </c>
      <c r="AA115" s="16">
        <v>10382.4670970514</v>
      </c>
      <c r="AB115" s="16">
        <v>7616.1958639322002</v>
      </c>
      <c r="AC115" s="14">
        <f t="shared" si="24"/>
        <v>8131.4422074918366</v>
      </c>
      <c r="AD115" s="14">
        <f t="shared" si="25"/>
        <v>2042.7333414718939</v>
      </c>
      <c r="AE115" s="14">
        <f t="shared" si="26"/>
        <v>25.121414988227286</v>
      </c>
      <c r="AF115" s="16">
        <v>75408.155425162506</v>
      </c>
      <c r="AG115" s="16">
        <v>81304.739755130402</v>
      </c>
      <c r="AH115" s="16">
        <v>77080.815344308707</v>
      </c>
      <c r="AI115" s="14">
        <f t="shared" si="27"/>
        <v>77931.236841533871</v>
      </c>
      <c r="AJ115" s="14">
        <f t="shared" si="28"/>
        <v>3038.8878281885886</v>
      </c>
      <c r="AK115" s="14">
        <f t="shared" si="29"/>
        <v>3.8994477071727895</v>
      </c>
      <c r="AL115" s="16">
        <v>87974.558037940296</v>
      </c>
      <c r="AM115" s="16">
        <v>75043.484375</v>
      </c>
      <c r="AN115" s="16">
        <v>53242.326117634897</v>
      </c>
      <c r="AO115" s="14">
        <f t="shared" si="30"/>
        <v>72086.789510191724</v>
      </c>
      <c r="AP115" s="14">
        <f t="shared" si="31"/>
        <v>17553.874698600259</v>
      </c>
      <c r="AQ115" s="14">
        <f t="shared" si="32"/>
        <v>24.351028555819468</v>
      </c>
    </row>
    <row r="116" spans="1:43">
      <c r="A116" s="8" t="s">
        <v>331</v>
      </c>
      <c r="B116" s="17">
        <v>0.85</v>
      </c>
      <c r="C116" s="7">
        <v>142.05071000000001</v>
      </c>
      <c r="D116" s="8" t="s">
        <v>61</v>
      </c>
      <c r="E116" s="8" t="s">
        <v>62</v>
      </c>
      <c r="F116" s="8" t="s">
        <v>63</v>
      </c>
      <c r="J116" s="17" t="str">
        <f t="shared" si="33"/>
        <v>LWS-UHPLC-ESI-QTOF-80%MeOH-0.85-142.05071</v>
      </c>
      <c r="K116" s="9" t="s">
        <v>188</v>
      </c>
      <c r="M116" s="8" t="str">
        <f t="shared" si="17"/>
        <v>Unknown-0.85-142.05071</v>
      </c>
      <c r="N116" s="16">
        <v>1489.58355303648</v>
      </c>
      <c r="O116" s="16">
        <v>2428.9932155159599</v>
      </c>
      <c r="P116" s="16">
        <v>1933.24437015938</v>
      </c>
      <c r="Q116" s="14">
        <f t="shared" si="18"/>
        <v>1950.6070462372734</v>
      </c>
      <c r="R116" s="14">
        <f t="shared" si="19"/>
        <v>469.94544936661725</v>
      </c>
      <c r="S116" s="14">
        <f t="shared" si="20"/>
        <v>24.092266572764789</v>
      </c>
      <c r="T116" s="16">
        <v>84046.2084205141</v>
      </c>
      <c r="U116" s="16">
        <v>82535.837047533802</v>
      </c>
      <c r="V116" s="16">
        <v>106014.624247456</v>
      </c>
      <c r="W116" s="14">
        <f t="shared" si="21"/>
        <v>90865.556571834648</v>
      </c>
      <c r="X116" s="14">
        <f t="shared" si="22"/>
        <v>13141.194542411031</v>
      </c>
      <c r="Y116" s="14">
        <f t="shared" si="23"/>
        <v>14.462239640850196</v>
      </c>
      <c r="Z116" s="16">
        <v>9665.5567662513004</v>
      </c>
      <c r="AA116" s="16">
        <v>15117.6865023598</v>
      </c>
      <c r="AB116" s="16">
        <v>13138.9441809828</v>
      </c>
      <c r="AC116" s="14">
        <f t="shared" si="24"/>
        <v>12640.729149864632</v>
      </c>
      <c r="AD116" s="14">
        <f t="shared" si="25"/>
        <v>2759.9987912612819</v>
      </c>
      <c r="AE116" s="14">
        <f t="shared" si="26"/>
        <v>21.834173951040146</v>
      </c>
      <c r="AF116" s="16">
        <v>89216.646135405303</v>
      </c>
      <c r="AG116" s="16">
        <v>92615.117540403997</v>
      </c>
      <c r="AH116" s="16">
        <v>81888.510666186601</v>
      </c>
      <c r="AI116" s="14">
        <f t="shared" si="27"/>
        <v>87906.758113998643</v>
      </c>
      <c r="AJ116" s="14">
        <f t="shared" si="28"/>
        <v>5481.9593878439564</v>
      </c>
      <c r="AK116" s="14">
        <f t="shared" si="29"/>
        <v>6.2361068767146204</v>
      </c>
      <c r="AL116" s="16">
        <v>98738.575821388295</v>
      </c>
      <c r="AM116" s="16">
        <v>86479.5859375</v>
      </c>
      <c r="AN116" s="16">
        <v>67834.178590220195</v>
      </c>
      <c r="AO116" s="14">
        <f t="shared" si="30"/>
        <v>84350.780116369497</v>
      </c>
      <c r="AP116" s="14">
        <f t="shared" si="31"/>
        <v>15561.789830335018</v>
      </c>
      <c r="AQ116" s="14">
        <f t="shared" si="32"/>
        <v>18.448898526920708</v>
      </c>
    </row>
    <row r="117" spans="1:43">
      <c r="A117" s="8" t="s">
        <v>332</v>
      </c>
      <c r="B117" s="17">
        <v>0.87</v>
      </c>
      <c r="C117" s="7">
        <v>130.08709999999999</v>
      </c>
      <c r="D117" s="8" t="s">
        <v>61</v>
      </c>
      <c r="E117" s="8" t="s">
        <v>62</v>
      </c>
      <c r="F117" s="8" t="s">
        <v>63</v>
      </c>
      <c r="G117" s="8" t="s">
        <v>41</v>
      </c>
      <c r="H117" s="13">
        <v>131.0943</v>
      </c>
      <c r="J117" s="17" t="str">
        <f t="shared" si="33"/>
        <v>LWS-UHPLC-ESI-QTOF-80%MeOH-0.87-130.0871</v>
      </c>
      <c r="K117" s="9" t="s">
        <v>188</v>
      </c>
      <c r="M117" s="8" t="str">
        <f t="shared" si="17"/>
        <v>Unknown-0.87-130.0871</v>
      </c>
      <c r="N117" s="16">
        <v>4157.8645067048301</v>
      </c>
      <c r="O117" s="16">
        <v>5629.4427106190096</v>
      </c>
      <c r="P117" s="16">
        <v>6667.87717123727</v>
      </c>
      <c r="Q117" s="14">
        <f t="shared" si="18"/>
        <v>5485.0614628537032</v>
      </c>
      <c r="R117" s="14">
        <f t="shared" si="19"/>
        <v>1261.2197875699578</v>
      </c>
      <c r="S117" s="14">
        <f t="shared" si="20"/>
        <v>22.993722059657383</v>
      </c>
      <c r="T117" s="16">
        <v>73823.920298157595</v>
      </c>
      <c r="U117" s="16">
        <v>54893.918197196297</v>
      </c>
      <c r="V117" s="16">
        <v>75535.926677543699</v>
      </c>
      <c r="W117" s="14">
        <f t="shared" si="21"/>
        <v>68084.588390965873</v>
      </c>
      <c r="X117" s="14">
        <f t="shared" si="22"/>
        <v>11455.482380998394</v>
      </c>
      <c r="Y117" s="14">
        <f t="shared" si="23"/>
        <v>16.825367754618632</v>
      </c>
      <c r="Z117" s="16">
        <v>16524.423026877001</v>
      </c>
      <c r="AA117" s="16">
        <v>22648.751815356802</v>
      </c>
      <c r="AB117" s="16">
        <v>15641.2148567739</v>
      </c>
      <c r="AC117" s="14">
        <f t="shared" si="24"/>
        <v>18271.463233002567</v>
      </c>
      <c r="AD117" s="14">
        <f t="shared" si="25"/>
        <v>3816.4781759943075</v>
      </c>
      <c r="AE117" s="14">
        <f t="shared" si="26"/>
        <v>20.88764390309392</v>
      </c>
      <c r="AF117" s="16">
        <v>146341.38036096</v>
      </c>
      <c r="AG117" s="16">
        <v>122803.410026503</v>
      </c>
      <c r="AH117" s="16">
        <v>84443.287392995306</v>
      </c>
      <c r="AI117" s="14">
        <f t="shared" si="27"/>
        <v>117862.69259348611</v>
      </c>
      <c r="AJ117" s="14">
        <f t="shared" si="28"/>
        <v>31243.423225254719</v>
      </c>
      <c r="AK117" s="14">
        <f t="shared" si="29"/>
        <v>26.508322979702097</v>
      </c>
      <c r="AL117" s="16">
        <v>206199.873103413</v>
      </c>
      <c r="AM117" s="16">
        <v>230735.71875</v>
      </c>
      <c r="AN117" s="16">
        <v>176175.935297313</v>
      </c>
      <c r="AO117" s="14">
        <f t="shared" si="30"/>
        <v>204370.50905024202</v>
      </c>
      <c r="AP117" s="14">
        <f t="shared" si="31"/>
        <v>27325.856294547946</v>
      </c>
      <c r="AQ117" s="14">
        <f t="shared" si="32"/>
        <v>13.370743372680163</v>
      </c>
    </row>
    <row r="118" spans="1:43">
      <c r="A118" s="8" t="s">
        <v>333</v>
      </c>
      <c r="B118" s="17">
        <v>0.87</v>
      </c>
      <c r="C118" s="7">
        <v>161.04518999999999</v>
      </c>
      <c r="D118" s="8" t="s">
        <v>61</v>
      </c>
      <c r="E118" s="8" t="s">
        <v>62</v>
      </c>
      <c r="F118" s="8" t="s">
        <v>63</v>
      </c>
      <c r="G118" s="8" t="s">
        <v>42</v>
      </c>
      <c r="H118" s="13">
        <v>180.06299999999999</v>
      </c>
      <c r="J118" s="17" t="str">
        <f t="shared" si="33"/>
        <v>LWS-UHPLC-ESI-QTOF-80%MeOH-0.87-161.04519</v>
      </c>
      <c r="K118" s="9" t="s">
        <v>188</v>
      </c>
      <c r="M118" s="8" t="str">
        <f t="shared" si="17"/>
        <v>Unknown-0.87-161.04519</v>
      </c>
      <c r="N118" s="16">
        <v>136990.247937281</v>
      </c>
      <c r="O118" s="16">
        <v>103220.872755237</v>
      </c>
      <c r="P118" s="16">
        <v>3004863.6569521301</v>
      </c>
      <c r="Q118" s="14">
        <f t="shared" si="18"/>
        <v>1081691.592548216</v>
      </c>
      <c r="R118" s="14">
        <f t="shared" si="19"/>
        <v>1665601.4483221236</v>
      </c>
      <c r="S118" s="14">
        <f t="shared" si="20"/>
        <v>153.98117724095005</v>
      </c>
      <c r="T118" s="16">
        <v>2306609.05252166</v>
      </c>
      <c r="U118" s="16">
        <v>2470986.38994965</v>
      </c>
      <c r="V118" s="16">
        <v>3549078.72090409</v>
      </c>
      <c r="W118" s="14">
        <f t="shared" si="21"/>
        <v>2775558.0544584668</v>
      </c>
      <c r="X118" s="14">
        <f t="shared" si="22"/>
        <v>674911.58186005359</v>
      </c>
      <c r="Y118" s="14">
        <f t="shared" si="23"/>
        <v>24.316248070398736</v>
      </c>
      <c r="Z118" s="16">
        <v>142527.94620895101</v>
      </c>
      <c r="AA118" s="16">
        <v>214550.05567111101</v>
      </c>
      <c r="AB118" s="16">
        <v>197007.69280732999</v>
      </c>
      <c r="AC118" s="14">
        <f t="shared" si="24"/>
        <v>184695.23156246403</v>
      </c>
      <c r="AD118" s="14">
        <f t="shared" si="25"/>
        <v>37556.538568863965</v>
      </c>
      <c r="AE118" s="14">
        <f t="shared" si="26"/>
        <v>20.334330372878267</v>
      </c>
      <c r="AF118" s="16">
        <v>938682.693955197</v>
      </c>
      <c r="AG118" s="16">
        <v>1086091.71464642</v>
      </c>
      <c r="AH118" s="16">
        <v>976213.95929017104</v>
      </c>
      <c r="AI118" s="14">
        <f t="shared" si="27"/>
        <v>1000329.4559639293</v>
      </c>
      <c r="AJ118" s="14">
        <f t="shared" si="28"/>
        <v>76606.283881630006</v>
      </c>
      <c r="AK118" s="14">
        <f t="shared" si="29"/>
        <v>7.6581053796732679</v>
      </c>
      <c r="AL118" s="16">
        <v>1181619.9333218299</v>
      </c>
      <c r="AM118" s="16">
        <v>1015068.625</v>
      </c>
      <c r="AN118" s="16">
        <v>1021516.35539809</v>
      </c>
      <c r="AO118" s="14">
        <f t="shared" si="30"/>
        <v>1072734.9712399733</v>
      </c>
      <c r="AP118" s="14">
        <f t="shared" si="31"/>
        <v>94352.236499709557</v>
      </c>
      <c r="AQ118" s="14">
        <f t="shared" si="32"/>
        <v>8.7954843488180412</v>
      </c>
    </row>
    <row r="119" spans="1:43">
      <c r="A119" s="8" t="s">
        <v>334</v>
      </c>
      <c r="B119" s="17">
        <v>0.88</v>
      </c>
      <c r="C119" s="7">
        <v>99.045760000000001</v>
      </c>
      <c r="D119" s="8" t="s">
        <v>61</v>
      </c>
      <c r="E119" s="8" t="s">
        <v>62</v>
      </c>
      <c r="F119" s="8" t="s">
        <v>63</v>
      </c>
      <c r="J119" s="17" t="str">
        <f t="shared" si="33"/>
        <v>LWS-UHPLC-ESI-QTOF-80%MeOH-0.88-99.04576</v>
      </c>
      <c r="K119" s="9" t="s">
        <v>188</v>
      </c>
      <c r="L119" s="25"/>
      <c r="M119" s="8" t="str">
        <f t="shared" si="17"/>
        <v>Unknown-0.88-99.04576</v>
      </c>
      <c r="N119" s="16">
        <v>1679.41140951989</v>
      </c>
      <c r="O119" s="16">
        <v>4267.6454079064297</v>
      </c>
      <c r="P119" s="16">
        <v>3947.1984479038601</v>
      </c>
      <c r="Q119" s="14">
        <f t="shared" si="18"/>
        <v>3298.085088443393</v>
      </c>
      <c r="R119" s="14">
        <f t="shared" si="19"/>
        <v>1410.9393759738709</v>
      </c>
      <c r="S119" s="14">
        <f t="shared" si="20"/>
        <v>42.780563209780503</v>
      </c>
      <c r="T119" s="16">
        <v>137899.23798566699</v>
      </c>
      <c r="U119" s="16">
        <v>134890.68319205099</v>
      </c>
      <c r="V119" s="16">
        <v>179496.66626846901</v>
      </c>
      <c r="W119" s="14">
        <f t="shared" si="21"/>
        <v>150762.19581539565</v>
      </c>
      <c r="X119" s="14">
        <f t="shared" si="22"/>
        <v>24930.206470273275</v>
      </c>
      <c r="Y119" s="14">
        <f t="shared" si="23"/>
        <v>16.536112607964174</v>
      </c>
      <c r="Z119" s="16">
        <v>8631.82662977158</v>
      </c>
      <c r="AA119" s="16">
        <v>14826.238989088501</v>
      </c>
      <c r="AB119" s="16">
        <v>12863.141987077999</v>
      </c>
      <c r="AC119" s="14">
        <f t="shared" si="24"/>
        <v>12107.069201979359</v>
      </c>
      <c r="AD119" s="14">
        <f t="shared" si="25"/>
        <v>3165.6627523458151</v>
      </c>
      <c r="AE119" s="14">
        <f t="shared" si="26"/>
        <v>26.14722605061403</v>
      </c>
      <c r="AF119" s="16">
        <v>82097.9172854809</v>
      </c>
      <c r="AG119" s="16">
        <v>94465.874566566694</v>
      </c>
      <c r="AH119" s="16">
        <v>84058.460156350498</v>
      </c>
      <c r="AI119" s="14">
        <f t="shared" si="27"/>
        <v>86874.084002799369</v>
      </c>
      <c r="AJ119" s="14">
        <f t="shared" si="28"/>
        <v>6647.3600068154428</v>
      </c>
      <c r="AK119" s="14">
        <f t="shared" si="29"/>
        <v>7.6517180965053315</v>
      </c>
      <c r="AL119" s="16">
        <v>105581.65341035101</v>
      </c>
      <c r="AM119" s="16">
        <v>92951.6015625</v>
      </c>
      <c r="AN119" s="16">
        <v>1</v>
      </c>
      <c r="AO119" s="14">
        <f t="shared" si="30"/>
        <v>66178.084990950345</v>
      </c>
      <c r="AP119" s="14">
        <f t="shared" si="31"/>
        <v>57657.909135212729</v>
      </c>
      <c r="AQ119" s="14">
        <f t="shared" si="32"/>
        <v>87.125381677480206</v>
      </c>
    </row>
    <row r="120" spans="1:43">
      <c r="A120" s="8" t="s">
        <v>335</v>
      </c>
      <c r="B120" s="17">
        <v>0.94</v>
      </c>
      <c r="C120" s="7">
        <v>445.18862999999999</v>
      </c>
      <c r="D120" s="8" t="s">
        <v>61</v>
      </c>
      <c r="E120" s="8" t="s">
        <v>62</v>
      </c>
      <c r="F120" s="8" t="s">
        <v>63</v>
      </c>
      <c r="G120" s="8" t="s">
        <v>793</v>
      </c>
      <c r="H120" s="13">
        <v>446.19640000000004</v>
      </c>
      <c r="J120" s="17" t="str">
        <f t="shared" si="33"/>
        <v>LWS-UHPLC-ESI-QTOF-80%MeOH-0.94-445.18863</v>
      </c>
      <c r="K120" s="9" t="s">
        <v>188</v>
      </c>
      <c r="M120" s="8" t="str">
        <f t="shared" si="17"/>
        <v>Unknown-0.94-445.18863</v>
      </c>
      <c r="N120" s="16">
        <v>1</v>
      </c>
      <c r="O120" s="16">
        <v>1</v>
      </c>
      <c r="P120" s="16">
        <v>1</v>
      </c>
      <c r="Q120" s="14">
        <f t="shared" si="18"/>
        <v>1</v>
      </c>
      <c r="R120" s="14">
        <f t="shared" si="19"/>
        <v>0</v>
      </c>
      <c r="S120" s="14">
        <f t="shared" si="20"/>
        <v>0</v>
      </c>
      <c r="T120" s="16">
        <v>18454.122259156698</v>
      </c>
      <c r="U120" s="16">
        <v>11978.702243943901</v>
      </c>
      <c r="V120" s="16">
        <v>9908.9239879016804</v>
      </c>
      <c r="W120" s="14">
        <f t="shared" si="21"/>
        <v>13447.249497000761</v>
      </c>
      <c r="X120" s="14">
        <f t="shared" si="22"/>
        <v>4457.8668272628465</v>
      </c>
      <c r="Y120" s="14">
        <f t="shared" si="23"/>
        <v>33.150770559117817</v>
      </c>
      <c r="Z120" s="16">
        <v>5480.1142535837998</v>
      </c>
      <c r="AA120" s="16">
        <v>3979.8919613352</v>
      </c>
      <c r="AB120" s="16">
        <v>2675.4792531429998</v>
      </c>
      <c r="AC120" s="14">
        <f t="shared" si="24"/>
        <v>4045.1618226873329</v>
      </c>
      <c r="AD120" s="14">
        <f t="shared" si="25"/>
        <v>1403.456264913548</v>
      </c>
      <c r="AE120" s="14">
        <f t="shared" si="26"/>
        <v>34.694687788316621</v>
      </c>
      <c r="AF120" s="16">
        <v>37554.808483751898</v>
      </c>
      <c r="AG120" s="16">
        <v>25280.2130448186</v>
      </c>
      <c r="AH120" s="16">
        <v>19982.1662861267</v>
      </c>
      <c r="AI120" s="14">
        <f t="shared" si="27"/>
        <v>27605.729271565735</v>
      </c>
      <c r="AJ120" s="14">
        <f t="shared" si="28"/>
        <v>9014.1809246368921</v>
      </c>
      <c r="AK120" s="14">
        <f t="shared" si="29"/>
        <v>32.653297567188773</v>
      </c>
      <c r="AL120" s="16">
        <v>65158.7339846248</v>
      </c>
      <c r="AM120" s="16">
        <v>64642.48828125</v>
      </c>
      <c r="AN120" s="16">
        <v>1</v>
      </c>
      <c r="AO120" s="14">
        <f t="shared" si="30"/>
        <v>43267.407421958262</v>
      </c>
      <c r="AP120" s="14">
        <f t="shared" si="31"/>
        <v>37470.697028594594</v>
      </c>
      <c r="AQ120" s="14">
        <f t="shared" si="32"/>
        <v>86.602593640908026</v>
      </c>
    </row>
    <row r="121" spans="1:43">
      <c r="A121" s="8" t="s">
        <v>336</v>
      </c>
      <c r="B121" s="17">
        <v>0.94</v>
      </c>
      <c r="C121" s="7">
        <v>310.15127999999999</v>
      </c>
      <c r="D121" s="8" t="s">
        <v>61</v>
      </c>
      <c r="E121" s="8" t="s">
        <v>62</v>
      </c>
      <c r="F121" s="8" t="s">
        <v>63</v>
      </c>
      <c r="G121" s="8" t="s">
        <v>794</v>
      </c>
      <c r="H121" s="13">
        <v>311.15729999999996</v>
      </c>
      <c r="J121" s="17" t="str">
        <f t="shared" si="33"/>
        <v>LWS-UHPLC-ESI-QTOF-80%MeOH-0.94-310.15128</v>
      </c>
      <c r="K121" s="9" t="s">
        <v>188</v>
      </c>
      <c r="M121" s="8" t="str">
        <f t="shared" si="17"/>
        <v>Unknown-0.94-310.15128</v>
      </c>
      <c r="N121" s="16">
        <v>1</v>
      </c>
      <c r="O121" s="16">
        <v>1</v>
      </c>
      <c r="P121" s="16">
        <v>1</v>
      </c>
      <c r="Q121" s="14">
        <f t="shared" si="18"/>
        <v>1</v>
      </c>
      <c r="R121" s="14">
        <f t="shared" si="19"/>
        <v>0</v>
      </c>
      <c r="S121" s="14">
        <f t="shared" si="20"/>
        <v>0</v>
      </c>
      <c r="T121" s="16">
        <v>5740.0053824571296</v>
      </c>
      <c r="U121" s="16">
        <v>3155.5224098037102</v>
      </c>
      <c r="V121" s="16">
        <v>2637.9372859393002</v>
      </c>
      <c r="W121" s="14">
        <f t="shared" si="21"/>
        <v>3844.4883594000471</v>
      </c>
      <c r="X121" s="14">
        <f t="shared" si="22"/>
        <v>1661.8399979046781</v>
      </c>
      <c r="Y121" s="14">
        <f t="shared" si="23"/>
        <v>43.226558193143212</v>
      </c>
      <c r="Z121" s="16">
        <v>2346.2606548556801</v>
      </c>
      <c r="AA121" s="16">
        <v>4073.3179242524802</v>
      </c>
      <c r="AB121" s="16">
        <v>1598.6203367072501</v>
      </c>
      <c r="AC121" s="14">
        <f t="shared" si="24"/>
        <v>2672.7329719384702</v>
      </c>
      <c r="AD121" s="14">
        <f t="shared" si="25"/>
        <v>1269.2399961459612</v>
      </c>
      <c r="AE121" s="14">
        <f t="shared" si="26"/>
        <v>47.488470021957014</v>
      </c>
      <c r="AF121" s="16">
        <v>51898.245625175703</v>
      </c>
      <c r="AG121" s="16">
        <v>35466.472880554</v>
      </c>
      <c r="AH121" s="16">
        <v>21792.251010416901</v>
      </c>
      <c r="AI121" s="14">
        <f t="shared" si="27"/>
        <v>36385.656505382205</v>
      </c>
      <c r="AJ121" s="14">
        <f t="shared" si="28"/>
        <v>15074.030709736717</v>
      </c>
      <c r="AK121" s="14">
        <f t="shared" si="29"/>
        <v>41.428497263769174</v>
      </c>
      <c r="AL121" s="16">
        <v>128756.116895538</v>
      </c>
      <c r="AM121" s="16">
        <v>123544.2109375</v>
      </c>
      <c r="AN121" s="16">
        <v>83896.866097559207</v>
      </c>
      <c r="AO121" s="14">
        <f t="shared" si="30"/>
        <v>112065.73131019907</v>
      </c>
      <c r="AP121" s="14">
        <f t="shared" si="31"/>
        <v>24533.746482238657</v>
      </c>
      <c r="AQ121" s="14">
        <f t="shared" si="32"/>
        <v>21.892282498321453</v>
      </c>
    </row>
    <row r="122" spans="1:43">
      <c r="A122" s="8" t="s">
        <v>337</v>
      </c>
      <c r="B122" s="17">
        <v>0.94</v>
      </c>
      <c r="C122" s="7">
        <v>179.05582000000001</v>
      </c>
      <c r="D122" s="8" t="s">
        <v>61</v>
      </c>
      <c r="E122" s="8" t="s">
        <v>62</v>
      </c>
      <c r="F122" s="8" t="s">
        <v>63</v>
      </c>
      <c r="G122" s="8" t="s">
        <v>42</v>
      </c>
      <c r="H122" s="13">
        <v>180.06299999999999</v>
      </c>
      <c r="J122" s="17" t="str">
        <f t="shared" si="33"/>
        <v>LWS-UHPLC-ESI-QTOF-80%MeOH-0.94-179.05582</v>
      </c>
      <c r="K122" s="9" t="s">
        <v>188</v>
      </c>
      <c r="M122" s="8" t="str">
        <f t="shared" si="17"/>
        <v>Unknown-0.94-179.05582</v>
      </c>
      <c r="N122" s="16">
        <v>3761.3882077213002</v>
      </c>
      <c r="O122" s="16">
        <v>8978.6479456923698</v>
      </c>
      <c r="P122" s="16">
        <v>4216.2641974902799</v>
      </c>
      <c r="Q122" s="14">
        <f t="shared" si="18"/>
        <v>5652.100116967983</v>
      </c>
      <c r="R122" s="14">
        <f t="shared" si="19"/>
        <v>2889.8388162854826</v>
      </c>
      <c r="S122" s="14">
        <f t="shared" si="20"/>
        <v>51.128585065398845</v>
      </c>
      <c r="T122" s="16">
        <v>25668.0756525043</v>
      </c>
      <c r="U122" s="16">
        <v>17803.4148234106</v>
      </c>
      <c r="V122" s="16">
        <v>13908.5050122103</v>
      </c>
      <c r="W122" s="14">
        <f t="shared" si="21"/>
        <v>19126.665162708399</v>
      </c>
      <c r="X122" s="14">
        <f t="shared" si="22"/>
        <v>5990.4189341276497</v>
      </c>
      <c r="Y122" s="14">
        <f t="shared" si="23"/>
        <v>31.319725018281165</v>
      </c>
      <c r="Z122" s="16">
        <v>7639.7325667984696</v>
      </c>
      <c r="AA122" s="16">
        <v>11768.2315497613</v>
      </c>
      <c r="AB122" s="16">
        <v>13245.513359314</v>
      </c>
      <c r="AC122" s="14">
        <f t="shared" si="24"/>
        <v>10884.492491957923</v>
      </c>
      <c r="AD122" s="14">
        <f t="shared" si="25"/>
        <v>2905.5017837112764</v>
      </c>
      <c r="AE122" s="14">
        <f t="shared" si="26"/>
        <v>26.693957351323682</v>
      </c>
      <c r="AF122" s="16">
        <v>233615.544388468</v>
      </c>
      <c r="AG122" s="16">
        <v>157997.70501414701</v>
      </c>
      <c r="AH122" s="16">
        <v>142430.692188838</v>
      </c>
      <c r="AI122" s="14">
        <f t="shared" si="27"/>
        <v>178014.647197151</v>
      </c>
      <c r="AJ122" s="14">
        <f t="shared" si="28"/>
        <v>48776.816198224609</v>
      </c>
      <c r="AK122" s="14">
        <f t="shared" si="29"/>
        <v>27.400451011317255</v>
      </c>
      <c r="AL122" s="16">
        <v>489986.218458872</v>
      </c>
      <c r="AM122" s="16">
        <v>479792.53125</v>
      </c>
      <c r="AN122" s="16">
        <v>344247.041034528</v>
      </c>
      <c r="AO122" s="14">
        <f t="shared" si="30"/>
        <v>438008.5969144667</v>
      </c>
      <c r="AP122" s="14">
        <f t="shared" si="31"/>
        <v>81359.694170382485</v>
      </c>
      <c r="AQ122" s="14">
        <f t="shared" si="32"/>
        <v>18.574908059685917</v>
      </c>
    </row>
    <row r="123" spans="1:43">
      <c r="A123" s="8" t="s">
        <v>338</v>
      </c>
      <c r="B123" s="17">
        <v>0.94</v>
      </c>
      <c r="C123" s="7">
        <v>130.0872</v>
      </c>
      <c r="D123" s="8" t="s">
        <v>61</v>
      </c>
      <c r="E123" s="8" t="s">
        <v>62</v>
      </c>
      <c r="F123" s="8" t="s">
        <v>63</v>
      </c>
      <c r="G123" s="8" t="s">
        <v>41</v>
      </c>
      <c r="H123" s="13">
        <v>131.0943</v>
      </c>
      <c r="J123" s="17" t="str">
        <f t="shared" si="33"/>
        <v>LWS-UHPLC-ESI-QTOF-80%MeOH-0.94-130.0872</v>
      </c>
      <c r="K123" s="9" t="s">
        <v>188</v>
      </c>
      <c r="M123" s="8" t="str">
        <f t="shared" si="17"/>
        <v>Unknown-0.94-130.0872</v>
      </c>
      <c r="N123" s="16">
        <v>2296.7973411911198</v>
      </c>
      <c r="O123" s="16">
        <v>4929.7506500320897</v>
      </c>
      <c r="P123" s="16">
        <v>4734.9206334309902</v>
      </c>
      <c r="Q123" s="14">
        <f t="shared" si="18"/>
        <v>3987.1562082180667</v>
      </c>
      <c r="R123" s="14">
        <f t="shared" si="19"/>
        <v>1467.1313875534997</v>
      </c>
      <c r="S123" s="14">
        <f t="shared" si="20"/>
        <v>36.796436129829679</v>
      </c>
      <c r="T123" s="16">
        <v>106134.719338975</v>
      </c>
      <c r="U123" s="16">
        <v>86110.358504221105</v>
      </c>
      <c r="V123" s="16">
        <v>63753.803030341303</v>
      </c>
      <c r="W123" s="14">
        <f t="shared" si="21"/>
        <v>85332.960291179144</v>
      </c>
      <c r="X123" s="14">
        <f t="shared" si="22"/>
        <v>21201.150388035148</v>
      </c>
      <c r="Y123" s="14">
        <f t="shared" si="23"/>
        <v>24.845206723979913</v>
      </c>
      <c r="Z123" s="16">
        <v>15194.0790062136</v>
      </c>
      <c r="AA123" s="16">
        <v>24052.085952817401</v>
      </c>
      <c r="AB123" s="16">
        <v>21778.9602778634</v>
      </c>
      <c r="AC123" s="14">
        <f t="shared" si="24"/>
        <v>20341.708412298132</v>
      </c>
      <c r="AD123" s="14">
        <f t="shared" si="25"/>
        <v>4600.5805568779524</v>
      </c>
      <c r="AE123" s="14">
        <f t="shared" si="26"/>
        <v>22.616490530837353</v>
      </c>
      <c r="AF123" s="16">
        <v>160940.41252446899</v>
      </c>
      <c r="AG123" s="16">
        <v>130478.80028376001</v>
      </c>
      <c r="AH123" s="16">
        <v>112908.495589556</v>
      </c>
      <c r="AI123" s="14">
        <f t="shared" si="27"/>
        <v>134775.90279926168</v>
      </c>
      <c r="AJ123" s="14">
        <f t="shared" si="28"/>
        <v>24302.573498132606</v>
      </c>
      <c r="AK123" s="14">
        <f t="shared" si="29"/>
        <v>18.031838773381779</v>
      </c>
      <c r="AL123" s="16">
        <v>331268.990981946</v>
      </c>
      <c r="AM123" s="16">
        <v>284884.125</v>
      </c>
      <c r="AN123" s="16">
        <v>265760.76077581401</v>
      </c>
      <c r="AO123" s="14">
        <f t="shared" si="30"/>
        <v>293971.29225258669</v>
      </c>
      <c r="AP123" s="14">
        <f t="shared" si="31"/>
        <v>33686.265935723102</v>
      </c>
      <c r="AQ123" s="14">
        <f t="shared" si="32"/>
        <v>11.459032505384611</v>
      </c>
    </row>
    <row r="124" spans="1:43">
      <c r="A124" s="8" t="s">
        <v>339</v>
      </c>
      <c r="B124" s="17">
        <v>0.94</v>
      </c>
      <c r="C124" s="7">
        <v>576.28399999999999</v>
      </c>
      <c r="D124" s="8" t="s">
        <v>61</v>
      </c>
      <c r="E124" s="8" t="s">
        <v>62</v>
      </c>
      <c r="F124" s="8" t="s">
        <v>63</v>
      </c>
      <c r="G124" s="8" t="s">
        <v>795</v>
      </c>
      <c r="H124" s="13">
        <v>577.28969999999993</v>
      </c>
      <c r="J124" s="17" t="str">
        <f t="shared" si="33"/>
        <v>LWS-UHPLC-ESI-QTOF-80%MeOH-0.94-576.284</v>
      </c>
      <c r="K124" s="9" t="s">
        <v>188</v>
      </c>
      <c r="M124" s="8" t="str">
        <f t="shared" si="17"/>
        <v>Unknown-0.94-576.284</v>
      </c>
      <c r="N124" s="16">
        <v>1</v>
      </c>
      <c r="O124" s="16">
        <v>1</v>
      </c>
      <c r="P124" s="16">
        <v>1</v>
      </c>
      <c r="Q124" s="14">
        <f t="shared" si="18"/>
        <v>1</v>
      </c>
      <c r="R124" s="14">
        <f t="shared" si="19"/>
        <v>0</v>
      </c>
      <c r="S124" s="14">
        <f t="shared" si="20"/>
        <v>0</v>
      </c>
      <c r="T124" s="16">
        <v>16633.977585483601</v>
      </c>
      <c r="U124" s="16">
        <v>10057.922186207699</v>
      </c>
      <c r="V124" s="16">
        <v>12314.396001900799</v>
      </c>
      <c r="W124" s="14">
        <f t="shared" si="21"/>
        <v>13002.098591197368</v>
      </c>
      <c r="X124" s="14">
        <f t="shared" si="22"/>
        <v>3341.5306810023926</v>
      </c>
      <c r="Y124" s="14">
        <f t="shared" si="23"/>
        <v>25.699933418937949</v>
      </c>
      <c r="Z124" s="16">
        <v>772.59055994555604</v>
      </c>
      <c r="AA124" s="16">
        <v>4454.9253835066702</v>
      </c>
      <c r="AB124" s="16">
        <v>3458.1881887926402</v>
      </c>
      <c r="AC124" s="14">
        <f t="shared" si="24"/>
        <v>2895.2347107482892</v>
      </c>
      <c r="AD124" s="14">
        <f t="shared" si="25"/>
        <v>1904.6219840258027</v>
      </c>
      <c r="AE124" s="14">
        <f t="shared" si="26"/>
        <v>65.784717796974149</v>
      </c>
      <c r="AF124" s="16">
        <v>52396.453740664801</v>
      </c>
      <c r="AG124" s="16">
        <v>27246.803612349999</v>
      </c>
      <c r="AH124" s="16">
        <v>19484.105178095298</v>
      </c>
      <c r="AI124" s="14">
        <f t="shared" si="27"/>
        <v>33042.4541770367</v>
      </c>
      <c r="AJ124" s="14">
        <f t="shared" si="28"/>
        <v>17204.587936855172</v>
      </c>
      <c r="AK124" s="14">
        <f t="shared" si="29"/>
        <v>52.068129820731457</v>
      </c>
      <c r="AL124" s="16">
        <v>90363.575140945599</v>
      </c>
      <c r="AM124" s="16">
        <v>79670.46875</v>
      </c>
      <c r="AN124" s="16">
        <v>1</v>
      </c>
      <c r="AO124" s="14">
        <f t="shared" si="30"/>
        <v>56678.347963648535</v>
      </c>
      <c r="AP124" s="14">
        <f t="shared" si="31"/>
        <v>49374.355289121413</v>
      </c>
      <c r="AQ124" s="14">
        <f t="shared" si="32"/>
        <v>87.113257642562843</v>
      </c>
    </row>
    <row r="125" spans="1:43">
      <c r="A125" s="8" t="s">
        <v>340</v>
      </c>
      <c r="B125" s="17">
        <v>1.17</v>
      </c>
      <c r="C125" s="7">
        <v>251.10391999999999</v>
      </c>
      <c r="D125" s="8" t="s">
        <v>61</v>
      </c>
      <c r="E125" s="8" t="s">
        <v>62</v>
      </c>
      <c r="F125" s="8" t="s">
        <v>63</v>
      </c>
      <c r="G125" s="8" t="s">
        <v>796</v>
      </c>
      <c r="H125" s="13">
        <v>252.11060000000001</v>
      </c>
      <c r="J125" s="17" t="str">
        <f t="shared" si="33"/>
        <v>LWS-UHPLC-ESI-QTOF-80%MeOH-1.17-251.10392</v>
      </c>
      <c r="K125" s="9" t="s">
        <v>188</v>
      </c>
      <c r="M125" s="8" t="str">
        <f t="shared" si="17"/>
        <v>Unknown-1.17-251.10392</v>
      </c>
      <c r="N125" s="16">
        <v>10321.241161595501</v>
      </c>
      <c r="O125" s="16">
        <v>19509.749980920398</v>
      </c>
      <c r="P125" s="16">
        <v>16511.114271613402</v>
      </c>
      <c r="Q125" s="14">
        <f t="shared" si="18"/>
        <v>15447.368471376432</v>
      </c>
      <c r="R125" s="14">
        <f t="shared" si="19"/>
        <v>4685.7059154778672</v>
      </c>
      <c r="S125" s="14">
        <f t="shared" si="20"/>
        <v>30.333360171736416</v>
      </c>
      <c r="T125" s="16">
        <v>831169.68205512303</v>
      </c>
      <c r="U125" s="16">
        <v>833483.37095716503</v>
      </c>
      <c r="V125" s="16">
        <v>863481.18807185197</v>
      </c>
      <c r="W125" s="14">
        <f t="shared" si="21"/>
        <v>842711.41369471338</v>
      </c>
      <c r="X125" s="14">
        <f t="shared" si="22"/>
        <v>18024.315100491091</v>
      </c>
      <c r="Y125" s="14">
        <f t="shared" si="23"/>
        <v>2.1388478674409774</v>
      </c>
      <c r="Z125" s="16">
        <v>120416.30381690001</v>
      </c>
      <c r="AA125" s="16">
        <v>209372.26280447101</v>
      </c>
      <c r="AB125" s="16">
        <v>174212.51717656199</v>
      </c>
      <c r="AC125" s="14">
        <f t="shared" si="24"/>
        <v>168000.36126597767</v>
      </c>
      <c r="AD125" s="14">
        <f t="shared" si="25"/>
        <v>44802.163124593237</v>
      </c>
      <c r="AE125" s="14">
        <f t="shared" si="26"/>
        <v>26.667896894377858</v>
      </c>
      <c r="AF125" s="16">
        <v>513377.58469889301</v>
      </c>
      <c r="AG125" s="16">
        <v>625463.67480112996</v>
      </c>
      <c r="AH125" s="16">
        <v>457658.35215256899</v>
      </c>
      <c r="AI125" s="14">
        <f t="shared" si="27"/>
        <v>532166.53721753065</v>
      </c>
      <c r="AJ125" s="14">
        <f t="shared" si="28"/>
        <v>85465.929643675001</v>
      </c>
      <c r="AK125" s="14">
        <f t="shared" si="29"/>
        <v>16.059996949552577</v>
      </c>
      <c r="AL125" s="16">
        <v>479478.84942517302</v>
      </c>
      <c r="AM125" s="16">
        <v>511017.40625</v>
      </c>
      <c r="AN125" s="16">
        <v>378428.89972311602</v>
      </c>
      <c r="AO125" s="14">
        <f t="shared" si="30"/>
        <v>456308.38513276301</v>
      </c>
      <c r="AP125" s="14">
        <f t="shared" si="31"/>
        <v>69264.57122802244</v>
      </c>
      <c r="AQ125" s="14">
        <f t="shared" si="32"/>
        <v>15.179333425545071</v>
      </c>
    </row>
    <row r="126" spans="1:43">
      <c r="A126" s="8" t="s">
        <v>341</v>
      </c>
      <c r="B126" s="17">
        <v>1.21</v>
      </c>
      <c r="C126" s="7">
        <v>179.05581000000001</v>
      </c>
      <c r="D126" s="8" t="s">
        <v>61</v>
      </c>
      <c r="E126" s="8" t="s">
        <v>62</v>
      </c>
      <c r="F126" s="8" t="s">
        <v>63</v>
      </c>
      <c r="G126" s="8" t="s">
        <v>42</v>
      </c>
      <c r="H126" s="13">
        <v>180.06299999999999</v>
      </c>
      <c r="J126" s="17" t="str">
        <f t="shared" si="33"/>
        <v>LWS-UHPLC-ESI-QTOF-80%MeOH-1.21-179.05581</v>
      </c>
      <c r="K126" s="9" t="s">
        <v>188</v>
      </c>
      <c r="M126" s="8" t="str">
        <f t="shared" si="17"/>
        <v>Unknown-1.21-179.05581</v>
      </c>
      <c r="N126" s="16">
        <v>6966.9152044705997</v>
      </c>
      <c r="O126" s="16">
        <v>1</v>
      </c>
      <c r="P126" s="16">
        <v>8815.1170699222603</v>
      </c>
      <c r="Q126" s="14">
        <f t="shared" si="18"/>
        <v>5261.010758130953</v>
      </c>
      <c r="R126" s="14">
        <f t="shared" si="19"/>
        <v>4648.0907279876519</v>
      </c>
      <c r="S126" s="14">
        <f t="shared" si="20"/>
        <v>88.349766645201669</v>
      </c>
      <c r="T126" s="16">
        <v>87790.783444196</v>
      </c>
      <c r="U126" s="16">
        <v>49432.252722551799</v>
      </c>
      <c r="V126" s="16">
        <v>50700.415162929901</v>
      </c>
      <c r="W126" s="14">
        <f t="shared" si="21"/>
        <v>62641.150443225903</v>
      </c>
      <c r="X126" s="14">
        <f t="shared" si="22"/>
        <v>21789.449030583812</v>
      </c>
      <c r="Y126" s="14">
        <f t="shared" si="23"/>
        <v>34.784560750257029</v>
      </c>
      <c r="Z126" s="16">
        <v>4213.7591430449402</v>
      </c>
      <c r="AA126" s="16">
        <v>12474.423277793099</v>
      </c>
      <c r="AB126" s="16">
        <v>14568.9506853358</v>
      </c>
      <c r="AC126" s="14">
        <f t="shared" si="24"/>
        <v>10419.044368724613</v>
      </c>
      <c r="AD126" s="14">
        <f t="shared" si="25"/>
        <v>5475.0282934671422</v>
      </c>
      <c r="AE126" s="14">
        <f t="shared" si="26"/>
        <v>52.548276979238317</v>
      </c>
      <c r="AF126" s="16">
        <v>374947.17718914797</v>
      </c>
      <c r="AG126" s="16">
        <v>342992.684335294</v>
      </c>
      <c r="AH126" s="16">
        <v>300868.97905634402</v>
      </c>
      <c r="AI126" s="14">
        <f t="shared" si="27"/>
        <v>339602.94686026202</v>
      </c>
      <c r="AJ126" s="14">
        <f t="shared" si="28"/>
        <v>37155.249962326547</v>
      </c>
      <c r="AK126" s="14">
        <f t="shared" si="29"/>
        <v>10.940791387659834</v>
      </c>
      <c r="AL126" s="16">
        <v>640900.13135267701</v>
      </c>
      <c r="AM126" s="16">
        <v>591146.875</v>
      </c>
      <c r="AN126" s="16">
        <v>470183.97530312598</v>
      </c>
      <c r="AO126" s="14">
        <f t="shared" si="30"/>
        <v>567410.32721860101</v>
      </c>
      <c r="AP126" s="14">
        <f t="shared" si="31"/>
        <v>87798.45818417109</v>
      </c>
      <c r="AQ126" s="14">
        <f t="shared" si="32"/>
        <v>15.473538984486227</v>
      </c>
    </row>
    <row r="127" spans="1:43">
      <c r="A127" s="8" t="s">
        <v>342</v>
      </c>
      <c r="B127" s="17">
        <v>1.23</v>
      </c>
      <c r="C127" s="7">
        <v>344.13517999999999</v>
      </c>
      <c r="D127" s="8" t="s">
        <v>61</v>
      </c>
      <c r="E127" s="8" t="s">
        <v>62</v>
      </c>
      <c r="F127" s="8" t="s">
        <v>63</v>
      </c>
      <c r="G127" s="8" t="s">
        <v>797</v>
      </c>
      <c r="H127" s="13">
        <v>345.14169999999996</v>
      </c>
      <c r="J127" s="17" t="str">
        <f t="shared" si="33"/>
        <v>LWS-UHPLC-ESI-QTOF-80%MeOH-1.23-344.13518</v>
      </c>
      <c r="K127" s="9" t="s">
        <v>188</v>
      </c>
      <c r="M127" s="8" t="str">
        <f t="shared" si="17"/>
        <v>Unknown-1.23-344.13518</v>
      </c>
      <c r="N127" s="16">
        <v>1</v>
      </c>
      <c r="O127" s="16">
        <v>1</v>
      </c>
      <c r="P127" s="16">
        <v>1</v>
      </c>
      <c r="Q127" s="14">
        <f t="shared" si="18"/>
        <v>1</v>
      </c>
      <c r="R127" s="14">
        <f t="shared" si="19"/>
        <v>0</v>
      </c>
      <c r="S127" s="14">
        <f t="shared" si="20"/>
        <v>0</v>
      </c>
      <c r="T127" s="16">
        <v>56015.848171329002</v>
      </c>
      <c r="U127" s="16">
        <v>34675.666069288702</v>
      </c>
      <c r="V127" s="16">
        <v>36686.736733744903</v>
      </c>
      <c r="W127" s="14">
        <f t="shared" si="21"/>
        <v>42459.4169914542</v>
      </c>
      <c r="X127" s="14">
        <f t="shared" si="22"/>
        <v>11783.196555068167</v>
      </c>
      <c r="Y127" s="14">
        <f t="shared" si="23"/>
        <v>27.751668275237435</v>
      </c>
      <c r="Z127" s="16">
        <v>2905.2081414607301</v>
      </c>
      <c r="AA127" s="16">
        <v>7131.8088261237199</v>
      </c>
      <c r="AB127" s="16">
        <v>7588.5837235932204</v>
      </c>
      <c r="AC127" s="14">
        <f t="shared" si="24"/>
        <v>5875.2002303925574</v>
      </c>
      <c r="AD127" s="14">
        <f t="shared" si="25"/>
        <v>2582.2084700848213</v>
      </c>
      <c r="AE127" s="14">
        <f t="shared" si="26"/>
        <v>43.950986669815819</v>
      </c>
      <c r="AF127" s="16">
        <v>273744.70146130398</v>
      </c>
      <c r="AG127" s="16">
        <v>250401.71358925701</v>
      </c>
      <c r="AH127" s="16">
        <v>211554.70544664501</v>
      </c>
      <c r="AI127" s="14">
        <f t="shared" si="27"/>
        <v>245233.70683240201</v>
      </c>
      <c r="AJ127" s="14">
        <f t="shared" si="28"/>
        <v>31415.44399582794</v>
      </c>
      <c r="AK127" s="14">
        <f t="shared" si="29"/>
        <v>12.810410282342602</v>
      </c>
      <c r="AL127" s="16">
        <v>443889.524429304</v>
      </c>
      <c r="AM127" s="16">
        <v>417107.65625</v>
      </c>
      <c r="AN127" s="16">
        <v>312573.01301277103</v>
      </c>
      <c r="AO127" s="14">
        <f t="shared" si="30"/>
        <v>391190.06456402503</v>
      </c>
      <c r="AP127" s="14">
        <f t="shared" si="31"/>
        <v>69388.74340808297</v>
      </c>
      <c r="AQ127" s="14">
        <f t="shared" si="32"/>
        <v>17.73785934093587</v>
      </c>
    </row>
    <row r="128" spans="1:43">
      <c r="A128" s="8" t="s">
        <v>343</v>
      </c>
      <c r="B128" s="17">
        <v>1.25</v>
      </c>
      <c r="C128" s="7">
        <v>712.12271999999996</v>
      </c>
      <c r="D128" s="8" t="s">
        <v>61</v>
      </c>
      <c r="E128" s="8" t="s">
        <v>62</v>
      </c>
      <c r="F128" s="8" t="s">
        <v>63</v>
      </c>
      <c r="G128" s="8" t="s">
        <v>798</v>
      </c>
      <c r="H128" s="13">
        <v>713.12909999999999</v>
      </c>
      <c r="J128" s="17" t="str">
        <f t="shared" si="33"/>
        <v>LWS-UHPLC-ESI-QTOF-80%MeOH-1.25-712.12272</v>
      </c>
      <c r="K128" s="9" t="s">
        <v>188</v>
      </c>
      <c r="M128" s="8" t="str">
        <f t="shared" ref="M128:M169" si="34">IF(ISBLANK(L128), "Unknown-"&amp;B128&amp;"-"&amp;C128, L128)</f>
        <v>Unknown-1.25-712.12272</v>
      </c>
      <c r="N128" s="16">
        <v>1</v>
      </c>
      <c r="O128" s="16">
        <v>1</v>
      </c>
      <c r="P128" s="16">
        <v>1</v>
      </c>
      <c r="Q128" s="14">
        <f t="shared" ref="Q128:Q169" si="35">AVERAGE(N128:P128)</f>
        <v>1</v>
      </c>
      <c r="R128" s="14">
        <f t="shared" ref="R128:R169" si="36">STDEV(N128:P128)</f>
        <v>0</v>
      </c>
      <c r="S128" s="14">
        <f t="shared" ref="S128:S169" si="37">(STDEV(N128:P128))/(AVERAGE(N128:P128))*100</f>
        <v>0</v>
      </c>
      <c r="T128" s="16">
        <v>1</v>
      </c>
      <c r="U128" s="16">
        <v>250.612130166866</v>
      </c>
      <c r="V128" s="16">
        <v>1</v>
      </c>
      <c r="W128" s="14">
        <f t="shared" ref="W128:W169" si="38">AVERAGE(T128:V128)</f>
        <v>84.204043388955327</v>
      </c>
      <c r="X128" s="14">
        <f t="shared" ref="X128:X169" si="39">STDEV(T128:V128)</f>
        <v>144.11363054483598</v>
      </c>
      <c r="Y128" s="14">
        <f t="shared" ref="Y128:Y169" si="40">(STDEV(T128:V128))/(AVERAGE(T128:V128))*100</f>
        <v>171.14811206766674</v>
      </c>
      <c r="Z128" s="16">
        <v>1</v>
      </c>
      <c r="AA128" s="16">
        <v>1</v>
      </c>
      <c r="AB128" s="16">
        <v>1</v>
      </c>
      <c r="AC128" s="14">
        <f t="shared" ref="AC128:AC169" si="41">AVERAGE(Z128:AB128)</f>
        <v>1</v>
      </c>
      <c r="AD128" s="14">
        <f t="shared" ref="AD128:AD169" si="42">STDEV(Z128:AB128)</f>
        <v>0</v>
      </c>
      <c r="AE128" s="14">
        <f t="shared" ref="AE128:AE169" si="43">(STDEV(Z128:AB128))/(AVERAGE(Z128:AB128))*100</f>
        <v>0</v>
      </c>
      <c r="AF128" s="16">
        <v>2493.2683907453602</v>
      </c>
      <c r="AG128" s="16">
        <v>1</v>
      </c>
      <c r="AH128" s="16">
        <v>1</v>
      </c>
      <c r="AI128" s="14">
        <f t="shared" ref="AI128:AI169" si="44">AVERAGE(AF128:AH128)</f>
        <v>831.75613024845336</v>
      </c>
      <c r="AJ128" s="14">
        <f t="shared" ref="AJ128:AJ169" si="45">STDEV(AF128:AH128)</f>
        <v>1438.9118262896291</v>
      </c>
      <c r="AK128" s="14">
        <f t="shared" ref="AK128:AK169" si="46">(STDEV(AF128:AH128))/(AVERAGE(AF128:AH128))*100</f>
        <v>172.99684053543587</v>
      </c>
      <c r="AL128" s="16">
        <v>1</v>
      </c>
      <c r="AM128" s="16">
        <v>1</v>
      </c>
      <c r="AN128" s="16">
        <v>1021808.52153759</v>
      </c>
      <c r="AO128" s="14">
        <f t="shared" ref="AO128:AO169" si="47">AVERAGE(AL128:AN128)</f>
        <v>340603.50717919663</v>
      </c>
      <c r="AP128" s="14">
        <f t="shared" ref="AP128:AP169" si="48">STDEV(AL128:AN128)</f>
        <v>589940.84761971189</v>
      </c>
      <c r="AQ128" s="14">
        <f t="shared" ref="AQ128:AQ169" si="49">(STDEV(AL128:AN128))/(AVERAGE(AL128:AN128))*100</f>
        <v>173.2045722328206</v>
      </c>
    </row>
    <row r="129" spans="1:43">
      <c r="A129" s="8" t="s">
        <v>344</v>
      </c>
      <c r="B129" s="17">
        <v>1.25</v>
      </c>
      <c r="C129" s="7">
        <v>147.04490999999999</v>
      </c>
      <c r="D129" s="8" t="s">
        <v>61</v>
      </c>
      <c r="E129" s="8" t="s">
        <v>62</v>
      </c>
      <c r="F129" s="8" t="s">
        <v>63</v>
      </c>
      <c r="G129" s="8" t="s">
        <v>43</v>
      </c>
      <c r="H129" s="13">
        <v>148.0522</v>
      </c>
      <c r="J129" s="17" t="str">
        <f t="shared" ref="J129:J170" si="50">IF(ISBLANK(I129), D129&amp;"-"&amp;E129&amp;"-"&amp;F129&amp;"-"&amp;B129&amp;"-"&amp;C129, I129)</f>
        <v>LWS-UHPLC-ESI-QTOF-80%MeOH-1.25-147.04491</v>
      </c>
      <c r="K129" s="9" t="s">
        <v>188</v>
      </c>
      <c r="M129" s="8" t="str">
        <f t="shared" si="34"/>
        <v>Unknown-1.25-147.04491</v>
      </c>
      <c r="N129" s="16">
        <v>2035.3934153156199</v>
      </c>
      <c r="O129" s="16">
        <v>2509.3227375351598</v>
      </c>
      <c r="P129" s="16">
        <v>2479.4043654595598</v>
      </c>
      <c r="Q129" s="14">
        <f t="shared" si="35"/>
        <v>2341.3735061034463</v>
      </c>
      <c r="R129" s="14">
        <f t="shared" si="36"/>
        <v>265.40843847890079</v>
      </c>
      <c r="S129" s="14">
        <f t="shared" si="37"/>
        <v>11.335587328849469</v>
      </c>
      <c r="T129" s="16">
        <v>136723.289073591</v>
      </c>
      <c r="U129" s="16">
        <v>99836.561138920893</v>
      </c>
      <c r="V129" s="16">
        <v>117940.08757448</v>
      </c>
      <c r="W129" s="14">
        <f t="shared" si="38"/>
        <v>118166.6459289973</v>
      </c>
      <c r="X129" s="14">
        <f t="shared" si="39"/>
        <v>18444.407579198567</v>
      </c>
      <c r="Y129" s="14">
        <f t="shared" si="40"/>
        <v>15.608810281609619</v>
      </c>
      <c r="Z129" s="16">
        <v>14835.2502013593</v>
      </c>
      <c r="AA129" s="16">
        <v>16236.740432316599</v>
      </c>
      <c r="AB129" s="16">
        <v>16425.832810711701</v>
      </c>
      <c r="AC129" s="14">
        <f t="shared" si="41"/>
        <v>15832.607814795867</v>
      </c>
      <c r="AD129" s="14">
        <f t="shared" si="42"/>
        <v>868.89621860248201</v>
      </c>
      <c r="AE129" s="14">
        <f t="shared" si="43"/>
        <v>5.4880170643176189</v>
      </c>
      <c r="AF129" s="16">
        <v>255438.30420919799</v>
      </c>
      <c r="AG129" s="16">
        <v>242874.459352826</v>
      </c>
      <c r="AH129" s="16">
        <v>236860.931703504</v>
      </c>
      <c r="AI129" s="14">
        <f t="shared" si="44"/>
        <v>245057.89842184269</v>
      </c>
      <c r="AJ129" s="14">
        <f t="shared" si="45"/>
        <v>9479.2007537508125</v>
      </c>
      <c r="AK129" s="14">
        <f t="shared" si="46"/>
        <v>3.8681474112021137</v>
      </c>
      <c r="AL129" s="16">
        <v>352385.84060214798</v>
      </c>
      <c r="AM129" s="16">
        <v>325418.6875</v>
      </c>
      <c r="AN129" s="16">
        <v>316686.210723622</v>
      </c>
      <c r="AO129" s="14">
        <f t="shared" si="47"/>
        <v>331496.91294192331</v>
      </c>
      <c r="AP129" s="14">
        <f t="shared" si="48"/>
        <v>18609.796123495526</v>
      </c>
      <c r="AQ129" s="14">
        <f t="shared" si="49"/>
        <v>5.6138670970839097</v>
      </c>
    </row>
    <row r="130" spans="1:43">
      <c r="A130" s="8" t="s">
        <v>345</v>
      </c>
      <c r="B130" s="17">
        <v>1.25</v>
      </c>
      <c r="C130" s="7">
        <v>547.14098000000001</v>
      </c>
      <c r="D130" s="8" t="s">
        <v>61</v>
      </c>
      <c r="E130" s="8" t="s">
        <v>62</v>
      </c>
      <c r="F130" s="8" t="s">
        <v>63</v>
      </c>
      <c r="G130" s="8" t="s">
        <v>799</v>
      </c>
      <c r="H130" s="13">
        <v>548.14530000000002</v>
      </c>
      <c r="J130" s="17" t="str">
        <f t="shared" si="50"/>
        <v>LWS-UHPLC-ESI-QTOF-80%MeOH-1.25-547.14098</v>
      </c>
      <c r="K130" s="9" t="s">
        <v>188</v>
      </c>
      <c r="M130" s="8" t="str">
        <f t="shared" si="34"/>
        <v>Unknown-1.25-547.14098</v>
      </c>
      <c r="N130" s="16">
        <v>1</v>
      </c>
      <c r="O130" s="16">
        <v>53.002128429360504</v>
      </c>
      <c r="P130" s="16">
        <v>1</v>
      </c>
      <c r="Q130" s="14">
        <f t="shared" si="35"/>
        <v>18.334042809786833</v>
      </c>
      <c r="R130" s="14">
        <f t="shared" si="36"/>
        <v>30.023442847124777</v>
      </c>
      <c r="S130" s="14">
        <f t="shared" si="37"/>
        <v>163.75789649131866</v>
      </c>
      <c r="T130" s="16">
        <v>166560.89722118501</v>
      </c>
      <c r="U130" s="16">
        <v>130001.653078061</v>
      </c>
      <c r="V130" s="16">
        <v>121914.61969358299</v>
      </c>
      <c r="W130" s="14">
        <f t="shared" si="38"/>
        <v>139492.38999760966</v>
      </c>
      <c r="X130" s="14">
        <f t="shared" si="39"/>
        <v>23788.192233227459</v>
      </c>
      <c r="Y130" s="14">
        <f t="shared" si="40"/>
        <v>17.053397847463287</v>
      </c>
      <c r="Z130" s="16">
        <v>17848.862481679102</v>
      </c>
      <c r="AA130" s="16">
        <v>28131.483656589498</v>
      </c>
      <c r="AB130" s="16">
        <v>28055.209342799601</v>
      </c>
      <c r="AC130" s="14">
        <f t="shared" si="41"/>
        <v>24678.518493689404</v>
      </c>
      <c r="AD130" s="14">
        <f t="shared" si="42"/>
        <v>5914.7785566770881</v>
      </c>
      <c r="AE130" s="14">
        <f t="shared" si="43"/>
        <v>23.967316183058429</v>
      </c>
      <c r="AF130" s="16">
        <v>238203.39387177001</v>
      </c>
      <c r="AG130" s="16">
        <v>224898.627475021</v>
      </c>
      <c r="AH130" s="16">
        <v>215460.449408318</v>
      </c>
      <c r="AI130" s="14">
        <f t="shared" si="44"/>
        <v>226187.49025170298</v>
      </c>
      <c r="AJ130" s="14">
        <f t="shared" si="45"/>
        <v>11426.121658714863</v>
      </c>
      <c r="AK130" s="14">
        <f t="shared" si="46"/>
        <v>5.0516152091345976</v>
      </c>
      <c r="AL130" s="16">
        <v>234052.95868705399</v>
      </c>
      <c r="AM130" s="16">
        <v>213041.296875</v>
      </c>
      <c r="AN130" s="16">
        <v>1</v>
      </c>
      <c r="AO130" s="14">
        <f t="shared" si="47"/>
        <v>149031.75185401799</v>
      </c>
      <c r="AP130" s="14">
        <f t="shared" si="48"/>
        <v>129491.29789934323</v>
      </c>
      <c r="AQ130" s="14">
        <f t="shared" si="49"/>
        <v>86.888395451584472</v>
      </c>
    </row>
    <row r="131" spans="1:43">
      <c r="A131" s="8" t="s">
        <v>346</v>
      </c>
      <c r="B131" s="17">
        <v>1.25</v>
      </c>
      <c r="C131" s="7">
        <v>164.07119</v>
      </c>
      <c r="D131" s="8" t="s">
        <v>61</v>
      </c>
      <c r="E131" s="8" t="s">
        <v>62</v>
      </c>
      <c r="F131" s="8" t="s">
        <v>63</v>
      </c>
      <c r="G131" s="8" t="s">
        <v>44</v>
      </c>
      <c r="H131" s="13">
        <v>165.0787</v>
      </c>
      <c r="I131" s="8" t="s">
        <v>190</v>
      </c>
      <c r="J131" s="17" t="str">
        <f t="shared" si="50"/>
        <v>Phenylalanine</v>
      </c>
      <c r="K131" s="10" t="s">
        <v>189</v>
      </c>
      <c r="L131" s="8" t="s">
        <v>1144</v>
      </c>
      <c r="M131" s="8" t="str">
        <f t="shared" si="34"/>
        <v>COLNVLDHVKWLRT-QMMMGPOBSA-N</v>
      </c>
      <c r="N131" s="16">
        <v>29381.293207832099</v>
      </c>
      <c r="O131" s="16">
        <v>43029.712035723998</v>
      </c>
      <c r="P131" s="16">
        <v>50678.396921787797</v>
      </c>
      <c r="Q131" s="14">
        <f t="shared" si="35"/>
        <v>41029.800721781299</v>
      </c>
      <c r="R131" s="14">
        <f t="shared" si="36"/>
        <v>10788.484165927717</v>
      </c>
      <c r="S131" s="14">
        <f t="shared" si="37"/>
        <v>26.294264110818567</v>
      </c>
      <c r="T131" s="16">
        <v>2158850.2206607298</v>
      </c>
      <c r="U131" s="16">
        <v>1560383.8489328399</v>
      </c>
      <c r="V131" s="16">
        <v>1850342.04582761</v>
      </c>
      <c r="W131" s="14">
        <f t="shared" si="38"/>
        <v>1856525.37180706</v>
      </c>
      <c r="X131" s="14">
        <f t="shared" si="39"/>
        <v>299281.09640004509</v>
      </c>
      <c r="Y131" s="14">
        <f t="shared" si="40"/>
        <v>16.120495897599181</v>
      </c>
      <c r="Z131" s="16">
        <v>319645.85977539298</v>
      </c>
      <c r="AA131" s="16">
        <v>434957.07916129398</v>
      </c>
      <c r="AB131" s="16">
        <v>401674.88271313201</v>
      </c>
      <c r="AC131" s="14">
        <f t="shared" si="41"/>
        <v>385425.94054993964</v>
      </c>
      <c r="AD131" s="14">
        <f t="shared" si="42"/>
        <v>59348.044787785257</v>
      </c>
      <c r="AE131" s="14">
        <f t="shared" si="43"/>
        <v>15.39804111345109</v>
      </c>
      <c r="AF131" s="16">
        <v>3997781.99158245</v>
      </c>
      <c r="AG131" s="16">
        <v>3784432.1787476898</v>
      </c>
      <c r="AH131" s="16">
        <v>3549466.24092856</v>
      </c>
      <c r="AI131" s="14">
        <f t="shared" si="44"/>
        <v>3777226.8037528996</v>
      </c>
      <c r="AJ131" s="14">
        <f t="shared" si="45"/>
        <v>224244.71263042494</v>
      </c>
      <c r="AK131" s="14">
        <f t="shared" si="46"/>
        <v>5.9367553043842767</v>
      </c>
      <c r="AL131" s="16">
        <v>5415886.3977622101</v>
      </c>
      <c r="AM131" s="16">
        <v>5016906</v>
      </c>
      <c r="AN131" s="16">
        <v>4782105.34087581</v>
      </c>
      <c r="AO131" s="14">
        <f t="shared" si="47"/>
        <v>5071632.5795460064</v>
      </c>
      <c r="AP131" s="14">
        <f t="shared" si="48"/>
        <v>320415.13057066238</v>
      </c>
      <c r="AQ131" s="14">
        <f t="shared" si="49"/>
        <v>6.3177906826867334</v>
      </c>
    </row>
    <row r="132" spans="1:43">
      <c r="A132" s="8" t="s">
        <v>347</v>
      </c>
      <c r="B132" s="17">
        <v>1.25</v>
      </c>
      <c r="C132" s="7">
        <v>351.13272000000001</v>
      </c>
      <c r="D132" s="8" t="s">
        <v>61</v>
      </c>
      <c r="E132" s="8" t="s">
        <v>62</v>
      </c>
      <c r="F132" s="8" t="s">
        <v>63</v>
      </c>
      <c r="G132" s="8" t="s">
        <v>800</v>
      </c>
      <c r="H132" s="13">
        <v>352.13939999999997</v>
      </c>
      <c r="J132" s="17" t="str">
        <f t="shared" si="50"/>
        <v>LWS-UHPLC-ESI-QTOF-80%MeOH-1.25-351.13272</v>
      </c>
      <c r="K132" s="9" t="s">
        <v>188</v>
      </c>
      <c r="M132" s="8" t="str">
        <f t="shared" si="34"/>
        <v>Unknown-1.25-351.13272</v>
      </c>
      <c r="N132" s="16">
        <v>2039.5422219336201</v>
      </c>
      <c r="O132" s="16">
        <v>2764.8850675223598</v>
      </c>
      <c r="P132" s="16">
        <v>2852.7916315539601</v>
      </c>
      <c r="Q132" s="14">
        <f t="shared" si="35"/>
        <v>2552.4063070033135</v>
      </c>
      <c r="R132" s="14">
        <f t="shared" si="36"/>
        <v>446.32282970484357</v>
      </c>
      <c r="S132" s="14">
        <f t="shared" si="37"/>
        <v>17.486355071299553</v>
      </c>
      <c r="T132" s="16">
        <v>187230.03718732699</v>
      </c>
      <c r="U132" s="16">
        <v>160596.81622099399</v>
      </c>
      <c r="V132" s="16">
        <v>164383.42323224299</v>
      </c>
      <c r="W132" s="14">
        <f t="shared" si="38"/>
        <v>170736.75888018799</v>
      </c>
      <c r="X132" s="14">
        <f t="shared" si="39"/>
        <v>14408.531158725598</v>
      </c>
      <c r="Y132" s="14">
        <f t="shared" si="40"/>
        <v>8.4390328440266185</v>
      </c>
      <c r="Z132" s="16">
        <v>43503.930067306297</v>
      </c>
      <c r="AA132" s="16">
        <v>83280.026431699502</v>
      </c>
      <c r="AB132" s="16">
        <v>77233.406591067105</v>
      </c>
      <c r="AC132" s="14">
        <f t="shared" si="41"/>
        <v>68005.787696690968</v>
      </c>
      <c r="AD132" s="14">
        <f t="shared" si="42"/>
        <v>21433.529185420197</v>
      </c>
      <c r="AE132" s="14">
        <f t="shared" si="43"/>
        <v>31.517213330451742</v>
      </c>
      <c r="AF132" s="16">
        <v>283611.51808407501</v>
      </c>
      <c r="AG132" s="16">
        <v>289633.90186457499</v>
      </c>
      <c r="AH132" s="16">
        <v>282916.71231900499</v>
      </c>
      <c r="AI132" s="14">
        <f t="shared" si="44"/>
        <v>285387.37742255168</v>
      </c>
      <c r="AJ132" s="14">
        <f t="shared" si="45"/>
        <v>3693.9702408546518</v>
      </c>
      <c r="AK132" s="14">
        <f t="shared" si="46"/>
        <v>1.2943705759576281</v>
      </c>
      <c r="AL132" s="16">
        <v>335430.584705827</v>
      </c>
      <c r="AM132" s="16">
        <v>318111.59375</v>
      </c>
      <c r="AN132" s="16">
        <v>335773.66353613097</v>
      </c>
      <c r="AO132" s="14">
        <f t="shared" si="47"/>
        <v>329771.94733065268</v>
      </c>
      <c r="AP132" s="14">
        <f t="shared" si="48"/>
        <v>10099.619299277085</v>
      </c>
      <c r="AQ132" s="14">
        <f t="shared" si="49"/>
        <v>3.0626071686899712</v>
      </c>
    </row>
    <row r="133" spans="1:43">
      <c r="A133" s="8" t="s">
        <v>348</v>
      </c>
      <c r="B133" s="17">
        <v>1.26</v>
      </c>
      <c r="C133" s="7">
        <v>712.22113999999999</v>
      </c>
      <c r="D133" s="8" t="s">
        <v>61</v>
      </c>
      <c r="E133" s="8" t="s">
        <v>62</v>
      </c>
      <c r="F133" s="8" t="s">
        <v>63</v>
      </c>
      <c r="G133" s="8" t="s">
        <v>801</v>
      </c>
      <c r="H133" s="13">
        <v>713.2281999999999</v>
      </c>
      <c r="J133" s="17" t="str">
        <f t="shared" si="50"/>
        <v>LWS-UHPLC-ESI-QTOF-80%MeOH-1.26-712.22114</v>
      </c>
      <c r="K133" s="9" t="s">
        <v>188</v>
      </c>
      <c r="M133" s="8" t="str">
        <f t="shared" si="34"/>
        <v>Unknown-1.26-712.22114</v>
      </c>
      <c r="N133" s="16">
        <v>1</v>
      </c>
      <c r="O133" s="16">
        <v>1</v>
      </c>
      <c r="P133" s="16">
        <v>1</v>
      </c>
      <c r="Q133" s="14">
        <f t="shared" si="35"/>
        <v>1</v>
      </c>
      <c r="R133" s="14">
        <f t="shared" si="36"/>
        <v>0</v>
      </c>
      <c r="S133" s="14">
        <f t="shared" si="37"/>
        <v>0</v>
      </c>
      <c r="T133" s="16">
        <v>580960.26372702105</v>
      </c>
      <c r="U133" s="16">
        <v>414843.06148729997</v>
      </c>
      <c r="V133" s="16">
        <v>417612.31494041102</v>
      </c>
      <c r="W133" s="14">
        <f t="shared" si="38"/>
        <v>471138.54671824398</v>
      </c>
      <c r="X133" s="14">
        <f t="shared" si="39"/>
        <v>95118.475262373875</v>
      </c>
      <c r="Y133" s="14">
        <f t="shared" si="40"/>
        <v>20.189066660949265</v>
      </c>
      <c r="Z133" s="16">
        <v>29718.9100975943</v>
      </c>
      <c r="AA133" s="16">
        <v>92892.463586810307</v>
      </c>
      <c r="AB133" s="16">
        <v>83648.822673307499</v>
      </c>
      <c r="AC133" s="14">
        <f t="shared" si="41"/>
        <v>68753.398785904035</v>
      </c>
      <c r="AD133" s="14">
        <f t="shared" si="42"/>
        <v>34119.345021597095</v>
      </c>
      <c r="AE133" s="14">
        <f t="shared" si="43"/>
        <v>49.625684873912462</v>
      </c>
      <c r="AF133" s="16">
        <v>946817.53517990501</v>
      </c>
      <c r="AG133" s="16">
        <v>866215.28697759495</v>
      </c>
      <c r="AH133" s="16">
        <v>851014.30940420297</v>
      </c>
      <c r="AI133" s="14">
        <f t="shared" si="44"/>
        <v>888015.71052056772</v>
      </c>
      <c r="AJ133" s="14">
        <f t="shared" si="45"/>
        <v>51487.943901920218</v>
      </c>
      <c r="AK133" s="14">
        <f t="shared" si="46"/>
        <v>5.7980893008905481</v>
      </c>
      <c r="AL133" s="16">
        <v>968797.08814278303</v>
      </c>
      <c r="AM133" s="16">
        <v>876161.3125</v>
      </c>
      <c r="AN133" s="16">
        <v>712.98913114305799</v>
      </c>
      <c r="AO133" s="14">
        <f t="shared" si="47"/>
        <v>615223.79659130867</v>
      </c>
      <c r="AP133" s="14">
        <f t="shared" si="48"/>
        <v>534193.78140918456</v>
      </c>
      <c r="AQ133" s="14">
        <f t="shared" si="49"/>
        <v>86.829180595569184</v>
      </c>
    </row>
    <row r="134" spans="1:43">
      <c r="A134" s="8" t="s">
        <v>349</v>
      </c>
      <c r="B134" s="17">
        <v>1.45</v>
      </c>
      <c r="C134" s="7">
        <v>218.10333</v>
      </c>
      <c r="D134" s="8" t="s">
        <v>61</v>
      </c>
      <c r="E134" s="8" t="s">
        <v>62</v>
      </c>
      <c r="F134" s="8" t="s">
        <v>63</v>
      </c>
      <c r="G134" s="8" t="s">
        <v>45</v>
      </c>
      <c r="H134" s="13">
        <v>219.11019999999996</v>
      </c>
      <c r="J134" s="17" t="str">
        <f t="shared" si="50"/>
        <v>LWS-UHPLC-ESI-QTOF-80%MeOH-1.45-218.10333</v>
      </c>
      <c r="K134" s="9" t="s">
        <v>188</v>
      </c>
      <c r="M134" s="8" t="str">
        <f t="shared" si="34"/>
        <v>Unknown-1.45-218.10333</v>
      </c>
      <c r="N134" s="16">
        <v>4166.86480352118</v>
      </c>
      <c r="O134" s="16">
        <v>6888.6142615131103</v>
      </c>
      <c r="P134" s="16">
        <v>7346.0622587052303</v>
      </c>
      <c r="Q134" s="14">
        <f t="shared" si="35"/>
        <v>6133.8471079131741</v>
      </c>
      <c r="R134" s="14">
        <f t="shared" si="36"/>
        <v>1718.7434965337868</v>
      </c>
      <c r="S134" s="14">
        <f t="shared" si="37"/>
        <v>28.02064456931873</v>
      </c>
      <c r="T134" s="16">
        <v>289214.59445488697</v>
      </c>
      <c r="U134" s="16">
        <v>282170.57992233499</v>
      </c>
      <c r="V134" s="16">
        <v>430706.80457254202</v>
      </c>
      <c r="W134" s="14">
        <f t="shared" si="38"/>
        <v>334030.65964992135</v>
      </c>
      <c r="X134" s="14">
        <f t="shared" si="39"/>
        <v>83798.044625207884</v>
      </c>
      <c r="Y134" s="14">
        <f t="shared" si="40"/>
        <v>25.086932053791671</v>
      </c>
      <c r="Z134" s="16">
        <v>50684.688565210199</v>
      </c>
      <c r="AA134" s="16">
        <v>55091.621143504701</v>
      </c>
      <c r="AB134" s="16">
        <v>103074.24413976099</v>
      </c>
      <c r="AC134" s="14">
        <f t="shared" si="41"/>
        <v>69616.851282825301</v>
      </c>
      <c r="AD134" s="14">
        <f t="shared" si="42"/>
        <v>29058.615181644636</v>
      </c>
      <c r="AE134" s="14">
        <f t="shared" si="43"/>
        <v>41.740777765991105</v>
      </c>
      <c r="AF134" s="16">
        <v>115717.265147465</v>
      </c>
      <c r="AG134" s="16">
        <v>149113.527283751</v>
      </c>
      <c r="AH134" s="16">
        <v>146741.35039101</v>
      </c>
      <c r="AI134" s="14">
        <f t="shared" si="44"/>
        <v>137190.71427407532</v>
      </c>
      <c r="AJ134" s="14">
        <f t="shared" si="45"/>
        <v>18634.338433318684</v>
      </c>
      <c r="AK134" s="14">
        <f t="shared" si="46"/>
        <v>13.58279861134886</v>
      </c>
      <c r="AL134" s="16">
        <v>166992.35674121699</v>
      </c>
      <c r="AM134" s="16">
        <v>135690.71875</v>
      </c>
      <c r="AN134" s="16">
        <v>149119.96202019599</v>
      </c>
      <c r="AO134" s="14">
        <f t="shared" si="47"/>
        <v>150601.01250380432</v>
      </c>
      <c r="AP134" s="14">
        <f t="shared" si="48"/>
        <v>15703.288449702093</v>
      </c>
      <c r="AQ134" s="14">
        <f t="shared" si="49"/>
        <v>10.427080262362388</v>
      </c>
    </row>
    <row r="135" spans="1:43">
      <c r="A135" s="8" t="s">
        <v>350</v>
      </c>
      <c r="B135" s="17">
        <v>1.78</v>
      </c>
      <c r="C135" s="7">
        <v>429.15463999999997</v>
      </c>
      <c r="D135" s="8" t="s">
        <v>61</v>
      </c>
      <c r="E135" s="8" t="s">
        <v>62</v>
      </c>
      <c r="F135" s="8" t="s">
        <v>63</v>
      </c>
      <c r="G135" s="8" t="s">
        <v>802</v>
      </c>
      <c r="H135" s="13">
        <v>430.16200000000003</v>
      </c>
      <c r="J135" s="17" t="str">
        <f t="shared" si="50"/>
        <v>LWS-UHPLC-ESI-QTOF-80%MeOH-1.78-429.15464</v>
      </c>
      <c r="K135" s="9" t="s">
        <v>188</v>
      </c>
      <c r="M135" s="8" t="str">
        <f t="shared" si="34"/>
        <v>Unknown-1.78-429.15464</v>
      </c>
      <c r="N135" s="16">
        <v>1</v>
      </c>
      <c r="O135" s="16">
        <v>1</v>
      </c>
      <c r="P135" s="16">
        <v>371.96519797892</v>
      </c>
      <c r="Q135" s="14">
        <f t="shared" si="35"/>
        <v>124.65506599297333</v>
      </c>
      <c r="R135" s="14">
        <f t="shared" si="36"/>
        <v>214.17685691311229</v>
      </c>
      <c r="S135" s="14">
        <f t="shared" si="37"/>
        <v>171.81560589377506</v>
      </c>
      <c r="T135" s="16">
        <v>84409.338990134202</v>
      </c>
      <c r="U135" s="16">
        <v>70199.171888428202</v>
      </c>
      <c r="V135" s="16">
        <v>158097.33620506001</v>
      </c>
      <c r="W135" s="14">
        <f t="shared" si="38"/>
        <v>104235.28236120747</v>
      </c>
      <c r="X135" s="14">
        <f t="shared" si="39"/>
        <v>47183.925710703174</v>
      </c>
      <c r="Y135" s="14">
        <f t="shared" si="40"/>
        <v>45.266750990510381</v>
      </c>
      <c r="Z135" s="16">
        <v>5265.8413855122199</v>
      </c>
      <c r="AA135" s="16">
        <v>10589.879933770701</v>
      </c>
      <c r="AB135" s="16">
        <v>9403.8022526676796</v>
      </c>
      <c r="AC135" s="14">
        <f t="shared" si="41"/>
        <v>8419.8411906502006</v>
      </c>
      <c r="AD135" s="14">
        <f t="shared" si="42"/>
        <v>2795.0815989001935</v>
      </c>
      <c r="AE135" s="14">
        <f t="shared" si="43"/>
        <v>33.196369570532845</v>
      </c>
      <c r="AF135" s="16">
        <v>45412.639302897798</v>
      </c>
      <c r="AG135" s="16">
        <v>36759.875038099701</v>
      </c>
      <c r="AH135" s="16">
        <v>65442.576844359101</v>
      </c>
      <c r="AI135" s="14">
        <f t="shared" si="44"/>
        <v>49205.030395118869</v>
      </c>
      <c r="AJ135" s="14">
        <f t="shared" si="45"/>
        <v>14712.614260353839</v>
      </c>
      <c r="AK135" s="14">
        <f t="shared" si="46"/>
        <v>29.900630366876733</v>
      </c>
      <c r="AL135" s="16">
        <v>122284.998687687</v>
      </c>
      <c r="AM135" s="16">
        <v>75796.3046875</v>
      </c>
      <c r="AN135" s="16">
        <v>1</v>
      </c>
      <c r="AO135" s="14">
        <f t="shared" si="47"/>
        <v>66027.434458395655</v>
      </c>
      <c r="AP135" s="14">
        <f t="shared" si="48"/>
        <v>61724.526753369028</v>
      </c>
      <c r="AQ135" s="14">
        <f t="shared" si="49"/>
        <v>93.483151753021815</v>
      </c>
    </row>
    <row r="136" spans="1:43">
      <c r="A136" s="8" t="s">
        <v>351</v>
      </c>
      <c r="B136" s="17">
        <v>1.78</v>
      </c>
      <c r="C136" s="7">
        <v>203.08247</v>
      </c>
      <c r="D136" s="8" t="s">
        <v>61</v>
      </c>
      <c r="E136" s="8" t="s">
        <v>62</v>
      </c>
      <c r="F136" s="8" t="s">
        <v>63</v>
      </c>
      <c r="G136" s="8" t="s">
        <v>46</v>
      </c>
      <c r="H136" s="13">
        <v>204.08960000000002</v>
      </c>
      <c r="I136" s="8" t="s">
        <v>1100</v>
      </c>
      <c r="J136" s="17" t="str">
        <f t="shared" si="50"/>
        <v>Tryptophan_ LC-ESI-ITFT_ MS2_ HCD_ CE 90.0 eV_ _M-H_-</v>
      </c>
      <c r="K136" s="10" t="s">
        <v>189</v>
      </c>
      <c r="L136" s="8" t="s">
        <v>1145</v>
      </c>
      <c r="M136" s="8" t="str">
        <f t="shared" si="34"/>
        <v>QIVBCDIJIAJPQS-VIFPVBQESA-N</v>
      </c>
      <c r="N136" s="16">
        <v>9284.1071149577801</v>
      </c>
      <c r="O136" s="16">
        <v>15381.135813773801</v>
      </c>
      <c r="P136" s="16">
        <v>14381.0955457252</v>
      </c>
      <c r="Q136" s="14">
        <f t="shared" si="35"/>
        <v>13015.446158152261</v>
      </c>
      <c r="R136" s="14">
        <f t="shared" si="36"/>
        <v>3269.8911948076061</v>
      </c>
      <c r="S136" s="14">
        <f t="shared" si="37"/>
        <v>25.123158707544579</v>
      </c>
      <c r="T136" s="16">
        <v>646020.56343960098</v>
      </c>
      <c r="U136" s="16">
        <v>612580.66590381297</v>
      </c>
      <c r="V136" s="16">
        <v>860142.856683071</v>
      </c>
      <c r="W136" s="14">
        <f t="shared" si="38"/>
        <v>706248.02867549506</v>
      </c>
      <c r="X136" s="14">
        <f t="shared" si="39"/>
        <v>134321.51820319777</v>
      </c>
      <c r="Y136" s="14">
        <f t="shared" si="40"/>
        <v>19.019029115749287</v>
      </c>
      <c r="Z136" s="16">
        <v>151175.602064042</v>
      </c>
      <c r="AA136" s="16">
        <v>185607.96084022001</v>
      </c>
      <c r="AB136" s="16">
        <v>185529.54358836601</v>
      </c>
      <c r="AC136" s="14">
        <f t="shared" si="41"/>
        <v>174104.36883087599</v>
      </c>
      <c r="AD136" s="14">
        <f t="shared" si="42"/>
        <v>19856.933207377486</v>
      </c>
      <c r="AE136" s="14">
        <f t="shared" si="43"/>
        <v>11.405189508292237</v>
      </c>
      <c r="AF136" s="16">
        <v>512948.67613005202</v>
      </c>
      <c r="AG136" s="16">
        <v>391833.78759434703</v>
      </c>
      <c r="AH136" s="16">
        <v>481880.136699364</v>
      </c>
      <c r="AI136" s="14">
        <f t="shared" si="44"/>
        <v>462220.86680792103</v>
      </c>
      <c r="AJ136" s="14">
        <f t="shared" si="45"/>
        <v>62905.240050034801</v>
      </c>
      <c r="AK136" s="14">
        <f t="shared" si="46"/>
        <v>13.609346649461305</v>
      </c>
      <c r="AL136" s="16">
        <v>719407.41258215997</v>
      </c>
      <c r="AM136" s="16">
        <v>560436.4375</v>
      </c>
      <c r="AN136" s="16">
        <v>642014.58922830096</v>
      </c>
      <c r="AO136" s="14">
        <f t="shared" si="47"/>
        <v>640619.47977015364</v>
      </c>
      <c r="AP136" s="14">
        <f t="shared" si="48"/>
        <v>79494.669490748624</v>
      </c>
      <c r="AQ136" s="14">
        <f t="shared" si="49"/>
        <v>12.409030945994701</v>
      </c>
    </row>
    <row r="137" spans="1:43">
      <c r="A137" s="8" t="s">
        <v>352</v>
      </c>
      <c r="B137" s="17">
        <v>2.96</v>
      </c>
      <c r="C137" s="7">
        <v>395.1558</v>
      </c>
      <c r="D137" s="8" t="s">
        <v>61</v>
      </c>
      <c r="E137" s="8" t="s">
        <v>62</v>
      </c>
      <c r="F137" s="8" t="s">
        <v>63</v>
      </c>
      <c r="G137" s="8" t="s">
        <v>803</v>
      </c>
      <c r="H137" s="13">
        <v>396.16229999999996</v>
      </c>
      <c r="J137" s="17" t="str">
        <f t="shared" si="50"/>
        <v>LWS-UHPLC-ESI-QTOF-80%MeOH-2.96-395.1558</v>
      </c>
      <c r="K137" s="9" t="s">
        <v>188</v>
      </c>
      <c r="M137" s="8" t="str">
        <f t="shared" si="34"/>
        <v>Unknown-2.96-395.1558</v>
      </c>
      <c r="N137" s="16">
        <v>476.49200507469402</v>
      </c>
      <c r="O137" s="16">
        <v>2189.0828376674199</v>
      </c>
      <c r="P137" s="16">
        <v>2977.41760343232</v>
      </c>
      <c r="Q137" s="14">
        <f t="shared" si="35"/>
        <v>1880.9974820581447</v>
      </c>
      <c r="R137" s="14">
        <f t="shared" si="36"/>
        <v>1278.6104378917694</v>
      </c>
      <c r="S137" s="14">
        <f t="shared" si="37"/>
        <v>67.975127563315127</v>
      </c>
      <c r="T137" s="16">
        <v>36637.926639056699</v>
      </c>
      <c r="U137" s="16">
        <v>63815.7707996022</v>
      </c>
      <c r="V137" s="16">
        <v>83294.995947084899</v>
      </c>
      <c r="W137" s="14">
        <f t="shared" si="38"/>
        <v>61249.564461914597</v>
      </c>
      <c r="X137" s="14">
        <f t="shared" si="39"/>
        <v>23434.154354898928</v>
      </c>
      <c r="Y137" s="14">
        <f t="shared" si="40"/>
        <v>38.260115905755463</v>
      </c>
      <c r="Z137" s="16">
        <v>6651.0498029678101</v>
      </c>
      <c r="AA137" s="16">
        <v>13471.6911944727</v>
      </c>
      <c r="AB137" s="16">
        <v>13959.8979481563</v>
      </c>
      <c r="AC137" s="14">
        <f t="shared" si="41"/>
        <v>11360.879648532269</v>
      </c>
      <c r="AD137" s="14">
        <f t="shared" si="42"/>
        <v>4086.1301177535811</v>
      </c>
      <c r="AE137" s="14">
        <f t="shared" si="43"/>
        <v>35.96667022418</v>
      </c>
      <c r="AF137" s="16">
        <v>12132.8099791324</v>
      </c>
      <c r="AG137" s="16">
        <v>19593.0814178447</v>
      </c>
      <c r="AH137" s="16">
        <v>13184.5430301734</v>
      </c>
      <c r="AI137" s="14">
        <f t="shared" si="44"/>
        <v>14970.144809050167</v>
      </c>
      <c r="AJ137" s="14">
        <f t="shared" si="45"/>
        <v>4037.9688915793358</v>
      </c>
      <c r="AK137" s="14">
        <f t="shared" si="46"/>
        <v>26.973479168606247</v>
      </c>
      <c r="AL137" s="16">
        <v>20297.680799906298</v>
      </c>
      <c r="AM137" s="16">
        <v>28436.13671875</v>
      </c>
      <c r="AN137" s="16">
        <v>16111.527554825299</v>
      </c>
      <c r="AO137" s="14">
        <f t="shared" si="47"/>
        <v>21615.115024493865</v>
      </c>
      <c r="AP137" s="14">
        <f t="shared" si="48"/>
        <v>6267.0345828757099</v>
      </c>
      <c r="AQ137" s="14">
        <f t="shared" si="49"/>
        <v>28.99376004140629</v>
      </c>
    </row>
    <row r="138" spans="1:43">
      <c r="A138" s="8" t="s">
        <v>353</v>
      </c>
      <c r="B138" s="17">
        <v>3.02</v>
      </c>
      <c r="C138" s="7">
        <v>887.24611000000004</v>
      </c>
      <c r="D138" s="8" t="s">
        <v>61</v>
      </c>
      <c r="E138" s="8" t="s">
        <v>62</v>
      </c>
      <c r="F138" s="8" t="s">
        <v>63</v>
      </c>
      <c r="G138" s="8" t="s">
        <v>804</v>
      </c>
      <c r="H138" s="13">
        <v>888.25529999999992</v>
      </c>
      <c r="J138" s="17" t="str">
        <f t="shared" si="50"/>
        <v>LWS-UHPLC-ESI-QTOF-80%MeOH-3.02-887.24611</v>
      </c>
      <c r="K138" s="9" t="s">
        <v>188</v>
      </c>
      <c r="M138" s="8" t="str">
        <f t="shared" si="34"/>
        <v>Unknown-3.02-887.24611</v>
      </c>
      <c r="N138" s="16">
        <v>3345.4912369741</v>
      </c>
      <c r="O138" s="16">
        <v>8026.2053731710703</v>
      </c>
      <c r="P138" s="16">
        <v>6582.0250346852899</v>
      </c>
      <c r="Q138" s="14">
        <f t="shared" si="35"/>
        <v>5984.5738816101539</v>
      </c>
      <c r="R138" s="14">
        <f t="shared" si="36"/>
        <v>2396.8692322343409</v>
      </c>
      <c r="S138" s="14">
        <f t="shared" si="37"/>
        <v>40.050791913516512</v>
      </c>
      <c r="T138" s="16">
        <v>83101.2348745489</v>
      </c>
      <c r="U138" s="16">
        <v>86309.664380177899</v>
      </c>
      <c r="V138" s="16">
        <v>65392.945577249397</v>
      </c>
      <c r="W138" s="14">
        <f t="shared" si="38"/>
        <v>78267.948277325399</v>
      </c>
      <c r="X138" s="14">
        <f t="shared" si="39"/>
        <v>11264.891294121309</v>
      </c>
      <c r="Y138" s="14">
        <f t="shared" si="40"/>
        <v>14.392725939622981</v>
      </c>
      <c r="Z138" s="16">
        <v>71993.127760442498</v>
      </c>
      <c r="AA138" s="16">
        <v>92744.086075707106</v>
      </c>
      <c r="AB138" s="16">
        <v>91637.136734453699</v>
      </c>
      <c r="AC138" s="14">
        <f t="shared" si="41"/>
        <v>85458.116856867768</v>
      </c>
      <c r="AD138" s="14">
        <f t="shared" si="42"/>
        <v>11674.150193318663</v>
      </c>
      <c r="AE138" s="14">
        <f t="shared" si="43"/>
        <v>13.660668667519882</v>
      </c>
      <c r="AF138" s="16">
        <v>30190.4349199844</v>
      </c>
      <c r="AG138" s="16">
        <v>35675.952024970997</v>
      </c>
      <c r="AH138" s="16">
        <v>21568.714960245299</v>
      </c>
      <c r="AI138" s="14">
        <f t="shared" si="44"/>
        <v>29145.033968400228</v>
      </c>
      <c r="AJ138" s="14">
        <f t="shared" si="45"/>
        <v>7111.4823885229862</v>
      </c>
      <c r="AK138" s="14">
        <f t="shared" si="46"/>
        <v>24.400322868840821</v>
      </c>
      <c r="AL138" s="16">
        <v>29174.798441691699</v>
      </c>
      <c r="AM138" s="16">
        <v>25782.412109375</v>
      </c>
      <c r="AN138" s="16">
        <v>1</v>
      </c>
      <c r="AO138" s="14">
        <f t="shared" si="47"/>
        <v>18319.403517022234</v>
      </c>
      <c r="AP138" s="14">
        <f t="shared" si="48"/>
        <v>15954.623211353553</v>
      </c>
      <c r="AQ138" s="14">
        <f t="shared" si="49"/>
        <v>87.091390265674605</v>
      </c>
    </row>
    <row r="139" spans="1:43">
      <c r="A139" s="8" t="s">
        <v>354</v>
      </c>
      <c r="B139" s="17">
        <v>3.57</v>
      </c>
      <c r="C139" s="7">
        <v>206.08215000000001</v>
      </c>
      <c r="D139" s="8" t="s">
        <v>61</v>
      </c>
      <c r="E139" s="8" t="s">
        <v>62</v>
      </c>
      <c r="F139" s="8" t="s">
        <v>63</v>
      </c>
      <c r="G139" s="8" t="s">
        <v>48</v>
      </c>
      <c r="H139" s="13">
        <v>207.08920000000001</v>
      </c>
      <c r="J139" s="17" t="str">
        <f t="shared" si="50"/>
        <v>LWS-UHPLC-ESI-QTOF-80%MeOH-3.57-206.08215</v>
      </c>
      <c r="K139" s="9" t="s">
        <v>188</v>
      </c>
      <c r="M139" s="8" t="str">
        <f t="shared" si="34"/>
        <v>Unknown-3.57-206.08215</v>
      </c>
      <c r="N139" s="16">
        <v>2572.8806244093298</v>
      </c>
      <c r="O139" s="16">
        <v>5787.6611863013204</v>
      </c>
      <c r="P139" s="16">
        <v>9629.9366861595208</v>
      </c>
      <c r="Q139" s="14">
        <f t="shared" si="35"/>
        <v>5996.8261656233908</v>
      </c>
      <c r="R139" s="14">
        <f t="shared" si="36"/>
        <v>3533.1745719823089</v>
      </c>
      <c r="S139" s="14">
        <f t="shared" si="37"/>
        <v>58.917408549144149</v>
      </c>
      <c r="T139" s="16">
        <v>218076.294412319</v>
      </c>
      <c r="U139" s="16">
        <v>352027.31765149202</v>
      </c>
      <c r="V139" s="16">
        <v>397013.630574218</v>
      </c>
      <c r="W139" s="14">
        <f t="shared" si="38"/>
        <v>322372.41421267635</v>
      </c>
      <c r="X139" s="14">
        <f t="shared" si="39"/>
        <v>93081.698209976967</v>
      </c>
      <c r="Y139" s="14">
        <f t="shared" si="40"/>
        <v>28.873965049803818</v>
      </c>
      <c r="Z139" s="16">
        <v>11524.238697704401</v>
      </c>
      <c r="AA139" s="16">
        <v>28384.942862435801</v>
      </c>
      <c r="AB139" s="16">
        <v>16303.2875615752</v>
      </c>
      <c r="AC139" s="14">
        <f t="shared" si="41"/>
        <v>18737.489707238467</v>
      </c>
      <c r="AD139" s="14">
        <f t="shared" si="42"/>
        <v>8689.9275772074961</v>
      </c>
      <c r="AE139" s="14">
        <f t="shared" si="43"/>
        <v>46.377224019770892</v>
      </c>
      <c r="AF139" s="16">
        <v>47536.229956835799</v>
      </c>
      <c r="AG139" s="16">
        <v>60736.922355084702</v>
      </c>
      <c r="AH139" s="16">
        <v>46893.867968041603</v>
      </c>
      <c r="AI139" s="14">
        <f t="shared" si="44"/>
        <v>51722.340093320701</v>
      </c>
      <c r="AJ139" s="14">
        <f t="shared" si="45"/>
        <v>7813.4612846512928</v>
      </c>
      <c r="AK139" s="14">
        <f t="shared" si="46"/>
        <v>15.106550226756474</v>
      </c>
      <c r="AL139" s="16">
        <v>131636.473324005</v>
      </c>
      <c r="AM139" s="16">
        <v>122906.6171875</v>
      </c>
      <c r="AN139" s="16">
        <v>125990.049401414</v>
      </c>
      <c r="AO139" s="14">
        <f t="shared" si="47"/>
        <v>126844.37997097301</v>
      </c>
      <c r="AP139" s="14">
        <f t="shared" si="48"/>
        <v>4427.1895806008515</v>
      </c>
      <c r="AQ139" s="14">
        <f t="shared" si="49"/>
        <v>3.4902528449537664</v>
      </c>
    </row>
    <row r="140" spans="1:43">
      <c r="A140" s="8" t="s">
        <v>355</v>
      </c>
      <c r="B140" s="17">
        <v>4</v>
      </c>
      <c r="C140" s="7">
        <v>433.11252999999999</v>
      </c>
      <c r="D140" s="8" t="s">
        <v>61</v>
      </c>
      <c r="E140" s="8" t="s">
        <v>62</v>
      </c>
      <c r="F140" s="8" t="s">
        <v>63</v>
      </c>
      <c r="G140" s="8" t="s">
        <v>805</v>
      </c>
      <c r="H140" s="13">
        <v>434.12059999999997</v>
      </c>
      <c r="I140" s="8" t="s">
        <v>1148</v>
      </c>
      <c r="J140" s="17" t="str">
        <f t="shared" si="50"/>
        <v>3-Glu-3,4',7-trihydroxyisoflavanone _NMR_</v>
      </c>
      <c r="K140" s="11" t="s">
        <v>191</v>
      </c>
      <c r="L140" s="8" t="s">
        <v>1152</v>
      </c>
      <c r="M140" s="8" t="str">
        <f t="shared" si="34"/>
        <v>BTODFHHNMFOZHK-FEUJFKKFSA-N</v>
      </c>
      <c r="N140" s="16">
        <v>1660.13409146661</v>
      </c>
      <c r="O140" s="16">
        <v>3476.62739747865</v>
      </c>
      <c r="P140" s="16">
        <v>1416.48116923271</v>
      </c>
      <c r="Q140" s="14">
        <f t="shared" si="35"/>
        <v>2184.4142193926568</v>
      </c>
      <c r="R140" s="14">
        <f t="shared" si="36"/>
        <v>1125.7010526079328</v>
      </c>
      <c r="S140" s="14">
        <f t="shared" si="37"/>
        <v>51.533314634845986</v>
      </c>
      <c r="T140" s="16">
        <v>160374.30310403701</v>
      </c>
      <c r="U140" s="16">
        <v>174414.491960099</v>
      </c>
      <c r="V140" s="16">
        <v>160672.51292296499</v>
      </c>
      <c r="W140" s="14">
        <f t="shared" si="38"/>
        <v>165153.76932903368</v>
      </c>
      <c r="X140" s="14">
        <f t="shared" si="39"/>
        <v>8021.4069845115355</v>
      </c>
      <c r="Y140" s="14">
        <f t="shared" si="40"/>
        <v>4.8569324315756859</v>
      </c>
      <c r="Z140" s="16">
        <v>79441.031415630903</v>
      </c>
      <c r="AA140" s="16">
        <v>161472.19037737601</v>
      </c>
      <c r="AB140" s="16">
        <v>151333.74401291099</v>
      </c>
      <c r="AC140" s="14">
        <f t="shared" si="41"/>
        <v>130748.98860197264</v>
      </c>
      <c r="AD140" s="14">
        <f t="shared" si="42"/>
        <v>44722.219048789251</v>
      </c>
      <c r="AE140" s="14">
        <f t="shared" si="43"/>
        <v>34.204638618607653</v>
      </c>
      <c r="AF140" s="16">
        <v>122742.337164428</v>
      </c>
      <c r="AG140" s="16">
        <v>196028.67801237901</v>
      </c>
      <c r="AH140" s="16">
        <v>240583.407805592</v>
      </c>
      <c r="AI140" s="14">
        <f t="shared" si="44"/>
        <v>186451.47432746633</v>
      </c>
      <c r="AJ140" s="14">
        <f t="shared" si="45"/>
        <v>59501.442043707459</v>
      </c>
      <c r="AK140" s="14">
        <f t="shared" si="46"/>
        <v>31.912561838585713</v>
      </c>
      <c r="AL140" s="16">
        <v>92832.004282531096</v>
      </c>
      <c r="AM140" s="16">
        <v>79617.703125</v>
      </c>
      <c r="AN140" s="16">
        <v>62217.870338724402</v>
      </c>
      <c r="AO140" s="14">
        <f t="shared" si="47"/>
        <v>78222.525915418504</v>
      </c>
      <c r="AP140" s="14">
        <f t="shared" si="48"/>
        <v>15354.679705774905</v>
      </c>
      <c r="AQ140" s="14">
        <f t="shared" si="49"/>
        <v>19.629485913530608</v>
      </c>
    </row>
    <row r="141" spans="1:43">
      <c r="A141" s="8" t="s">
        <v>356</v>
      </c>
      <c r="B141" s="17">
        <v>4</v>
      </c>
      <c r="C141" s="7">
        <v>174.95613</v>
      </c>
      <c r="D141" s="8" t="s">
        <v>61</v>
      </c>
      <c r="E141" s="8" t="s">
        <v>62</v>
      </c>
      <c r="F141" s="8" t="s">
        <v>63</v>
      </c>
      <c r="G141" s="8" t="s">
        <v>47</v>
      </c>
      <c r="H141" s="13">
        <v>175.9623</v>
      </c>
      <c r="J141" s="17" t="str">
        <f t="shared" si="50"/>
        <v>LWS-UHPLC-ESI-QTOF-80%MeOH-4-174.95613</v>
      </c>
      <c r="K141" s="9" t="s">
        <v>188</v>
      </c>
      <c r="M141" s="8" t="str">
        <f t="shared" si="34"/>
        <v>Unknown-4-174.95613</v>
      </c>
      <c r="N141" s="16">
        <v>1</v>
      </c>
      <c r="O141" s="16">
        <v>1</v>
      </c>
      <c r="P141" s="16">
        <v>304090.36338979099</v>
      </c>
      <c r="Q141" s="14">
        <f t="shared" si="35"/>
        <v>101364.12112993032</v>
      </c>
      <c r="R141" s="14">
        <f t="shared" si="36"/>
        <v>175566.07581079777</v>
      </c>
      <c r="S141" s="14">
        <f t="shared" si="37"/>
        <v>173.2033720153841</v>
      </c>
      <c r="T141" s="16">
        <v>1</v>
      </c>
      <c r="U141" s="16">
        <v>1</v>
      </c>
      <c r="V141" s="16">
        <v>110661.995192894</v>
      </c>
      <c r="W141" s="14">
        <f t="shared" si="38"/>
        <v>36887.998397631331</v>
      </c>
      <c r="X141" s="14">
        <f t="shared" si="39"/>
        <v>63890.155363409227</v>
      </c>
      <c r="Y141" s="14">
        <f t="shared" si="40"/>
        <v>173.20038532508656</v>
      </c>
      <c r="Z141" s="16">
        <v>1415041.4551572099</v>
      </c>
      <c r="AA141" s="16">
        <v>1</v>
      </c>
      <c r="AB141" s="16">
        <v>1</v>
      </c>
      <c r="AC141" s="14">
        <f t="shared" si="41"/>
        <v>471681.15171906998</v>
      </c>
      <c r="AD141" s="14">
        <f t="shared" si="42"/>
        <v>816973.98769922566</v>
      </c>
      <c r="AE141" s="14">
        <f t="shared" si="43"/>
        <v>173.20471354891231</v>
      </c>
      <c r="AF141" s="16">
        <v>2222317.6415307499</v>
      </c>
      <c r="AG141" s="16">
        <v>281214.70786264102</v>
      </c>
      <c r="AH141" s="16">
        <v>612157.678560409</v>
      </c>
      <c r="AI141" s="14">
        <f t="shared" si="44"/>
        <v>1038563.3426512666</v>
      </c>
      <c r="AJ141" s="14">
        <f t="shared" si="45"/>
        <v>1038429.8207150584</v>
      </c>
      <c r="AK141" s="14">
        <f t="shared" si="46"/>
        <v>99.987143592429589</v>
      </c>
      <c r="AL141" s="16">
        <v>1082313.4828586499</v>
      </c>
      <c r="AM141" s="16">
        <v>1182787</v>
      </c>
      <c r="AN141" s="16">
        <v>134700.89827428499</v>
      </c>
      <c r="AO141" s="14">
        <f t="shared" si="47"/>
        <v>799933.79371097824</v>
      </c>
      <c r="AP141" s="14">
        <f t="shared" si="48"/>
        <v>578294.76548729313</v>
      </c>
      <c r="AQ141" s="14">
        <f t="shared" si="49"/>
        <v>72.292828485782806</v>
      </c>
    </row>
    <row r="142" spans="1:43">
      <c r="A142" s="8" t="s">
        <v>357</v>
      </c>
      <c r="B142" s="17">
        <v>4.17</v>
      </c>
      <c r="C142" s="7">
        <v>161.02383</v>
      </c>
      <c r="D142" s="8" t="s">
        <v>61</v>
      </c>
      <c r="E142" s="8" t="s">
        <v>62</v>
      </c>
      <c r="F142" s="8" t="s">
        <v>63</v>
      </c>
      <c r="G142" s="8" t="s">
        <v>49</v>
      </c>
      <c r="H142" s="13">
        <v>162.03149999999999</v>
      </c>
      <c r="I142" s="8" t="s">
        <v>171</v>
      </c>
      <c r="J142" s="17" t="str">
        <f t="shared" si="50"/>
        <v>Umbelliferone</v>
      </c>
      <c r="K142" s="10" t="s">
        <v>189</v>
      </c>
      <c r="L142" s="8" t="s">
        <v>1146</v>
      </c>
      <c r="M142" s="8" t="str">
        <f t="shared" si="34"/>
        <v>ORHBXUUXSCNDEV-UHFFFAOYSA-N</v>
      </c>
      <c r="N142" s="16">
        <v>3504378.5</v>
      </c>
      <c r="O142" s="16">
        <v>3504378.5</v>
      </c>
      <c r="P142" s="16">
        <v>3504378.5</v>
      </c>
      <c r="Q142" s="14">
        <f t="shared" si="35"/>
        <v>3504378.5</v>
      </c>
      <c r="R142" s="14">
        <f t="shared" si="36"/>
        <v>0</v>
      </c>
      <c r="S142" s="14">
        <f t="shared" si="37"/>
        <v>0</v>
      </c>
      <c r="T142" s="16">
        <v>3504378.4999999902</v>
      </c>
      <c r="U142" s="16">
        <v>3504378.5</v>
      </c>
      <c r="V142" s="16">
        <v>3504378.5</v>
      </c>
      <c r="W142" s="14">
        <f t="shared" si="38"/>
        <v>3504378.4999999967</v>
      </c>
      <c r="X142" s="14">
        <f t="shared" si="39"/>
        <v>5.6458430611445293E-9</v>
      </c>
      <c r="Y142" s="14">
        <f t="shared" si="40"/>
        <v>1.6110825531958189E-13</v>
      </c>
      <c r="Z142" s="16">
        <v>3504378.5</v>
      </c>
      <c r="AA142" s="16">
        <v>3504378.4999999902</v>
      </c>
      <c r="AB142" s="16">
        <v>3504378.5</v>
      </c>
      <c r="AC142" s="14">
        <f t="shared" si="41"/>
        <v>3504378.4999999967</v>
      </c>
      <c r="AD142" s="14">
        <f t="shared" si="42"/>
        <v>5.6458430611445293E-9</v>
      </c>
      <c r="AE142" s="14">
        <f t="shared" si="43"/>
        <v>1.6110825531958189E-13</v>
      </c>
      <c r="AF142" s="16">
        <v>3504378.5</v>
      </c>
      <c r="AG142" s="16">
        <v>3504378.5</v>
      </c>
      <c r="AH142" s="16">
        <v>3504378.5</v>
      </c>
      <c r="AI142" s="14">
        <f t="shared" si="44"/>
        <v>3504378.5</v>
      </c>
      <c r="AJ142" s="14">
        <f t="shared" si="45"/>
        <v>0</v>
      </c>
      <c r="AK142" s="14">
        <f t="shared" si="46"/>
        <v>0</v>
      </c>
      <c r="AL142" s="16">
        <v>3504378.5</v>
      </c>
      <c r="AM142" s="16">
        <v>3504378.5</v>
      </c>
      <c r="AN142" s="16">
        <v>3504378.4999999902</v>
      </c>
      <c r="AO142" s="14">
        <f t="shared" si="47"/>
        <v>3504378.4999999967</v>
      </c>
      <c r="AP142" s="14">
        <f t="shared" si="48"/>
        <v>5.6458430611445293E-9</v>
      </c>
      <c r="AQ142" s="14">
        <f t="shared" si="49"/>
        <v>1.6110825531958189E-13</v>
      </c>
    </row>
    <row r="143" spans="1:43">
      <c r="A143" s="8" t="s">
        <v>358</v>
      </c>
      <c r="B143" s="17">
        <v>4.24</v>
      </c>
      <c r="C143" s="7">
        <v>213.07669999999999</v>
      </c>
      <c r="D143" s="8" t="s">
        <v>61</v>
      </c>
      <c r="E143" s="8" t="s">
        <v>62</v>
      </c>
      <c r="F143" s="8" t="s">
        <v>63</v>
      </c>
      <c r="G143" s="8" t="s">
        <v>806</v>
      </c>
      <c r="H143" s="13">
        <v>214.08369999999996</v>
      </c>
      <c r="J143" s="17" t="str">
        <f t="shared" si="50"/>
        <v>LWS-UHPLC-ESI-QTOF-80%MeOH-4.24-213.0767</v>
      </c>
      <c r="K143" s="9" t="s">
        <v>188</v>
      </c>
      <c r="M143" s="8" t="str">
        <f t="shared" si="34"/>
        <v>Unknown-4.24-213.0767</v>
      </c>
      <c r="N143" s="16">
        <v>2543.3079746561102</v>
      </c>
      <c r="O143" s="16">
        <v>3812.9512920574002</v>
      </c>
      <c r="P143" s="16">
        <v>7617.8636513316897</v>
      </c>
      <c r="Q143" s="14">
        <f t="shared" si="35"/>
        <v>4658.0409726817334</v>
      </c>
      <c r="R143" s="14">
        <f t="shared" si="36"/>
        <v>2640.7217299714471</v>
      </c>
      <c r="S143" s="14">
        <f t="shared" si="37"/>
        <v>56.691681019094332</v>
      </c>
      <c r="T143" s="16">
        <v>300226.32781096699</v>
      </c>
      <c r="U143" s="16">
        <v>314371.83928418299</v>
      </c>
      <c r="V143" s="16">
        <v>382410.66732115397</v>
      </c>
      <c r="W143" s="14">
        <f t="shared" si="38"/>
        <v>332336.27813876799</v>
      </c>
      <c r="X143" s="14">
        <f t="shared" si="39"/>
        <v>43938.675591117986</v>
      </c>
      <c r="Y143" s="14">
        <f t="shared" si="40"/>
        <v>13.221149324170762</v>
      </c>
      <c r="Z143" s="16">
        <v>18407.9875096043</v>
      </c>
      <c r="AA143" s="16">
        <v>34127.0560612029</v>
      </c>
      <c r="AB143" s="16">
        <v>16318.1916291915</v>
      </c>
      <c r="AC143" s="14">
        <f t="shared" si="41"/>
        <v>22951.078399999566</v>
      </c>
      <c r="AD143" s="14">
        <f t="shared" si="42"/>
        <v>9734.9200930585284</v>
      </c>
      <c r="AE143" s="14">
        <f t="shared" si="43"/>
        <v>42.415959387157656</v>
      </c>
      <c r="AF143" s="16">
        <v>331132.67131049302</v>
      </c>
      <c r="AG143" s="16">
        <v>368695.26227974298</v>
      </c>
      <c r="AH143" s="16">
        <v>356378.97335091699</v>
      </c>
      <c r="AI143" s="14">
        <f t="shared" si="44"/>
        <v>352068.96898038435</v>
      </c>
      <c r="AJ143" s="14">
        <f t="shared" si="45"/>
        <v>19148.607347175472</v>
      </c>
      <c r="AK143" s="14">
        <f t="shared" si="46"/>
        <v>5.4388796043659111</v>
      </c>
      <c r="AL143" s="16">
        <v>317152.13327108102</v>
      </c>
      <c r="AM143" s="16">
        <v>308535.15625</v>
      </c>
      <c r="AN143" s="16">
        <v>122563.07847387801</v>
      </c>
      <c r="AO143" s="14">
        <f t="shared" si="47"/>
        <v>249416.78933165301</v>
      </c>
      <c r="AP143" s="14">
        <f t="shared" si="48"/>
        <v>109942.98996314614</v>
      </c>
      <c r="AQ143" s="14">
        <f t="shared" si="49"/>
        <v>44.080027755049564</v>
      </c>
    </row>
    <row r="144" spans="1:43">
      <c r="A144" s="8" t="s">
        <v>359</v>
      </c>
      <c r="B144" s="17">
        <v>4.41</v>
      </c>
      <c r="C144" s="7">
        <v>174.95532</v>
      </c>
      <c r="D144" s="8" t="s">
        <v>61</v>
      </c>
      <c r="E144" s="8" t="s">
        <v>62</v>
      </c>
      <c r="F144" s="8" t="s">
        <v>63</v>
      </c>
      <c r="G144" s="8" t="s">
        <v>47</v>
      </c>
      <c r="H144" s="13">
        <v>175.9623</v>
      </c>
      <c r="J144" s="17" t="str">
        <f t="shared" si="50"/>
        <v>LWS-UHPLC-ESI-QTOF-80%MeOH-4.41-174.95532</v>
      </c>
      <c r="K144" s="9" t="s">
        <v>188</v>
      </c>
      <c r="M144" s="8" t="str">
        <f t="shared" si="34"/>
        <v>Unknown-4.41-174.95532</v>
      </c>
      <c r="N144" s="16">
        <v>1</v>
      </c>
      <c r="O144" s="16">
        <v>150720.81360353099</v>
      </c>
      <c r="P144" s="16">
        <v>446801.58111849101</v>
      </c>
      <c r="Q144" s="14">
        <f t="shared" si="35"/>
        <v>199174.46490734068</v>
      </c>
      <c r="R144" s="14">
        <f t="shared" si="36"/>
        <v>227307.07658464723</v>
      </c>
      <c r="S144" s="14">
        <f t="shared" si="37"/>
        <v>114.12460763501704</v>
      </c>
      <c r="T144" s="16">
        <v>634571.53387039399</v>
      </c>
      <c r="U144" s="16">
        <v>240152.78690838901</v>
      </c>
      <c r="V144" s="16">
        <v>1</v>
      </c>
      <c r="W144" s="14">
        <f t="shared" si="38"/>
        <v>291575.10692626098</v>
      </c>
      <c r="X144" s="14">
        <f t="shared" si="39"/>
        <v>320395.27440515498</v>
      </c>
      <c r="Y144" s="14">
        <f t="shared" si="40"/>
        <v>109.88430315012543</v>
      </c>
      <c r="Z144" s="16">
        <v>1356977.26660336</v>
      </c>
      <c r="AA144" s="16">
        <v>1</v>
      </c>
      <c r="AB144" s="16">
        <v>1</v>
      </c>
      <c r="AC144" s="14">
        <f t="shared" si="41"/>
        <v>452326.42220112</v>
      </c>
      <c r="AD144" s="14">
        <f t="shared" si="42"/>
        <v>783450.6128073833</v>
      </c>
      <c r="AE144" s="14">
        <f t="shared" si="43"/>
        <v>173.2046978363413</v>
      </c>
      <c r="AF144" s="16">
        <v>586316.611506594</v>
      </c>
      <c r="AG144" s="16">
        <v>1</v>
      </c>
      <c r="AH144" s="16">
        <v>643763.30465001403</v>
      </c>
      <c r="AI144" s="14">
        <f t="shared" si="44"/>
        <v>410026.97205220273</v>
      </c>
      <c r="AJ144" s="14">
        <f t="shared" si="45"/>
        <v>356252.72484051797</v>
      </c>
      <c r="AK144" s="14">
        <f t="shared" si="46"/>
        <v>86.885192712434915</v>
      </c>
      <c r="AL144" s="16">
        <v>650831.76915020298</v>
      </c>
      <c r="AM144" s="16">
        <v>1</v>
      </c>
      <c r="AN144" s="16">
        <v>1140067.8180299101</v>
      </c>
      <c r="AO144" s="14">
        <f t="shared" si="47"/>
        <v>596966.86239337095</v>
      </c>
      <c r="AP144" s="14">
        <f t="shared" si="48"/>
        <v>571938.94650404144</v>
      </c>
      <c r="AQ144" s="14">
        <f t="shared" si="49"/>
        <v>95.807486568184515</v>
      </c>
    </row>
    <row r="145" spans="1:43">
      <c r="A145" s="8" t="s">
        <v>360</v>
      </c>
      <c r="B145" s="17">
        <v>4.72</v>
      </c>
      <c r="C145" s="7">
        <v>174.95492999999999</v>
      </c>
      <c r="D145" s="8" t="s">
        <v>61</v>
      </c>
      <c r="E145" s="8" t="s">
        <v>62</v>
      </c>
      <c r="F145" s="8" t="s">
        <v>63</v>
      </c>
      <c r="G145" s="8" t="s">
        <v>47</v>
      </c>
      <c r="H145" s="13">
        <v>175.9623</v>
      </c>
      <c r="J145" s="17" t="str">
        <f t="shared" si="50"/>
        <v>LWS-UHPLC-ESI-QTOF-80%MeOH-4.72-174.95493</v>
      </c>
      <c r="K145" s="9" t="s">
        <v>188</v>
      </c>
      <c r="M145" s="8" t="str">
        <f t="shared" si="34"/>
        <v>Unknown-4.72-174.95493</v>
      </c>
      <c r="N145" s="16">
        <v>1</v>
      </c>
      <c r="O145" s="16">
        <v>1</v>
      </c>
      <c r="P145" s="16">
        <v>1</v>
      </c>
      <c r="Q145" s="14">
        <f t="shared" si="35"/>
        <v>1</v>
      </c>
      <c r="R145" s="14">
        <f t="shared" si="36"/>
        <v>0</v>
      </c>
      <c r="S145" s="14">
        <f t="shared" si="37"/>
        <v>0</v>
      </c>
      <c r="T145" s="16">
        <v>1</v>
      </c>
      <c r="U145" s="16">
        <v>403913.71318917599</v>
      </c>
      <c r="V145" s="16">
        <v>1</v>
      </c>
      <c r="W145" s="14">
        <f t="shared" si="38"/>
        <v>134638.57106305865</v>
      </c>
      <c r="X145" s="14">
        <f t="shared" si="39"/>
        <v>233199.11368888288</v>
      </c>
      <c r="Y145" s="14">
        <f t="shared" si="40"/>
        <v>173.2037943121536</v>
      </c>
      <c r="Z145" s="16">
        <v>1</v>
      </c>
      <c r="AA145" s="16">
        <v>1</v>
      </c>
      <c r="AB145" s="16">
        <v>687708.408145161</v>
      </c>
      <c r="AC145" s="14">
        <f t="shared" si="41"/>
        <v>229236.80271505367</v>
      </c>
      <c r="AD145" s="14">
        <f t="shared" si="42"/>
        <v>397048.05721630849</v>
      </c>
      <c r="AE145" s="14">
        <f t="shared" si="43"/>
        <v>173.20432518414063</v>
      </c>
      <c r="AF145" s="16">
        <v>1</v>
      </c>
      <c r="AG145" s="16">
        <v>1</v>
      </c>
      <c r="AH145" s="16">
        <v>1</v>
      </c>
      <c r="AI145" s="14">
        <f t="shared" si="44"/>
        <v>1</v>
      </c>
      <c r="AJ145" s="14">
        <f t="shared" si="45"/>
        <v>0</v>
      </c>
      <c r="AK145" s="14">
        <f t="shared" si="46"/>
        <v>0</v>
      </c>
      <c r="AL145" s="16">
        <v>1</v>
      </c>
      <c r="AM145" s="16">
        <v>264965.90625</v>
      </c>
      <c r="AN145" s="16">
        <v>114725.31371030099</v>
      </c>
      <c r="AO145" s="14">
        <f t="shared" si="47"/>
        <v>126564.07332010033</v>
      </c>
      <c r="AP145" s="14">
        <f t="shared" si="48"/>
        <v>132878.58201321153</v>
      </c>
      <c r="AQ145" s="14">
        <f t="shared" si="49"/>
        <v>104.98917941518904</v>
      </c>
    </row>
    <row r="146" spans="1:43">
      <c r="A146" s="8" t="s">
        <v>361</v>
      </c>
      <c r="B146" s="17">
        <v>4.8</v>
      </c>
      <c r="C146" s="7">
        <v>245.09342000000001</v>
      </c>
      <c r="D146" s="8" t="s">
        <v>61</v>
      </c>
      <c r="E146" s="8" t="s">
        <v>62</v>
      </c>
      <c r="F146" s="8" t="s">
        <v>63</v>
      </c>
      <c r="G146" s="8" t="s">
        <v>50</v>
      </c>
      <c r="H146" s="13">
        <v>246.1001</v>
      </c>
      <c r="J146" s="17" t="str">
        <f t="shared" si="50"/>
        <v>LWS-UHPLC-ESI-QTOF-80%MeOH-4.8-245.09342</v>
      </c>
      <c r="K146" s="9" t="s">
        <v>188</v>
      </c>
      <c r="M146" s="8" t="str">
        <f t="shared" si="34"/>
        <v>Unknown-4.8-245.09342</v>
      </c>
      <c r="N146" s="16">
        <v>1925.5281332807201</v>
      </c>
      <c r="O146" s="16">
        <v>2135.46573470564</v>
      </c>
      <c r="P146" s="16">
        <v>4343.1901920643104</v>
      </c>
      <c r="Q146" s="14">
        <f t="shared" si="35"/>
        <v>2801.3946866835563</v>
      </c>
      <c r="R146" s="14">
        <f t="shared" si="36"/>
        <v>1339.3537562691326</v>
      </c>
      <c r="S146" s="14">
        <f t="shared" si="37"/>
        <v>47.810248325084551</v>
      </c>
      <c r="T146" s="16">
        <v>122668.853700358</v>
      </c>
      <c r="U146" s="16">
        <v>148341.91178918901</v>
      </c>
      <c r="V146" s="16">
        <v>141558.08843344299</v>
      </c>
      <c r="W146" s="14">
        <f t="shared" si="38"/>
        <v>137522.95130766332</v>
      </c>
      <c r="X146" s="14">
        <f t="shared" si="39"/>
        <v>13303.692217802047</v>
      </c>
      <c r="Y146" s="14">
        <f t="shared" si="40"/>
        <v>9.6737977852433676</v>
      </c>
      <c r="Z146" s="16">
        <v>12064.634041790399</v>
      </c>
      <c r="AA146" s="16">
        <v>26171.8311797436</v>
      </c>
      <c r="AB146" s="16">
        <v>17024.320441776399</v>
      </c>
      <c r="AC146" s="14">
        <f t="shared" si="41"/>
        <v>18420.261887770135</v>
      </c>
      <c r="AD146" s="14">
        <f t="shared" si="42"/>
        <v>7156.4475937961715</v>
      </c>
      <c r="AE146" s="14">
        <f t="shared" si="43"/>
        <v>38.850954657423145</v>
      </c>
      <c r="AF146" s="16">
        <v>30661.471120136499</v>
      </c>
      <c r="AG146" s="16">
        <v>34887.221818134298</v>
      </c>
      <c r="AH146" s="16">
        <v>25924.554893851</v>
      </c>
      <c r="AI146" s="14">
        <f t="shared" si="44"/>
        <v>30491.082610707268</v>
      </c>
      <c r="AJ146" s="14">
        <f t="shared" si="45"/>
        <v>4483.7622352238277</v>
      </c>
      <c r="AK146" s="14">
        <f t="shared" si="46"/>
        <v>14.705159185293432</v>
      </c>
      <c r="AL146" s="16">
        <v>131052.45841704</v>
      </c>
      <c r="AM146" s="16">
        <v>135848.15625</v>
      </c>
      <c r="AN146" s="16">
        <v>120823.57432864601</v>
      </c>
      <c r="AO146" s="14">
        <f t="shared" si="47"/>
        <v>129241.39633189533</v>
      </c>
      <c r="AP146" s="14">
        <f t="shared" si="48"/>
        <v>7674.2735737694247</v>
      </c>
      <c r="AQ146" s="14">
        <f t="shared" si="49"/>
        <v>5.9379376821817109</v>
      </c>
    </row>
    <row r="147" spans="1:43">
      <c r="A147" s="8" t="s">
        <v>362</v>
      </c>
      <c r="B147" s="17">
        <v>5.14</v>
      </c>
      <c r="C147" s="7">
        <v>174.95616000000001</v>
      </c>
      <c r="D147" s="8" t="s">
        <v>61</v>
      </c>
      <c r="E147" s="8" t="s">
        <v>62</v>
      </c>
      <c r="F147" s="8" t="s">
        <v>63</v>
      </c>
      <c r="G147" s="8" t="s">
        <v>47</v>
      </c>
      <c r="H147" s="13">
        <v>175.9623</v>
      </c>
      <c r="J147" s="17" t="str">
        <f t="shared" si="50"/>
        <v>LWS-UHPLC-ESI-QTOF-80%MeOH-5.14-174.95616</v>
      </c>
      <c r="K147" s="9" t="s">
        <v>188</v>
      </c>
      <c r="M147" s="8" t="str">
        <f t="shared" si="34"/>
        <v>Unknown-5.14-174.95616</v>
      </c>
      <c r="N147" s="16">
        <v>1</v>
      </c>
      <c r="O147" s="16">
        <v>1</v>
      </c>
      <c r="P147" s="16">
        <v>167629.20756336601</v>
      </c>
      <c r="Q147" s="14">
        <f t="shared" si="35"/>
        <v>55877.069187788671</v>
      </c>
      <c r="R147" s="14">
        <f t="shared" si="36"/>
        <v>96780.190760483834</v>
      </c>
      <c r="S147" s="14">
        <f t="shared" si="37"/>
        <v>173.20198100446203</v>
      </c>
      <c r="T147" s="16">
        <v>1</v>
      </c>
      <c r="U147" s="16">
        <v>1</v>
      </c>
      <c r="V147" s="16">
        <v>1</v>
      </c>
      <c r="W147" s="14">
        <f t="shared" si="38"/>
        <v>1</v>
      </c>
      <c r="X147" s="14">
        <f t="shared" si="39"/>
        <v>0</v>
      </c>
      <c r="Y147" s="14">
        <f t="shared" si="40"/>
        <v>0</v>
      </c>
      <c r="Z147" s="16">
        <v>243312.12436821801</v>
      </c>
      <c r="AA147" s="16">
        <v>2184171.8052300601</v>
      </c>
      <c r="AB147" s="16">
        <v>561347.93397102505</v>
      </c>
      <c r="AC147" s="14">
        <f t="shared" si="41"/>
        <v>996277.28785643447</v>
      </c>
      <c r="AD147" s="14">
        <f t="shared" si="42"/>
        <v>1040964.3280882238</v>
      </c>
      <c r="AE147" s="14">
        <f t="shared" si="43"/>
        <v>104.48540188323845</v>
      </c>
      <c r="AF147" s="16">
        <v>1</v>
      </c>
      <c r="AG147" s="16">
        <v>954585.88591762003</v>
      </c>
      <c r="AH147" s="16">
        <v>1146887.1873024399</v>
      </c>
      <c r="AI147" s="14">
        <f t="shared" si="44"/>
        <v>700491.35774002003</v>
      </c>
      <c r="AJ147" s="14">
        <f t="shared" si="45"/>
        <v>614214.94901510619</v>
      </c>
      <c r="AK147" s="14">
        <f t="shared" si="46"/>
        <v>87.683444232165044</v>
      </c>
      <c r="AL147" s="16">
        <v>998378.56002567895</v>
      </c>
      <c r="AM147" s="16">
        <v>106427.65625</v>
      </c>
      <c r="AN147" s="16">
        <v>1</v>
      </c>
      <c r="AO147" s="14">
        <f t="shared" si="47"/>
        <v>368269.072091893</v>
      </c>
      <c r="AP147" s="14">
        <f t="shared" si="48"/>
        <v>548279.24762685702</v>
      </c>
      <c r="AQ147" s="14">
        <f t="shared" si="49"/>
        <v>148.8800687259577</v>
      </c>
    </row>
    <row r="148" spans="1:43">
      <c r="A148" s="8" t="s">
        <v>363</v>
      </c>
      <c r="B148" s="17">
        <v>5.41</v>
      </c>
      <c r="C148" s="7">
        <v>725.19322</v>
      </c>
      <c r="D148" s="8" t="s">
        <v>61</v>
      </c>
      <c r="E148" s="8" t="s">
        <v>62</v>
      </c>
      <c r="F148" s="8" t="s">
        <v>63</v>
      </c>
      <c r="G148" s="8" t="s">
        <v>807</v>
      </c>
      <c r="H148" s="13">
        <v>726.2011</v>
      </c>
      <c r="J148" s="17" t="str">
        <f t="shared" si="50"/>
        <v>LWS-UHPLC-ESI-QTOF-80%MeOH-5.41-725.19322</v>
      </c>
      <c r="K148" s="9" t="s">
        <v>188</v>
      </c>
      <c r="M148" s="8" t="str">
        <f t="shared" si="34"/>
        <v>Unknown-5.41-725.19322</v>
      </c>
      <c r="N148" s="16">
        <v>4538.9531307766802</v>
      </c>
      <c r="O148" s="16">
        <v>4829.3559377265501</v>
      </c>
      <c r="P148" s="16">
        <v>5330.3747612772804</v>
      </c>
      <c r="Q148" s="14">
        <f t="shared" si="35"/>
        <v>4899.561276593503</v>
      </c>
      <c r="R148" s="14">
        <f t="shared" si="36"/>
        <v>400.35439489298096</v>
      </c>
      <c r="S148" s="14">
        <f t="shared" si="37"/>
        <v>8.1712294691685887</v>
      </c>
      <c r="T148" s="16">
        <v>147329.64665389701</v>
      </c>
      <c r="U148" s="16">
        <v>135311.99163160301</v>
      </c>
      <c r="V148" s="16">
        <v>133216.524613121</v>
      </c>
      <c r="W148" s="14">
        <f t="shared" si="38"/>
        <v>138619.38763287367</v>
      </c>
      <c r="X148" s="14">
        <f t="shared" si="39"/>
        <v>7615.7208894743044</v>
      </c>
      <c r="Y148" s="14">
        <f t="shared" si="40"/>
        <v>5.4939796081368861</v>
      </c>
      <c r="Z148" s="16">
        <v>159027.818132985</v>
      </c>
      <c r="AA148" s="16">
        <v>152256.721460817</v>
      </c>
      <c r="AB148" s="16">
        <v>115229.60823854301</v>
      </c>
      <c r="AC148" s="14">
        <f t="shared" si="41"/>
        <v>142171.38261078167</v>
      </c>
      <c r="AD148" s="14">
        <f t="shared" si="42"/>
        <v>23576.605826102845</v>
      </c>
      <c r="AE148" s="14">
        <f t="shared" si="43"/>
        <v>16.583228912282447</v>
      </c>
      <c r="AF148" s="16">
        <v>59210.822920937098</v>
      </c>
      <c r="AG148" s="16">
        <v>41680.854851626202</v>
      </c>
      <c r="AH148" s="16">
        <v>31267.713950150501</v>
      </c>
      <c r="AI148" s="14">
        <f t="shared" si="44"/>
        <v>44053.130574237934</v>
      </c>
      <c r="AJ148" s="14">
        <f t="shared" si="45"/>
        <v>14121.79534678165</v>
      </c>
      <c r="AK148" s="14">
        <f t="shared" si="46"/>
        <v>32.056281046777663</v>
      </c>
      <c r="AL148" s="16">
        <v>43506.233846657102</v>
      </c>
      <c r="AM148" s="16">
        <v>29640.09765625</v>
      </c>
      <c r="AN148" s="16">
        <v>1</v>
      </c>
      <c r="AO148" s="14">
        <f t="shared" si="47"/>
        <v>24382.443834302365</v>
      </c>
      <c r="AP148" s="14">
        <f t="shared" si="48"/>
        <v>22224.053091114147</v>
      </c>
      <c r="AQ148" s="14">
        <f t="shared" si="49"/>
        <v>91.147766984080192</v>
      </c>
    </row>
    <row r="149" spans="1:43">
      <c r="A149" s="8" t="s">
        <v>364</v>
      </c>
      <c r="B149" s="17">
        <v>5.62</v>
      </c>
      <c r="C149" s="7">
        <v>174.95507000000001</v>
      </c>
      <c r="D149" s="8" t="s">
        <v>61</v>
      </c>
      <c r="E149" s="8" t="s">
        <v>62</v>
      </c>
      <c r="F149" s="8" t="s">
        <v>63</v>
      </c>
      <c r="G149" s="8" t="s">
        <v>47</v>
      </c>
      <c r="H149" s="13">
        <v>175.9623</v>
      </c>
      <c r="J149" s="17" t="str">
        <f t="shared" si="50"/>
        <v>LWS-UHPLC-ESI-QTOF-80%MeOH-5.62-174.95507</v>
      </c>
      <c r="K149" s="9" t="s">
        <v>188</v>
      </c>
      <c r="M149" s="8" t="str">
        <f t="shared" si="34"/>
        <v>Unknown-5.62-174.95507</v>
      </c>
      <c r="N149" s="16">
        <v>217423.363099134</v>
      </c>
      <c r="O149" s="16">
        <v>1</v>
      </c>
      <c r="P149" s="16">
        <v>222776.70279641901</v>
      </c>
      <c r="Q149" s="14">
        <f t="shared" si="35"/>
        <v>146733.68863185099</v>
      </c>
      <c r="R149" s="14">
        <f t="shared" si="36"/>
        <v>127102.42325120101</v>
      </c>
      <c r="S149" s="14">
        <f t="shared" si="37"/>
        <v>86.621160032373993</v>
      </c>
      <c r="T149" s="16">
        <v>131479.234282005</v>
      </c>
      <c r="U149" s="16">
        <v>1</v>
      </c>
      <c r="V149" s="16">
        <v>642471.01918408903</v>
      </c>
      <c r="W149" s="14">
        <f t="shared" si="38"/>
        <v>257983.75115536468</v>
      </c>
      <c r="X149" s="14">
        <f t="shared" si="39"/>
        <v>339403.1172214282</v>
      </c>
      <c r="Y149" s="14">
        <f t="shared" si="40"/>
        <v>131.55988146595737</v>
      </c>
      <c r="Z149" s="16">
        <v>302141.26400857302</v>
      </c>
      <c r="AA149" s="16">
        <v>1</v>
      </c>
      <c r="AB149" s="16">
        <v>364020.05845367</v>
      </c>
      <c r="AC149" s="14">
        <f t="shared" si="41"/>
        <v>222054.10748741435</v>
      </c>
      <c r="AD149" s="14">
        <f t="shared" si="42"/>
        <v>194776.62387747542</v>
      </c>
      <c r="AE149" s="14">
        <f t="shared" si="43"/>
        <v>87.715839207574675</v>
      </c>
      <c r="AF149" s="16">
        <v>1067425.4362925601</v>
      </c>
      <c r="AG149" s="16">
        <v>1</v>
      </c>
      <c r="AH149" s="16">
        <v>1</v>
      </c>
      <c r="AI149" s="14">
        <f t="shared" si="44"/>
        <v>355809.14543085336</v>
      </c>
      <c r="AJ149" s="14">
        <f t="shared" si="45"/>
        <v>616277.78563309414</v>
      </c>
      <c r="AK149" s="14">
        <f t="shared" si="46"/>
        <v>173.2045939647887</v>
      </c>
      <c r="AL149" s="16">
        <v>303171.35983292398</v>
      </c>
      <c r="AM149" s="16">
        <v>1565824.5</v>
      </c>
      <c r="AN149" s="16">
        <v>1170777.5793189199</v>
      </c>
      <c r="AO149" s="14">
        <f t="shared" si="47"/>
        <v>1013257.8130506147</v>
      </c>
      <c r="AP149" s="14">
        <f t="shared" si="48"/>
        <v>645896.73761938186</v>
      </c>
      <c r="AQ149" s="14">
        <f t="shared" si="49"/>
        <v>63.744560298506947</v>
      </c>
    </row>
    <row r="150" spans="1:43">
      <c r="A150" s="8" t="s">
        <v>365</v>
      </c>
      <c r="B150" s="17">
        <v>5.85</v>
      </c>
      <c r="C150" s="7">
        <v>372.21357</v>
      </c>
      <c r="D150" s="8" t="s">
        <v>61</v>
      </c>
      <c r="E150" s="8" t="s">
        <v>62</v>
      </c>
      <c r="F150" s="8" t="s">
        <v>63</v>
      </c>
      <c r="G150" s="8" t="s">
        <v>808</v>
      </c>
      <c r="H150" s="13">
        <v>373.22050000000002</v>
      </c>
      <c r="J150" s="17" t="str">
        <f t="shared" si="50"/>
        <v>LWS-UHPLC-ESI-QTOF-80%MeOH-5.85-372.21357</v>
      </c>
      <c r="K150" s="9" t="s">
        <v>188</v>
      </c>
      <c r="M150" s="8" t="str">
        <f t="shared" si="34"/>
        <v>Unknown-5.85-372.21357</v>
      </c>
      <c r="N150" s="16">
        <v>1161.9486479700099</v>
      </c>
      <c r="O150" s="16">
        <v>7046.1345044589598</v>
      </c>
      <c r="P150" s="16">
        <v>6842.8403590203498</v>
      </c>
      <c r="Q150" s="14">
        <f t="shared" si="35"/>
        <v>5016.9745038164401</v>
      </c>
      <c r="R150" s="14">
        <f t="shared" si="36"/>
        <v>3340.0973622524502</v>
      </c>
      <c r="S150" s="14">
        <f t="shared" si="37"/>
        <v>66.575928574315455</v>
      </c>
      <c r="T150" s="16">
        <v>207404.34148147001</v>
      </c>
      <c r="U150" s="16">
        <v>269771.08047843701</v>
      </c>
      <c r="V150" s="16">
        <v>420900.83519814099</v>
      </c>
      <c r="W150" s="14">
        <f t="shared" si="38"/>
        <v>299358.75238601601</v>
      </c>
      <c r="X150" s="14">
        <f t="shared" si="39"/>
        <v>109780.5126332131</v>
      </c>
      <c r="Y150" s="14">
        <f t="shared" si="40"/>
        <v>36.671890084460848</v>
      </c>
      <c r="Z150" s="16">
        <v>19753.3583314651</v>
      </c>
      <c r="AA150" s="16">
        <v>27771.499773702501</v>
      </c>
      <c r="AB150" s="16">
        <v>35738.989237078698</v>
      </c>
      <c r="AC150" s="14">
        <f t="shared" si="41"/>
        <v>27754.615780748765</v>
      </c>
      <c r="AD150" s="14">
        <f t="shared" si="42"/>
        <v>7992.8288274265278</v>
      </c>
      <c r="AE150" s="14">
        <f t="shared" si="43"/>
        <v>28.79819663355072</v>
      </c>
      <c r="AF150" s="16">
        <v>129516.49199346</v>
      </c>
      <c r="AG150" s="16">
        <v>130091.740857907</v>
      </c>
      <c r="AH150" s="16">
        <v>131503.891119484</v>
      </c>
      <c r="AI150" s="14">
        <f t="shared" si="44"/>
        <v>130370.70799028367</v>
      </c>
      <c r="AJ150" s="14">
        <f t="shared" si="45"/>
        <v>1022.6464771562485</v>
      </c>
      <c r="AK150" s="14">
        <f t="shared" si="46"/>
        <v>0.78441430051332151</v>
      </c>
      <c r="AL150" s="16">
        <v>277325.63008437102</v>
      </c>
      <c r="AM150" s="16">
        <v>276282.28125</v>
      </c>
      <c r="AN150" s="16">
        <v>289946.32843206899</v>
      </c>
      <c r="AO150" s="14">
        <f t="shared" si="47"/>
        <v>281184.74658881332</v>
      </c>
      <c r="AP150" s="14">
        <f t="shared" si="48"/>
        <v>7605.6644347878082</v>
      </c>
      <c r="AQ150" s="14">
        <f t="shared" si="49"/>
        <v>2.7048638046891811</v>
      </c>
    </row>
    <row r="151" spans="1:43">
      <c r="A151" s="8" t="s">
        <v>366</v>
      </c>
      <c r="B151" s="17">
        <v>6.13</v>
      </c>
      <c r="C151" s="7">
        <v>593.15144999999995</v>
      </c>
      <c r="D151" s="8" t="s">
        <v>61</v>
      </c>
      <c r="E151" s="8" t="s">
        <v>62</v>
      </c>
      <c r="F151" s="8" t="s">
        <v>63</v>
      </c>
      <c r="G151" s="8" t="s">
        <v>809</v>
      </c>
      <c r="H151" s="13">
        <v>594.15750000000003</v>
      </c>
      <c r="I151" s="8" t="s">
        <v>1102</v>
      </c>
      <c r="J151" s="17" t="str">
        <f t="shared" si="50"/>
        <v>Kaempferol-3-O-rutinoside</v>
      </c>
      <c r="K151" s="10" t="s">
        <v>189</v>
      </c>
      <c r="L151" s="8" t="s">
        <v>1147</v>
      </c>
      <c r="M151" s="8" t="str">
        <f t="shared" si="34"/>
        <v>RTATXGUCZHCSNG-QHWHWDPRSA-N</v>
      </c>
      <c r="N151" s="16">
        <v>2213.7435849878402</v>
      </c>
      <c r="O151" s="16">
        <v>1266.8422247751</v>
      </c>
      <c r="P151" s="16">
        <v>495.87962093056001</v>
      </c>
      <c r="Q151" s="14">
        <f t="shared" si="35"/>
        <v>1325.4884768978334</v>
      </c>
      <c r="R151" s="14">
        <f t="shared" si="36"/>
        <v>860.43226747820233</v>
      </c>
      <c r="S151" s="14">
        <f t="shared" si="37"/>
        <v>64.91435289516464</v>
      </c>
      <c r="T151" s="16">
        <v>17235.724906487299</v>
      </c>
      <c r="U151" s="16">
        <v>16845.186104016801</v>
      </c>
      <c r="V151" s="16">
        <v>18099.236015001301</v>
      </c>
      <c r="W151" s="14">
        <f t="shared" si="38"/>
        <v>17393.382341835135</v>
      </c>
      <c r="X151" s="14">
        <f t="shared" si="39"/>
        <v>641.71815854033673</v>
      </c>
      <c r="Y151" s="14">
        <f t="shared" si="40"/>
        <v>3.6894385803091048</v>
      </c>
      <c r="Z151" s="16">
        <v>61587.501319966497</v>
      </c>
      <c r="AA151" s="16">
        <v>125472.64262488901</v>
      </c>
      <c r="AB151" s="16">
        <v>138426.41802630099</v>
      </c>
      <c r="AC151" s="14">
        <f t="shared" si="41"/>
        <v>108495.52065705217</v>
      </c>
      <c r="AD151" s="14">
        <f t="shared" si="42"/>
        <v>41136.62337727609</v>
      </c>
      <c r="AE151" s="14">
        <f t="shared" si="43"/>
        <v>37.915503910347127</v>
      </c>
      <c r="AF151" s="16">
        <v>9505.1847815720703</v>
      </c>
      <c r="AG151" s="16">
        <v>15957.8361456108</v>
      </c>
      <c r="AH151" s="16">
        <v>8502.97261078677</v>
      </c>
      <c r="AI151" s="14">
        <f t="shared" si="44"/>
        <v>11321.997845989879</v>
      </c>
      <c r="AJ151" s="14">
        <f t="shared" si="45"/>
        <v>4045.9059385991227</v>
      </c>
      <c r="AK151" s="14">
        <f t="shared" si="46"/>
        <v>35.734911749980029</v>
      </c>
      <c r="AL151" s="16">
        <v>5948.3958168628096</v>
      </c>
      <c r="AM151" s="16">
        <v>4768.81103515625</v>
      </c>
      <c r="AN151" s="16">
        <v>1</v>
      </c>
      <c r="AO151" s="14">
        <f t="shared" si="47"/>
        <v>3572.7356173396861</v>
      </c>
      <c r="AP151" s="14">
        <f t="shared" si="48"/>
        <v>3148.9405447607483</v>
      </c>
      <c r="AQ151" s="14">
        <f t="shared" si="49"/>
        <v>88.138079108845389</v>
      </c>
    </row>
    <row r="152" spans="1:43">
      <c r="A152" s="8" t="s">
        <v>367</v>
      </c>
      <c r="B152" s="17">
        <v>6.45</v>
      </c>
      <c r="C152" s="7">
        <v>174.95576</v>
      </c>
      <c r="D152" s="8" t="s">
        <v>61</v>
      </c>
      <c r="E152" s="8" t="s">
        <v>62</v>
      </c>
      <c r="F152" s="8" t="s">
        <v>63</v>
      </c>
      <c r="G152" s="8" t="s">
        <v>47</v>
      </c>
      <c r="H152" s="13">
        <v>175.9623</v>
      </c>
      <c r="J152" s="17" t="str">
        <f t="shared" si="50"/>
        <v>LWS-UHPLC-ESI-QTOF-80%MeOH-6.45-174.95576</v>
      </c>
      <c r="K152" s="9" t="s">
        <v>188</v>
      </c>
      <c r="M152" s="8" t="str">
        <f t="shared" si="34"/>
        <v>Unknown-6.45-174.95576</v>
      </c>
      <c r="N152" s="16">
        <v>2703155.5673178099</v>
      </c>
      <c r="O152" s="16">
        <v>438424.374703907</v>
      </c>
      <c r="P152" s="16">
        <v>239149.405788206</v>
      </c>
      <c r="Q152" s="14">
        <f t="shared" si="35"/>
        <v>1126909.7826033076</v>
      </c>
      <c r="R152" s="14">
        <f t="shared" si="36"/>
        <v>1368700.3721347363</v>
      </c>
      <c r="S152" s="14">
        <f t="shared" si="37"/>
        <v>121.45607334891184</v>
      </c>
      <c r="T152" s="16">
        <v>1</v>
      </c>
      <c r="U152" s="16">
        <v>476412.80042145302</v>
      </c>
      <c r="V152" s="16">
        <v>1</v>
      </c>
      <c r="W152" s="14">
        <f t="shared" si="38"/>
        <v>158804.93347381768</v>
      </c>
      <c r="X152" s="14">
        <f t="shared" si="39"/>
        <v>275056.48121844017</v>
      </c>
      <c r="Y152" s="14">
        <f t="shared" si="40"/>
        <v>173.20399007867661</v>
      </c>
      <c r="Z152" s="16">
        <v>487484.56585118303</v>
      </c>
      <c r="AA152" s="16">
        <v>1</v>
      </c>
      <c r="AB152" s="16">
        <v>1136328.47115126</v>
      </c>
      <c r="AC152" s="14">
        <f t="shared" si="41"/>
        <v>541271.34566748096</v>
      </c>
      <c r="AD152" s="14">
        <f t="shared" si="42"/>
        <v>570069.9901639357</v>
      </c>
      <c r="AE152" s="14">
        <f t="shared" si="43"/>
        <v>105.32055589621893</v>
      </c>
      <c r="AF152" s="16">
        <v>3058164.5653788401</v>
      </c>
      <c r="AG152" s="16">
        <v>3534877.02439324</v>
      </c>
      <c r="AH152" s="16">
        <v>2813766.72352971</v>
      </c>
      <c r="AI152" s="14">
        <f t="shared" si="44"/>
        <v>3135602.771100597</v>
      </c>
      <c r="AJ152" s="14">
        <f t="shared" si="45"/>
        <v>366739.03975705465</v>
      </c>
      <c r="AK152" s="14">
        <f t="shared" si="46"/>
        <v>11.695966183507652</v>
      </c>
      <c r="AL152" s="16">
        <v>1</v>
      </c>
      <c r="AM152" s="16">
        <v>1</v>
      </c>
      <c r="AN152" s="16">
        <v>706413.75886670395</v>
      </c>
      <c r="AO152" s="14">
        <f t="shared" si="47"/>
        <v>235471.91962223465</v>
      </c>
      <c r="AP152" s="14">
        <f t="shared" si="48"/>
        <v>407847.59649067768</v>
      </c>
      <c r="AQ152" s="14">
        <f t="shared" si="49"/>
        <v>173.20434519113093</v>
      </c>
    </row>
    <row r="153" spans="1:43">
      <c r="A153" s="8" t="s">
        <v>368</v>
      </c>
      <c r="B153" s="17">
        <v>6.64</v>
      </c>
      <c r="C153" s="7">
        <v>406.19688000000002</v>
      </c>
      <c r="D153" s="8" t="s">
        <v>61</v>
      </c>
      <c r="E153" s="8" t="s">
        <v>62</v>
      </c>
      <c r="F153" s="8" t="s">
        <v>63</v>
      </c>
      <c r="G153" s="8" t="s">
        <v>810</v>
      </c>
      <c r="H153" s="13">
        <v>407.20249999999999</v>
      </c>
      <c r="J153" s="17" t="str">
        <f t="shared" si="50"/>
        <v>LWS-UHPLC-ESI-QTOF-80%MeOH-6.64-406.19688</v>
      </c>
      <c r="K153" s="9" t="s">
        <v>188</v>
      </c>
      <c r="M153" s="8" t="str">
        <f t="shared" si="34"/>
        <v>Unknown-6.64-406.19688</v>
      </c>
      <c r="N153" s="16">
        <v>781.73305738433999</v>
      </c>
      <c r="O153" s="16">
        <v>1692.00413551561</v>
      </c>
      <c r="P153" s="16">
        <v>2828.1708441935102</v>
      </c>
      <c r="Q153" s="14">
        <f t="shared" si="35"/>
        <v>1767.3026790311535</v>
      </c>
      <c r="R153" s="14">
        <f t="shared" si="36"/>
        <v>1025.2947414337859</v>
      </c>
      <c r="S153" s="14">
        <f t="shared" si="37"/>
        <v>58.01466571622349</v>
      </c>
      <c r="T153" s="16">
        <v>43039.326928114802</v>
      </c>
      <c r="U153" s="16">
        <v>65247.697677109398</v>
      </c>
      <c r="V153" s="16">
        <v>143356.681566335</v>
      </c>
      <c r="W153" s="14">
        <f t="shared" si="38"/>
        <v>83881.235390519738</v>
      </c>
      <c r="X153" s="14">
        <f t="shared" si="39"/>
        <v>52690.601213028742</v>
      </c>
      <c r="Y153" s="14">
        <f t="shared" si="40"/>
        <v>62.815719114914039</v>
      </c>
      <c r="Z153" s="16">
        <v>5178.6448207376297</v>
      </c>
      <c r="AA153" s="16">
        <v>8610.4451640540701</v>
      </c>
      <c r="AB153" s="16">
        <v>7628.4713922061101</v>
      </c>
      <c r="AC153" s="14">
        <f t="shared" si="41"/>
        <v>7139.187125665936</v>
      </c>
      <c r="AD153" s="14">
        <f t="shared" si="42"/>
        <v>1767.4452521109492</v>
      </c>
      <c r="AE153" s="14">
        <f t="shared" si="43"/>
        <v>24.756953711954761</v>
      </c>
      <c r="AF153" s="16">
        <v>40884.846366555801</v>
      </c>
      <c r="AG153" s="16">
        <v>36662.381917126098</v>
      </c>
      <c r="AH153" s="16">
        <v>35993.069388911703</v>
      </c>
      <c r="AI153" s="14">
        <f t="shared" si="44"/>
        <v>37846.765890864539</v>
      </c>
      <c r="AJ153" s="14">
        <f t="shared" si="45"/>
        <v>2652.2527307344872</v>
      </c>
      <c r="AK153" s="14">
        <f t="shared" si="46"/>
        <v>7.0078715269425134</v>
      </c>
      <c r="AL153" s="16">
        <v>111762.271019231</v>
      </c>
      <c r="AM153" s="16">
        <v>116680.1640625</v>
      </c>
      <c r="AN153" s="16">
        <v>114862.544257912</v>
      </c>
      <c r="AO153" s="14">
        <f t="shared" si="47"/>
        <v>114434.99311321434</v>
      </c>
      <c r="AP153" s="14">
        <f t="shared" si="48"/>
        <v>2486.6680482641041</v>
      </c>
      <c r="AQ153" s="14">
        <f t="shared" si="49"/>
        <v>2.1729961968922922</v>
      </c>
    </row>
    <row r="154" spans="1:43">
      <c r="A154" s="8" t="s">
        <v>369</v>
      </c>
      <c r="B154" s="17">
        <v>6.76</v>
      </c>
      <c r="C154" s="7">
        <v>174.95554999999999</v>
      </c>
      <c r="D154" s="8" t="s">
        <v>61</v>
      </c>
      <c r="E154" s="8" t="s">
        <v>62</v>
      </c>
      <c r="F154" s="8" t="s">
        <v>63</v>
      </c>
      <c r="G154" s="8" t="s">
        <v>47</v>
      </c>
      <c r="H154" s="13">
        <v>175.9623</v>
      </c>
      <c r="J154" s="17" t="str">
        <f t="shared" si="50"/>
        <v>LWS-UHPLC-ESI-QTOF-80%MeOH-6.76-174.95555</v>
      </c>
      <c r="K154" s="9" t="s">
        <v>188</v>
      </c>
      <c r="M154" s="8" t="str">
        <f t="shared" si="34"/>
        <v>Unknown-6.76-174.95555</v>
      </c>
      <c r="N154" s="16">
        <v>1</v>
      </c>
      <c r="O154" s="16">
        <v>447224.55778544798</v>
      </c>
      <c r="P154" s="16">
        <v>1</v>
      </c>
      <c r="Q154" s="14">
        <f t="shared" si="35"/>
        <v>149075.51926181599</v>
      </c>
      <c r="R154" s="14">
        <f t="shared" si="36"/>
        <v>258204.64147537053</v>
      </c>
      <c r="S154" s="14">
        <f t="shared" si="37"/>
        <v>173.20391889555989</v>
      </c>
      <c r="T154" s="16">
        <v>1</v>
      </c>
      <c r="U154" s="16">
        <v>63466.473101816198</v>
      </c>
      <c r="V154" s="16">
        <v>370315.24341112701</v>
      </c>
      <c r="W154" s="14">
        <f t="shared" si="38"/>
        <v>144594.23883764775</v>
      </c>
      <c r="X154" s="14">
        <f t="shared" si="39"/>
        <v>198038.99994257398</v>
      </c>
      <c r="Y154" s="14">
        <f t="shared" si="40"/>
        <v>136.96188833978005</v>
      </c>
      <c r="Z154" s="16">
        <v>1</v>
      </c>
      <c r="AA154" s="16">
        <v>1</v>
      </c>
      <c r="AB154" s="16">
        <v>2238106.3564611501</v>
      </c>
      <c r="AC154" s="14">
        <f t="shared" si="41"/>
        <v>746036.11882038333</v>
      </c>
      <c r="AD154" s="14">
        <f t="shared" si="42"/>
        <v>1292170.7300275883</v>
      </c>
      <c r="AE154" s="14">
        <f t="shared" si="43"/>
        <v>173.20484858973606</v>
      </c>
      <c r="AF154" s="16">
        <v>1</v>
      </c>
      <c r="AG154" s="16">
        <v>1</v>
      </c>
      <c r="AH154" s="16">
        <v>244894.30647468899</v>
      </c>
      <c r="AI154" s="14">
        <f t="shared" si="44"/>
        <v>81632.102158229667</v>
      </c>
      <c r="AJ154" s="14">
        <f t="shared" si="45"/>
        <v>141389.21641589919</v>
      </c>
      <c r="AK154" s="14">
        <f t="shared" si="46"/>
        <v>173.2029589803295</v>
      </c>
      <c r="AL154" s="16">
        <v>1</v>
      </c>
      <c r="AM154" s="16">
        <v>1165763.125</v>
      </c>
      <c r="AN154" s="16">
        <v>439121.79148788803</v>
      </c>
      <c r="AO154" s="14">
        <f t="shared" si="47"/>
        <v>534961.97216262936</v>
      </c>
      <c r="AP154" s="14">
        <f t="shared" si="48"/>
        <v>588760.84974712296</v>
      </c>
      <c r="AQ154" s="14">
        <f t="shared" si="49"/>
        <v>110.05657979145826</v>
      </c>
    </row>
    <row r="155" spans="1:43">
      <c r="A155" s="8" t="s">
        <v>370</v>
      </c>
      <c r="B155" s="17">
        <v>7.49</v>
      </c>
      <c r="C155" s="7">
        <v>253.05095</v>
      </c>
      <c r="D155" s="8" t="s">
        <v>61</v>
      </c>
      <c r="E155" s="8" t="s">
        <v>62</v>
      </c>
      <c r="F155" s="8" t="s">
        <v>63</v>
      </c>
      <c r="G155" s="8" t="s">
        <v>51</v>
      </c>
      <c r="H155" s="13">
        <v>254.05760000000001</v>
      </c>
      <c r="I155" s="8" t="s">
        <v>76</v>
      </c>
      <c r="J155" s="17" t="str">
        <f t="shared" si="50"/>
        <v>7,4'-Dihydroxyflavone</v>
      </c>
      <c r="K155" s="10" t="s">
        <v>189</v>
      </c>
      <c r="L155" s="8" t="s">
        <v>1149</v>
      </c>
      <c r="M155" s="8" t="str">
        <f t="shared" si="34"/>
        <v>LCAWNFIFMLXZPQ-UHFFFAOYSA-N</v>
      </c>
      <c r="N155" s="16">
        <v>937326.876586103</v>
      </c>
      <c r="O155" s="16">
        <v>1109703.5096535201</v>
      </c>
      <c r="P155" s="16">
        <v>1155235.1435703</v>
      </c>
      <c r="Q155" s="14">
        <f t="shared" si="35"/>
        <v>1067421.8432699742</v>
      </c>
      <c r="R155" s="14">
        <f t="shared" si="36"/>
        <v>114942.62781553723</v>
      </c>
      <c r="S155" s="14">
        <f t="shared" si="37"/>
        <v>10.768247674548077</v>
      </c>
      <c r="T155" s="16">
        <v>398883.847746894</v>
      </c>
      <c r="U155" s="16">
        <v>672095.66825283598</v>
      </c>
      <c r="V155" s="16">
        <v>785764.98194043699</v>
      </c>
      <c r="W155" s="14">
        <f t="shared" si="38"/>
        <v>618914.83264672232</v>
      </c>
      <c r="X155" s="14">
        <f t="shared" si="39"/>
        <v>198847.69034500769</v>
      </c>
      <c r="Y155" s="14">
        <f t="shared" si="40"/>
        <v>32.128441565159626</v>
      </c>
      <c r="Z155" s="16">
        <v>216299.20937615301</v>
      </c>
      <c r="AA155" s="16">
        <v>191479.40079846501</v>
      </c>
      <c r="AB155" s="16">
        <v>207309.50412526799</v>
      </c>
      <c r="AC155" s="14">
        <f t="shared" si="41"/>
        <v>205029.37143329534</v>
      </c>
      <c r="AD155" s="14">
        <f t="shared" si="42"/>
        <v>12566.024760361592</v>
      </c>
      <c r="AE155" s="14">
        <f t="shared" si="43"/>
        <v>6.1288900573203229</v>
      </c>
      <c r="AF155" s="16">
        <v>351889.30223532597</v>
      </c>
      <c r="AG155" s="16">
        <v>826235.916863185</v>
      </c>
      <c r="AH155" s="16">
        <v>386552.18605794897</v>
      </c>
      <c r="AI155" s="14">
        <f t="shared" si="44"/>
        <v>521559.13505215332</v>
      </c>
      <c r="AJ155" s="14">
        <f t="shared" si="45"/>
        <v>264426.42626971012</v>
      </c>
      <c r="AK155" s="14">
        <f t="shared" si="46"/>
        <v>50.699222484765571</v>
      </c>
      <c r="AL155" s="16">
        <v>308576.18105150899</v>
      </c>
      <c r="AM155" s="16">
        <v>209362.765625</v>
      </c>
      <c r="AN155" s="16">
        <v>263412.719778987</v>
      </c>
      <c r="AO155" s="14">
        <f t="shared" si="47"/>
        <v>260450.55548516533</v>
      </c>
      <c r="AP155" s="14">
        <f t="shared" si="48"/>
        <v>49672.99329742432</v>
      </c>
      <c r="AQ155" s="14">
        <f t="shared" si="49"/>
        <v>19.071947535260136</v>
      </c>
    </row>
    <row r="156" spans="1:43">
      <c r="A156" s="8" t="s">
        <v>371</v>
      </c>
      <c r="B156" s="17">
        <v>7.5</v>
      </c>
      <c r="C156" s="7">
        <v>174.95596</v>
      </c>
      <c r="D156" s="8" t="s">
        <v>61</v>
      </c>
      <c r="E156" s="8" t="s">
        <v>62</v>
      </c>
      <c r="F156" s="8" t="s">
        <v>63</v>
      </c>
      <c r="G156" s="8" t="s">
        <v>47</v>
      </c>
      <c r="H156" s="13">
        <v>175.9623</v>
      </c>
      <c r="J156" s="17" t="str">
        <f t="shared" si="50"/>
        <v>LWS-UHPLC-ESI-QTOF-80%MeOH-7.5-174.95596</v>
      </c>
      <c r="K156" s="9" t="s">
        <v>188</v>
      </c>
      <c r="M156" s="8" t="str">
        <f t="shared" si="34"/>
        <v>Unknown-7.5-174.95596</v>
      </c>
      <c r="N156" s="16">
        <v>790450.46599822096</v>
      </c>
      <c r="O156" s="16">
        <v>976976.48065163405</v>
      </c>
      <c r="P156" s="16">
        <v>1</v>
      </c>
      <c r="Q156" s="14">
        <f t="shared" si="35"/>
        <v>589142.648883285</v>
      </c>
      <c r="R156" s="14">
        <f t="shared" si="36"/>
        <v>518665.4995006976</v>
      </c>
      <c r="S156" s="14">
        <f t="shared" si="37"/>
        <v>88.037337049664245</v>
      </c>
      <c r="T156" s="16">
        <v>1</v>
      </c>
      <c r="U156" s="16">
        <v>1</v>
      </c>
      <c r="V156" s="16">
        <v>1</v>
      </c>
      <c r="W156" s="14">
        <f t="shared" si="38"/>
        <v>1</v>
      </c>
      <c r="X156" s="14">
        <f t="shared" si="39"/>
        <v>0</v>
      </c>
      <c r="Y156" s="14">
        <f t="shared" si="40"/>
        <v>0</v>
      </c>
      <c r="Z156" s="16">
        <v>536986.98811446596</v>
      </c>
      <c r="AA156" s="16">
        <v>1</v>
      </c>
      <c r="AB156" s="16">
        <v>1</v>
      </c>
      <c r="AC156" s="14">
        <f t="shared" si="41"/>
        <v>178996.32937148865</v>
      </c>
      <c r="AD156" s="14">
        <f t="shared" si="42"/>
        <v>310029.00478894409</v>
      </c>
      <c r="AE156" s="14">
        <f t="shared" si="43"/>
        <v>173.20411311089541</v>
      </c>
      <c r="AF156" s="16">
        <v>277899.13563099701</v>
      </c>
      <c r="AG156" s="16">
        <v>1321913.3095100101</v>
      </c>
      <c r="AH156" s="16">
        <v>1</v>
      </c>
      <c r="AI156" s="14">
        <f t="shared" si="44"/>
        <v>533271.14838033577</v>
      </c>
      <c r="AJ156" s="14">
        <f t="shared" si="45"/>
        <v>696975.0262242246</v>
      </c>
      <c r="AK156" s="14">
        <f t="shared" si="46"/>
        <v>130.69805639046746</v>
      </c>
      <c r="AL156" s="16">
        <v>1174757.95961613</v>
      </c>
      <c r="AM156" s="16">
        <v>617194.3125</v>
      </c>
      <c r="AN156" s="16">
        <v>303810.76027530403</v>
      </c>
      <c r="AO156" s="14">
        <f t="shared" si="47"/>
        <v>698587.67746381136</v>
      </c>
      <c r="AP156" s="14">
        <f t="shared" si="48"/>
        <v>441141.60527545598</v>
      </c>
      <c r="AQ156" s="14">
        <f t="shared" si="49"/>
        <v>63.147636224703987</v>
      </c>
    </row>
    <row r="157" spans="1:43">
      <c r="A157" s="8" t="s">
        <v>372</v>
      </c>
      <c r="B157" s="17">
        <v>7.51</v>
      </c>
      <c r="C157" s="7">
        <v>245.13933</v>
      </c>
      <c r="D157" s="8" t="s">
        <v>61</v>
      </c>
      <c r="E157" s="8" t="s">
        <v>62</v>
      </c>
      <c r="F157" s="8" t="s">
        <v>63</v>
      </c>
      <c r="G157" s="8" t="s">
        <v>811</v>
      </c>
      <c r="H157" s="13">
        <v>246.14609999999999</v>
      </c>
      <c r="J157" s="17" t="str">
        <f t="shared" si="50"/>
        <v>LWS-UHPLC-ESI-QTOF-80%MeOH-7.51-245.13933</v>
      </c>
      <c r="K157" s="9" t="s">
        <v>188</v>
      </c>
      <c r="M157" s="8" t="str">
        <f t="shared" si="34"/>
        <v>Unknown-7.51-245.13933</v>
      </c>
      <c r="N157" s="16">
        <v>1438.6335159728201</v>
      </c>
      <c r="O157" s="16">
        <v>1528.4587578850801</v>
      </c>
      <c r="P157" s="16">
        <v>1795.08203978142</v>
      </c>
      <c r="Q157" s="14">
        <f t="shared" si="35"/>
        <v>1587.3914378797733</v>
      </c>
      <c r="R157" s="14">
        <f t="shared" si="36"/>
        <v>185.3879260088159</v>
      </c>
      <c r="S157" s="14">
        <f t="shared" si="37"/>
        <v>11.678778251219022</v>
      </c>
      <c r="T157" s="16">
        <v>85536.833137595604</v>
      </c>
      <c r="U157" s="16">
        <v>86980.655187967699</v>
      </c>
      <c r="V157" s="16">
        <v>107063.84227274</v>
      </c>
      <c r="W157" s="14">
        <f t="shared" si="38"/>
        <v>93193.776866101121</v>
      </c>
      <c r="X157" s="14">
        <f t="shared" si="39"/>
        <v>12033.502869763664</v>
      </c>
      <c r="Y157" s="14">
        <f t="shared" si="40"/>
        <v>12.912345946718256</v>
      </c>
      <c r="Z157" s="16">
        <v>1529.31630088262</v>
      </c>
      <c r="AA157" s="16">
        <v>1851.31375736021</v>
      </c>
      <c r="AB157" s="16">
        <v>1671.56464294221</v>
      </c>
      <c r="AC157" s="14">
        <f t="shared" si="41"/>
        <v>1684.0649003950136</v>
      </c>
      <c r="AD157" s="14">
        <f t="shared" si="42"/>
        <v>161.36227199007561</v>
      </c>
      <c r="AE157" s="14">
        <f t="shared" si="43"/>
        <v>9.5817133859999419</v>
      </c>
      <c r="AF157" s="16">
        <v>9326.9910144399091</v>
      </c>
      <c r="AG157" s="16">
        <v>5433.9418053524196</v>
      </c>
      <c r="AH157" s="16">
        <v>7589.0790618875599</v>
      </c>
      <c r="AI157" s="14">
        <f t="shared" si="44"/>
        <v>7450.0039605599623</v>
      </c>
      <c r="AJ157" s="14">
        <f t="shared" si="45"/>
        <v>1950.2472789241804</v>
      </c>
      <c r="AK157" s="14">
        <f t="shared" si="46"/>
        <v>26.177801907874347</v>
      </c>
      <c r="AL157" s="16">
        <v>11492.414735494</v>
      </c>
      <c r="AM157" s="16">
        <v>9054.919921875</v>
      </c>
      <c r="AN157" s="16">
        <v>9769.4646923178097</v>
      </c>
      <c r="AO157" s="14">
        <f t="shared" si="47"/>
        <v>10105.599783228936</v>
      </c>
      <c r="AP157" s="14">
        <f t="shared" si="48"/>
        <v>1253.0304629622028</v>
      </c>
      <c r="AQ157" s="14">
        <f t="shared" si="49"/>
        <v>12.3993675767935</v>
      </c>
    </row>
    <row r="158" spans="1:43">
      <c r="A158" s="8" t="s">
        <v>373</v>
      </c>
      <c r="B158" s="17">
        <v>7.77</v>
      </c>
      <c r="C158" s="7">
        <v>174.95509999999999</v>
      </c>
      <c r="D158" s="8" t="s">
        <v>61</v>
      </c>
      <c r="E158" s="8" t="s">
        <v>62</v>
      </c>
      <c r="F158" s="8" t="s">
        <v>63</v>
      </c>
      <c r="G158" s="8" t="s">
        <v>47</v>
      </c>
      <c r="H158" s="13">
        <v>175.9623</v>
      </c>
      <c r="J158" s="17" t="str">
        <f t="shared" si="50"/>
        <v>LWS-UHPLC-ESI-QTOF-80%MeOH-7.77-174.9551</v>
      </c>
      <c r="K158" s="9" t="s">
        <v>188</v>
      </c>
      <c r="M158" s="8" t="str">
        <f t="shared" si="34"/>
        <v>Unknown-7.77-174.9551</v>
      </c>
      <c r="N158" s="16">
        <v>1</v>
      </c>
      <c r="O158" s="16">
        <v>1</v>
      </c>
      <c r="P158" s="16">
        <v>1</v>
      </c>
      <c r="Q158" s="14">
        <f t="shared" si="35"/>
        <v>1</v>
      </c>
      <c r="R158" s="14">
        <f t="shared" si="36"/>
        <v>0</v>
      </c>
      <c r="S158" s="14">
        <f t="shared" si="37"/>
        <v>0</v>
      </c>
      <c r="T158" s="16">
        <v>1</v>
      </c>
      <c r="U158" s="16">
        <v>1</v>
      </c>
      <c r="V158" s="16">
        <v>1</v>
      </c>
      <c r="W158" s="14">
        <f t="shared" si="38"/>
        <v>1</v>
      </c>
      <c r="X158" s="14">
        <f t="shared" si="39"/>
        <v>0</v>
      </c>
      <c r="Y158" s="14">
        <f t="shared" si="40"/>
        <v>0</v>
      </c>
      <c r="Z158" s="16">
        <v>1</v>
      </c>
      <c r="AA158" s="16">
        <v>1</v>
      </c>
      <c r="AB158" s="16">
        <v>1454008.41245046</v>
      </c>
      <c r="AC158" s="14">
        <f t="shared" si="41"/>
        <v>484670.13748348667</v>
      </c>
      <c r="AD158" s="14">
        <f t="shared" si="42"/>
        <v>839471.57098198426</v>
      </c>
      <c r="AE158" s="14">
        <f t="shared" si="43"/>
        <v>173.2047233899543</v>
      </c>
      <c r="AF158" s="16">
        <v>1</v>
      </c>
      <c r="AG158" s="16">
        <v>809570.62768173194</v>
      </c>
      <c r="AH158" s="16">
        <v>886502.86715980398</v>
      </c>
      <c r="AI158" s="14">
        <f t="shared" si="44"/>
        <v>565358.16494717868</v>
      </c>
      <c r="AJ158" s="14">
        <f t="shared" si="45"/>
        <v>491122.37307580607</v>
      </c>
      <c r="AK158" s="14">
        <f t="shared" si="46"/>
        <v>86.869245643899305</v>
      </c>
      <c r="AL158" s="16">
        <v>1</v>
      </c>
      <c r="AM158" s="16">
        <v>1</v>
      </c>
      <c r="AN158" s="16">
        <v>675945.68130470801</v>
      </c>
      <c r="AO158" s="14">
        <f t="shared" si="47"/>
        <v>225315.89376823601</v>
      </c>
      <c r="AP158" s="14">
        <f t="shared" si="48"/>
        <v>390256.84370856901</v>
      </c>
      <c r="AQ158" s="14">
        <f t="shared" si="49"/>
        <v>173.20431203579193</v>
      </c>
    </row>
    <row r="159" spans="1:43">
      <c r="A159" s="8" t="s">
        <v>374</v>
      </c>
      <c r="B159" s="17">
        <v>8.1</v>
      </c>
      <c r="C159" s="7">
        <v>174.95599999999999</v>
      </c>
      <c r="D159" s="8" t="s">
        <v>61</v>
      </c>
      <c r="E159" s="8" t="s">
        <v>62</v>
      </c>
      <c r="F159" s="8" t="s">
        <v>63</v>
      </c>
      <c r="G159" s="8" t="s">
        <v>47</v>
      </c>
      <c r="H159" s="13">
        <v>175.9623</v>
      </c>
      <c r="J159" s="17" t="str">
        <f t="shared" si="50"/>
        <v>LWS-UHPLC-ESI-QTOF-80%MeOH-8.1-174.956</v>
      </c>
      <c r="K159" s="9" t="s">
        <v>188</v>
      </c>
      <c r="M159" s="8" t="str">
        <f t="shared" si="34"/>
        <v>Unknown-8.1-174.956</v>
      </c>
      <c r="N159" s="16">
        <v>450674.818764158</v>
      </c>
      <c r="O159" s="16">
        <v>1</v>
      </c>
      <c r="P159" s="16">
        <v>149320.92146057601</v>
      </c>
      <c r="Q159" s="14">
        <f t="shared" si="35"/>
        <v>199998.91340824464</v>
      </c>
      <c r="R159" s="14">
        <f t="shared" si="36"/>
        <v>229571.15864313894</v>
      </c>
      <c r="S159" s="14">
        <f t="shared" si="37"/>
        <v>114.78620295027824</v>
      </c>
      <c r="T159" s="16">
        <v>669410.24324193504</v>
      </c>
      <c r="U159" s="16">
        <v>196012.44930962499</v>
      </c>
      <c r="V159" s="16">
        <v>1</v>
      </c>
      <c r="W159" s="14">
        <f t="shared" si="38"/>
        <v>288474.56418385333</v>
      </c>
      <c r="X159" s="14">
        <f t="shared" si="39"/>
        <v>344149.84490726754</v>
      </c>
      <c r="Y159" s="14">
        <f t="shared" si="40"/>
        <v>119.29989248131101</v>
      </c>
      <c r="Z159" s="16">
        <v>3040206.4358468601</v>
      </c>
      <c r="AA159" s="16">
        <v>1</v>
      </c>
      <c r="AB159" s="16">
        <v>1</v>
      </c>
      <c r="AC159" s="14">
        <f t="shared" si="41"/>
        <v>1013402.8119489533</v>
      </c>
      <c r="AD159" s="14">
        <f t="shared" si="42"/>
        <v>1755263.4267779482</v>
      </c>
      <c r="AE159" s="14">
        <f t="shared" si="43"/>
        <v>173.20490984253985</v>
      </c>
      <c r="AF159" s="16">
        <v>1098479.1110491401</v>
      </c>
      <c r="AG159" s="16">
        <v>1</v>
      </c>
      <c r="AH159" s="16">
        <v>415675.55222994997</v>
      </c>
      <c r="AI159" s="14">
        <f t="shared" si="44"/>
        <v>504718.55442636338</v>
      </c>
      <c r="AJ159" s="14">
        <f t="shared" si="45"/>
        <v>554626.02922476921</v>
      </c>
      <c r="AK159" s="14">
        <f t="shared" si="46"/>
        <v>109.88817913681181</v>
      </c>
      <c r="AL159" s="16">
        <v>1</v>
      </c>
      <c r="AM159" s="16">
        <v>1007569.125</v>
      </c>
      <c r="AN159" s="16">
        <v>1</v>
      </c>
      <c r="AO159" s="14">
        <f t="shared" si="47"/>
        <v>335857.04166666669</v>
      </c>
      <c r="AP159" s="14">
        <f t="shared" si="48"/>
        <v>581719.72819563653</v>
      </c>
      <c r="AQ159" s="14">
        <f t="shared" si="49"/>
        <v>173.20456504615586</v>
      </c>
    </row>
    <row r="160" spans="1:43">
      <c r="A160" s="8" t="s">
        <v>375</v>
      </c>
      <c r="B160" s="17">
        <v>8.39</v>
      </c>
      <c r="C160" s="7">
        <v>174.95616999999999</v>
      </c>
      <c r="D160" s="8" t="s">
        <v>61</v>
      </c>
      <c r="E160" s="8" t="s">
        <v>62</v>
      </c>
      <c r="F160" s="8" t="s">
        <v>63</v>
      </c>
      <c r="G160" s="8" t="s">
        <v>47</v>
      </c>
      <c r="H160" s="13">
        <v>175.9623</v>
      </c>
      <c r="J160" s="17" t="str">
        <f t="shared" si="50"/>
        <v>LWS-UHPLC-ESI-QTOF-80%MeOH-8.39-174.95617</v>
      </c>
      <c r="K160" s="9" t="s">
        <v>188</v>
      </c>
      <c r="M160" s="8" t="str">
        <f t="shared" si="34"/>
        <v>Unknown-8.39-174.95617</v>
      </c>
      <c r="N160" s="16">
        <v>1</v>
      </c>
      <c r="O160" s="16">
        <v>1</v>
      </c>
      <c r="P160" s="16">
        <v>815702.46643882699</v>
      </c>
      <c r="Q160" s="14">
        <f t="shared" si="35"/>
        <v>271901.48881294235</v>
      </c>
      <c r="R160" s="14">
        <f t="shared" si="36"/>
        <v>470945.46122682921</v>
      </c>
      <c r="S160" s="14">
        <f t="shared" si="37"/>
        <v>173.20444374279296</v>
      </c>
      <c r="T160" s="16">
        <v>1</v>
      </c>
      <c r="U160" s="16">
        <v>1</v>
      </c>
      <c r="V160" s="16">
        <v>958150.237367069</v>
      </c>
      <c r="W160" s="14">
        <f t="shared" si="38"/>
        <v>319384.07912235631</v>
      </c>
      <c r="X160" s="14">
        <f t="shared" si="39"/>
        <v>553187.72011771193</v>
      </c>
      <c r="Y160" s="14">
        <f t="shared" si="40"/>
        <v>173.20453844719833</v>
      </c>
      <c r="Z160" s="16">
        <v>365576.20193230198</v>
      </c>
      <c r="AA160" s="16">
        <v>1607430.8908376801</v>
      </c>
      <c r="AB160" s="16">
        <v>1</v>
      </c>
      <c r="AC160" s="14">
        <f t="shared" si="41"/>
        <v>657669.36425666069</v>
      </c>
      <c r="AD160" s="14">
        <f t="shared" si="42"/>
        <v>842583.24520316208</v>
      </c>
      <c r="AE160" s="14">
        <f t="shared" si="43"/>
        <v>128.11654168436181</v>
      </c>
      <c r="AF160" s="16">
        <v>1</v>
      </c>
      <c r="AG160" s="16">
        <v>1</v>
      </c>
      <c r="AH160" s="16">
        <v>905805.43584017898</v>
      </c>
      <c r="AI160" s="14">
        <f t="shared" si="44"/>
        <v>301935.81194672635</v>
      </c>
      <c r="AJ160" s="14">
        <f t="shared" si="45"/>
        <v>522966.43486548442</v>
      </c>
      <c r="AK160" s="14">
        <f t="shared" si="46"/>
        <v>173.20450710820509</v>
      </c>
      <c r="AL160" s="16">
        <v>618682.61717907595</v>
      </c>
      <c r="AM160" s="16">
        <v>1</v>
      </c>
      <c r="AN160" s="16">
        <v>1</v>
      </c>
      <c r="AO160" s="14">
        <f t="shared" si="47"/>
        <v>206228.20572635866</v>
      </c>
      <c r="AP160" s="14">
        <f t="shared" si="48"/>
        <v>357195.99822101247</v>
      </c>
      <c r="AQ160" s="14">
        <f t="shared" si="49"/>
        <v>173.20424088592947</v>
      </c>
    </row>
    <row r="161" spans="1:43">
      <c r="A161" s="8" t="s">
        <v>376</v>
      </c>
      <c r="B161" s="17">
        <v>8.65</v>
      </c>
      <c r="C161" s="7">
        <v>335.16131000000001</v>
      </c>
      <c r="D161" s="8" t="s">
        <v>61</v>
      </c>
      <c r="E161" s="8" t="s">
        <v>62</v>
      </c>
      <c r="F161" s="8" t="s">
        <v>63</v>
      </c>
      <c r="G161" s="8" t="s">
        <v>812</v>
      </c>
      <c r="H161" s="13">
        <v>336.16789999999997</v>
      </c>
      <c r="I161" s="8" t="s">
        <v>1104</v>
      </c>
      <c r="J161" s="17" t="str">
        <f t="shared" si="50"/>
        <v>Unknown _carbon number 17_ PlaSMA ID-756</v>
      </c>
      <c r="K161" s="12" t="s">
        <v>1132</v>
      </c>
      <c r="M161" s="8" t="str">
        <f t="shared" si="34"/>
        <v>Unknown-8.65-335.16131</v>
      </c>
      <c r="N161" s="16">
        <v>2546.2753651609701</v>
      </c>
      <c r="O161" s="16">
        <v>9295.39771476647</v>
      </c>
      <c r="P161" s="16">
        <v>13239.9389557468</v>
      </c>
      <c r="Q161" s="14">
        <f t="shared" si="35"/>
        <v>8360.5373452247459</v>
      </c>
      <c r="R161" s="14">
        <f t="shared" si="36"/>
        <v>5407.7798753333172</v>
      </c>
      <c r="S161" s="14">
        <f t="shared" si="37"/>
        <v>64.682204648270087</v>
      </c>
      <c r="T161" s="16">
        <v>268655.81193748099</v>
      </c>
      <c r="U161" s="16">
        <v>338945.41324123298</v>
      </c>
      <c r="V161" s="16">
        <v>475563.66139253898</v>
      </c>
      <c r="W161" s="14">
        <f t="shared" si="38"/>
        <v>361054.96219041763</v>
      </c>
      <c r="X161" s="14">
        <f t="shared" si="39"/>
        <v>105210.92461138027</v>
      </c>
      <c r="Y161" s="14">
        <f t="shared" si="40"/>
        <v>29.139863906895378</v>
      </c>
      <c r="Z161" s="16">
        <v>102987.76578348099</v>
      </c>
      <c r="AA161" s="16">
        <v>162538.592379946</v>
      </c>
      <c r="AB161" s="16">
        <v>187701.59881041601</v>
      </c>
      <c r="AC161" s="14">
        <f t="shared" si="41"/>
        <v>151075.98565794766</v>
      </c>
      <c r="AD161" s="14">
        <f t="shared" si="42"/>
        <v>43504.619193555409</v>
      </c>
      <c r="AE161" s="14">
        <f t="shared" si="43"/>
        <v>28.796515213248096</v>
      </c>
      <c r="AF161" s="16">
        <v>215904.988869778</v>
      </c>
      <c r="AG161" s="16">
        <v>356152.05551821698</v>
      </c>
      <c r="AH161" s="16">
        <v>383385.49314549699</v>
      </c>
      <c r="AI161" s="14">
        <f t="shared" si="44"/>
        <v>318480.84584449738</v>
      </c>
      <c r="AJ161" s="14">
        <f t="shared" si="45"/>
        <v>89870.850985306926</v>
      </c>
      <c r="AK161" s="14">
        <f t="shared" si="46"/>
        <v>28.218604716086315</v>
      </c>
      <c r="AL161" s="16">
        <v>103997.909028145</v>
      </c>
      <c r="AM161" s="16">
        <v>113141.1796875</v>
      </c>
      <c r="AN161" s="16">
        <v>123669.026697055</v>
      </c>
      <c r="AO161" s="14">
        <f t="shared" si="47"/>
        <v>113602.70513756666</v>
      </c>
      <c r="AP161" s="14">
        <f t="shared" si="48"/>
        <v>9843.6767466135425</v>
      </c>
      <c r="AQ161" s="14">
        <f t="shared" si="49"/>
        <v>8.6650020654819695</v>
      </c>
    </row>
    <row r="162" spans="1:43">
      <c r="A162" s="8" t="s">
        <v>377</v>
      </c>
      <c r="B162" s="17">
        <v>8.65</v>
      </c>
      <c r="C162" s="7">
        <v>471.20636999999999</v>
      </c>
      <c r="D162" s="8" t="s">
        <v>61</v>
      </c>
      <c r="E162" s="8" t="s">
        <v>62</v>
      </c>
      <c r="F162" s="8" t="s">
        <v>63</v>
      </c>
      <c r="G162" s="8" t="s">
        <v>813</v>
      </c>
      <c r="H162" s="13">
        <v>944.42619999999988</v>
      </c>
      <c r="J162" s="17" t="str">
        <f t="shared" si="50"/>
        <v>LWS-UHPLC-ESI-QTOF-80%MeOH-8.65-471.20637</v>
      </c>
      <c r="K162" s="9" t="s">
        <v>188</v>
      </c>
      <c r="M162" s="8" t="str">
        <f t="shared" si="34"/>
        <v>Unknown-8.65-471.20637</v>
      </c>
      <c r="N162" s="16">
        <v>12902.729112115199</v>
      </c>
      <c r="O162" s="16">
        <v>28549.106400470901</v>
      </c>
      <c r="P162" s="16">
        <v>23325.686099542501</v>
      </c>
      <c r="Q162" s="14">
        <f t="shared" si="35"/>
        <v>21592.507204042868</v>
      </c>
      <c r="R162" s="14">
        <f t="shared" si="36"/>
        <v>7965.8780040399342</v>
      </c>
      <c r="S162" s="14">
        <f t="shared" si="37"/>
        <v>36.891862203702061</v>
      </c>
      <c r="T162" s="16">
        <v>231466.82143156399</v>
      </c>
      <c r="U162" s="16">
        <v>248744.696051412</v>
      </c>
      <c r="V162" s="16">
        <v>209099.603410437</v>
      </c>
      <c r="W162" s="14">
        <f t="shared" si="38"/>
        <v>229770.37363113766</v>
      </c>
      <c r="X162" s="14">
        <f t="shared" si="39"/>
        <v>19876.916108454825</v>
      </c>
      <c r="Y162" s="14">
        <f t="shared" si="40"/>
        <v>8.6507741595808483</v>
      </c>
      <c r="Z162" s="16">
        <v>26863.444278720901</v>
      </c>
      <c r="AA162" s="16">
        <v>39784.486087707897</v>
      </c>
      <c r="AB162" s="16">
        <v>37611.761132324398</v>
      </c>
      <c r="AC162" s="14">
        <f t="shared" si="41"/>
        <v>34753.230499584402</v>
      </c>
      <c r="AD162" s="14">
        <f t="shared" si="42"/>
        <v>6918.5784949750796</v>
      </c>
      <c r="AE162" s="14">
        <f t="shared" si="43"/>
        <v>19.907727700473245</v>
      </c>
      <c r="AF162" s="16">
        <v>16238.1081121062</v>
      </c>
      <c r="AG162" s="16">
        <v>21931.953344944599</v>
      </c>
      <c r="AH162" s="16">
        <v>12860.268371238</v>
      </c>
      <c r="AI162" s="14">
        <f t="shared" si="44"/>
        <v>17010.109942762934</v>
      </c>
      <c r="AJ162" s="14">
        <f t="shared" si="45"/>
        <v>4584.850835681189</v>
      </c>
      <c r="AK162" s="14">
        <f t="shared" si="46"/>
        <v>26.953681376009243</v>
      </c>
      <c r="AL162" s="16">
        <v>24844.5619121866</v>
      </c>
      <c r="AM162" s="16">
        <v>15391.5517578125</v>
      </c>
      <c r="AN162" s="16">
        <v>1</v>
      </c>
      <c r="AO162" s="14">
        <f t="shared" si="47"/>
        <v>13412.371223333035</v>
      </c>
      <c r="AP162" s="14">
        <f t="shared" si="48"/>
        <v>12539.478011951252</v>
      </c>
      <c r="AQ162" s="14">
        <f t="shared" si="49"/>
        <v>93.491880019968121</v>
      </c>
    </row>
    <row r="163" spans="1:43">
      <c r="A163" s="8" t="s">
        <v>378</v>
      </c>
      <c r="B163" s="17">
        <v>8.99</v>
      </c>
      <c r="C163" s="7">
        <v>467.21328</v>
      </c>
      <c r="D163" s="8" t="s">
        <v>61</v>
      </c>
      <c r="E163" s="8" t="s">
        <v>62</v>
      </c>
      <c r="F163" s="8" t="s">
        <v>63</v>
      </c>
      <c r="G163" s="8" t="s">
        <v>814</v>
      </c>
      <c r="H163" s="13">
        <v>468.21960000000001</v>
      </c>
      <c r="J163" s="17" t="str">
        <f t="shared" si="50"/>
        <v>LWS-UHPLC-ESI-QTOF-80%MeOH-8.99-467.21328</v>
      </c>
      <c r="K163" s="9" t="s">
        <v>188</v>
      </c>
      <c r="M163" s="8" t="str">
        <f t="shared" si="34"/>
        <v>Unknown-8.99-467.21328</v>
      </c>
      <c r="N163" s="16">
        <v>3711.37184777129</v>
      </c>
      <c r="O163" s="16">
        <v>5847.4188123670301</v>
      </c>
      <c r="P163" s="16">
        <v>3302.4833038841002</v>
      </c>
      <c r="Q163" s="14">
        <f t="shared" si="35"/>
        <v>4287.0913213408066</v>
      </c>
      <c r="R163" s="14">
        <f t="shared" si="36"/>
        <v>1366.6615783615521</v>
      </c>
      <c r="S163" s="14">
        <f t="shared" si="37"/>
        <v>31.878527325938155</v>
      </c>
      <c r="T163" s="16">
        <v>148055.632221017</v>
      </c>
      <c r="U163" s="16">
        <v>147012.115305001</v>
      </c>
      <c r="V163" s="16">
        <v>152751.23525938499</v>
      </c>
      <c r="W163" s="14">
        <f t="shared" si="38"/>
        <v>149272.99426180101</v>
      </c>
      <c r="X163" s="14">
        <f t="shared" si="39"/>
        <v>3057.0986599157145</v>
      </c>
      <c r="Y163" s="14">
        <f t="shared" si="40"/>
        <v>2.0479917851410225</v>
      </c>
      <c r="Z163" s="16">
        <v>6698.8022959719001</v>
      </c>
      <c r="AA163" s="16">
        <v>6237.3719114904698</v>
      </c>
      <c r="AB163" s="16">
        <v>6543.1139131456903</v>
      </c>
      <c r="AC163" s="14">
        <f t="shared" si="41"/>
        <v>6493.0960402026867</v>
      </c>
      <c r="AD163" s="14">
        <f t="shared" si="42"/>
        <v>234.74633253999303</v>
      </c>
      <c r="AE163" s="14">
        <f t="shared" si="43"/>
        <v>3.6153220449310535</v>
      </c>
      <c r="AF163" s="16">
        <v>5240.7766504617603</v>
      </c>
      <c r="AG163" s="16">
        <v>12882.448602856501</v>
      </c>
      <c r="AH163" s="16">
        <v>3526.47977706043</v>
      </c>
      <c r="AI163" s="14">
        <f t="shared" si="44"/>
        <v>7216.5683434595639</v>
      </c>
      <c r="AJ163" s="14">
        <f t="shared" si="45"/>
        <v>4981.0995551089218</v>
      </c>
      <c r="AK163" s="14">
        <f t="shared" si="46"/>
        <v>69.023105138654074</v>
      </c>
      <c r="AL163" s="16">
        <v>21289.575840392099</v>
      </c>
      <c r="AM163" s="16">
        <v>9051.2041015625</v>
      </c>
      <c r="AN163" s="16">
        <v>1</v>
      </c>
      <c r="AO163" s="14">
        <f t="shared" si="47"/>
        <v>10113.9266473182</v>
      </c>
      <c r="AP163" s="14">
        <f t="shared" si="48"/>
        <v>10684.002046750769</v>
      </c>
      <c r="AQ163" s="14">
        <f t="shared" si="49"/>
        <v>105.63653879755724</v>
      </c>
    </row>
    <row r="164" spans="1:43">
      <c r="A164" s="8" t="s">
        <v>379</v>
      </c>
      <c r="B164" s="17">
        <v>9.08</v>
      </c>
      <c r="C164" s="7">
        <v>174.95599999999999</v>
      </c>
      <c r="D164" s="8" t="s">
        <v>61</v>
      </c>
      <c r="E164" s="8" t="s">
        <v>62</v>
      </c>
      <c r="F164" s="8" t="s">
        <v>63</v>
      </c>
      <c r="G164" s="8" t="s">
        <v>47</v>
      </c>
      <c r="H164" s="13">
        <v>175.9623</v>
      </c>
      <c r="J164" s="17" t="str">
        <f t="shared" si="50"/>
        <v>LWS-UHPLC-ESI-QTOF-80%MeOH-9.08-174.956</v>
      </c>
      <c r="K164" s="9" t="s">
        <v>188</v>
      </c>
      <c r="M164" s="8" t="str">
        <f t="shared" si="34"/>
        <v>Unknown-9.08-174.956</v>
      </c>
      <c r="N164" s="16">
        <v>1</v>
      </c>
      <c r="O164" s="16">
        <v>1</v>
      </c>
      <c r="P164" s="16">
        <v>1</v>
      </c>
      <c r="Q164" s="14">
        <f t="shared" si="35"/>
        <v>1</v>
      </c>
      <c r="R164" s="14">
        <f t="shared" si="36"/>
        <v>0</v>
      </c>
      <c r="S164" s="14">
        <f t="shared" si="37"/>
        <v>0</v>
      </c>
      <c r="T164" s="16">
        <v>1</v>
      </c>
      <c r="U164" s="16">
        <v>1</v>
      </c>
      <c r="V164" s="16">
        <v>1</v>
      </c>
      <c r="W164" s="14">
        <f t="shared" si="38"/>
        <v>1</v>
      </c>
      <c r="X164" s="14">
        <f t="shared" si="39"/>
        <v>0</v>
      </c>
      <c r="Y164" s="14">
        <f t="shared" si="40"/>
        <v>0</v>
      </c>
      <c r="Z164" s="16">
        <v>1987929.55228181</v>
      </c>
      <c r="AA164" s="16">
        <v>508693.32223494299</v>
      </c>
      <c r="AB164" s="16">
        <v>654475.61887587304</v>
      </c>
      <c r="AC164" s="14">
        <f t="shared" si="41"/>
        <v>1050366.1644642085</v>
      </c>
      <c r="AD164" s="14">
        <f t="shared" si="42"/>
        <v>815218.95778710279</v>
      </c>
      <c r="AE164" s="14">
        <f t="shared" si="43"/>
        <v>77.612834968169949</v>
      </c>
      <c r="AF164" s="16">
        <v>1453819.1109126401</v>
      </c>
      <c r="AG164" s="16">
        <v>472513.386848633</v>
      </c>
      <c r="AH164" s="16">
        <v>1</v>
      </c>
      <c r="AI164" s="14">
        <f t="shared" si="44"/>
        <v>642111.16592042439</v>
      </c>
      <c r="AJ164" s="14">
        <f t="shared" si="45"/>
        <v>741599.17064676015</v>
      </c>
      <c r="AK164" s="14">
        <f t="shared" si="46"/>
        <v>115.49389109029529</v>
      </c>
      <c r="AL164" s="16">
        <v>1</v>
      </c>
      <c r="AM164" s="16">
        <v>2521904.5</v>
      </c>
      <c r="AN164" s="16">
        <v>873758.15151815803</v>
      </c>
      <c r="AO164" s="14">
        <f t="shared" si="47"/>
        <v>1131887.883839386</v>
      </c>
      <c r="AP164" s="14">
        <f t="shared" si="48"/>
        <v>1280614.1241057878</v>
      </c>
      <c r="AQ164" s="14">
        <f t="shared" si="49"/>
        <v>113.1396618331066</v>
      </c>
    </row>
    <row r="165" spans="1:43">
      <c r="A165" s="8" t="s">
        <v>380</v>
      </c>
      <c r="B165" s="17">
        <v>9.4700000000000006</v>
      </c>
      <c r="C165" s="7">
        <v>529.23013000000003</v>
      </c>
      <c r="D165" s="8" t="s">
        <v>61</v>
      </c>
      <c r="E165" s="8" t="s">
        <v>62</v>
      </c>
      <c r="F165" s="8" t="s">
        <v>63</v>
      </c>
      <c r="G165" s="8" t="s">
        <v>815</v>
      </c>
      <c r="H165" s="13">
        <v>1060.4717999999998</v>
      </c>
      <c r="J165" s="17" t="str">
        <f t="shared" si="50"/>
        <v>LWS-UHPLC-ESI-QTOF-80%MeOH-9.47-529.23013</v>
      </c>
      <c r="K165" s="9" t="s">
        <v>188</v>
      </c>
      <c r="M165" s="8" t="str">
        <f t="shared" si="34"/>
        <v>Unknown-9.47-529.23013</v>
      </c>
      <c r="N165" s="16">
        <v>4486.75203524059</v>
      </c>
      <c r="O165" s="16">
        <v>6518.6795796051001</v>
      </c>
      <c r="P165" s="16">
        <v>6141.16340650647</v>
      </c>
      <c r="Q165" s="14">
        <f t="shared" si="35"/>
        <v>5715.5316737840521</v>
      </c>
      <c r="R165" s="14">
        <f t="shared" si="36"/>
        <v>1080.7655459497319</v>
      </c>
      <c r="S165" s="14">
        <f t="shared" si="37"/>
        <v>18.90927402094502</v>
      </c>
      <c r="T165" s="16">
        <v>184549.27159393599</v>
      </c>
      <c r="U165" s="16">
        <v>191865.64977237099</v>
      </c>
      <c r="V165" s="16">
        <v>150532.53603281901</v>
      </c>
      <c r="W165" s="14">
        <f t="shared" si="38"/>
        <v>175649.15246637529</v>
      </c>
      <c r="X165" s="14">
        <f t="shared" si="39"/>
        <v>22057.100063591282</v>
      </c>
      <c r="Y165" s="14">
        <f t="shared" si="40"/>
        <v>12.557475942170399</v>
      </c>
      <c r="Z165" s="16">
        <v>6500.69124064882</v>
      </c>
      <c r="AA165" s="16">
        <v>8184.2496575917403</v>
      </c>
      <c r="AB165" s="16">
        <v>4548.1315748030902</v>
      </c>
      <c r="AC165" s="14">
        <f t="shared" si="41"/>
        <v>6411.0241576812159</v>
      </c>
      <c r="AD165" s="14">
        <f t="shared" si="42"/>
        <v>1819.716686004062</v>
      </c>
      <c r="AE165" s="14">
        <f t="shared" si="43"/>
        <v>28.384180768119737</v>
      </c>
      <c r="AF165" s="16">
        <v>8459.7989087340102</v>
      </c>
      <c r="AG165" s="16">
        <v>10401.9752934142</v>
      </c>
      <c r="AH165" s="16">
        <v>6118.6844293837403</v>
      </c>
      <c r="AI165" s="14">
        <f t="shared" si="44"/>
        <v>8326.8195438439852</v>
      </c>
      <c r="AJ165" s="14">
        <f t="shared" si="45"/>
        <v>2144.7395622980853</v>
      </c>
      <c r="AK165" s="14">
        <f t="shared" si="46"/>
        <v>25.757007834806394</v>
      </c>
      <c r="AL165" s="16">
        <v>19454.674266457299</v>
      </c>
      <c r="AM165" s="16">
        <v>8567.8173828125</v>
      </c>
      <c r="AN165" s="16">
        <v>1</v>
      </c>
      <c r="AO165" s="14">
        <f t="shared" si="47"/>
        <v>9341.1638830899337</v>
      </c>
      <c r="AP165" s="14">
        <f t="shared" si="48"/>
        <v>9749.8671387601098</v>
      </c>
      <c r="AQ165" s="14">
        <f t="shared" si="49"/>
        <v>104.37529263789109</v>
      </c>
    </row>
    <row r="166" spans="1:43">
      <c r="A166" s="8" t="s">
        <v>381</v>
      </c>
      <c r="B166" s="17">
        <v>9.68</v>
      </c>
      <c r="C166" s="7">
        <v>655.30927999999994</v>
      </c>
      <c r="D166" s="8" t="s">
        <v>61</v>
      </c>
      <c r="E166" s="8" t="s">
        <v>62</v>
      </c>
      <c r="F166" s="8" t="s">
        <v>63</v>
      </c>
      <c r="G166" s="8" t="s">
        <v>816</v>
      </c>
      <c r="H166" s="13">
        <v>1312.6287</v>
      </c>
      <c r="J166" s="17" t="str">
        <f t="shared" si="50"/>
        <v>LWS-UHPLC-ESI-QTOF-80%MeOH-9.68-655.30928</v>
      </c>
      <c r="K166" s="9" t="s">
        <v>188</v>
      </c>
      <c r="M166" s="8" t="str">
        <f t="shared" si="34"/>
        <v>Unknown-9.68-655.30928</v>
      </c>
      <c r="N166" s="16">
        <v>5355.1061808709801</v>
      </c>
      <c r="O166" s="16">
        <v>10439.5367503283</v>
      </c>
      <c r="P166" s="16">
        <v>8252.7180246969801</v>
      </c>
      <c r="Q166" s="14">
        <f t="shared" si="35"/>
        <v>8015.7869852987533</v>
      </c>
      <c r="R166" s="14">
        <f t="shared" si="36"/>
        <v>2550.4824625903152</v>
      </c>
      <c r="S166" s="14">
        <f t="shared" si="37"/>
        <v>31.818241518493362</v>
      </c>
      <c r="T166" s="16">
        <v>141764.293140664</v>
      </c>
      <c r="U166" s="16">
        <v>152914.551581837</v>
      </c>
      <c r="V166" s="16">
        <v>116040.26108887</v>
      </c>
      <c r="W166" s="14">
        <f t="shared" si="38"/>
        <v>136906.36860379032</v>
      </c>
      <c r="X166" s="14">
        <f t="shared" si="39"/>
        <v>18911.052269622771</v>
      </c>
      <c r="Y166" s="14">
        <f t="shared" si="40"/>
        <v>13.813128244129913</v>
      </c>
      <c r="Z166" s="16">
        <v>33001.821380500201</v>
      </c>
      <c r="AA166" s="16">
        <v>58809.407906637804</v>
      </c>
      <c r="AB166" s="16">
        <v>22650.350183439601</v>
      </c>
      <c r="AC166" s="14">
        <f t="shared" si="41"/>
        <v>38153.859823525869</v>
      </c>
      <c r="AD166" s="14">
        <f t="shared" si="42"/>
        <v>18621.94911780734</v>
      </c>
      <c r="AE166" s="14">
        <f t="shared" si="43"/>
        <v>48.807510443084844</v>
      </c>
      <c r="AF166" s="16">
        <v>28122.2980912655</v>
      </c>
      <c r="AG166" s="16">
        <v>30341.440809353498</v>
      </c>
      <c r="AH166" s="16">
        <v>11598.310970840301</v>
      </c>
      <c r="AI166" s="14">
        <f t="shared" si="44"/>
        <v>23354.016623819767</v>
      </c>
      <c r="AJ166" s="14">
        <f t="shared" si="45"/>
        <v>10241.025834867847</v>
      </c>
      <c r="AK166" s="14">
        <f t="shared" si="46"/>
        <v>43.851239809526312</v>
      </c>
      <c r="AL166" s="16">
        <v>32775.183541934799</v>
      </c>
      <c r="AM166" s="16">
        <v>29962.83203125</v>
      </c>
      <c r="AN166" s="16">
        <v>1</v>
      </c>
      <c r="AO166" s="14">
        <f t="shared" si="47"/>
        <v>20913.005191061598</v>
      </c>
      <c r="AP166" s="14">
        <f t="shared" si="48"/>
        <v>18164.836940863333</v>
      </c>
      <c r="AQ166" s="14">
        <f t="shared" si="49"/>
        <v>86.859046678892156</v>
      </c>
    </row>
    <row r="167" spans="1:43">
      <c r="A167" s="8" t="s">
        <v>382</v>
      </c>
      <c r="B167" s="17">
        <v>9.9499999999999993</v>
      </c>
      <c r="C167" s="7">
        <v>1036.17074</v>
      </c>
      <c r="D167" s="8" t="s">
        <v>61</v>
      </c>
      <c r="E167" s="8" t="s">
        <v>62</v>
      </c>
      <c r="F167" s="8" t="s">
        <v>63</v>
      </c>
      <c r="G167" s="8" t="s">
        <v>817</v>
      </c>
      <c r="H167" s="13">
        <v>1037.1801</v>
      </c>
      <c r="J167" s="17" t="str">
        <f t="shared" si="50"/>
        <v>LWS-UHPLC-ESI-QTOF-80%MeOH-9.95-1036.17074</v>
      </c>
      <c r="K167" s="9" t="s">
        <v>188</v>
      </c>
      <c r="M167" s="8" t="str">
        <f t="shared" si="34"/>
        <v>Unknown-9.95-1036.17074</v>
      </c>
      <c r="N167" s="16">
        <v>1</v>
      </c>
      <c r="O167" s="16">
        <v>1</v>
      </c>
      <c r="P167" s="16">
        <v>1</v>
      </c>
      <c r="Q167" s="14">
        <f t="shared" si="35"/>
        <v>1</v>
      </c>
      <c r="R167" s="14">
        <f t="shared" si="36"/>
        <v>0</v>
      </c>
      <c r="S167" s="14">
        <f t="shared" si="37"/>
        <v>0</v>
      </c>
      <c r="T167" s="16">
        <v>1</v>
      </c>
      <c r="U167" s="16">
        <v>1</v>
      </c>
      <c r="V167" s="16">
        <v>1</v>
      </c>
      <c r="W167" s="14">
        <f t="shared" si="38"/>
        <v>1</v>
      </c>
      <c r="X167" s="14">
        <f t="shared" si="39"/>
        <v>0</v>
      </c>
      <c r="Y167" s="14">
        <f t="shared" si="40"/>
        <v>0</v>
      </c>
      <c r="Z167" s="16">
        <v>1</v>
      </c>
      <c r="AA167" s="16">
        <v>1</v>
      </c>
      <c r="AB167" s="16">
        <v>1</v>
      </c>
      <c r="AC167" s="14">
        <f t="shared" si="41"/>
        <v>1</v>
      </c>
      <c r="AD167" s="14">
        <f t="shared" si="42"/>
        <v>0</v>
      </c>
      <c r="AE167" s="14">
        <f t="shared" si="43"/>
        <v>0</v>
      </c>
      <c r="AF167" s="16">
        <v>1</v>
      </c>
      <c r="AG167" s="16">
        <v>1</v>
      </c>
      <c r="AH167" s="16">
        <v>1</v>
      </c>
      <c r="AI167" s="14">
        <f t="shared" si="44"/>
        <v>1</v>
      </c>
      <c r="AJ167" s="14">
        <f t="shared" si="45"/>
        <v>0</v>
      </c>
      <c r="AK167" s="14">
        <f t="shared" si="46"/>
        <v>0</v>
      </c>
      <c r="AL167" s="16">
        <v>1</v>
      </c>
      <c r="AM167" s="16">
        <v>1</v>
      </c>
      <c r="AN167" s="16">
        <v>115250.28637292099</v>
      </c>
      <c r="AO167" s="14">
        <f t="shared" si="47"/>
        <v>38417.428790973667</v>
      </c>
      <c r="AP167" s="14">
        <f t="shared" si="48"/>
        <v>66539.206511318203</v>
      </c>
      <c r="AQ167" s="14">
        <f t="shared" si="49"/>
        <v>173.20057225420527</v>
      </c>
    </row>
    <row r="168" spans="1:43">
      <c r="A168" s="8" t="s">
        <v>383</v>
      </c>
      <c r="B168" s="17">
        <v>10.029999999999999</v>
      </c>
      <c r="C168" s="7">
        <v>269.04570000000001</v>
      </c>
      <c r="D168" s="8" t="s">
        <v>61</v>
      </c>
      <c r="E168" s="8" t="s">
        <v>62</v>
      </c>
      <c r="F168" s="8" t="s">
        <v>63</v>
      </c>
      <c r="G168" s="8" t="s">
        <v>53</v>
      </c>
      <c r="H168" s="13">
        <v>270.05250000000001</v>
      </c>
      <c r="I168" s="8" t="s">
        <v>52</v>
      </c>
      <c r="J168" s="17" t="str">
        <f t="shared" si="50"/>
        <v>Apigenin</v>
      </c>
      <c r="K168" s="10" t="s">
        <v>189</v>
      </c>
      <c r="L168" s="8" t="s">
        <v>1150</v>
      </c>
      <c r="M168" s="8" t="str">
        <f t="shared" si="34"/>
        <v>KZNIFHPLKGYRTM-UHFFFAOYSA-N</v>
      </c>
      <c r="N168" s="16">
        <v>65895.701780354095</v>
      </c>
      <c r="O168" s="16">
        <v>124265.18011137701</v>
      </c>
      <c r="P168" s="16">
        <v>72291.977760215203</v>
      </c>
      <c r="Q168" s="14">
        <f t="shared" si="35"/>
        <v>87484.286550648787</v>
      </c>
      <c r="R168" s="14">
        <f t="shared" si="36"/>
        <v>32013.336048385303</v>
      </c>
      <c r="S168" s="14">
        <f t="shared" si="37"/>
        <v>36.593241267220336</v>
      </c>
      <c r="T168" s="16">
        <v>55201.087045419699</v>
      </c>
      <c r="U168" s="16">
        <v>113165.73157577599</v>
      </c>
      <c r="V168" s="16">
        <v>110816.08179482599</v>
      </c>
      <c r="W168" s="14">
        <f t="shared" si="38"/>
        <v>93060.966805340562</v>
      </c>
      <c r="X168" s="14">
        <f t="shared" si="39"/>
        <v>32808.658690961856</v>
      </c>
      <c r="Y168" s="14">
        <f t="shared" si="40"/>
        <v>35.255015950553229</v>
      </c>
      <c r="Z168" s="16">
        <v>15281.249943532201</v>
      </c>
      <c r="AA168" s="16">
        <v>21401.627916955498</v>
      </c>
      <c r="AB168" s="16">
        <v>13774.0639598213</v>
      </c>
      <c r="AC168" s="14">
        <f t="shared" si="41"/>
        <v>16818.980606769666</v>
      </c>
      <c r="AD168" s="14">
        <f t="shared" si="42"/>
        <v>4039.6032818259187</v>
      </c>
      <c r="AE168" s="14">
        <f t="shared" si="43"/>
        <v>24.018122003184736</v>
      </c>
      <c r="AF168" s="16">
        <v>102134.89618310001</v>
      </c>
      <c r="AG168" s="16">
        <v>189513.149891999</v>
      </c>
      <c r="AH168" s="16">
        <v>107693.51342018</v>
      </c>
      <c r="AI168" s="14">
        <f t="shared" si="44"/>
        <v>133113.85316509302</v>
      </c>
      <c r="AJ168" s="14">
        <f t="shared" si="45"/>
        <v>48922.234820828424</v>
      </c>
      <c r="AK168" s="14">
        <f t="shared" si="46"/>
        <v>36.752173915477563</v>
      </c>
      <c r="AL168" s="16">
        <v>99137.876150943499</v>
      </c>
      <c r="AM168" s="16">
        <v>79593.953125</v>
      </c>
      <c r="AN168" s="16">
        <v>86652.830656234495</v>
      </c>
      <c r="AO168" s="14">
        <f t="shared" si="47"/>
        <v>88461.553310725998</v>
      </c>
      <c r="AP168" s="14">
        <f t="shared" si="48"/>
        <v>9896.7085458577694</v>
      </c>
      <c r="AQ168" s="14">
        <f t="shared" si="49"/>
        <v>11.187581695626623</v>
      </c>
    </row>
    <row r="169" spans="1:43">
      <c r="A169" s="8" t="s">
        <v>384</v>
      </c>
      <c r="B169" s="17">
        <v>10.09</v>
      </c>
      <c r="C169" s="7">
        <v>675.3075</v>
      </c>
      <c r="D169" s="8" t="s">
        <v>61</v>
      </c>
      <c r="E169" s="8" t="s">
        <v>62</v>
      </c>
      <c r="F169" s="8" t="s">
        <v>63</v>
      </c>
      <c r="G169" s="8" t="s">
        <v>818</v>
      </c>
      <c r="H169" s="13">
        <v>1352.6294999999998</v>
      </c>
      <c r="J169" s="17" t="str">
        <f t="shared" si="50"/>
        <v>LWS-UHPLC-ESI-QTOF-80%MeOH-10.09-675.3075</v>
      </c>
      <c r="K169" s="9" t="s">
        <v>188</v>
      </c>
      <c r="M169" s="8" t="str">
        <f t="shared" si="34"/>
        <v>Unknown-10.09-675.3075</v>
      </c>
      <c r="N169" s="16">
        <v>4296.1157013905704</v>
      </c>
      <c r="O169" s="16">
        <v>10336.528829704301</v>
      </c>
      <c r="P169" s="16">
        <v>7503.3726075408804</v>
      </c>
      <c r="Q169" s="14">
        <f t="shared" si="35"/>
        <v>7378.6723795452499</v>
      </c>
      <c r="R169" s="14">
        <f t="shared" si="36"/>
        <v>3022.1367110577294</v>
      </c>
      <c r="S169" s="14">
        <f t="shared" si="37"/>
        <v>40.957730003510264</v>
      </c>
      <c r="T169" s="16">
        <v>167782.12263274699</v>
      </c>
      <c r="U169" s="16">
        <v>183985.19810805601</v>
      </c>
      <c r="V169" s="16">
        <v>131681.09839388001</v>
      </c>
      <c r="W169" s="14">
        <f t="shared" si="38"/>
        <v>161149.47304489434</v>
      </c>
      <c r="X169" s="14">
        <f t="shared" si="39"/>
        <v>26775.431689219186</v>
      </c>
      <c r="Y169" s="14">
        <f t="shared" si="40"/>
        <v>16.615277222631601</v>
      </c>
      <c r="Z169" s="16">
        <v>23772.114744849601</v>
      </c>
      <c r="AA169" s="16">
        <v>29298.629943769902</v>
      </c>
      <c r="AB169" s="16">
        <v>23921.003569699798</v>
      </c>
      <c r="AC169" s="14">
        <f t="shared" si="41"/>
        <v>25663.916086106434</v>
      </c>
      <c r="AD169" s="14">
        <f t="shared" si="42"/>
        <v>3148.6347185501613</v>
      </c>
      <c r="AE169" s="14">
        <f t="shared" si="43"/>
        <v>12.268722777872252</v>
      </c>
      <c r="AF169" s="16">
        <v>43038.006273673302</v>
      </c>
      <c r="AG169" s="16">
        <v>48598.700855491501</v>
      </c>
      <c r="AH169" s="16">
        <v>21218.7133461044</v>
      </c>
      <c r="AI169" s="14">
        <f t="shared" si="44"/>
        <v>37618.473491756398</v>
      </c>
      <c r="AJ169" s="14">
        <f t="shared" si="45"/>
        <v>14472.195088660617</v>
      </c>
      <c r="AK169" s="14">
        <f t="shared" si="46"/>
        <v>38.470979136971131</v>
      </c>
      <c r="AL169" s="16">
        <v>163731.21737179501</v>
      </c>
      <c r="AM169" s="16">
        <v>118714.5390625</v>
      </c>
      <c r="AN169" s="16">
        <v>152.80193787971501</v>
      </c>
      <c r="AO169" s="14">
        <f t="shared" si="47"/>
        <v>94199.519457391565</v>
      </c>
      <c r="AP169" s="14">
        <f t="shared" si="48"/>
        <v>84499.787802377279</v>
      </c>
      <c r="AQ169" s="14">
        <f t="shared" si="49"/>
        <v>89.702992424073159</v>
      </c>
    </row>
    <row r="170" spans="1:43">
      <c r="A170" s="8" t="s">
        <v>385</v>
      </c>
      <c r="B170" s="17">
        <v>10.1</v>
      </c>
      <c r="C170" s="7">
        <v>698.31006000000002</v>
      </c>
      <c r="D170" s="8" t="s">
        <v>61</v>
      </c>
      <c r="E170" s="8" t="s">
        <v>62</v>
      </c>
      <c r="F170" s="8" t="s">
        <v>63</v>
      </c>
      <c r="G170" s="8" t="s">
        <v>819</v>
      </c>
      <c r="H170" s="13">
        <v>1398.6307999999999</v>
      </c>
      <c r="J170" s="17" t="str">
        <f t="shared" si="50"/>
        <v>LWS-UHPLC-ESI-QTOF-80%MeOH-10.1-698.31006</v>
      </c>
      <c r="K170" s="9" t="s">
        <v>188</v>
      </c>
      <c r="M170" s="8" t="str">
        <f t="shared" ref="M170:M219" si="51">IF(ISBLANK(L170), "Unknown-"&amp;B170&amp;"-"&amp;C170, L170)</f>
        <v>Unknown-10.1-698.31006</v>
      </c>
      <c r="N170" s="16">
        <v>1842.3768777744301</v>
      </c>
      <c r="O170" s="16">
        <v>4505.4228706650401</v>
      </c>
      <c r="P170" s="16">
        <v>1587.4351340733299</v>
      </c>
      <c r="Q170" s="14">
        <f t="shared" ref="Q170:Q219" si="52">AVERAGE(N170:P170)</f>
        <v>2645.0782941709335</v>
      </c>
      <c r="R170" s="14">
        <f t="shared" ref="R170:R219" si="53">STDEV(N170:P170)</f>
        <v>1616.1405510160978</v>
      </c>
      <c r="S170" s="14">
        <f t="shared" ref="S170:S219" si="54">(STDEV(N170:P170))/(AVERAGE(N170:P170))*100</f>
        <v>61.099913548028141</v>
      </c>
      <c r="T170" s="16">
        <v>65993.074599321204</v>
      </c>
      <c r="U170" s="16">
        <v>75563.525549875601</v>
      </c>
      <c r="V170" s="16">
        <v>37415.077631806802</v>
      </c>
      <c r="W170" s="14">
        <f t="shared" ref="W170:W219" si="55">AVERAGE(T170:V170)</f>
        <v>59657.225927001207</v>
      </c>
      <c r="X170" s="14">
        <f t="shared" ref="X170:X219" si="56">STDEV(T170:V170)</f>
        <v>19847.751848466512</v>
      </c>
      <c r="Y170" s="14">
        <f t="shared" ref="Y170:Y219" si="57">(STDEV(T170:V170))/(AVERAGE(T170:V170))*100</f>
        <v>33.269652653230899</v>
      </c>
      <c r="Z170" s="16">
        <v>10647.1498367556</v>
      </c>
      <c r="AA170" s="16">
        <v>13022.818967305</v>
      </c>
      <c r="AB170" s="16">
        <v>9041.3539193319994</v>
      </c>
      <c r="AC170" s="14">
        <f t="shared" ref="AC170:AC219" si="58">AVERAGE(Z170:AB170)</f>
        <v>10903.774241130866</v>
      </c>
      <c r="AD170" s="14">
        <f t="shared" ref="AD170:AD219" si="59">STDEV(Z170:AB170)</f>
        <v>2003.099609542267</v>
      </c>
      <c r="AE170" s="14">
        <f t="shared" ref="AE170:AE219" si="60">(STDEV(Z170:AB170))/(AVERAGE(Z170:AB170))*100</f>
        <v>18.370699587545008</v>
      </c>
      <c r="AF170" s="16">
        <v>16850.8949972101</v>
      </c>
      <c r="AG170" s="16">
        <v>18014.7435770505</v>
      </c>
      <c r="AH170" s="16">
        <v>10132.9425980548</v>
      </c>
      <c r="AI170" s="14">
        <f t="shared" ref="AI170:AI219" si="61">AVERAGE(AF170:AH170)</f>
        <v>14999.527057438469</v>
      </c>
      <c r="AJ170" s="14">
        <f t="shared" ref="AJ170:AJ219" si="62">STDEV(AF170:AH170)</f>
        <v>4254.5703783619529</v>
      </c>
      <c r="AK170" s="14">
        <f t="shared" ref="AK170:AK219" si="63">(STDEV(AF170:AH170))/(AVERAGE(AF170:AH170))*100</f>
        <v>28.364696847238619</v>
      </c>
      <c r="AL170" s="16">
        <v>67508.012836157897</v>
      </c>
      <c r="AM170" s="16">
        <v>38083.51171875</v>
      </c>
      <c r="AN170" s="16">
        <v>1</v>
      </c>
      <c r="AO170" s="14">
        <f t="shared" ref="AO170:AO219" si="64">AVERAGE(AL170:AN170)</f>
        <v>35197.508184969302</v>
      </c>
      <c r="AP170" s="14">
        <f t="shared" ref="AP170:AP219" si="65">STDEV(AL170:AN170)</f>
        <v>33845.914935380948</v>
      </c>
      <c r="AQ170" s="14">
        <f t="shared" ref="AQ170:AQ219" si="66">(STDEV(AL170:AN170))/(AVERAGE(AL170:AN170))*100</f>
        <v>96.159974613869011</v>
      </c>
    </row>
    <row r="171" spans="1:43">
      <c r="A171" s="8" t="s">
        <v>386</v>
      </c>
      <c r="B171" s="17">
        <v>10.15</v>
      </c>
      <c r="C171" s="7">
        <v>1165.5618099999999</v>
      </c>
      <c r="D171" s="8" t="s">
        <v>61</v>
      </c>
      <c r="E171" s="8" t="s">
        <v>62</v>
      </c>
      <c r="F171" s="8" t="s">
        <v>63</v>
      </c>
      <c r="G171" s="8" t="s">
        <v>820</v>
      </c>
      <c r="H171" s="13">
        <v>1120.5641000000001</v>
      </c>
      <c r="J171" s="17" t="str">
        <f t="shared" ref="J171:J220" si="67">IF(ISBLANK(I171), D171&amp;"-"&amp;E171&amp;"-"&amp;F171&amp;"-"&amp;B171&amp;"-"&amp;C171, I171)</f>
        <v>LWS-UHPLC-ESI-QTOF-80%MeOH-10.15-1165.56181</v>
      </c>
      <c r="K171" s="9" t="s">
        <v>188</v>
      </c>
      <c r="M171" s="8" t="str">
        <f t="shared" si="51"/>
        <v>Unknown-10.15-1165.56181</v>
      </c>
      <c r="N171" s="16">
        <v>1</v>
      </c>
      <c r="O171" s="16">
        <v>1</v>
      </c>
      <c r="P171" s="16">
        <v>1</v>
      </c>
      <c r="Q171" s="14">
        <f t="shared" si="52"/>
        <v>1</v>
      </c>
      <c r="R171" s="14">
        <f t="shared" si="53"/>
        <v>0</v>
      </c>
      <c r="S171" s="14">
        <f t="shared" si="54"/>
        <v>0</v>
      </c>
      <c r="T171" s="16">
        <v>167734.98142857599</v>
      </c>
      <c r="U171" s="16">
        <v>182506.02093902999</v>
      </c>
      <c r="V171" s="16">
        <v>187066.04383345999</v>
      </c>
      <c r="W171" s="14">
        <f t="shared" si="55"/>
        <v>179102.34873368868</v>
      </c>
      <c r="X171" s="14">
        <f t="shared" si="56"/>
        <v>10105.01023188199</v>
      </c>
      <c r="Y171" s="14">
        <f t="shared" si="57"/>
        <v>5.6420311086524935</v>
      </c>
      <c r="Z171" s="16">
        <v>11597.445519000799</v>
      </c>
      <c r="AA171" s="16">
        <v>1</v>
      </c>
      <c r="AB171" s="16">
        <v>12898.377723326201</v>
      </c>
      <c r="AC171" s="14">
        <f t="shared" si="58"/>
        <v>8165.6077474423337</v>
      </c>
      <c r="AD171" s="14">
        <f t="shared" si="59"/>
        <v>7100.614121486904</v>
      </c>
      <c r="AE171" s="14">
        <f t="shared" si="60"/>
        <v>86.957570594925883</v>
      </c>
      <c r="AF171" s="16">
        <v>1</v>
      </c>
      <c r="AG171" s="16">
        <v>152.52630968374601</v>
      </c>
      <c r="AH171" s="16">
        <v>1</v>
      </c>
      <c r="AI171" s="14">
        <f t="shared" si="61"/>
        <v>51.508769894582002</v>
      </c>
      <c r="AJ171" s="14">
        <f t="shared" si="62"/>
        <v>87.483755685221354</v>
      </c>
      <c r="AK171" s="14">
        <f t="shared" si="63"/>
        <v>169.84244792540352</v>
      </c>
      <c r="AL171" s="16">
        <v>1</v>
      </c>
      <c r="AM171" s="16">
        <v>1</v>
      </c>
      <c r="AN171" s="16">
        <v>1</v>
      </c>
      <c r="AO171" s="14">
        <f t="shared" si="64"/>
        <v>1</v>
      </c>
      <c r="AP171" s="14">
        <f t="shared" si="65"/>
        <v>0</v>
      </c>
      <c r="AQ171" s="14">
        <f t="shared" si="66"/>
        <v>0</v>
      </c>
    </row>
    <row r="172" spans="1:43">
      <c r="A172" s="8" t="s">
        <v>387</v>
      </c>
      <c r="B172" s="17">
        <v>10.16</v>
      </c>
      <c r="C172" s="7">
        <v>582.27980000000002</v>
      </c>
      <c r="D172" s="8" t="s">
        <v>61</v>
      </c>
      <c r="E172" s="8" t="s">
        <v>62</v>
      </c>
      <c r="F172" s="8" t="s">
        <v>63</v>
      </c>
      <c r="G172" s="8" t="s">
        <v>821</v>
      </c>
      <c r="H172" s="13">
        <v>1166.5736999999999</v>
      </c>
      <c r="J172" s="17" t="str">
        <f t="shared" si="67"/>
        <v>LWS-UHPLC-ESI-QTOF-80%MeOH-10.16-582.2798</v>
      </c>
      <c r="K172" s="9" t="s">
        <v>188</v>
      </c>
      <c r="M172" s="8" t="str">
        <f t="shared" si="51"/>
        <v>Unknown-10.16-582.2798</v>
      </c>
      <c r="N172" s="16">
        <v>2532.93861860572</v>
      </c>
      <c r="O172" s="16">
        <v>3681.0428515203598</v>
      </c>
      <c r="P172" s="16">
        <v>2609.2675021966302</v>
      </c>
      <c r="Q172" s="14">
        <f t="shared" si="52"/>
        <v>2941.0829907742368</v>
      </c>
      <c r="R172" s="14">
        <f t="shared" si="53"/>
        <v>641.95947789103104</v>
      </c>
      <c r="S172" s="14">
        <f t="shared" si="54"/>
        <v>21.827315988864221</v>
      </c>
      <c r="T172" s="16">
        <v>61237.471392262902</v>
      </c>
      <c r="U172" s="16">
        <v>72610.582124721303</v>
      </c>
      <c r="V172" s="16">
        <v>46373.115799406798</v>
      </c>
      <c r="W172" s="14">
        <f t="shared" si="55"/>
        <v>60073.723105463672</v>
      </c>
      <c r="X172" s="14">
        <f t="shared" si="56"/>
        <v>13157.389267984463</v>
      </c>
      <c r="Y172" s="14">
        <f t="shared" si="57"/>
        <v>21.902070635585105</v>
      </c>
      <c r="Z172" s="16">
        <v>4454.5598450655298</v>
      </c>
      <c r="AA172" s="16">
        <v>5452.8952200942704</v>
      </c>
      <c r="AB172" s="16">
        <v>4993.4672779008597</v>
      </c>
      <c r="AC172" s="14">
        <f t="shared" si="58"/>
        <v>4966.974114353553</v>
      </c>
      <c r="AD172" s="14">
        <f t="shared" si="59"/>
        <v>499.69470283814525</v>
      </c>
      <c r="AE172" s="14">
        <f t="shared" si="60"/>
        <v>10.060344413596365</v>
      </c>
      <c r="AF172" s="16">
        <v>8294.9104709502699</v>
      </c>
      <c r="AG172" s="16">
        <v>8430.3362295859097</v>
      </c>
      <c r="AH172" s="16">
        <v>5832.9090262139698</v>
      </c>
      <c r="AI172" s="14">
        <f t="shared" si="61"/>
        <v>7519.3852422500495</v>
      </c>
      <c r="AJ172" s="14">
        <f t="shared" si="62"/>
        <v>1462.1000494039515</v>
      </c>
      <c r="AK172" s="14">
        <f t="shared" si="63"/>
        <v>19.444409380552536</v>
      </c>
      <c r="AL172" s="16">
        <v>19994.525040449498</v>
      </c>
      <c r="AM172" s="16">
        <v>13388.640625</v>
      </c>
      <c r="AN172" s="16">
        <v>1</v>
      </c>
      <c r="AO172" s="14">
        <f t="shared" si="64"/>
        <v>11128.055221816501</v>
      </c>
      <c r="AP172" s="14">
        <f t="shared" si="65"/>
        <v>10186.655273424392</v>
      </c>
      <c r="AQ172" s="14">
        <f t="shared" si="66"/>
        <v>91.540301250963424</v>
      </c>
    </row>
    <row r="173" spans="1:43">
      <c r="A173" s="8" t="s">
        <v>388</v>
      </c>
      <c r="B173" s="17">
        <v>10.6</v>
      </c>
      <c r="C173" s="7">
        <v>174.95615000000001</v>
      </c>
      <c r="D173" s="8" t="s">
        <v>61</v>
      </c>
      <c r="E173" s="8" t="s">
        <v>62</v>
      </c>
      <c r="F173" s="8" t="s">
        <v>63</v>
      </c>
      <c r="G173" s="8" t="s">
        <v>47</v>
      </c>
      <c r="H173" s="13">
        <v>175.9623</v>
      </c>
      <c r="J173" s="17" t="str">
        <f t="shared" si="67"/>
        <v>LWS-UHPLC-ESI-QTOF-80%MeOH-10.6-174.95615</v>
      </c>
      <c r="K173" s="9" t="s">
        <v>188</v>
      </c>
      <c r="M173" s="8" t="str">
        <f t="shared" si="51"/>
        <v>Unknown-10.6-174.95615</v>
      </c>
      <c r="N173" s="16">
        <v>244059.69942870899</v>
      </c>
      <c r="O173" s="16">
        <v>1</v>
      </c>
      <c r="P173" s="16">
        <v>1</v>
      </c>
      <c r="Q173" s="14">
        <f t="shared" si="52"/>
        <v>81353.899809569659</v>
      </c>
      <c r="R173" s="14">
        <f t="shared" si="53"/>
        <v>140907.3558132351</v>
      </c>
      <c r="S173" s="14">
        <f t="shared" si="54"/>
        <v>173.20295172458367</v>
      </c>
      <c r="T173" s="16">
        <v>1</v>
      </c>
      <c r="U173" s="16">
        <v>352390.08856940502</v>
      </c>
      <c r="V173" s="16">
        <v>301624.08260143897</v>
      </c>
      <c r="W173" s="14">
        <f t="shared" si="55"/>
        <v>218005.05705694799</v>
      </c>
      <c r="X173" s="14">
        <f t="shared" si="56"/>
        <v>190495.73095072675</v>
      </c>
      <c r="Y173" s="14">
        <f t="shared" si="57"/>
        <v>87.381335792116431</v>
      </c>
      <c r="Z173" s="16">
        <v>1618472.1188379701</v>
      </c>
      <c r="AA173" s="16">
        <v>4700192.77461736</v>
      </c>
      <c r="AB173" s="16">
        <v>1</v>
      </c>
      <c r="AC173" s="14">
        <f t="shared" si="58"/>
        <v>2106221.9644851102</v>
      </c>
      <c r="AD173" s="14">
        <f t="shared" si="59"/>
        <v>2387755.3504267931</v>
      </c>
      <c r="AE173" s="14">
        <f t="shared" si="60"/>
        <v>113.3667481722662</v>
      </c>
      <c r="AF173" s="16">
        <v>1</v>
      </c>
      <c r="AG173" s="16">
        <v>1</v>
      </c>
      <c r="AH173" s="16">
        <v>1</v>
      </c>
      <c r="AI173" s="14">
        <f t="shared" si="61"/>
        <v>1</v>
      </c>
      <c r="AJ173" s="14">
        <f t="shared" si="62"/>
        <v>0</v>
      </c>
      <c r="AK173" s="14">
        <f t="shared" si="63"/>
        <v>0</v>
      </c>
      <c r="AL173" s="16">
        <v>3302366.7799384901</v>
      </c>
      <c r="AM173" s="16">
        <v>728762.125</v>
      </c>
      <c r="AN173" s="16">
        <v>327226.80023130501</v>
      </c>
      <c r="AO173" s="14">
        <f t="shared" si="64"/>
        <v>1452785.2350565984</v>
      </c>
      <c r="AP173" s="14">
        <f t="shared" si="65"/>
        <v>1614317.6802088986</v>
      </c>
      <c r="AQ173" s="14">
        <f t="shared" si="66"/>
        <v>111.11881104339605</v>
      </c>
    </row>
    <row r="174" spans="1:43">
      <c r="A174" s="8" t="s">
        <v>389</v>
      </c>
      <c r="B174" s="17">
        <v>11.06</v>
      </c>
      <c r="C174" s="7">
        <v>345.22807</v>
      </c>
      <c r="D174" s="8" t="s">
        <v>61</v>
      </c>
      <c r="E174" s="8" t="s">
        <v>62</v>
      </c>
      <c r="F174" s="8" t="s">
        <v>63</v>
      </c>
      <c r="G174" s="8" t="s">
        <v>822</v>
      </c>
      <c r="H174" s="13">
        <v>346.2346</v>
      </c>
      <c r="J174" s="17" t="str">
        <f t="shared" si="67"/>
        <v>LWS-UHPLC-ESI-QTOF-80%MeOH-11.06-345.22807</v>
      </c>
      <c r="K174" s="9" t="s">
        <v>188</v>
      </c>
      <c r="M174" s="8" t="str">
        <f t="shared" si="51"/>
        <v>Unknown-11.06-345.22807</v>
      </c>
      <c r="N174" s="16">
        <v>665.70904329216205</v>
      </c>
      <c r="O174" s="16">
        <v>2862.1498320667301</v>
      </c>
      <c r="P174" s="16">
        <v>2687.2844038406001</v>
      </c>
      <c r="Q174" s="14">
        <f t="shared" si="52"/>
        <v>2071.7144263998307</v>
      </c>
      <c r="R174" s="14">
        <f t="shared" si="53"/>
        <v>1220.7714087792947</v>
      </c>
      <c r="S174" s="14">
        <f t="shared" si="54"/>
        <v>58.925660468596455</v>
      </c>
      <c r="T174" s="16">
        <v>46336.832114110599</v>
      </c>
      <c r="U174" s="16">
        <v>69184.773803235701</v>
      </c>
      <c r="V174" s="16">
        <v>103988.17551641801</v>
      </c>
      <c r="W174" s="14">
        <f t="shared" si="55"/>
        <v>73169.927144588102</v>
      </c>
      <c r="X174" s="14">
        <f t="shared" si="56"/>
        <v>29031.542060115597</v>
      </c>
      <c r="Y174" s="14">
        <f t="shared" si="57"/>
        <v>39.676877090156935</v>
      </c>
      <c r="Z174" s="16">
        <v>3721.7584021104899</v>
      </c>
      <c r="AA174" s="16">
        <v>8748.4938205652907</v>
      </c>
      <c r="AB174" s="16">
        <v>3095.6787689512798</v>
      </c>
      <c r="AC174" s="14">
        <f t="shared" si="58"/>
        <v>5188.6436638756868</v>
      </c>
      <c r="AD174" s="14">
        <f t="shared" si="59"/>
        <v>3098.7729475272035</v>
      </c>
      <c r="AE174" s="14">
        <f t="shared" si="60"/>
        <v>59.722215443342996</v>
      </c>
      <c r="AF174" s="16">
        <v>7094.2312494520502</v>
      </c>
      <c r="AG174" s="16">
        <v>6591.3197266931002</v>
      </c>
      <c r="AH174" s="16">
        <v>6067.2610783112004</v>
      </c>
      <c r="AI174" s="14">
        <f t="shared" si="61"/>
        <v>6584.2706848187836</v>
      </c>
      <c r="AJ174" s="14">
        <f t="shared" si="62"/>
        <v>513.5213723369028</v>
      </c>
      <c r="AK174" s="14">
        <f t="shared" si="63"/>
        <v>7.7992141714483028</v>
      </c>
      <c r="AL174" s="16">
        <v>9347.5453318725995</v>
      </c>
      <c r="AM174" s="16">
        <v>9337.0107421875</v>
      </c>
      <c r="AN174" s="16">
        <v>10644.478091984</v>
      </c>
      <c r="AO174" s="14">
        <f t="shared" si="64"/>
        <v>9776.3447220146991</v>
      </c>
      <c r="AP174" s="14">
        <f t="shared" si="65"/>
        <v>751.84400339142712</v>
      </c>
      <c r="AQ174" s="14">
        <f t="shared" si="66"/>
        <v>7.6904408014418699</v>
      </c>
    </row>
    <row r="175" spans="1:43">
      <c r="A175" s="8" t="s">
        <v>390</v>
      </c>
      <c r="B175" s="17">
        <v>11.14</v>
      </c>
      <c r="C175" s="7">
        <v>174.95612</v>
      </c>
      <c r="D175" s="8" t="s">
        <v>61</v>
      </c>
      <c r="E175" s="8" t="s">
        <v>62</v>
      </c>
      <c r="F175" s="8" t="s">
        <v>63</v>
      </c>
      <c r="G175" s="8" t="s">
        <v>47</v>
      </c>
      <c r="H175" s="13">
        <v>175.9623</v>
      </c>
      <c r="J175" s="17" t="str">
        <f t="shared" si="67"/>
        <v>LWS-UHPLC-ESI-QTOF-80%MeOH-11.14-174.95612</v>
      </c>
      <c r="K175" s="9" t="s">
        <v>188</v>
      </c>
      <c r="M175" s="8" t="str">
        <f t="shared" si="51"/>
        <v>Unknown-11.14-174.95612</v>
      </c>
      <c r="N175" s="16">
        <v>528373.66159416805</v>
      </c>
      <c r="O175" s="16">
        <v>321337.19238553499</v>
      </c>
      <c r="P175" s="16">
        <v>1</v>
      </c>
      <c r="Q175" s="14">
        <f t="shared" si="52"/>
        <v>283237.28465990099</v>
      </c>
      <c r="R175" s="14">
        <f t="shared" si="53"/>
        <v>266238.83940280514</v>
      </c>
      <c r="S175" s="14">
        <f t="shared" si="54"/>
        <v>93.998514257221871</v>
      </c>
      <c r="T175" s="16">
        <v>1</v>
      </c>
      <c r="U175" s="16">
        <v>1</v>
      </c>
      <c r="V175" s="16">
        <v>264176.72629528597</v>
      </c>
      <c r="W175" s="14">
        <f t="shared" si="55"/>
        <v>88059.575431761987</v>
      </c>
      <c r="X175" s="14">
        <f t="shared" si="56"/>
        <v>152521.92668994825</v>
      </c>
      <c r="Y175" s="14">
        <f t="shared" si="57"/>
        <v>173.20311384891767</v>
      </c>
      <c r="Z175" s="16">
        <v>1</v>
      </c>
      <c r="AA175" s="16">
        <v>1</v>
      </c>
      <c r="AB175" s="16">
        <v>2747327.2276431699</v>
      </c>
      <c r="AC175" s="14">
        <f t="shared" si="58"/>
        <v>915776.40921438998</v>
      </c>
      <c r="AD175" s="14">
        <f t="shared" si="59"/>
        <v>1586169.5370815031</v>
      </c>
      <c r="AE175" s="14">
        <f t="shared" si="60"/>
        <v>173.20489162220483</v>
      </c>
      <c r="AF175" s="16">
        <v>1177581.42846989</v>
      </c>
      <c r="AG175" s="16">
        <v>1</v>
      </c>
      <c r="AH175" s="16">
        <v>1223035.6883294</v>
      </c>
      <c r="AI175" s="14">
        <f t="shared" si="61"/>
        <v>800206.0389330968</v>
      </c>
      <c r="AJ175" s="14">
        <f t="shared" si="62"/>
        <v>693370.4642435261</v>
      </c>
      <c r="AK175" s="14">
        <f t="shared" si="63"/>
        <v>86.648991698186506</v>
      </c>
      <c r="AL175" s="16">
        <v>1</v>
      </c>
      <c r="AM175" s="16">
        <v>1</v>
      </c>
      <c r="AN175" s="16">
        <v>1</v>
      </c>
      <c r="AO175" s="14">
        <f t="shared" si="64"/>
        <v>1</v>
      </c>
      <c r="AP175" s="14">
        <f t="shared" si="65"/>
        <v>0</v>
      </c>
      <c r="AQ175" s="14">
        <f t="shared" si="66"/>
        <v>0</v>
      </c>
    </row>
    <row r="176" spans="1:43">
      <c r="A176" s="8" t="s">
        <v>391</v>
      </c>
      <c r="B176" s="17">
        <v>11.28</v>
      </c>
      <c r="C176" s="7">
        <v>735.35868000000005</v>
      </c>
      <c r="D176" s="8" t="s">
        <v>61</v>
      </c>
      <c r="E176" s="8" t="s">
        <v>62</v>
      </c>
      <c r="F176" s="8" t="s">
        <v>63</v>
      </c>
      <c r="G176" s="8" t="s">
        <v>823</v>
      </c>
      <c r="H176" s="13">
        <v>736.36709999999994</v>
      </c>
      <c r="J176" s="17" t="str">
        <f t="shared" si="67"/>
        <v>LWS-UHPLC-ESI-QTOF-80%MeOH-11.28-735.35868</v>
      </c>
      <c r="K176" s="9" t="s">
        <v>188</v>
      </c>
      <c r="M176" s="8" t="str">
        <f t="shared" si="51"/>
        <v>Unknown-11.28-735.35868</v>
      </c>
      <c r="N176" s="16">
        <v>4598.2577469612697</v>
      </c>
      <c r="O176" s="16">
        <v>8402.25534618852</v>
      </c>
      <c r="P176" s="16">
        <v>10312.4338219076</v>
      </c>
      <c r="Q176" s="14">
        <f t="shared" si="52"/>
        <v>7770.9823050191299</v>
      </c>
      <c r="R176" s="14">
        <f t="shared" si="53"/>
        <v>2908.9227032103668</v>
      </c>
      <c r="S176" s="14">
        <f t="shared" si="54"/>
        <v>37.433140226449218</v>
      </c>
      <c r="T176" s="16">
        <v>94156.958726883298</v>
      </c>
      <c r="U176" s="16">
        <v>99607.046291389095</v>
      </c>
      <c r="V176" s="16">
        <v>99424.846639123207</v>
      </c>
      <c r="W176" s="14">
        <f t="shared" si="55"/>
        <v>97729.617219131862</v>
      </c>
      <c r="X176" s="14">
        <f t="shared" si="56"/>
        <v>3095.3538901066404</v>
      </c>
      <c r="Y176" s="14">
        <f t="shared" si="57"/>
        <v>3.1672628811859136</v>
      </c>
      <c r="Z176" s="16">
        <v>7783.7890529387596</v>
      </c>
      <c r="AA176" s="16">
        <v>12424.914385894501</v>
      </c>
      <c r="AB176" s="16">
        <v>9263.5278799838798</v>
      </c>
      <c r="AC176" s="14">
        <f t="shared" si="58"/>
        <v>9824.0771062723798</v>
      </c>
      <c r="AD176" s="14">
        <f t="shared" si="59"/>
        <v>2370.7957873613609</v>
      </c>
      <c r="AE176" s="14">
        <f t="shared" si="60"/>
        <v>24.132503864894126</v>
      </c>
      <c r="AF176" s="16">
        <v>6284.4949234124597</v>
      </c>
      <c r="AG176" s="16">
        <v>8149.5628412422802</v>
      </c>
      <c r="AH176" s="16">
        <v>3768.7344239874501</v>
      </c>
      <c r="AI176" s="14">
        <f t="shared" si="61"/>
        <v>6067.5973962140633</v>
      </c>
      <c r="AJ176" s="14">
        <f t="shared" si="62"/>
        <v>2198.45350379203</v>
      </c>
      <c r="AK176" s="14">
        <f t="shared" si="63"/>
        <v>36.232685859542634</v>
      </c>
      <c r="AL176" s="16">
        <v>9619.9384953086101</v>
      </c>
      <c r="AM176" s="16">
        <v>4481.3193359375</v>
      </c>
      <c r="AN176" s="16">
        <v>1</v>
      </c>
      <c r="AO176" s="14">
        <f t="shared" si="64"/>
        <v>4700.7526104153703</v>
      </c>
      <c r="AP176" s="14">
        <f t="shared" si="65"/>
        <v>4813.222170811724</v>
      </c>
      <c r="AQ176" s="14">
        <f t="shared" si="66"/>
        <v>102.39258624559729</v>
      </c>
    </row>
    <row r="177" spans="1:43">
      <c r="A177" s="8" t="s">
        <v>392</v>
      </c>
      <c r="B177" s="17">
        <v>11.42</v>
      </c>
      <c r="C177" s="7">
        <v>174.95500000000001</v>
      </c>
      <c r="D177" s="8" t="s">
        <v>61</v>
      </c>
      <c r="E177" s="8" t="s">
        <v>62</v>
      </c>
      <c r="F177" s="8" t="s">
        <v>63</v>
      </c>
      <c r="G177" s="8" t="s">
        <v>47</v>
      </c>
      <c r="H177" s="13">
        <v>175.9623</v>
      </c>
      <c r="J177" s="17" t="str">
        <f t="shared" si="67"/>
        <v>LWS-UHPLC-ESI-QTOF-80%MeOH-11.42-174.955</v>
      </c>
      <c r="K177" s="9" t="s">
        <v>188</v>
      </c>
      <c r="M177" s="8" t="str">
        <f t="shared" si="51"/>
        <v>Unknown-11.42-174.955</v>
      </c>
      <c r="N177" s="16">
        <v>1</v>
      </c>
      <c r="O177" s="16">
        <v>1</v>
      </c>
      <c r="P177" s="16">
        <v>686442.84643065301</v>
      </c>
      <c r="Q177" s="14">
        <f t="shared" si="52"/>
        <v>228814.94881021767</v>
      </c>
      <c r="R177" s="14">
        <f t="shared" si="53"/>
        <v>396317.38481976127</v>
      </c>
      <c r="S177" s="14">
        <f t="shared" si="54"/>
        <v>173.20432379113154</v>
      </c>
      <c r="T177" s="16">
        <v>548641.79000263195</v>
      </c>
      <c r="U177" s="16">
        <v>1</v>
      </c>
      <c r="V177" s="16">
        <v>310866.94737447402</v>
      </c>
      <c r="W177" s="14">
        <f t="shared" si="55"/>
        <v>286503.24579236866</v>
      </c>
      <c r="X177" s="14">
        <f t="shared" si="56"/>
        <v>275130.64456683927</v>
      </c>
      <c r="Y177" s="14">
        <f t="shared" si="57"/>
        <v>96.030550650804429</v>
      </c>
      <c r="Z177" s="16">
        <v>1</v>
      </c>
      <c r="AA177" s="16">
        <v>1</v>
      </c>
      <c r="AB177" s="16">
        <v>1</v>
      </c>
      <c r="AC177" s="14">
        <f t="shared" si="58"/>
        <v>1</v>
      </c>
      <c r="AD177" s="14">
        <f t="shared" si="59"/>
        <v>0</v>
      </c>
      <c r="AE177" s="14">
        <f t="shared" si="60"/>
        <v>0</v>
      </c>
      <c r="AF177" s="16">
        <v>924817.47668162896</v>
      </c>
      <c r="AG177" s="16">
        <v>1059368.5836690799</v>
      </c>
      <c r="AH177" s="16">
        <v>1</v>
      </c>
      <c r="AI177" s="14">
        <f t="shared" si="61"/>
        <v>661395.68678356963</v>
      </c>
      <c r="AJ177" s="14">
        <f t="shared" si="62"/>
        <v>576721.94242723181</v>
      </c>
      <c r="AK177" s="14">
        <f t="shared" si="63"/>
        <v>87.197717486167122</v>
      </c>
      <c r="AL177" s="16">
        <v>377395.66094084101</v>
      </c>
      <c r="AM177" s="16">
        <v>1</v>
      </c>
      <c r="AN177" s="16">
        <v>1060463.7011702401</v>
      </c>
      <c r="AO177" s="14">
        <f t="shared" si="64"/>
        <v>479286.7873703604</v>
      </c>
      <c r="AP177" s="14">
        <f t="shared" si="65"/>
        <v>537523.61471578875</v>
      </c>
      <c r="AQ177" s="14">
        <f t="shared" si="66"/>
        <v>112.15072663800075</v>
      </c>
    </row>
    <row r="178" spans="1:43">
      <c r="A178" s="8" t="s">
        <v>393</v>
      </c>
      <c r="B178" s="17">
        <v>11.61</v>
      </c>
      <c r="C178" s="7">
        <v>973.49905000000001</v>
      </c>
      <c r="D178" s="8" t="s">
        <v>61</v>
      </c>
      <c r="E178" s="8" t="s">
        <v>62</v>
      </c>
      <c r="F178" s="8" t="s">
        <v>63</v>
      </c>
      <c r="G178" s="8" t="s">
        <v>824</v>
      </c>
      <c r="H178" s="13">
        <v>974.50639999999999</v>
      </c>
      <c r="I178" s="8" t="s">
        <v>1105</v>
      </c>
      <c r="J178" s="17" t="str">
        <f t="shared" si="67"/>
        <v>3-Glu_1,3_Glu-28-Glu Bayogenin _NMR_</v>
      </c>
      <c r="K178" s="11" t="s">
        <v>191</v>
      </c>
      <c r="L178" s="8" t="s">
        <v>1151</v>
      </c>
      <c r="M178" s="8" t="str">
        <f t="shared" si="51"/>
        <v>MWAZVBLWMOGSFL-IRLZNWNJSA-N</v>
      </c>
      <c r="N178" s="16">
        <v>1</v>
      </c>
      <c r="O178" s="16">
        <v>9714.7705796596401</v>
      </c>
      <c r="P178" s="16">
        <v>8719.6279041786092</v>
      </c>
      <c r="Q178" s="14">
        <f t="shared" si="52"/>
        <v>6145.1328279460831</v>
      </c>
      <c r="R178" s="14">
        <f t="shared" si="53"/>
        <v>5344.1887496349191</v>
      </c>
      <c r="S178" s="14">
        <f t="shared" si="54"/>
        <v>86.966203974164259</v>
      </c>
      <c r="T178" s="16">
        <v>154255.79367225699</v>
      </c>
      <c r="U178" s="16">
        <v>166800.966129279</v>
      </c>
      <c r="V178" s="16">
        <v>189883.04525285299</v>
      </c>
      <c r="W178" s="14">
        <f t="shared" si="55"/>
        <v>170313.26835146299</v>
      </c>
      <c r="X178" s="14">
        <f t="shared" si="56"/>
        <v>18071.454395585846</v>
      </c>
      <c r="Y178" s="14">
        <f t="shared" si="57"/>
        <v>10.61071434451784</v>
      </c>
      <c r="Z178" s="16">
        <v>15097.095600744</v>
      </c>
      <c r="AA178" s="16">
        <v>19076.103258491599</v>
      </c>
      <c r="AB178" s="16">
        <v>17546.539880869201</v>
      </c>
      <c r="AC178" s="14">
        <f t="shared" si="58"/>
        <v>17239.912913368269</v>
      </c>
      <c r="AD178" s="14">
        <f t="shared" si="59"/>
        <v>2007.147368282315</v>
      </c>
      <c r="AE178" s="14">
        <f t="shared" si="60"/>
        <v>11.642444937908715</v>
      </c>
      <c r="AF178" s="16">
        <v>15959.664311332401</v>
      </c>
      <c r="AG178" s="16">
        <v>16138.746262970501</v>
      </c>
      <c r="AH178" s="16">
        <v>1</v>
      </c>
      <c r="AI178" s="14">
        <f t="shared" si="61"/>
        <v>10699.803524767633</v>
      </c>
      <c r="AJ178" s="14">
        <f t="shared" si="62"/>
        <v>9265.8682935025536</v>
      </c>
      <c r="AK178" s="14">
        <f t="shared" si="63"/>
        <v>86.598490075580898</v>
      </c>
      <c r="AL178" s="16">
        <v>1</v>
      </c>
      <c r="AM178" s="16">
        <v>1</v>
      </c>
      <c r="AN178" s="16">
        <v>1</v>
      </c>
      <c r="AO178" s="14">
        <f t="shared" si="64"/>
        <v>1</v>
      </c>
      <c r="AP178" s="14">
        <f t="shared" si="65"/>
        <v>0</v>
      </c>
      <c r="AQ178" s="14">
        <f t="shared" si="66"/>
        <v>0</v>
      </c>
    </row>
    <row r="179" spans="1:43">
      <c r="A179" s="8" t="s">
        <v>394</v>
      </c>
      <c r="B179" s="17">
        <v>11.61</v>
      </c>
      <c r="C179" s="7">
        <v>1019.51034</v>
      </c>
      <c r="D179" s="8" t="s">
        <v>61</v>
      </c>
      <c r="E179" s="8" t="s">
        <v>62</v>
      </c>
      <c r="F179" s="8" t="s">
        <v>63</v>
      </c>
      <c r="G179" s="8" t="s">
        <v>825</v>
      </c>
      <c r="H179" s="13">
        <v>1020.5107999999999</v>
      </c>
      <c r="J179" s="17" t="str">
        <f t="shared" si="67"/>
        <v>LWS-UHPLC-ESI-QTOF-80%MeOH-11.61-1019.51034</v>
      </c>
      <c r="K179" s="9" t="s">
        <v>188</v>
      </c>
      <c r="M179" s="8" t="str">
        <f t="shared" si="51"/>
        <v>Unknown-11.61-1019.51034</v>
      </c>
      <c r="N179" s="16">
        <v>1</v>
      </c>
      <c r="O179" s="16">
        <v>22734.649131130402</v>
      </c>
      <c r="P179" s="16">
        <v>19874.517202415402</v>
      </c>
      <c r="Q179" s="14">
        <f t="shared" si="52"/>
        <v>14203.388777848601</v>
      </c>
      <c r="R179" s="14">
        <f t="shared" si="53"/>
        <v>12382.486580258577</v>
      </c>
      <c r="S179" s="14">
        <f t="shared" si="54"/>
        <v>87.179804579947316</v>
      </c>
      <c r="T179" s="16">
        <v>330396.27593652502</v>
      </c>
      <c r="U179" s="16">
        <v>347915.32471640699</v>
      </c>
      <c r="V179" s="16">
        <v>370539.27977681201</v>
      </c>
      <c r="W179" s="14">
        <f t="shared" si="55"/>
        <v>349616.96014324803</v>
      </c>
      <c r="X179" s="14">
        <f t="shared" si="56"/>
        <v>20125.527612331909</v>
      </c>
      <c r="Y179" s="14">
        <f t="shared" si="57"/>
        <v>5.7564506035650869</v>
      </c>
      <c r="Z179" s="16">
        <v>41683.546945090202</v>
      </c>
      <c r="AA179" s="16">
        <v>57555.659407687999</v>
      </c>
      <c r="AB179" s="16">
        <v>55828.657568050701</v>
      </c>
      <c r="AC179" s="14">
        <f t="shared" si="58"/>
        <v>51689.287973609637</v>
      </c>
      <c r="AD179" s="14">
        <f t="shared" si="59"/>
        <v>8708.1441183454608</v>
      </c>
      <c r="AE179" s="14">
        <f t="shared" si="60"/>
        <v>16.84709629351341</v>
      </c>
      <c r="AF179" s="16">
        <v>58836.975923604303</v>
      </c>
      <c r="AG179" s="16">
        <v>59217.516906867299</v>
      </c>
      <c r="AH179" s="16">
        <v>34780.871609044902</v>
      </c>
      <c r="AI179" s="14">
        <f t="shared" si="61"/>
        <v>50945.121479838832</v>
      </c>
      <c r="AJ179" s="14">
        <f t="shared" si="62"/>
        <v>13999.944045391117</v>
      </c>
      <c r="AK179" s="14">
        <f t="shared" si="63"/>
        <v>27.480440989686315</v>
      </c>
      <c r="AL179" s="16">
        <v>109264.24467645799</v>
      </c>
      <c r="AM179" s="16">
        <v>70402.6015625</v>
      </c>
      <c r="AN179" s="16">
        <v>1</v>
      </c>
      <c r="AO179" s="14">
        <f t="shared" si="64"/>
        <v>59889.282079652672</v>
      </c>
      <c r="AP179" s="14">
        <f t="shared" si="65"/>
        <v>55385.120512807349</v>
      </c>
      <c r="AQ179" s="14">
        <f t="shared" si="66"/>
        <v>92.479185906996193</v>
      </c>
    </row>
    <row r="180" spans="1:43">
      <c r="A180" s="8" t="s">
        <v>395</v>
      </c>
      <c r="B180" s="17">
        <v>11.62</v>
      </c>
      <c r="C180" s="7">
        <v>1019.27856</v>
      </c>
      <c r="D180" s="8" t="s">
        <v>61</v>
      </c>
      <c r="E180" s="8" t="s">
        <v>62</v>
      </c>
      <c r="F180" s="8" t="s">
        <v>63</v>
      </c>
      <c r="G180" s="8" t="s">
        <v>826</v>
      </c>
      <c r="H180" s="13">
        <v>1020.2856999999999</v>
      </c>
      <c r="J180" s="17" t="str">
        <f t="shared" si="67"/>
        <v>LWS-UHPLC-ESI-QTOF-80%MeOH-11.62-1019.27856</v>
      </c>
      <c r="K180" s="9" t="s">
        <v>188</v>
      </c>
      <c r="M180" s="8" t="str">
        <f t="shared" si="51"/>
        <v>Unknown-11.62-1019.27856</v>
      </c>
      <c r="N180" s="16">
        <v>1</v>
      </c>
      <c r="O180" s="16">
        <v>1</v>
      </c>
      <c r="P180" s="16">
        <v>1</v>
      </c>
      <c r="Q180" s="14">
        <f t="shared" si="52"/>
        <v>1</v>
      </c>
      <c r="R180" s="14">
        <f t="shared" si="53"/>
        <v>0</v>
      </c>
      <c r="S180" s="14">
        <f t="shared" si="54"/>
        <v>0</v>
      </c>
      <c r="T180" s="16">
        <v>1</v>
      </c>
      <c r="U180" s="16">
        <v>1</v>
      </c>
      <c r="V180" s="16">
        <v>205.22340290400399</v>
      </c>
      <c r="W180" s="14">
        <f t="shared" si="55"/>
        <v>69.074467634667997</v>
      </c>
      <c r="X180" s="14">
        <f t="shared" si="56"/>
        <v>117.90843664144809</v>
      </c>
      <c r="Y180" s="14">
        <f t="shared" si="57"/>
        <v>170.69756840553725</v>
      </c>
      <c r="Z180" s="16">
        <v>80.371759680975302</v>
      </c>
      <c r="AA180" s="16">
        <v>1</v>
      </c>
      <c r="AB180" s="16">
        <v>1</v>
      </c>
      <c r="AC180" s="14">
        <f t="shared" si="58"/>
        <v>27.457253226991767</v>
      </c>
      <c r="AD180" s="14">
        <f t="shared" si="59"/>
        <v>45.825306817865382</v>
      </c>
      <c r="AE180" s="14">
        <f t="shared" si="60"/>
        <v>166.89690858376525</v>
      </c>
      <c r="AF180" s="16">
        <v>186.80848278425799</v>
      </c>
      <c r="AG180" s="16">
        <v>1</v>
      </c>
      <c r="AH180" s="16">
        <v>1</v>
      </c>
      <c r="AI180" s="14">
        <f t="shared" si="61"/>
        <v>62.936160928085997</v>
      </c>
      <c r="AJ180" s="14">
        <f t="shared" si="62"/>
        <v>107.27657755320729</v>
      </c>
      <c r="AK180" s="14">
        <f t="shared" si="63"/>
        <v>170.45300503122021</v>
      </c>
      <c r="AL180" s="16">
        <v>1</v>
      </c>
      <c r="AM180" s="16">
        <v>1</v>
      </c>
      <c r="AN180" s="16">
        <v>70128.191229362899</v>
      </c>
      <c r="AO180" s="14">
        <f t="shared" si="64"/>
        <v>23376.730409787633</v>
      </c>
      <c r="AP180" s="14">
        <f t="shared" si="65"/>
        <v>40487.952733785038</v>
      </c>
      <c r="AQ180" s="14">
        <f t="shared" si="66"/>
        <v>173.19767146235765</v>
      </c>
    </row>
    <row r="181" spans="1:43" ht="17.25">
      <c r="A181" s="8" t="s">
        <v>396</v>
      </c>
      <c r="B181" s="17">
        <v>11.68</v>
      </c>
      <c r="C181" s="7">
        <v>1103.48957</v>
      </c>
      <c r="D181" s="8" t="s">
        <v>61</v>
      </c>
      <c r="E181" s="8" t="s">
        <v>62</v>
      </c>
      <c r="F181" s="8" t="s">
        <v>63</v>
      </c>
      <c r="G181" s="8" t="s">
        <v>827</v>
      </c>
      <c r="H181" s="13">
        <v>1104.4965</v>
      </c>
      <c r="I181" s="8" t="s">
        <v>1159</v>
      </c>
      <c r="J181" s="17" t="str">
        <f t="shared" si="67"/>
        <v>3-GluA-28-Xyl(1-4)Rha(1-2)Ara Zanhic acid _NMR_</v>
      </c>
      <c r="K181" s="11" t="s">
        <v>191</v>
      </c>
      <c r="L181" s="40" t="s">
        <v>1153</v>
      </c>
      <c r="M181" s="8" t="str">
        <f t="shared" si="51"/>
        <v>XBQCXFMLWNUHRQ-GRUHRAIASA-M</v>
      </c>
      <c r="N181" s="16">
        <v>1</v>
      </c>
      <c r="O181" s="16">
        <v>1</v>
      </c>
      <c r="P181" s="16">
        <v>2224.40631915739</v>
      </c>
      <c r="Q181" s="14">
        <f t="shared" si="52"/>
        <v>742.13543971912998</v>
      </c>
      <c r="R181" s="14">
        <f t="shared" si="53"/>
        <v>1283.6842368834341</v>
      </c>
      <c r="S181" s="14">
        <f t="shared" si="54"/>
        <v>172.97169332989404</v>
      </c>
      <c r="T181" s="16">
        <v>26186.785055921198</v>
      </c>
      <c r="U181" s="16">
        <v>82415.029367555995</v>
      </c>
      <c r="V181" s="16">
        <v>126477.133548567</v>
      </c>
      <c r="W181" s="14">
        <f t="shared" si="55"/>
        <v>78359.649324014725</v>
      </c>
      <c r="X181" s="14">
        <f t="shared" si="56"/>
        <v>50268.01249967271</v>
      </c>
      <c r="Y181" s="14">
        <f t="shared" si="57"/>
        <v>64.150379606493686</v>
      </c>
      <c r="Z181" s="16">
        <v>7151.9139419329003</v>
      </c>
      <c r="AA181" s="16">
        <v>8987.3740388423303</v>
      </c>
      <c r="AB181" s="16">
        <v>13729.8446080991</v>
      </c>
      <c r="AC181" s="14">
        <f t="shared" si="58"/>
        <v>9956.3775296247768</v>
      </c>
      <c r="AD181" s="14">
        <f t="shared" si="59"/>
        <v>3394.3362806421887</v>
      </c>
      <c r="AE181" s="14">
        <f t="shared" si="60"/>
        <v>34.092080885266611</v>
      </c>
      <c r="AF181" s="16">
        <v>8060.4815008600999</v>
      </c>
      <c r="AG181" s="16">
        <v>1820.6226142825401</v>
      </c>
      <c r="AH181" s="16">
        <v>1</v>
      </c>
      <c r="AI181" s="14">
        <f t="shared" si="61"/>
        <v>3294.0347050475466</v>
      </c>
      <c r="AJ181" s="14">
        <f t="shared" si="62"/>
        <v>4226.9395438763868</v>
      </c>
      <c r="AK181" s="14">
        <f t="shared" si="63"/>
        <v>128.32103855491633</v>
      </c>
      <c r="AL181" s="16">
        <v>1</v>
      </c>
      <c r="AM181" s="16">
        <v>1</v>
      </c>
      <c r="AN181" s="16">
        <v>1</v>
      </c>
      <c r="AO181" s="14">
        <f t="shared" si="64"/>
        <v>1</v>
      </c>
      <c r="AP181" s="14">
        <f t="shared" si="65"/>
        <v>0</v>
      </c>
      <c r="AQ181" s="14">
        <f t="shared" si="66"/>
        <v>0</v>
      </c>
    </row>
    <row r="182" spans="1:43">
      <c r="A182" s="8" t="s">
        <v>397</v>
      </c>
      <c r="B182" s="17">
        <v>11.73</v>
      </c>
      <c r="C182" s="7">
        <v>1149.5671600000001</v>
      </c>
      <c r="D182" s="8" t="s">
        <v>61</v>
      </c>
      <c r="E182" s="8" t="s">
        <v>62</v>
      </c>
      <c r="F182" s="8" t="s">
        <v>63</v>
      </c>
      <c r="G182" s="8" t="s">
        <v>828</v>
      </c>
      <c r="H182" s="13">
        <v>1150.5735999999999</v>
      </c>
      <c r="J182" s="17" t="str">
        <f t="shared" si="67"/>
        <v>LWS-UHPLC-ESI-QTOF-80%MeOH-11.73-1149.56716</v>
      </c>
      <c r="K182" s="9" t="s">
        <v>188</v>
      </c>
      <c r="M182" s="8" t="str">
        <f t="shared" si="51"/>
        <v>Unknown-11.73-1149.56716</v>
      </c>
      <c r="N182" s="16">
        <v>1</v>
      </c>
      <c r="O182" s="16">
        <v>1</v>
      </c>
      <c r="P182" s="16">
        <v>1</v>
      </c>
      <c r="Q182" s="14">
        <f t="shared" si="52"/>
        <v>1</v>
      </c>
      <c r="R182" s="14">
        <f t="shared" si="53"/>
        <v>0</v>
      </c>
      <c r="S182" s="14">
        <f t="shared" si="54"/>
        <v>0</v>
      </c>
      <c r="T182" s="16">
        <v>68556.593440950601</v>
      </c>
      <c r="U182" s="16">
        <v>74939.004658677703</v>
      </c>
      <c r="V182" s="16">
        <v>69557.932299694206</v>
      </c>
      <c r="W182" s="14">
        <f t="shared" si="55"/>
        <v>71017.843466440841</v>
      </c>
      <c r="X182" s="14">
        <f t="shared" si="56"/>
        <v>3432.5353165169058</v>
      </c>
      <c r="Y182" s="14">
        <f t="shared" si="57"/>
        <v>4.8333420855547873</v>
      </c>
      <c r="Z182" s="16">
        <v>12566.1929695625</v>
      </c>
      <c r="AA182" s="16">
        <v>15808.949076297</v>
      </c>
      <c r="AB182" s="16">
        <v>12037.3938390074</v>
      </c>
      <c r="AC182" s="14">
        <f t="shared" si="58"/>
        <v>13470.845294955632</v>
      </c>
      <c r="AD182" s="14">
        <f t="shared" si="59"/>
        <v>2042.0465468154887</v>
      </c>
      <c r="AE182" s="14">
        <f t="shared" si="60"/>
        <v>15.159008229276932</v>
      </c>
      <c r="AF182" s="16">
        <v>1</v>
      </c>
      <c r="AG182" s="16">
        <v>1</v>
      </c>
      <c r="AH182" s="16">
        <v>1</v>
      </c>
      <c r="AI182" s="14">
        <f t="shared" si="61"/>
        <v>1</v>
      </c>
      <c r="AJ182" s="14">
        <f t="shared" si="62"/>
        <v>0</v>
      </c>
      <c r="AK182" s="14">
        <f t="shared" si="63"/>
        <v>0</v>
      </c>
      <c r="AL182" s="16">
        <v>1</v>
      </c>
      <c r="AM182" s="16">
        <v>1</v>
      </c>
      <c r="AN182" s="16">
        <v>1</v>
      </c>
      <c r="AO182" s="14">
        <f t="shared" si="64"/>
        <v>1</v>
      </c>
      <c r="AP182" s="14">
        <f t="shared" si="65"/>
        <v>0</v>
      </c>
      <c r="AQ182" s="14">
        <f t="shared" si="66"/>
        <v>0</v>
      </c>
    </row>
    <row r="183" spans="1:43">
      <c r="A183" s="8" t="s">
        <v>398</v>
      </c>
      <c r="B183" s="17">
        <v>11.86</v>
      </c>
      <c r="C183" s="7">
        <v>174.95589000000001</v>
      </c>
      <c r="D183" s="8" t="s">
        <v>61</v>
      </c>
      <c r="E183" s="8" t="s">
        <v>62</v>
      </c>
      <c r="F183" s="8" t="s">
        <v>63</v>
      </c>
      <c r="G183" s="8" t="s">
        <v>47</v>
      </c>
      <c r="H183" s="13">
        <v>175.9623</v>
      </c>
      <c r="J183" s="17" t="str">
        <f t="shared" si="67"/>
        <v>LWS-UHPLC-ESI-QTOF-80%MeOH-11.86-174.95589</v>
      </c>
      <c r="K183" s="9" t="s">
        <v>188</v>
      </c>
      <c r="M183" s="8" t="str">
        <f t="shared" si="51"/>
        <v>Unknown-11.86-174.95589</v>
      </c>
      <c r="N183" s="16">
        <v>1</v>
      </c>
      <c r="O183" s="16">
        <v>465129.53521003202</v>
      </c>
      <c r="P183" s="16">
        <v>1</v>
      </c>
      <c r="Q183" s="14">
        <f t="shared" si="52"/>
        <v>155043.84507001066</v>
      </c>
      <c r="R183" s="14">
        <f t="shared" si="53"/>
        <v>268542.08501128829</v>
      </c>
      <c r="S183" s="14">
        <f t="shared" si="54"/>
        <v>173.20396362075968</v>
      </c>
      <c r="T183" s="16">
        <v>206723.36602745199</v>
      </c>
      <c r="U183" s="16">
        <v>1</v>
      </c>
      <c r="V183" s="16">
        <v>1</v>
      </c>
      <c r="W183" s="14">
        <f t="shared" si="55"/>
        <v>68908.455342483998</v>
      </c>
      <c r="X183" s="14">
        <f t="shared" si="56"/>
        <v>119351.21367346577</v>
      </c>
      <c r="Y183" s="14">
        <f t="shared" si="57"/>
        <v>173.20256720350892</v>
      </c>
      <c r="Z183" s="16">
        <v>231610.73274870301</v>
      </c>
      <c r="AA183" s="16">
        <v>1</v>
      </c>
      <c r="AB183" s="16">
        <v>1831196.62119334</v>
      </c>
      <c r="AC183" s="14">
        <f t="shared" si="58"/>
        <v>687602.78464734775</v>
      </c>
      <c r="AD183" s="14">
        <f t="shared" si="59"/>
        <v>997128.83536455187</v>
      </c>
      <c r="AE183" s="14">
        <f t="shared" si="60"/>
        <v>145.01524101243297</v>
      </c>
      <c r="AF183" s="16">
        <v>1</v>
      </c>
      <c r="AG183" s="16">
        <v>5303536.21320049</v>
      </c>
      <c r="AH183" s="16">
        <v>1</v>
      </c>
      <c r="AI183" s="14">
        <f t="shared" si="61"/>
        <v>1767846.0710668301</v>
      </c>
      <c r="AJ183" s="14">
        <f t="shared" si="62"/>
        <v>3061997.4829979623</v>
      </c>
      <c r="AK183" s="14">
        <f t="shared" si="63"/>
        <v>173.20498278168299</v>
      </c>
      <c r="AL183" s="16">
        <v>1</v>
      </c>
      <c r="AM183" s="16">
        <v>2398302</v>
      </c>
      <c r="AN183" s="16">
        <v>265801.12366949301</v>
      </c>
      <c r="AO183" s="14">
        <f t="shared" si="64"/>
        <v>888034.70788983104</v>
      </c>
      <c r="AP183" s="14">
        <f t="shared" si="65"/>
        <v>1314664.5567022092</v>
      </c>
      <c r="AQ183" s="14">
        <f t="shared" si="66"/>
        <v>148.04202414859955</v>
      </c>
    </row>
    <row r="184" spans="1:43">
      <c r="A184" s="8" t="s">
        <v>399</v>
      </c>
      <c r="B184" s="17">
        <v>12.13</v>
      </c>
      <c r="C184" s="7">
        <v>174.95534000000001</v>
      </c>
      <c r="D184" s="8" t="s">
        <v>61</v>
      </c>
      <c r="E184" s="8" t="s">
        <v>62</v>
      </c>
      <c r="F184" s="8" t="s">
        <v>63</v>
      </c>
      <c r="G184" s="8" t="s">
        <v>47</v>
      </c>
      <c r="H184" s="13">
        <v>175.9623</v>
      </c>
      <c r="J184" s="17" t="str">
        <f t="shared" si="67"/>
        <v>LWS-UHPLC-ESI-QTOF-80%MeOH-12.13-174.95534</v>
      </c>
      <c r="K184" s="9" t="s">
        <v>188</v>
      </c>
      <c r="M184" s="8" t="str">
        <f t="shared" si="51"/>
        <v>Unknown-12.13-174.95534</v>
      </c>
      <c r="N184" s="16">
        <v>1</v>
      </c>
      <c r="O184" s="16">
        <v>497971.00345390302</v>
      </c>
      <c r="P184" s="16">
        <v>1</v>
      </c>
      <c r="Q184" s="14">
        <f t="shared" si="52"/>
        <v>165991.001151301</v>
      </c>
      <c r="R184" s="14">
        <f t="shared" si="53"/>
        <v>287503.11554246978</v>
      </c>
      <c r="S184" s="14">
        <f t="shared" si="54"/>
        <v>173.20403729622086</v>
      </c>
      <c r="T184" s="16">
        <v>182160.88802095901</v>
      </c>
      <c r="U184" s="16">
        <v>490386.77679655701</v>
      </c>
      <c r="V184" s="16">
        <v>1</v>
      </c>
      <c r="W184" s="14">
        <f t="shared" si="55"/>
        <v>224182.88827250534</v>
      </c>
      <c r="X184" s="14">
        <f t="shared" si="56"/>
        <v>247878.87949550361</v>
      </c>
      <c r="Y184" s="14">
        <f t="shared" si="57"/>
        <v>110.56993752092026</v>
      </c>
      <c r="Z184" s="16">
        <v>808465.84160553198</v>
      </c>
      <c r="AA184" s="16">
        <v>1</v>
      </c>
      <c r="AB184" s="16">
        <v>1</v>
      </c>
      <c r="AC184" s="14">
        <f t="shared" si="58"/>
        <v>269489.28053517733</v>
      </c>
      <c r="AD184" s="14">
        <f t="shared" si="59"/>
        <v>466767.39393130207</v>
      </c>
      <c r="AE184" s="14">
        <f t="shared" si="60"/>
        <v>173.20443804085684</v>
      </c>
      <c r="AF184" s="16">
        <v>1</v>
      </c>
      <c r="AG184" s="16">
        <v>476656.84339322499</v>
      </c>
      <c r="AH184" s="16">
        <v>2019018.27612297</v>
      </c>
      <c r="AI184" s="14">
        <f t="shared" si="61"/>
        <v>831892.03983873164</v>
      </c>
      <c r="AJ184" s="14">
        <f t="shared" si="62"/>
        <v>1055344.3627157975</v>
      </c>
      <c r="AK184" s="14">
        <f t="shared" si="63"/>
        <v>126.86073578975268</v>
      </c>
      <c r="AL184" s="16">
        <v>1</v>
      </c>
      <c r="AM184" s="16">
        <v>1</v>
      </c>
      <c r="AN184" s="16">
        <v>1489565.65523328</v>
      </c>
      <c r="AO184" s="14">
        <f t="shared" si="64"/>
        <v>496522.55174442666</v>
      </c>
      <c r="AP184" s="14">
        <f t="shared" si="65"/>
        <v>860000.55467428628</v>
      </c>
      <c r="AQ184" s="14">
        <f t="shared" si="66"/>
        <v>173.20473192060598</v>
      </c>
    </row>
    <row r="185" spans="1:43">
      <c r="A185" s="8" t="s">
        <v>400</v>
      </c>
      <c r="B185" s="17">
        <v>12.2</v>
      </c>
      <c r="C185" s="7">
        <v>1089.5087900000001</v>
      </c>
      <c r="D185" s="8" t="s">
        <v>61</v>
      </c>
      <c r="E185" s="8" t="s">
        <v>62</v>
      </c>
      <c r="F185" s="8" t="s">
        <v>63</v>
      </c>
      <c r="G185" s="8" t="s">
        <v>829</v>
      </c>
      <c r="H185" s="13">
        <v>1090.5120999999999</v>
      </c>
      <c r="J185" s="17" t="str">
        <f t="shared" si="67"/>
        <v>LWS-UHPLC-ESI-QTOF-80%MeOH-12.2-1089.50879</v>
      </c>
      <c r="K185" s="9" t="s">
        <v>188</v>
      </c>
      <c r="M185" s="8" t="str">
        <f t="shared" si="51"/>
        <v>Unknown-12.2-1089.50879</v>
      </c>
      <c r="N185" s="16">
        <v>1</v>
      </c>
      <c r="O185" s="16">
        <v>1</v>
      </c>
      <c r="P185" s="16">
        <v>1</v>
      </c>
      <c r="Q185" s="14">
        <f t="shared" si="52"/>
        <v>1</v>
      </c>
      <c r="R185" s="14">
        <f t="shared" si="53"/>
        <v>0</v>
      </c>
      <c r="S185" s="14">
        <f t="shared" si="54"/>
        <v>0</v>
      </c>
      <c r="T185" s="16">
        <v>67365.207897228</v>
      </c>
      <c r="U185" s="16">
        <v>90407.7045876505</v>
      </c>
      <c r="V185" s="16">
        <v>155038.98393436</v>
      </c>
      <c r="W185" s="14">
        <f t="shared" si="55"/>
        <v>104270.63213974617</v>
      </c>
      <c r="X185" s="14">
        <f t="shared" si="56"/>
        <v>45451.164136777406</v>
      </c>
      <c r="Y185" s="14">
        <f t="shared" si="57"/>
        <v>43.589612150679777</v>
      </c>
      <c r="Z185" s="16">
        <v>8322.2617683260796</v>
      </c>
      <c r="AA185" s="16">
        <v>8180.89821483582</v>
      </c>
      <c r="AB185" s="16">
        <v>11453.165617967201</v>
      </c>
      <c r="AC185" s="14">
        <f t="shared" si="58"/>
        <v>9318.7752003763671</v>
      </c>
      <c r="AD185" s="14">
        <f t="shared" si="59"/>
        <v>1849.7872187339656</v>
      </c>
      <c r="AE185" s="14">
        <f t="shared" si="60"/>
        <v>19.850110974447116</v>
      </c>
      <c r="AF185" s="16">
        <v>1</v>
      </c>
      <c r="AG185" s="16">
        <v>1</v>
      </c>
      <c r="AH185" s="16">
        <v>1</v>
      </c>
      <c r="AI185" s="14">
        <f t="shared" si="61"/>
        <v>1</v>
      </c>
      <c r="AJ185" s="14">
        <f t="shared" si="62"/>
        <v>0</v>
      </c>
      <c r="AK185" s="14">
        <f t="shared" si="63"/>
        <v>0</v>
      </c>
      <c r="AL185" s="16">
        <v>1</v>
      </c>
      <c r="AM185" s="16">
        <v>1</v>
      </c>
      <c r="AN185" s="16">
        <v>1</v>
      </c>
      <c r="AO185" s="14">
        <f t="shared" si="64"/>
        <v>1</v>
      </c>
      <c r="AP185" s="14">
        <f t="shared" si="65"/>
        <v>0</v>
      </c>
      <c r="AQ185" s="14">
        <f t="shared" si="66"/>
        <v>0</v>
      </c>
    </row>
    <row r="186" spans="1:43">
      <c r="A186" s="8" t="s">
        <v>401</v>
      </c>
      <c r="B186" s="17">
        <v>12.47</v>
      </c>
      <c r="C186" s="7">
        <v>327.21757000000002</v>
      </c>
      <c r="D186" s="8" t="s">
        <v>61</v>
      </c>
      <c r="E186" s="8" t="s">
        <v>62</v>
      </c>
      <c r="F186" s="8" t="s">
        <v>63</v>
      </c>
      <c r="G186" s="8" t="s">
        <v>830</v>
      </c>
      <c r="H186" s="13">
        <v>328.22409999999996</v>
      </c>
      <c r="J186" s="17" t="str">
        <f t="shared" si="67"/>
        <v>LWS-UHPLC-ESI-QTOF-80%MeOH-12.47-327.21757</v>
      </c>
      <c r="K186" s="9" t="s">
        <v>188</v>
      </c>
      <c r="M186" s="8" t="str">
        <f t="shared" si="51"/>
        <v>Unknown-12.47-327.21757</v>
      </c>
      <c r="N186" s="16">
        <v>5227.7138732466001</v>
      </c>
      <c r="O186" s="16">
        <v>2912.5539135077001</v>
      </c>
      <c r="P186" s="16">
        <v>3365.8762789901998</v>
      </c>
      <c r="Q186" s="14">
        <f t="shared" si="52"/>
        <v>3835.3813552481665</v>
      </c>
      <c r="R186" s="14">
        <f t="shared" si="53"/>
        <v>1226.9138813578393</v>
      </c>
      <c r="S186" s="14">
        <f t="shared" si="54"/>
        <v>31.98935823367302</v>
      </c>
      <c r="T186" s="16">
        <v>56098.896422870399</v>
      </c>
      <c r="U186" s="16">
        <v>39069.289734084101</v>
      </c>
      <c r="V186" s="16">
        <v>65108.768146562601</v>
      </c>
      <c r="W186" s="14">
        <f t="shared" si="55"/>
        <v>53425.6514345057</v>
      </c>
      <c r="X186" s="14">
        <f t="shared" si="56"/>
        <v>13223.966427450843</v>
      </c>
      <c r="Y186" s="14">
        <f t="shared" si="57"/>
        <v>24.752092061361296</v>
      </c>
      <c r="Z186" s="16">
        <v>33773.146300056404</v>
      </c>
      <c r="AA186" s="16">
        <v>142550.99401909401</v>
      </c>
      <c r="AB186" s="16">
        <v>35775.5392429981</v>
      </c>
      <c r="AC186" s="14">
        <f t="shared" si="58"/>
        <v>70699.893187382841</v>
      </c>
      <c r="AD186" s="14">
        <f t="shared" si="59"/>
        <v>62232.932699825651</v>
      </c>
      <c r="AE186" s="14">
        <f t="shared" si="60"/>
        <v>88.024083056085573</v>
      </c>
      <c r="AF186" s="16">
        <v>80890.677203368497</v>
      </c>
      <c r="AG186" s="16">
        <v>134918.34461030699</v>
      </c>
      <c r="AH186" s="16">
        <v>37246.655534461097</v>
      </c>
      <c r="AI186" s="14">
        <f t="shared" si="61"/>
        <v>84351.892449378851</v>
      </c>
      <c r="AJ186" s="14">
        <f t="shared" si="62"/>
        <v>48927.749999019892</v>
      </c>
      <c r="AK186" s="14">
        <f t="shared" si="63"/>
        <v>58.004329930573107</v>
      </c>
      <c r="AL186" s="16">
        <v>82507.859087821693</v>
      </c>
      <c r="AM186" s="16">
        <v>78286.4921875</v>
      </c>
      <c r="AN186" s="16">
        <v>27729.307958026598</v>
      </c>
      <c r="AO186" s="14">
        <f t="shared" si="64"/>
        <v>62841.219744449423</v>
      </c>
      <c r="AP186" s="14">
        <f t="shared" si="65"/>
        <v>30480.973517916686</v>
      </c>
      <c r="AQ186" s="14">
        <f t="shared" si="66"/>
        <v>48.504745200476442</v>
      </c>
    </row>
    <row r="187" spans="1:43">
      <c r="A187" s="8" t="s">
        <v>402</v>
      </c>
      <c r="B187" s="17">
        <v>12.92</v>
      </c>
      <c r="C187" s="7">
        <v>174.95607999999999</v>
      </c>
      <c r="D187" s="8" t="s">
        <v>61</v>
      </c>
      <c r="E187" s="8" t="s">
        <v>62</v>
      </c>
      <c r="F187" s="8" t="s">
        <v>63</v>
      </c>
      <c r="G187" s="8" t="s">
        <v>47</v>
      </c>
      <c r="H187" s="13">
        <v>175.9623</v>
      </c>
      <c r="J187" s="17" t="str">
        <f t="shared" si="67"/>
        <v>LWS-UHPLC-ESI-QTOF-80%MeOH-12.92-174.95608</v>
      </c>
      <c r="K187" s="9" t="s">
        <v>188</v>
      </c>
      <c r="M187" s="8" t="str">
        <f t="shared" si="51"/>
        <v>Unknown-12.92-174.95608</v>
      </c>
      <c r="N187" s="16">
        <v>413166.65723135398</v>
      </c>
      <c r="O187" s="16">
        <v>209537.36123290699</v>
      </c>
      <c r="P187" s="16">
        <v>1</v>
      </c>
      <c r="Q187" s="14">
        <f t="shared" si="52"/>
        <v>207568.33948808699</v>
      </c>
      <c r="R187" s="14">
        <f t="shared" si="53"/>
        <v>206589.86631446338</v>
      </c>
      <c r="S187" s="14">
        <f t="shared" si="54"/>
        <v>99.528601916825679</v>
      </c>
      <c r="T187" s="16">
        <v>490399.51199385599</v>
      </c>
      <c r="U187" s="16">
        <v>1</v>
      </c>
      <c r="V187" s="16">
        <v>1</v>
      </c>
      <c r="W187" s="14">
        <f t="shared" si="55"/>
        <v>163467.17066461866</v>
      </c>
      <c r="X187" s="14">
        <f t="shared" si="56"/>
        <v>283131.71290984465</v>
      </c>
      <c r="Y187" s="14">
        <f t="shared" si="57"/>
        <v>173.20402118584323</v>
      </c>
      <c r="Z187" s="16">
        <v>1035400.32220783</v>
      </c>
      <c r="AA187" s="16">
        <v>1</v>
      </c>
      <c r="AB187" s="16">
        <v>613596.10920567601</v>
      </c>
      <c r="AC187" s="14">
        <f t="shared" si="58"/>
        <v>549665.81047116872</v>
      </c>
      <c r="AD187" s="14">
        <f t="shared" si="59"/>
        <v>520651.75638743496</v>
      </c>
      <c r="AE187" s="14">
        <f t="shared" si="60"/>
        <v>94.721510137430016</v>
      </c>
      <c r="AF187" s="16">
        <v>2291652.07372224</v>
      </c>
      <c r="AG187" s="16">
        <v>209014.915275801</v>
      </c>
      <c r="AH187" s="16">
        <v>419419.71844873001</v>
      </c>
      <c r="AI187" s="14">
        <f t="shared" si="61"/>
        <v>973362.23581559036</v>
      </c>
      <c r="AJ187" s="14">
        <f t="shared" si="62"/>
        <v>1146509.3186910935</v>
      </c>
      <c r="AK187" s="14">
        <f t="shared" si="63"/>
        <v>117.78855563781158</v>
      </c>
      <c r="AL187" s="16">
        <v>1</v>
      </c>
      <c r="AM187" s="16">
        <v>1</v>
      </c>
      <c r="AN187" s="16">
        <v>323285.55206752103</v>
      </c>
      <c r="AO187" s="14">
        <f t="shared" si="64"/>
        <v>107762.51735584035</v>
      </c>
      <c r="AP187" s="14">
        <f t="shared" si="65"/>
        <v>186648.42316103086</v>
      </c>
      <c r="AQ187" s="14">
        <f t="shared" si="66"/>
        <v>173.20347347185944</v>
      </c>
    </row>
    <row r="188" spans="1:43">
      <c r="A188" s="8" t="s">
        <v>403</v>
      </c>
      <c r="B188" s="17">
        <v>13.34</v>
      </c>
      <c r="C188" s="7">
        <v>825.43149000000005</v>
      </c>
      <c r="D188" s="8" t="s">
        <v>61</v>
      </c>
      <c r="E188" s="8" t="s">
        <v>62</v>
      </c>
      <c r="F188" s="8" t="s">
        <v>63</v>
      </c>
      <c r="G188" s="8" t="s">
        <v>831</v>
      </c>
      <c r="H188" s="13">
        <v>826.43320000000006</v>
      </c>
      <c r="I188" s="8" t="s">
        <v>1107</v>
      </c>
      <c r="J188" s="17" t="str">
        <f t="shared" si="67"/>
        <v>3-Glu-28-Glu Medicagenic acid _NMR_ - isomer1</v>
      </c>
      <c r="K188" s="11" t="s">
        <v>191</v>
      </c>
      <c r="L188" s="41" t="s">
        <v>1154</v>
      </c>
      <c r="M188" s="8" t="str">
        <f t="shared" si="51"/>
        <v>LFWLYNKBYSIXAH-UFPRFPELSA-N</v>
      </c>
      <c r="N188" s="16">
        <v>337.17794278630498</v>
      </c>
      <c r="O188" s="16">
        <v>1</v>
      </c>
      <c r="P188" s="16">
        <v>254.41809788606699</v>
      </c>
      <c r="Q188" s="14">
        <f t="shared" si="52"/>
        <v>197.5320135574573</v>
      </c>
      <c r="R188" s="14">
        <f t="shared" si="53"/>
        <v>175.1597049743157</v>
      </c>
      <c r="S188" s="14">
        <f t="shared" si="54"/>
        <v>88.674084681147619</v>
      </c>
      <c r="T188" s="16">
        <v>4809.2714517376498</v>
      </c>
      <c r="U188" s="16">
        <v>774.55722613011994</v>
      </c>
      <c r="V188" s="16">
        <v>3357.6475952628998</v>
      </c>
      <c r="W188" s="14">
        <f t="shared" si="55"/>
        <v>2980.4920910435562</v>
      </c>
      <c r="X188" s="14">
        <f t="shared" si="56"/>
        <v>2043.6277612011813</v>
      </c>
      <c r="Y188" s="14">
        <f t="shared" si="57"/>
        <v>68.566790274073441</v>
      </c>
      <c r="Z188" s="16">
        <v>35527.084832364701</v>
      </c>
      <c r="AA188" s="16">
        <v>24914.2192120613</v>
      </c>
      <c r="AB188" s="16">
        <v>72397.9173350247</v>
      </c>
      <c r="AC188" s="14">
        <f t="shared" si="58"/>
        <v>44279.740459816901</v>
      </c>
      <c r="AD188" s="14">
        <f t="shared" si="59"/>
        <v>24922.522590174489</v>
      </c>
      <c r="AE188" s="14">
        <f t="shared" si="60"/>
        <v>56.28425625663106</v>
      </c>
      <c r="AF188" s="16">
        <v>25367.700575975399</v>
      </c>
      <c r="AG188" s="16">
        <v>32148.238736758001</v>
      </c>
      <c r="AH188" s="16">
        <v>60645.161483551703</v>
      </c>
      <c r="AI188" s="14">
        <f t="shared" si="61"/>
        <v>39387.033598761707</v>
      </c>
      <c r="AJ188" s="14">
        <f t="shared" si="62"/>
        <v>18719.64009568618</v>
      </c>
      <c r="AK188" s="14">
        <f t="shared" si="63"/>
        <v>47.527417998482399</v>
      </c>
      <c r="AL188" s="16">
        <v>21512.9932104252</v>
      </c>
      <c r="AM188" s="16">
        <v>6818.734375</v>
      </c>
      <c r="AN188" s="16">
        <v>278.96657571897299</v>
      </c>
      <c r="AO188" s="14">
        <f t="shared" si="64"/>
        <v>9536.8980537147236</v>
      </c>
      <c r="AP188" s="14">
        <f t="shared" si="65"/>
        <v>10874.84630323879</v>
      </c>
      <c r="AQ188" s="14">
        <f t="shared" si="66"/>
        <v>114.02917638406464</v>
      </c>
    </row>
    <row r="189" spans="1:43">
      <c r="A189" s="8" t="s">
        <v>404</v>
      </c>
      <c r="B189" s="17">
        <v>13.36</v>
      </c>
      <c r="C189" s="7">
        <v>867.44295999999997</v>
      </c>
      <c r="D189" s="8" t="s">
        <v>61</v>
      </c>
      <c r="E189" s="8" t="s">
        <v>62</v>
      </c>
      <c r="F189" s="8" t="s">
        <v>63</v>
      </c>
      <c r="G189" s="8" t="s">
        <v>832</v>
      </c>
      <c r="H189" s="13">
        <v>868.45089999999993</v>
      </c>
      <c r="J189" s="17" t="str">
        <f t="shared" si="67"/>
        <v>LWS-UHPLC-ESI-QTOF-80%MeOH-13.36-867.44296</v>
      </c>
      <c r="K189" s="9" t="s">
        <v>188</v>
      </c>
      <c r="M189" s="8" t="str">
        <f t="shared" si="51"/>
        <v>Unknown-13.36-867.44296</v>
      </c>
      <c r="N189" s="16">
        <v>705.40659658965296</v>
      </c>
      <c r="O189" s="16">
        <v>344.76089807024101</v>
      </c>
      <c r="P189" s="16">
        <v>96.503416439542704</v>
      </c>
      <c r="Q189" s="14">
        <f t="shared" si="52"/>
        <v>382.22363703314551</v>
      </c>
      <c r="R189" s="14">
        <f t="shared" si="53"/>
        <v>306.17537998209701</v>
      </c>
      <c r="S189" s="14">
        <f t="shared" si="54"/>
        <v>80.103727325358008</v>
      </c>
      <c r="T189" s="16">
        <v>10853.3999492904</v>
      </c>
      <c r="U189" s="16">
        <v>6264.2522931999902</v>
      </c>
      <c r="V189" s="16">
        <v>7074.5766903119602</v>
      </c>
      <c r="W189" s="14">
        <f t="shared" si="55"/>
        <v>8064.076310934116</v>
      </c>
      <c r="X189" s="14">
        <f t="shared" si="56"/>
        <v>2449.3675054508667</v>
      </c>
      <c r="Y189" s="14">
        <f t="shared" si="57"/>
        <v>30.373813577752962</v>
      </c>
      <c r="Z189" s="16">
        <v>39634.967842709797</v>
      </c>
      <c r="AA189" s="16">
        <v>43536.333157333902</v>
      </c>
      <c r="AB189" s="16">
        <v>75356.862409138601</v>
      </c>
      <c r="AC189" s="14">
        <f t="shared" si="58"/>
        <v>52842.721136394095</v>
      </c>
      <c r="AD189" s="14">
        <f t="shared" si="59"/>
        <v>19595.154522645713</v>
      </c>
      <c r="AE189" s="14">
        <f t="shared" si="60"/>
        <v>37.08203154804994</v>
      </c>
      <c r="AF189" s="16">
        <v>95661.132584576902</v>
      </c>
      <c r="AG189" s="16">
        <v>163004.46210301499</v>
      </c>
      <c r="AH189" s="16">
        <v>134035.013916375</v>
      </c>
      <c r="AI189" s="14">
        <f t="shared" si="61"/>
        <v>130900.20286798896</v>
      </c>
      <c r="AJ189" s="14">
        <f t="shared" si="62"/>
        <v>33780.930832187645</v>
      </c>
      <c r="AK189" s="14">
        <f t="shared" si="63"/>
        <v>25.806629853931735</v>
      </c>
      <c r="AL189" s="16">
        <v>60203.632286400803</v>
      </c>
      <c r="AM189" s="16">
        <v>21306.92578125</v>
      </c>
      <c r="AN189" s="16">
        <v>1</v>
      </c>
      <c r="AO189" s="14">
        <f t="shared" si="64"/>
        <v>27170.5193558836</v>
      </c>
      <c r="AP189" s="14">
        <f t="shared" si="65"/>
        <v>30526.636414109897</v>
      </c>
      <c r="AQ189" s="14">
        <f t="shared" si="66"/>
        <v>112.35205339385443</v>
      </c>
    </row>
    <row r="190" spans="1:43">
      <c r="A190" s="8" t="s">
        <v>405</v>
      </c>
      <c r="B190" s="17">
        <v>13.38</v>
      </c>
      <c r="C190" s="7">
        <v>1019.51198</v>
      </c>
      <c r="D190" s="8" t="s">
        <v>61</v>
      </c>
      <c r="E190" s="8" t="s">
        <v>62</v>
      </c>
      <c r="F190" s="8" t="s">
        <v>63</v>
      </c>
      <c r="G190" s="8" t="s">
        <v>833</v>
      </c>
      <c r="H190" s="13">
        <v>1020.5189999999998</v>
      </c>
      <c r="J190" s="17" t="str">
        <f t="shared" si="67"/>
        <v>LWS-UHPLC-ESI-QTOF-80%MeOH-13.38-1019.51198</v>
      </c>
      <c r="K190" s="9" t="s">
        <v>188</v>
      </c>
      <c r="M190" s="8" t="str">
        <f t="shared" si="51"/>
        <v>Unknown-13.38-1019.51198</v>
      </c>
      <c r="N190" s="16">
        <v>10914.9565160893</v>
      </c>
      <c r="O190" s="16">
        <v>21784.5733492035</v>
      </c>
      <c r="P190" s="16">
        <v>24613.772620740601</v>
      </c>
      <c r="Q190" s="14">
        <f t="shared" si="52"/>
        <v>19104.434162011134</v>
      </c>
      <c r="R190" s="14">
        <f t="shared" si="53"/>
        <v>7231.9948986643176</v>
      </c>
      <c r="S190" s="14">
        <f t="shared" si="54"/>
        <v>37.855059392677667</v>
      </c>
      <c r="T190" s="16">
        <v>33816.120937687898</v>
      </c>
      <c r="U190" s="16">
        <v>44790.385211974397</v>
      </c>
      <c r="V190" s="16">
        <v>66019.157545751004</v>
      </c>
      <c r="W190" s="14">
        <f t="shared" si="55"/>
        <v>48208.554565137769</v>
      </c>
      <c r="X190" s="14">
        <f t="shared" si="56"/>
        <v>16371.371445002476</v>
      </c>
      <c r="Y190" s="14">
        <f t="shared" si="57"/>
        <v>33.959473775306897</v>
      </c>
      <c r="Z190" s="16">
        <v>81765.352832533506</v>
      </c>
      <c r="AA190" s="16">
        <v>172663.16553376699</v>
      </c>
      <c r="AB190" s="16">
        <v>95786.893312302302</v>
      </c>
      <c r="AC190" s="14">
        <f t="shared" si="58"/>
        <v>116738.47055953427</v>
      </c>
      <c r="AD190" s="14">
        <f t="shared" si="59"/>
        <v>48936.995517983923</v>
      </c>
      <c r="AE190" s="14">
        <f t="shared" si="60"/>
        <v>41.920195873242186</v>
      </c>
      <c r="AF190" s="16">
        <v>262431.68713377602</v>
      </c>
      <c r="AG190" s="16">
        <v>305880.07920744701</v>
      </c>
      <c r="AH190" s="16">
        <v>246795.550206593</v>
      </c>
      <c r="AI190" s="14">
        <f t="shared" si="61"/>
        <v>271702.43884927203</v>
      </c>
      <c r="AJ190" s="14">
        <f t="shared" si="62"/>
        <v>30613.812566241537</v>
      </c>
      <c r="AK190" s="14">
        <f t="shared" si="63"/>
        <v>11.267404406047554</v>
      </c>
      <c r="AL190" s="16">
        <v>258929.49895287899</v>
      </c>
      <c r="AM190" s="16">
        <v>280517.40625</v>
      </c>
      <c r="AN190" s="16">
        <v>1</v>
      </c>
      <c r="AO190" s="14">
        <f t="shared" si="64"/>
        <v>179815.96840095965</v>
      </c>
      <c r="AP190" s="14">
        <f t="shared" si="65"/>
        <v>156097.97109874897</v>
      </c>
      <c r="AQ190" s="14">
        <f t="shared" si="66"/>
        <v>86.809849251361541</v>
      </c>
    </row>
    <row r="191" spans="1:43">
      <c r="A191" s="8" t="s">
        <v>406</v>
      </c>
      <c r="B191" s="17">
        <v>13.4</v>
      </c>
      <c r="C191" s="7">
        <v>925.40585999999996</v>
      </c>
      <c r="D191" s="8" t="s">
        <v>61</v>
      </c>
      <c r="E191" s="8" t="s">
        <v>62</v>
      </c>
      <c r="F191" s="8" t="s">
        <v>63</v>
      </c>
      <c r="G191" s="8" t="s">
        <v>834</v>
      </c>
      <c r="H191" s="13">
        <v>926.41259999999988</v>
      </c>
      <c r="J191" s="17" t="str">
        <f t="shared" si="67"/>
        <v>LWS-UHPLC-ESI-QTOF-80%MeOH-13.4-925.40586</v>
      </c>
      <c r="K191" s="9" t="s">
        <v>188</v>
      </c>
      <c r="M191" s="8" t="str">
        <f t="shared" si="51"/>
        <v>Unknown-13.4-925.40586</v>
      </c>
      <c r="N191" s="16">
        <v>1</v>
      </c>
      <c r="O191" s="16">
        <v>5069.4104773214003</v>
      </c>
      <c r="P191" s="16">
        <v>1309.9077393862899</v>
      </c>
      <c r="Q191" s="14">
        <f t="shared" si="52"/>
        <v>2126.7727389025636</v>
      </c>
      <c r="R191" s="14">
        <f t="shared" si="53"/>
        <v>2631.0924560401477</v>
      </c>
      <c r="S191" s="14">
        <f t="shared" si="54"/>
        <v>123.71291054811142</v>
      </c>
      <c r="T191" s="16">
        <v>166826.438517011</v>
      </c>
      <c r="U191" s="16">
        <v>128429.573684281</v>
      </c>
      <c r="V191" s="16">
        <v>138242.01852617599</v>
      </c>
      <c r="W191" s="14">
        <f t="shared" si="55"/>
        <v>144499.34357582266</v>
      </c>
      <c r="X191" s="14">
        <f t="shared" si="56"/>
        <v>19948.568741351886</v>
      </c>
      <c r="Y191" s="14">
        <f t="shared" si="57"/>
        <v>13.805300597012291</v>
      </c>
      <c r="Z191" s="16">
        <v>9907.8307622420907</v>
      </c>
      <c r="AA191" s="16">
        <v>11212.4506260704</v>
      </c>
      <c r="AB191" s="16">
        <v>11277.273913331601</v>
      </c>
      <c r="AC191" s="14">
        <f t="shared" si="58"/>
        <v>10799.185100548029</v>
      </c>
      <c r="AD191" s="14">
        <f t="shared" si="59"/>
        <v>772.61564309522748</v>
      </c>
      <c r="AE191" s="14">
        <f t="shared" si="60"/>
        <v>7.1543883719153891</v>
      </c>
      <c r="AF191" s="16">
        <v>8415.5211846055008</v>
      </c>
      <c r="AG191" s="16">
        <v>15816.0581810604</v>
      </c>
      <c r="AH191" s="16">
        <v>1</v>
      </c>
      <c r="AI191" s="14">
        <f t="shared" si="61"/>
        <v>8077.5264552219669</v>
      </c>
      <c r="AJ191" s="14">
        <f t="shared" si="62"/>
        <v>7912.94487819798</v>
      </c>
      <c r="AK191" s="14">
        <f t="shared" si="63"/>
        <v>97.96247554326996</v>
      </c>
      <c r="AL191" s="16">
        <v>1</v>
      </c>
      <c r="AM191" s="16">
        <v>1</v>
      </c>
      <c r="AN191" s="16">
        <v>1</v>
      </c>
      <c r="AO191" s="14">
        <f t="shared" si="64"/>
        <v>1</v>
      </c>
      <c r="AP191" s="14">
        <f t="shared" si="65"/>
        <v>0</v>
      </c>
      <c r="AQ191" s="14">
        <f t="shared" si="66"/>
        <v>0</v>
      </c>
    </row>
    <row r="192" spans="1:43">
      <c r="A192" s="8" t="s">
        <v>407</v>
      </c>
      <c r="B192" s="17">
        <v>13.49</v>
      </c>
      <c r="C192" s="7">
        <v>881.24688000000003</v>
      </c>
      <c r="D192" s="8" t="s">
        <v>61</v>
      </c>
      <c r="E192" s="8" t="s">
        <v>62</v>
      </c>
      <c r="F192" s="8" t="s">
        <v>63</v>
      </c>
      <c r="G192" s="8" t="s">
        <v>835</v>
      </c>
      <c r="H192" s="13">
        <v>882.25329999999997</v>
      </c>
      <c r="J192" s="17" t="str">
        <f t="shared" si="67"/>
        <v>LWS-UHPLC-ESI-QTOF-80%MeOH-13.49-881.24688</v>
      </c>
      <c r="K192" s="9" t="s">
        <v>188</v>
      </c>
      <c r="M192" s="8" t="str">
        <f t="shared" si="51"/>
        <v>Unknown-13.49-881.24688</v>
      </c>
      <c r="N192" s="16">
        <v>1</v>
      </c>
      <c r="O192" s="16">
        <v>1</v>
      </c>
      <c r="P192" s="16">
        <v>1</v>
      </c>
      <c r="Q192" s="14">
        <f t="shared" si="52"/>
        <v>1</v>
      </c>
      <c r="R192" s="14">
        <f t="shared" si="53"/>
        <v>0</v>
      </c>
      <c r="S192" s="14">
        <f t="shared" si="54"/>
        <v>0</v>
      </c>
      <c r="T192" s="16">
        <v>967.43037739487704</v>
      </c>
      <c r="U192" s="16">
        <v>1</v>
      </c>
      <c r="V192" s="16">
        <v>874.11453895531895</v>
      </c>
      <c r="W192" s="14">
        <f t="shared" si="55"/>
        <v>614.18163878339863</v>
      </c>
      <c r="X192" s="14">
        <f t="shared" si="56"/>
        <v>533.07668588275385</v>
      </c>
      <c r="Y192" s="14">
        <f t="shared" si="57"/>
        <v>86.794630809657306</v>
      </c>
      <c r="Z192" s="16">
        <v>1</v>
      </c>
      <c r="AA192" s="16">
        <v>1</v>
      </c>
      <c r="AB192" s="16">
        <v>1</v>
      </c>
      <c r="AC192" s="14">
        <f t="shared" si="58"/>
        <v>1</v>
      </c>
      <c r="AD192" s="14">
        <f t="shared" si="59"/>
        <v>0</v>
      </c>
      <c r="AE192" s="14">
        <f t="shared" si="60"/>
        <v>0</v>
      </c>
      <c r="AF192" s="16">
        <v>1</v>
      </c>
      <c r="AG192" s="16">
        <v>1</v>
      </c>
      <c r="AH192" s="16">
        <v>1</v>
      </c>
      <c r="AI192" s="14">
        <f t="shared" si="61"/>
        <v>1</v>
      </c>
      <c r="AJ192" s="14">
        <f t="shared" si="62"/>
        <v>0</v>
      </c>
      <c r="AK192" s="14">
        <f t="shared" si="63"/>
        <v>0</v>
      </c>
      <c r="AL192" s="16">
        <v>1</v>
      </c>
      <c r="AM192" s="16">
        <v>1</v>
      </c>
      <c r="AN192" s="16">
        <v>131288.61298988399</v>
      </c>
      <c r="AO192" s="14">
        <f t="shared" si="64"/>
        <v>43763.537663294665</v>
      </c>
      <c r="AP192" s="14">
        <f t="shared" si="65"/>
        <v>75798.938700972925</v>
      </c>
      <c r="AQ192" s="14">
        <f t="shared" si="66"/>
        <v>173.20112300826855</v>
      </c>
    </row>
    <row r="193" spans="1:43">
      <c r="A193" s="8" t="s">
        <v>408</v>
      </c>
      <c r="B193" s="17">
        <v>13.49</v>
      </c>
      <c r="C193" s="7">
        <v>925.21766000000002</v>
      </c>
      <c r="D193" s="8" t="s">
        <v>61</v>
      </c>
      <c r="E193" s="8" t="s">
        <v>62</v>
      </c>
      <c r="F193" s="8" t="s">
        <v>63</v>
      </c>
      <c r="G193" s="8" t="s">
        <v>836</v>
      </c>
      <c r="H193" s="13">
        <v>926.22559999999999</v>
      </c>
      <c r="J193" s="17" t="str">
        <f t="shared" si="67"/>
        <v>LWS-UHPLC-ESI-QTOF-80%MeOH-13.49-925.21766</v>
      </c>
      <c r="K193" s="9" t="s">
        <v>188</v>
      </c>
      <c r="M193" s="8" t="str">
        <f t="shared" si="51"/>
        <v>Unknown-13.49-925.21766</v>
      </c>
      <c r="N193" s="16">
        <v>1</v>
      </c>
      <c r="O193" s="16">
        <v>1</v>
      </c>
      <c r="P193" s="16">
        <v>1</v>
      </c>
      <c r="Q193" s="14">
        <f t="shared" si="52"/>
        <v>1</v>
      </c>
      <c r="R193" s="14">
        <f t="shared" si="53"/>
        <v>0</v>
      </c>
      <c r="S193" s="14">
        <f t="shared" si="54"/>
        <v>0</v>
      </c>
      <c r="T193" s="16">
        <v>1</v>
      </c>
      <c r="U193" s="16">
        <v>1</v>
      </c>
      <c r="V193" s="16">
        <v>1</v>
      </c>
      <c r="W193" s="14">
        <f t="shared" si="55"/>
        <v>1</v>
      </c>
      <c r="X193" s="14">
        <f t="shared" si="56"/>
        <v>0</v>
      </c>
      <c r="Y193" s="14">
        <f t="shared" si="57"/>
        <v>0</v>
      </c>
      <c r="Z193" s="16">
        <v>1</v>
      </c>
      <c r="AA193" s="16">
        <v>117.924131402016</v>
      </c>
      <c r="AB193" s="16">
        <v>1</v>
      </c>
      <c r="AC193" s="14">
        <f t="shared" si="58"/>
        <v>39.974710467338667</v>
      </c>
      <c r="AD193" s="14">
        <f t="shared" si="59"/>
        <v>67.506178739717114</v>
      </c>
      <c r="AE193" s="14">
        <f t="shared" si="60"/>
        <v>168.87221433379244</v>
      </c>
      <c r="AF193" s="16">
        <v>1</v>
      </c>
      <c r="AG193" s="16">
        <v>91.515785810248005</v>
      </c>
      <c r="AH193" s="16">
        <v>1</v>
      </c>
      <c r="AI193" s="14">
        <f t="shared" si="61"/>
        <v>31.171928603416003</v>
      </c>
      <c r="AJ193" s="14">
        <f t="shared" si="62"/>
        <v>52.259313303457191</v>
      </c>
      <c r="AK193" s="14">
        <f t="shared" si="63"/>
        <v>167.6486365932787</v>
      </c>
      <c r="AL193" s="16">
        <v>1</v>
      </c>
      <c r="AM193" s="16">
        <v>1</v>
      </c>
      <c r="AN193" s="16">
        <v>112162.01491685001</v>
      </c>
      <c r="AO193" s="14">
        <f t="shared" si="64"/>
        <v>37388.004972283336</v>
      </c>
      <c r="AP193" s="14">
        <f t="shared" si="65"/>
        <v>64756.192154824981</v>
      </c>
      <c r="AQ193" s="14">
        <f t="shared" si="66"/>
        <v>173.20044811920391</v>
      </c>
    </row>
    <row r="194" spans="1:43">
      <c r="A194" s="8" t="s">
        <v>409</v>
      </c>
      <c r="B194" s="17">
        <v>13.5</v>
      </c>
      <c r="C194" s="7">
        <v>881.42033000000004</v>
      </c>
      <c r="D194" s="8" t="s">
        <v>61</v>
      </c>
      <c r="E194" s="8" t="s">
        <v>62</v>
      </c>
      <c r="F194" s="8" t="s">
        <v>63</v>
      </c>
      <c r="G194" s="8" t="s">
        <v>837</v>
      </c>
      <c r="H194" s="13">
        <v>882.42459999999994</v>
      </c>
      <c r="J194" s="17" t="str">
        <f t="shared" si="67"/>
        <v>LWS-UHPLC-ESI-QTOF-80%MeOH-13.5-881.42033</v>
      </c>
      <c r="K194" s="9" t="s">
        <v>188</v>
      </c>
      <c r="M194" s="8" t="str">
        <f t="shared" si="51"/>
        <v>Unknown-13.5-881.42033</v>
      </c>
      <c r="N194" s="16">
        <v>13853.9742542777</v>
      </c>
      <c r="O194" s="16">
        <v>26101.5120405712</v>
      </c>
      <c r="P194" s="16">
        <v>13875.207860423099</v>
      </c>
      <c r="Q194" s="14">
        <f t="shared" si="52"/>
        <v>17943.564718424001</v>
      </c>
      <c r="R194" s="14">
        <f t="shared" si="53"/>
        <v>7064.9976008278945</v>
      </c>
      <c r="S194" s="14">
        <f t="shared" si="54"/>
        <v>39.37343393965488</v>
      </c>
      <c r="T194" s="16">
        <v>797175.25217652204</v>
      </c>
      <c r="U194" s="16">
        <v>775071.235824376</v>
      </c>
      <c r="V194" s="16">
        <v>788507.32352527499</v>
      </c>
      <c r="W194" s="14">
        <f t="shared" si="55"/>
        <v>786917.93717539113</v>
      </c>
      <c r="X194" s="14">
        <f t="shared" si="56"/>
        <v>11137.391815451369</v>
      </c>
      <c r="Y194" s="14">
        <f t="shared" si="57"/>
        <v>1.4153180769304319</v>
      </c>
      <c r="Z194" s="16">
        <v>175901.71879077301</v>
      </c>
      <c r="AA194" s="16">
        <v>184887.214456432</v>
      </c>
      <c r="AB194" s="16">
        <v>226675.750183867</v>
      </c>
      <c r="AC194" s="14">
        <f t="shared" si="58"/>
        <v>195821.56114369063</v>
      </c>
      <c r="AD194" s="14">
        <f t="shared" si="59"/>
        <v>27095.581172667575</v>
      </c>
      <c r="AE194" s="14">
        <f t="shared" si="60"/>
        <v>13.836873230106303</v>
      </c>
      <c r="AF194" s="16">
        <v>142996.474393329</v>
      </c>
      <c r="AG194" s="16">
        <v>216083.04699693801</v>
      </c>
      <c r="AH194" s="16">
        <v>126651.204435821</v>
      </c>
      <c r="AI194" s="14">
        <f t="shared" si="61"/>
        <v>161910.24194202933</v>
      </c>
      <c r="AJ194" s="14">
        <f t="shared" si="62"/>
        <v>47621.545209430202</v>
      </c>
      <c r="AK194" s="14">
        <f t="shared" si="63"/>
        <v>29.412311808218234</v>
      </c>
      <c r="AL194" s="16">
        <v>209168.81162625999</v>
      </c>
      <c r="AM194" s="16">
        <v>137124.03125</v>
      </c>
      <c r="AN194" s="16">
        <v>1</v>
      </c>
      <c r="AO194" s="14">
        <f t="shared" si="64"/>
        <v>115431.28095875333</v>
      </c>
      <c r="AP194" s="14">
        <f t="shared" si="65"/>
        <v>106257.8228486187</v>
      </c>
      <c r="AQ194" s="14">
        <f t="shared" si="66"/>
        <v>92.052883729660294</v>
      </c>
    </row>
    <row r="195" spans="1:43">
      <c r="A195" s="8" t="s">
        <v>410</v>
      </c>
      <c r="B195" s="17">
        <v>13.5</v>
      </c>
      <c r="C195" s="7">
        <v>925.41062999999997</v>
      </c>
      <c r="D195" s="8" t="s">
        <v>61</v>
      </c>
      <c r="E195" s="8" t="s">
        <v>62</v>
      </c>
      <c r="F195" s="8" t="s">
        <v>63</v>
      </c>
      <c r="G195" s="8" t="s">
        <v>838</v>
      </c>
      <c r="H195" s="13">
        <v>880.40820000000008</v>
      </c>
      <c r="J195" s="17" t="str">
        <f t="shared" si="67"/>
        <v>LWS-UHPLC-ESI-QTOF-80%MeOH-13.5-925.41063</v>
      </c>
      <c r="K195" s="9" t="s">
        <v>188</v>
      </c>
      <c r="M195" s="8" t="str">
        <f t="shared" si="51"/>
        <v>Unknown-13.5-925.41063</v>
      </c>
      <c r="N195" s="16">
        <v>11873.001256514301</v>
      </c>
      <c r="O195" s="16">
        <v>21934.433099599501</v>
      </c>
      <c r="P195" s="16">
        <v>12141.606284039201</v>
      </c>
      <c r="Q195" s="14">
        <f t="shared" si="52"/>
        <v>15316.346880051002</v>
      </c>
      <c r="R195" s="14">
        <f t="shared" si="53"/>
        <v>5733.0041053740961</v>
      </c>
      <c r="S195" s="14">
        <f t="shared" si="54"/>
        <v>37.430623309015878</v>
      </c>
      <c r="T195" s="16">
        <v>955021.199441573</v>
      </c>
      <c r="U195" s="16">
        <v>869495.47374910302</v>
      </c>
      <c r="V195" s="16">
        <v>902548.58128560497</v>
      </c>
      <c r="W195" s="14">
        <f t="shared" si="55"/>
        <v>909021.75149209367</v>
      </c>
      <c r="X195" s="14">
        <f t="shared" si="56"/>
        <v>43128.747816248208</v>
      </c>
      <c r="Y195" s="14">
        <f t="shared" si="57"/>
        <v>4.7445231916019033</v>
      </c>
      <c r="Z195" s="16">
        <v>154283.80927093301</v>
      </c>
      <c r="AA195" s="16">
        <v>166223.19901347099</v>
      </c>
      <c r="AB195" s="16">
        <v>198167.477565029</v>
      </c>
      <c r="AC195" s="14">
        <f t="shared" si="58"/>
        <v>172891.49528314432</v>
      </c>
      <c r="AD195" s="14">
        <f t="shared" si="59"/>
        <v>22689.066025106884</v>
      </c>
      <c r="AE195" s="14">
        <f t="shared" si="60"/>
        <v>13.123297932005858</v>
      </c>
      <c r="AF195" s="16">
        <v>117374.653919598</v>
      </c>
      <c r="AG195" s="16">
        <v>192509.01950513601</v>
      </c>
      <c r="AH195" s="16">
        <v>110712.928356249</v>
      </c>
      <c r="AI195" s="14">
        <f t="shared" si="61"/>
        <v>140198.86726032768</v>
      </c>
      <c r="AJ195" s="14">
        <f t="shared" si="62"/>
        <v>45424.207948808653</v>
      </c>
      <c r="AK195" s="14">
        <f t="shared" si="63"/>
        <v>32.399839482627847</v>
      </c>
      <c r="AL195" s="16">
        <v>180045.40739888299</v>
      </c>
      <c r="AM195" s="16">
        <v>117949.8515625</v>
      </c>
      <c r="AN195" s="16">
        <v>1</v>
      </c>
      <c r="AO195" s="14">
        <f t="shared" si="64"/>
        <v>99332.086320461007</v>
      </c>
      <c r="AP195" s="14">
        <f t="shared" si="65"/>
        <v>91454.704886405336</v>
      </c>
      <c r="AQ195" s="14">
        <f t="shared" si="66"/>
        <v>92.069650677987383</v>
      </c>
    </row>
    <row r="196" spans="1:43">
      <c r="A196" s="8" t="s">
        <v>411</v>
      </c>
      <c r="B196" s="17">
        <v>13.5</v>
      </c>
      <c r="C196" s="7">
        <v>925.90911000000006</v>
      </c>
      <c r="D196" s="8" t="s">
        <v>61</v>
      </c>
      <c r="E196" s="8" t="s">
        <v>62</v>
      </c>
      <c r="F196" s="8" t="s">
        <v>63</v>
      </c>
      <c r="J196" s="17" t="str">
        <f t="shared" si="67"/>
        <v>LWS-UHPLC-ESI-QTOF-80%MeOH-13.5-925.90911</v>
      </c>
      <c r="K196" s="9" t="s">
        <v>188</v>
      </c>
      <c r="M196" s="8" t="str">
        <f t="shared" si="51"/>
        <v>Unknown-13.5-925.90911</v>
      </c>
      <c r="N196" s="16">
        <v>1</v>
      </c>
      <c r="O196" s="16">
        <v>1</v>
      </c>
      <c r="P196" s="16">
        <v>1</v>
      </c>
      <c r="Q196" s="14">
        <f t="shared" si="52"/>
        <v>1</v>
      </c>
      <c r="R196" s="14">
        <f t="shared" si="53"/>
        <v>0</v>
      </c>
      <c r="S196" s="14">
        <f t="shared" si="54"/>
        <v>0</v>
      </c>
      <c r="T196" s="16">
        <v>331574.32838245801</v>
      </c>
      <c r="U196" s="16">
        <v>294256.95157621102</v>
      </c>
      <c r="V196" s="16">
        <v>300230.50817245099</v>
      </c>
      <c r="W196" s="14">
        <f t="shared" si="55"/>
        <v>308687.26271037338</v>
      </c>
      <c r="X196" s="14">
        <f t="shared" si="56"/>
        <v>20044.554769584131</v>
      </c>
      <c r="Y196" s="14">
        <f t="shared" si="57"/>
        <v>6.4934829489194001</v>
      </c>
      <c r="Z196" s="16">
        <v>15597.98251967</v>
      </c>
      <c r="AA196" s="16">
        <v>18698.099023361901</v>
      </c>
      <c r="AB196" s="16">
        <v>24832.0919056926</v>
      </c>
      <c r="AC196" s="14">
        <f t="shared" si="58"/>
        <v>19709.391149574836</v>
      </c>
      <c r="AD196" s="14">
        <f t="shared" si="59"/>
        <v>4699.3859026113978</v>
      </c>
      <c r="AE196" s="14">
        <f t="shared" si="60"/>
        <v>23.843384440177246</v>
      </c>
      <c r="AF196" s="16">
        <v>11356.5044145507</v>
      </c>
      <c r="AG196" s="16">
        <v>20661.070354457399</v>
      </c>
      <c r="AH196" s="16">
        <v>1</v>
      </c>
      <c r="AI196" s="14">
        <f t="shared" si="61"/>
        <v>10672.858256336032</v>
      </c>
      <c r="AJ196" s="14">
        <f t="shared" si="62"/>
        <v>10346.987765287713</v>
      </c>
      <c r="AK196" s="14">
        <f t="shared" si="63"/>
        <v>96.94673644845922</v>
      </c>
      <c r="AL196" s="16">
        <v>1</v>
      </c>
      <c r="AM196" s="16">
        <v>1</v>
      </c>
      <c r="AN196" s="16">
        <v>1</v>
      </c>
      <c r="AO196" s="14">
        <f t="shared" si="64"/>
        <v>1</v>
      </c>
      <c r="AP196" s="14">
        <f t="shared" si="65"/>
        <v>0</v>
      </c>
      <c r="AQ196" s="14">
        <f t="shared" si="66"/>
        <v>0</v>
      </c>
    </row>
    <row r="197" spans="1:43">
      <c r="A197" s="8" t="s">
        <v>412</v>
      </c>
      <c r="B197" s="17">
        <v>13.5</v>
      </c>
      <c r="C197" s="7">
        <v>1388.6111599999999</v>
      </c>
      <c r="D197" s="8" t="s">
        <v>61</v>
      </c>
      <c r="E197" s="8" t="s">
        <v>62</v>
      </c>
      <c r="F197" s="8" t="s">
        <v>63</v>
      </c>
      <c r="J197" s="17" t="str">
        <f t="shared" si="67"/>
        <v>LWS-UHPLC-ESI-QTOF-80%MeOH-13.5-1388.61116</v>
      </c>
      <c r="K197" s="9" t="s">
        <v>188</v>
      </c>
      <c r="M197" s="8" t="str">
        <f t="shared" si="51"/>
        <v>Unknown-13.5-1388.61116</v>
      </c>
      <c r="N197" s="16">
        <v>1</v>
      </c>
      <c r="O197" s="16">
        <v>1</v>
      </c>
      <c r="P197" s="16">
        <v>1</v>
      </c>
      <c r="Q197" s="14">
        <f t="shared" si="52"/>
        <v>1</v>
      </c>
      <c r="R197" s="14">
        <f t="shared" si="53"/>
        <v>0</v>
      </c>
      <c r="S197" s="14">
        <f t="shared" si="54"/>
        <v>0</v>
      </c>
      <c r="T197" s="16">
        <v>70463.079453011494</v>
      </c>
      <c r="U197" s="16">
        <v>57232.189438816902</v>
      </c>
      <c r="V197" s="16">
        <v>60205.048991581403</v>
      </c>
      <c r="W197" s="14">
        <f t="shared" si="55"/>
        <v>62633.439294469928</v>
      </c>
      <c r="X197" s="14">
        <f t="shared" si="56"/>
        <v>6941.6800732460169</v>
      </c>
      <c r="Y197" s="14">
        <f t="shared" si="57"/>
        <v>11.083025539456392</v>
      </c>
      <c r="Z197" s="16">
        <v>359.0329702537</v>
      </c>
      <c r="AA197" s="16">
        <v>771.43946799563298</v>
      </c>
      <c r="AB197" s="16">
        <v>2217.74844818573</v>
      </c>
      <c r="AC197" s="14">
        <f t="shared" si="58"/>
        <v>1116.0736288116877</v>
      </c>
      <c r="AD197" s="14">
        <f t="shared" si="59"/>
        <v>976.10723569547577</v>
      </c>
      <c r="AE197" s="14">
        <f t="shared" si="60"/>
        <v>87.459035900235563</v>
      </c>
      <c r="AF197" s="16">
        <v>1</v>
      </c>
      <c r="AG197" s="16">
        <v>1</v>
      </c>
      <c r="AH197" s="16">
        <v>1</v>
      </c>
      <c r="AI197" s="14">
        <f t="shared" si="61"/>
        <v>1</v>
      </c>
      <c r="AJ197" s="14">
        <f t="shared" si="62"/>
        <v>0</v>
      </c>
      <c r="AK197" s="14">
        <f t="shared" si="63"/>
        <v>0</v>
      </c>
      <c r="AL197" s="16">
        <v>1</v>
      </c>
      <c r="AM197" s="16">
        <v>1</v>
      </c>
      <c r="AN197" s="16">
        <v>1</v>
      </c>
      <c r="AO197" s="14">
        <f t="shared" si="64"/>
        <v>1</v>
      </c>
      <c r="AP197" s="14">
        <f t="shared" si="65"/>
        <v>0</v>
      </c>
      <c r="AQ197" s="14">
        <f t="shared" si="66"/>
        <v>0</v>
      </c>
    </row>
    <row r="198" spans="1:43">
      <c r="A198" s="8" t="s">
        <v>413</v>
      </c>
      <c r="B198" s="17">
        <v>13.5</v>
      </c>
      <c r="C198" s="7">
        <v>936.39886999999999</v>
      </c>
      <c r="D198" s="8" t="s">
        <v>61</v>
      </c>
      <c r="E198" s="8" t="s">
        <v>62</v>
      </c>
      <c r="F198" s="8" t="s">
        <v>63</v>
      </c>
      <c r="G198" s="8" t="s">
        <v>839</v>
      </c>
      <c r="H198" s="13">
        <v>1874.809</v>
      </c>
      <c r="J198" s="17" t="str">
        <f t="shared" si="67"/>
        <v>LWS-UHPLC-ESI-QTOF-80%MeOH-13.5-936.39887</v>
      </c>
      <c r="K198" s="9" t="s">
        <v>188</v>
      </c>
      <c r="M198" s="8" t="str">
        <f t="shared" si="51"/>
        <v>Unknown-13.5-936.39887</v>
      </c>
      <c r="N198" s="16">
        <v>1</v>
      </c>
      <c r="O198" s="16">
        <v>1</v>
      </c>
      <c r="P198" s="16">
        <v>1</v>
      </c>
      <c r="Q198" s="14">
        <f t="shared" si="52"/>
        <v>1</v>
      </c>
      <c r="R198" s="14">
        <f t="shared" si="53"/>
        <v>0</v>
      </c>
      <c r="S198" s="14">
        <f t="shared" si="54"/>
        <v>0</v>
      </c>
      <c r="T198" s="16">
        <v>67694.815118324696</v>
      </c>
      <c r="U198" s="16">
        <v>46361.698333988497</v>
      </c>
      <c r="V198" s="16">
        <v>62200.285211181399</v>
      </c>
      <c r="W198" s="14">
        <f t="shared" si="55"/>
        <v>58752.266221164864</v>
      </c>
      <c r="X198" s="14">
        <f t="shared" si="56"/>
        <v>11076.646340394165</v>
      </c>
      <c r="Y198" s="14">
        <f t="shared" si="57"/>
        <v>18.853138870758869</v>
      </c>
      <c r="Z198" s="16">
        <v>4695.8910354252102</v>
      </c>
      <c r="AA198" s="16">
        <v>5286.7380301155799</v>
      </c>
      <c r="AB198" s="16">
        <v>8397.1761814423007</v>
      </c>
      <c r="AC198" s="14">
        <f t="shared" si="58"/>
        <v>6126.6017489943633</v>
      </c>
      <c r="AD198" s="14">
        <f t="shared" si="59"/>
        <v>1988.4431680961766</v>
      </c>
      <c r="AE198" s="14">
        <f t="shared" si="60"/>
        <v>32.455890713356148</v>
      </c>
      <c r="AF198" s="16">
        <v>3255.9514846800098</v>
      </c>
      <c r="AG198" s="16">
        <v>6515.4014418391498</v>
      </c>
      <c r="AH198" s="16">
        <v>1</v>
      </c>
      <c r="AI198" s="14">
        <f t="shared" si="61"/>
        <v>3257.4509755063864</v>
      </c>
      <c r="AJ198" s="14">
        <f t="shared" si="62"/>
        <v>3257.2009797851829</v>
      </c>
      <c r="AK198" s="14">
        <f t="shared" si="63"/>
        <v>99.992325418768132</v>
      </c>
      <c r="AL198" s="16">
        <v>1</v>
      </c>
      <c r="AM198" s="16">
        <v>1</v>
      </c>
      <c r="AN198" s="16">
        <v>1</v>
      </c>
      <c r="AO198" s="14">
        <f t="shared" si="64"/>
        <v>1</v>
      </c>
      <c r="AP198" s="14">
        <f t="shared" si="65"/>
        <v>0</v>
      </c>
      <c r="AQ198" s="14">
        <f t="shared" si="66"/>
        <v>0</v>
      </c>
    </row>
    <row r="199" spans="1:43">
      <c r="A199" s="8" t="s">
        <v>414</v>
      </c>
      <c r="B199" s="17">
        <v>13.54</v>
      </c>
      <c r="C199" s="7">
        <v>329.23334999999997</v>
      </c>
      <c r="D199" s="8" t="s">
        <v>61</v>
      </c>
      <c r="E199" s="8" t="s">
        <v>62</v>
      </c>
      <c r="F199" s="8" t="s">
        <v>63</v>
      </c>
      <c r="G199" s="8" t="s">
        <v>840</v>
      </c>
      <c r="H199" s="13">
        <v>330.23969999999997</v>
      </c>
      <c r="J199" s="17" t="str">
        <f t="shared" si="67"/>
        <v>LWS-UHPLC-ESI-QTOF-80%MeOH-13.54-329.23335</v>
      </c>
      <c r="K199" s="9" t="s">
        <v>188</v>
      </c>
      <c r="M199" s="8" t="str">
        <f t="shared" si="51"/>
        <v>Unknown-13.54-329.23335</v>
      </c>
      <c r="N199" s="16">
        <v>2926.3944736915701</v>
      </c>
      <c r="O199" s="16">
        <v>3198.98426875625</v>
      </c>
      <c r="P199" s="16">
        <v>4393.8351760489504</v>
      </c>
      <c r="Q199" s="14">
        <f t="shared" si="52"/>
        <v>3506.4046394989236</v>
      </c>
      <c r="R199" s="14">
        <f t="shared" si="53"/>
        <v>780.52931847205707</v>
      </c>
      <c r="S199" s="14">
        <f t="shared" si="54"/>
        <v>22.26010397315688</v>
      </c>
      <c r="T199" s="16">
        <v>53346.348884819701</v>
      </c>
      <c r="U199" s="16">
        <v>98247.877623198394</v>
      </c>
      <c r="V199" s="16">
        <v>133884.63441464701</v>
      </c>
      <c r="W199" s="14">
        <f t="shared" si="55"/>
        <v>95159.620307555029</v>
      </c>
      <c r="X199" s="14">
        <f t="shared" si="56"/>
        <v>40357.85994024852</v>
      </c>
      <c r="Y199" s="14">
        <f t="shared" si="57"/>
        <v>42.410698792000517</v>
      </c>
      <c r="Z199" s="16">
        <v>11919.317254314201</v>
      </c>
      <c r="AA199" s="16">
        <v>36603.522592272697</v>
      </c>
      <c r="AB199" s="16">
        <v>13048.964537939601</v>
      </c>
      <c r="AC199" s="14">
        <f t="shared" si="58"/>
        <v>20523.934794842167</v>
      </c>
      <c r="AD199" s="14">
        <f t="shared" si="59"/>
        <v>13936.78167827164</v>
      </c>
      <c r="AE199" s="14">
        <f t="shared" si="60"/>
        <v>67.905018299775861</v>
      </c>
      <c r="AF199" s="16">
        <v>23929.9321530997</v>
      </c>
      <c r="AG199" s="16">
        <v>42895.472827984202</v>
      </c>
      <c r="AH199" s="16">
        <v>15379.7385416915</v>
      </c>
      <c r="AI199" s="14">
        <f t="shared" si="61"/>
        <v>27401.714507591805</v>
      </c>
      <c r="AJ199" s="14">
        <f t="shared" si="62"/>
        <v>14082.573020090747</v>
      </c>
      <c r="AK199" s="14">
        <f t="shared" si="63"/>
        <v>51.393036067831041</v>
      </c>
      <c r="AL199" s="16">
        <v>33095.134282762498</v>
      </c>
      <c r="AM199" s="16">
        <v>42551.44140625</v>
      </c>
      <c r="AN199" s="16">
        <v>16709.545865944499</v>
      </c>
      <c r="AO199" s="14">
        <f t="shared" si="64"/>
        <v>30785.373851652334</v>
      </c>
      <c r="AP199" s="14">
        <f t="shared" si="65"/>
        <v>13074.86658501174</v>
      </c>
      <c r="AQ199" s="14">
        <f t="shared" si="66"/>
        <v>42.471033965728424</v>
      </c>
    </row>
    <row r="200" spans="1:43">
      <c r="A200" s="8" t="s">
        <v>415</v>
      </c>
      <c r="B200" s="17">
        <v>13.63</v>
      </c>
      <c r="C200" s="7">
        <v>955.45351000000005</v>
      </c>
      <c r="D200" s="8" t="s">
        <v>61</v>
      </c>
      <c r="E200" s="8" t="s">
        <v>62</v>
      </c>
      <c r="F200" s="8" t="s">
        <v>63</v>
      </c>
      <c r="G200" s="8" t="s">
        <v>841</v>
      </c>
      <c r="H200" s="13">
        <v>956.46090000000004</v>
      </c>
      <c r="J200" s="17" t="str">
        <f t="shared" si="67"/>
        <v>LWS-UHPLC-ESI-QTOF-80%MeOH-13.63-955.45351</v>
      </c>
      <c r="K200" s="9" t="s">
        <v>188</v>
      </c>
      <c r="M200" s="8" t="str">
        <f t="shared" si="51"/>
        <v>Unknown-13.63-955.45351</v>
      </c>
      <c r="N200" s="16">
        <v>1</v>
      </c>
      <c r="O200" s="16">
        <v>12061.380890493499</v>
      </c>
      <c r="P200" s="16">
        <v>3117.17100251889</v>
      </c>
      <c r="Q200" s="14">
        <f t="shared" si="52"/>
        <v>5059.8506310041294</v>
      </c>
      <c r="R200" s="14">
        <f t="shared" si="53"/>
        <v>6260.4871943119451</v>
      </c>
      <c r="S200" s="14">
        <f t="shared" si="54"/>
        <v>123.72869578305216</v>
      </c>
      <c r="T200" s="16">
        <v>81865.137754189098</v>
      </c>
      <c r="U200" s="16">
        <v>130699.19543758599</v>
      </c>
      <c r="V200" s="16">
        <v>91259.621425243298</v>
      </c>
      <c r="W200" s="14">
        <f t="shared" si="55"/>
        <v>101274.65153900611</v>
      </c>
      <c r="X200" s="14">
        <f t="shared" si="56"/>
        <v>25911.713926157423</v>
      </c>
      <c r="Y200" s="14">
        <f t="shared" si="57"/>
        <v>25.585586849615062</v>
      </c>
      <c r="Z200" s="16">
        <v>3946.8229919015898</v>
      </c>
      <c r="AA200" s="16">
        <v>4862.4541578262297</v>
      </c>
      <c r="AB200" s="16">
        <v>6808.4341825604097</v>
      </c>
      <c r="AC200" s="14">
        <f t="shared" si="58"/>
        <v>5205.9037774294093</v>
      </c>
      <c r="AD200" s="14">
        <f t="shared" si="59"/>
        <v>1461.3941571424607</v>
      </c>
      <c r="AE200" s="14">
        <f t="shared" si="60"/>
        <v>28.071862631776749</v>
      </c>
      <c r="AF200" s="16">
        <v>1</v>
      </c>
      <c r="AG200" s="16">
        <v>14071.806549187</v>
      </c>
      <c r="AH200" s="16">
        <v>1</v>
      </c>
      <c r="AI200" s="14">
        <f t="shared" si="61"/>
        <v>4691.2688497290001</v>
      </c>
      <c r="AJ200" s="14">
        <f t="shared" si="62"/>
        <v>8123.7839488882637</v>
      </c>
      <c r="AK200" s="14">
        <f t="shared" si="63"/>
        <v>173.16816002471376</v>
      </c>
      <c r="AL200" s="16">
        <v>1</v>
      </c>
      <c r="AM200" s="16">
        <v>1</v>
      </c>
      <c r="AN200" s="16">
        <v>1</v>
      </c>
      <c r="AO200" s="14">
        <f t="shared" si="64"/>
        <v>1</v>
      </c>
      <c r="AP200" s="14">
        <f t="shared" si="65"/>
        <v>0</v>
      </c>
      <c r="AQ200" s="14">
        <f t="shared" si="66"/>
        <v>0</v>
      </c>
    </row>
    <row r="201" spans="1:43">
      <c r="A201" s="8" t="s">
        <v>416</v>
      </c>
      <c r="B201" s="17">
        <v>13.63</v>
      </c>
      <c r="C201" s="7">
        <v>1087.5072</v>
      </c>
      <c r="D201" s="8" t="s">
        <v>61</v>
      </c>
      <c r="E201" s="8" t="s">
        <v>62</v>
      </c>
      <c r="F201" s="8" t="s">
        <v>63</v>
      </c>
      <c r="G201" s="8" t="s">
        <v>842</v>
      </c>
      <c r="H201" s="13">
        <v>1088.5162</v>
      </c>
      <c r="J201" s="17" t="str">
        <f t="shared" si="67"/>
        <v>LWS-UHPLC-ESI-QTOF-80%MeOH-13.63-1087.5072</v>
      </c>
      <c r="K201" s="9" t="s">
        <v>188</v>
      </c>
      <c r="M201" s="8" t="str">
        <f t="shared" si="51"/>
        <v>Unknown-13.63-1087.5072</v>
      </c>
      <c r="N201" s="16">
        <v>4687.8876198785501</v>
      </c>
      <c r="O201" s="16">
        <v>1</v>
      </c>
      <c r="P201" s="16">
        <v>1</v>
      </c>
      <c r="Q201" s="14">
        <f t="shared" si="52"/>
        <v>1563.29587329285</v>
      </c>
      <c r="R201" s="14">
        <f t="shared" si="53"/>
        <v>2705.9758289984056</v>
      </c>
      <c r="S201" s="14">
        <f t="shared" si="54"/>
        <v>173.09428593953047</v>
      </c>
      <c r="T201" s="16">
        <v>1</v>
      </c>
      <c r="U201" s="16">
        <v>1</v>
      </c>
      <c r="V201" s="16">
        <v>507.03975850885502</v>
      </c>
      <c r="W201" s="14">
        <f t="shared" si="55"/>
        <v>169.67991950295166</v>
      </c>
      <c r="X201" s="14">
        <f t="shared" si="56"/>
        <v>292.16219079574063</v>
      </c>
      <c r="Y201" s="14">
        <f t="shared" si="57"/>
        <v>172.18430539782187</v>
      </c>
      <c r="Z201" s="16">
        <v>1</v>
      </c>
      <c r="AA201" s="16">
        <v>1</v>
      </c>
      <c r="AB201" s="16">
        <v>1</v>
      </c>
      <c r="AC201" s="14">
        <f t="shared" si="58"/>
        <v>1</v>
      </c>
      <c r="AD201" s="14">
        <f t="shared" si="59"/>
        <v>0</v>
      </c>
      <c r="AE201" s="14">
        <f t="shared" si="60"/>
        <v>0</v>
      </c>
      <c r="AF201" s="16">
        <v>1</v>
      </c>
      <c r="AG201" s="16">
        <v>79907.858230078695</v>
      </c>
      <c r="AH201" s="16">
        <v>70603.005083874799</v>
      </c>
      <c r="AI201" s="14">
        <f t="shared" si="61"/>
        <v>50170.621104651167</v>
      </c>
      <c r="AJ201" s="14">
        <f t="shared" si="62"/>
        <v>43696.547167439887</v>
      </c>
      <c r="AK201" s="14">
        <f t="shared" si="63"/>
        <v>87.095886407890035</v>
      </c>
      <c r="AL201" s="16">
        <v>26860.842032686902</v>
      </c>
      <c r="AM201" s="16">
        <v>50979.55859375</v>
      </c>
      <c r="AN201" s="16">
        <v>1</v>
      </c>
      <c r="AO201" s="14">
        <f t="shared" si="64"/>
        <v>25947.133542145632</v>
      </c>
      <c r="AP201" s="14">
        <f t="shared" si="65"/>
        <v>25501.558902905643</v>
      </c>
      <c r="AQ201" s="14">
        <f t="shared" si="66"/>
        <v>98.28275967934475</v>
      </c>
    </row>
    <row r="202" spans="1:43" ht="17.25">
      <c r="A202" s="31" t="s">
        <v>417</v>
      </c>
      <c r="B202" s="32">
        <v>13.64</v>
      </c>
      <c r="C202" s="33">
        <v>1087.4964199999999</v>
      </c>
      <c r="D202" s="31" t="s">
        <v>61</v>
      </c>
      <c r="E202" s="31" t="s">
        <v>62</v>
      </c>
      <c r="F202" s="31" t="s">
        <v>63</v>
      </c>
      <c r="G202" s="31" t="s">
        <v>843</v>
      </c>
      <c r="H202" s="34">
        <v>1088.5016000000001</v>
      </c>
      <c r="I202" s="31" t="s">
        <v>1158</v>
      </c>
      <c r="J202" s="17" t="str">
        <f t="shared" si="67"/>
        <v>3-GluA-28-Xyl(1-4)Rha(1-2)Ara Medicagenic acid _NMR_</v>
      </c>
      <c r="K202" s="11" t="s">
        <v>191</v>
      </c>
      <c r="L202" s="40" t="s">
        <v>1155</v>
      </c>
      <c r="M202" s="8" t="str">
        <f t="shared" si="51"/>
        <v>RPWKGRUCXRZSSG-YJCAFWCGSA-N</v>
      </c>
      <c r="N202" s="16">
        <v>1</v>
      </c>
      <c r="O202" s="16">
        <v>29272.8697838029</v>
      </c>
      <c r="P202" s="16">
        <v>19092.032346504999</v>
      </c>
      <c r="Q202" s="14">
        <f t="shared" si="52"/>
        <v>16121.9673767693</v>
      </c>
      <c r="R202" s="14">
        <f t="shared" si="53"/>
        <v>14860.234002306852</v>
      </c>
      <c r="S202" s="14">
        <f t="shared" si="54"/>
        <v>92.173825036511829</v>
      </c>
      <c r="T202" s="16">
        <v>256532.84318908001</v>
      </c>
      <c r="U202" s="16">
        <v>519400.326808649</v>
      </c>
      <c r="V202" s="16">
        <v>740442.84215048701</v>
      </c>
      <c r="W202" s="14">
        <f t="shared" si="55"/>
        <v>505458.67071607197</v>
      </c>
      <c r="X202" s="14">
        <f t="shared" si="56"/>
        <v>242256.06102770686</v>
      </c>
      <c r="Y202" s="14">
        <f t="shared" si="57"/>
        <v>47.927966234016353</v>
      </c>
      <c r="Z202" s="16">
        <v>65117.424830727097</v>
      </c>
      <c r="AA202" s="16">
        <v>74990.308944072502</v>
      </c>
      <c r="AB202" s="16">
        <v>130920.074935337</v>
      </c>
      <c r="AC202" s="14">
        <f t="shared" si="58"/>
        <v>90342.602903378851</v>
      </c>
      <c r="AD202" s="14">
        <f t="shared" si="59"/>
        <v>35486.150644401372</v>
      </c>
      <c r="AE202" s="14">
        <f t="shared" si="60"/>
        <v>39.279530923360383</v>
      </c>
      <c r="AF202" s="16">
        <v>16088.703263642599</v>
      </c>
      <c r="AG202" s="16">
        <v>1</v>
      </c>
      <c r="AH202" s="16">
        <v>1</v>
      </c>
      <c r="AI202" s="14">
        <f t="shared" si="61"/>
        <v>5363.5677545475328</v>
      </c>
      <c r="AJ202" s="14">
        <f t="shared" si="62"/>
        <v>9288.239809906876</v>
      </c>
      <c r="AK202" s="14">
        <f t="shared" si="63"/>
        <v>173.172787871129</v>
      </c>
      <c r="AL202" s="16">
        <v>1</v>
      </c>
      <c r="AM202" s="16">
        <v>1</v>
      </c>
      <c r="AN202" s="16">
        <v>1</v>
      </c>
      <c r="AO202" s="14">
        <f t="shared" si="64"/>
        <v>1</v>
      </c>
      <c r="AP202" s="14">
        <f t="shared" si="65"/>
        <v>0</v>
      </c>
      <c r="AQ202" s="14">
        <f t="shared" si="66"/>
        <v>0</v>
      </c>
    </row>
    <row r="203" spans="1:43">
      <c r="A203" s="8" t="s">
        <v>418</v>
      </c>
      <c r="B203" s="17">
        <v>13.73</v>
      </c>
      <c r="C203" s="7">
        <v>1235.5878600000001</v>
      </c>
      <c r="D203" s="8" t="s">
        <v>61</v>
      </c>
      <c r="E203" s="8" t="s">
        <v>62</v>
      </c>
      <c r="F203" s="8" t="s">
        <v>63</v>
      </c>
      <c r="G203" s="8" t="s">
        <v>844</v>
      </c>
      <c r="H203" s="13">
        <v>1236.5932</v>
      </c>
      <c r="J203" s="17" t="str">
        <f t="shared" si="67"/>
        <v>LWS-UHPLC-ESI-QTOF-80%MeOH-13.73-1235.58786</v>
      </c>
      <c r="K203" s="9" t="s">
        <v>188</v>
      </c>
      <c r="M203" s="8" t="str">
        <f t="shared" si="51"/>
        <v>Unknown-13.73-1235.58786</v>
      </c>
      <c r="N203" s="16">
        <v>804.615267404522</v>
      </c>
      <c r="O203" s="16">
        <v>2121.0358374113198</v>
      </c>
      <c r="P203" s="16">
        <v>1307.2651846573399</v>
      </c>
      <c r="Q203" s="14">
        <f t="shared" si="52"/>
        <v>1410.9720964910605</v>
      </c>
      <c r="R203" s="14">
        <f t="shared" si="53"/>
        <v>664.30950765123055</v>
      </c>
      <c r="S203" s="14">
        <f t="shared" si="54"/>
        <v>47.081689942933572</v>
      </c>
      <c r="T203" s="16">
        <v>1</v>
      </c>
      <c r="U203" s="16">
        <v>1</v>
      </c>
      <c r="V203" s="16">
        <v>1</v>
      </c>
      <c r="W203" s="14">
        <f t="shared" si="55"/>
        <v>1</v>
      </c>
      <c r="X203" s="14">
        <f t="shared" si="56"/>
        <v>0</v>
      </c>
      <c r="Y203" s="14">
        <f t="shared" si="57"/>
        <v>0</v>
      </c>
      <c r="Z203" s="16">
        <v>1</v>
      </c>
      <c r="AA203" s="16">
        <v>1</v>
      </c>
      <c r="AB203" s="16">
        <v>1</v>
      </c>
      <c r="AC203" s="14">
        <f t="shared" si="58"/>
        <v>1</v>
      </c>
      <c r="AD203" s="14">
        <f t="shared" si="59"/>
        <v>0</v>
      </c>
      <c r="AE203" s="14">
        <f t="shared" si="60"/>
        <v>0</v>
      </c>
      <c r="AF203" s="16">
        <v>1</v>
      </c>
      <c r="AG203" s="16">
        <v>36753.862468753599</v>
      </c>
      <c r="AH203" s="16">
        <v>53619.307060703897</v>
      </c>
      <c r="AI203" s="14">
        <f t="shared" si="61"/>
        <v>30124.72317648583</v>
      </c>
      <c r="AJ203" s="14">
        <f t="shared" si="62"/>
        <v>27416.962428963543</v>
      </c>
      <c r="AK203" s="14">
        <f t="shared" si="63"/>
        <v>91.01149998405343</v>
      </c>
      <c r="AL203" s="16">
        <v>91817.165971944094</v>
      </c>
      <c r="AM203" s="16">
        <v>63125.86328125</v>
      </c>
      <c r="AN203" s="16">
        <v>1</v>
      </c>
      <c r="AO203" s="14">
        <f t="shared" si="64"/>
        <v>51648.009751064703</v>
      </c>
      <c r="AP203" s="14">
        <f t="shared" si="65"/>
        <v>46971.884406442397</v>
      </c>
      <c r="AQ203" s="14">
        <f t="shared" si="66"/>
        <v>90.94616546279228</v>
      </c>
    </row>
    <row r="204" spans="1:43">
      <c r="A204" s="8" t="s">
        <v>419</v>
      </c>
      <c r="B204" s="17">
        <v>13.81</v>
      </c>
      <c r="C204" s="7">
        <v>329.23336999999998</v>
      </c>
      <c r="D204" s="8" t="s">
        <v>61</v>
      </c>
      <c r="E204" s="8" t="s">
        <v>62</v>
      </c>
      <c r="F204" s="8" t="s">
        <v>63</v>
      </c>
      <c r="G204" s="8" t="s">
        <v>840</v>
      </c>
      <c r="H204" s="13">
        <v>330.23969999999997</v>
      </c>
      <c r="J204" s="17" t="str">
        <f t="shared" si="67"/>
        <v>LWS-UHPLC-ESI-QTOF-80%MeOH-13.81-329.23337</v>
      </c>
      <c r="K204" s="9" t="s">
        <v>188</v>
      </c>
      <c r="M204" s="8" t="str">
        <f t="shared" si="51"/>
        <v>Unknown-13.81-329.23337</v>
      </c>
      <c r="N204" s="16">
        <v>3549.08950063662</v>
      </c>
      <c r="O204" s="16">
        <v>3689.0955466513101</v>
      </c>
      <c r="P204" s="16">
        <v>6769.6653676185497</v>
      </c>
      <c r="Q204" s="14">
        <f t="shared" si="52"/>
        <v>4669.2834716354928</v>
      </c>
      <c r="R204" s="14">
        <f t="shared" si="53"/>
        <v>1820.3306032037701</v>
      </c>
      <c r="S204" s="14">
        <f t="shared" si="54"/>
        <v>38.985223627173994</v>
      </c>
      <c r="T204" s="16">
        <v>103426.479205118</v>
      </c>
      <c r="U204" s="16">
        <v>118176.49077628501</v>
      </c>
      <c r="V204" s="16">
        <v>155624.624850344</v>
      </c>
      <c r="W204" s="14">
        <f t="shared" si="55"/>
        <v>125742.53161058233</v>
      </c>
      <c r="X204" s="14">
        <f t="shared" si="56"/>
        <v>26909.019540476489</v>
      </c>
      <c r="Y204" s="14">
        <f t="shared" si="57"/>
        <v>21.400093664260105</v>
      </c>
      <c r="Z204" s="16">
        <v>3632.0306989321198</v>
      </c>
      <c r="AA204" s="16">
        <v>62221.9129339871</v>
      </c>
      <c r="AB204" s="16">
        <v>15898.0204471241</v>
      </c>
      <c r="AC204" s="14">
        <f t="shared" si="58"/>
        <v>27250.654693347777</v>
      </c>
      <c r="AD204" s="14">
        <f t="shared" si="59"/>
        <v>30900.733054828983</v>
      </c>
      <c r="AE204" s="14">
        <f t="shared" si="60"/>
        <v>113.39446117003654</v>
      </c>
      <c r="AF204" s="16">
        <v>30544.4647590686</v>
      </c>
      <c r="AG204" s="16">
        <v>87990.225508832897</v>
      </c>
      <c r="AH204" s="16">
        <v>17391.038975727501</v>
      </c>
      <c r="AI204" s="14">
        <f t="shared" si="61"/>
        <v>45308.576414543</v>
      </c>
      <c r="AJ204" s="14">
        <f t="shared" si="62"/>
        <v>37543.914680218666</v>
      </c>
      <c r="AK204" s="14">
        <f t="shared" si="63"/>
        <v>82.862710884396591</v>
      </c>
      <c r="AL204" s="16">
        <v>54066.878648298203</v>
      </c>
      <c r="AM204" s="16">
        <v>63681.625</v>
      </c>
      <c r="AN204" s="16">
        <v>20574.869871766201</v>
      </c>
      <c r="AO204" s="14">
        <f t="shared" si="64"/>
        <v>46107.791173354803</v>
      </c>
      <c r="AP204" s="14">
        <f t="shared" si="65"/>
        <v>22628.70719897026</v>
      </c>
      <c r="AQ204" s="14">
        <f t="shared" si="66"/>
        <v>49.077838306960899</v>
      </c>
    </row>
    <row r="205" spans="1:43" ht="17.25">
      <c r="A205" s="31" t="s">
        <v>420</v>
      </c>
      <c r="B205" s="32">
        <v>13.83</v>
      </c>
      <c r="C205" s="33">
        <v>911.43142</v>
      </c>
      <c r="D205" s="31" t="s">
        <v>61</v>
      </c>
      <c r="E205" s="31" t="s">
        <v>62</v>
      </c>
      <c r="F205" s="31" t="s">
        <v>63</v>
      </c>
      <c r="G205" s="31" t="s">
        <v>845</v>
      </c>
      <c r="H205" s="34">
        <v>912.43349999999998</v>
      </c>
      <c r="I205" s="8" t="s">
        <v>1156</v>
      </c>
      <c r="J205" s="17" t="str">
        <f t="shared" si="67"/>
        <v>3-(6'-O-Malonyl)-Glu-28-Glu Medicagenic acid _NMR_ - isomer2</v>
      </c>
      <c r="K205" s="11" t="s">
        <v>191</v>
      </c>
      <c r="L205" s="40" t="s">
        <v>1157</v>
      </c>
      <c r="M205" s="8" t="str">
        <f t="shared" si="51"/>
        <v>YOXRCWBQUFOFDB-DELBEMASSA-N</v>
      </c>
      <c r="N205" s="16">
        <v>1</v>
      </c>
      <c r="O205" s="16">
        <v>3624.1365883877402</v>
      </c>
      <c r="P205" s="16">
        <v>2816.5214599011902</v>
      </c>
      <c r="Q205" s="14">
        <f t="shared" si="52"/>
        <v>2147.2193494296434</v>
      </c>
      <c r="R205" s="14">
        <f t="shared" si="53"/>
        <v>1902.0393452396659</v>
      </c>
      <c r="S205" s="14">
        <f t="shared" si="54"/>
        <v>88.581511047993132</v>
      </c>
      <c r="T205" s="16">
        <v>166873.37763495999</v>
      </c>
      <c r="U205" s="16">
        <v>24687.219581597201</v>
      </c>
      <c r="V205" s="16">
        <v>113235.15330902601</v>
      </c>
      <c r="W205" s="14">
        <f t="shared" si="55"/>
        <v>101598.58350852772</v>
      </c>
      <c r="X205" s="14">
        <f t="shared" si="56"/>
        <v>71803.782651301677</v>
      </c>
      <c r="Y205" s="14">
        <f t="shared" si="57"/>
        <v>70.673999746536623</v>
      </c>
      <c r="Z205" s="16">
        <v>365404.49569913902</v>
      </c>
      <c r="AA205" s="16">
        <v>329083.37755967898</v>
      </c>
      <c r="AB205" s="16">
        <v>555751.07498539495</v>
      </c>
      <c r="AC205" s="14">
        <f t="shared" si="58"/>
        <v>416746.31608140428</v>
      </c>
      <c r="AD205" s="14">
        <f t="shared" si="59"/>
        <v>121743.78076186313</v>
      </c>
      <c r="AE205" s="14">
        <f t="shared" si="60"/>
        <v>29.212923081504233</v>
      </c>
      <c r="AF205" s="16">
        <v>297012.774329487</v>
      </c>
      <c r="AG205" s="16">
        <v>428190.71738857002</v>
      </c>
      <c r="AH205" s="16">
        <v>464253.333930297</v>
      </c>
      <c r="AI205" s="14">
        <f t="shared" si="61"/>
        <v>396485.6085494514</v>
      </c>
      <c r="AJ205" s="14">
        <f t="shared" si="62"/>
        <v>88012.849282211202</v>
      </c>
      <c r="AK205" s="14">
        <f t="shared" si="63"/>
        <v>22.198245632220434</v>
      </c>
      <c r="AL205" s="16">
        <v>185845.443517946</v>
      </c>
      <c r="AM205" s="16">
        <v>72372.5625</v>
      </c>
      <c r="AN205" s="16">
        <v>1</v>
      </c>
      <c r="AO205" s="14">
        <f t="shared" si="64"/>
        <v>86073.002005981994</v>
      </c>
      <c r="AP205" s="14">
        <f t="shared" si="65"/>
        <v>93676.655729250706</v>
      </c>
      <c r="AQ205" s="14">
        <f t="shared" si="66"/>
        <v>108.83395901857851</v>
      </c>
    </row>
    <row r="206" spans="1:43">
      <c r="A206" s="8" t="s">
        <v>421</v>
      </c>
      <c r="B206" s="17">
        <v>13.83</v>
      </c>
      <c r="C206" s="7">
        <v>911.24462000000005</v>
      </c>
      <c r="D206" s="8" t="s">
        <v>61</v>
      </c>
      <c r="E206" s="8" t="s">
        <v>62</v>
      </c>
      <c r="F206" s="8" t="s">
        <v>63</v>
      </c>
      <c r="G206" s="8" t="s">
        <v>846</v>
      </c>
      <c r="H206" s="13">
        <v>912.25099999999998</v>
      </c>
      <c r="J206" s="17" t="str">
        <f t="shared" si="67"/>
        <v>LWS-UHPLC-ESI-QTOF-80%MeOH-13.83-911.24462</v>
      </c>
      <c r="K206" s="9" t="s">
        <v>188</v>
      </c>
      <c r="M206" s="8" t="str">
        <f t="shared" si="51"/>
        <v>Unknown-13.83-911.24462</v>
      </c>
      <c r="N206" s="16">
        <v>1</v>
      </c>
      <c r="O206" s="16">
        <v>1</v>
      </c>
      <c r="P206" s="16">
        <v>1</v>
      </c>
      <c r="Q206" s="14">
        <f t="shared" si="52"/>
        <v>1</v>
      </c>
      <c r="R206" s="14">
        <f t="shared" si="53"/>
        <v>0</v>
      </c>
      <c r="S206" s="14">
        <f t="shared" si="54"/>
        <v>0</v>
      </c>
      <c r="T206" s="16">
        <v>1</v>
      </c>
      <c r="U206" s="16">
        <v>1</v>
      </c>
      <c r="V206" s="16">
        <v>1</v>
      </c>
      <c r="W206" s="14">
        <f t="shared" si="55"/>
        <v>1</v>
      </c>
      <c r="X206" s="14">
        <f t="shared" si="56"/>
        <v>0</v>
      </c>
      <c r="Y206" s="14">
        <f t="shared" si="57"/>
        <v>0</v>
      </c>
      <c r="Z206" s="16">
        <v>1</v>
      </c>
      <c r="AA206" s="16">
        <v>1</v>
      </c>
      <c r="AB206" s="16">
        <v>611.43875009718101</v>
      </c>
      <c r="AC206" s="14">
        <f t="shared" si="58"/>
        <v>204.479583365727</v>
      </c>
      <c r="AD206" s="14">
        <f t="shared" si="59"/>
        <v>352.43697669238617</v>
      </c>
      <c r="AE206" s="14">
        <f t="shared" si="60"/>
        <v>172.35802757971504</v>
      </c>
      <c r="AF206" s="16">
        <v>1</v>
      </c>
      <c r="AG206" s="16">
        <v>1</v>
      </c>
      <c r="AH206" s="16">
        <v>1</v>
      </c>
      <c r="AI206" s="14">
        <f t="shared" si="61"/>
        <v>1</v>
      </c>
      <c r="AJ206" s="14">
        <f t="shared" si="62"/>
        <v>0</v>
      </c>
      <c r="AK206" s="14">
        <f t="shared" si="63"/>
        <v>0</v>
      </c>
      <c r="AL206" s="16">
        <v>143.707498536061</v>
      </c>
      <c r="AM206" s="16">
        <v>1</v>
      </c>
      <c r="AN206" s="16">
        <v>209869.013000676</v>
      </c>
      <c r="AO206" s="14">
        <f t="shared" si="64"/>
        <v>70004.573499737351</v>
      </c>
      <c r="AP206" s="14">
        <f t="shared" si="65"/>
        <v>121126.17871063766</v>
      </c>
      <c r="AQ206" s="14">
        <f t="shared" si="66"/>
        <v>173.02609337530228</v>
      </c>
    </row>
    <row r="207" spans="1:43">
      <c r="A207" s="8" t="s">
        <v>422</v>
      </c>
      <c r="B207" s="17">
        <v>13.83</v>
      </c>
      <c r="C207" s="7">
        <v>911.93668000000002</v>
      </c>
      <c r="D207" s="8" t="s">
        <v>61</v>
      </c>
      <c r="E207" s="8" t="s">
        <v>62</v>
      </c>
      <c r="F207" s="8" t="s">
        <v>63</v>
      </c>
      <c r="G207" s="8" t="s">
        <v>847</v>
      </c>
      <c r="H207" s="13">
        <v>912.9387999999999</v>
      </c>
      <c r="J207" s="17" t="str">
        <f t="shared" si="67"/>
        <v>LWS-UHPLC-ESI-QTOF-80%MeOH-13.83-911.93668</v>
      </c>
      <c r="K207" s="9" t="s">
        <v>188</v>
      </c>
      <c r="M207" s="8" t="str">
        <f t="shared" si="51"/>
        <v>Unknown-13.83-911.93668</v>
      </c>
      <c r="N207" s="16">
        <v>1</v>
      </c>
      <c r="O207" s="16">
        <v>1</v>
      </c>
      <c r="P207" s="16">
        <v>1</v>
      </c>
      <c r="Q207" s="14">
        <f t="shared" si="52"/>
        <v>1</v>
      </c>
      <c r="R207" s="14">
        <f t="shared" si="53"/>
        <v>0</v>
      </c>
      <c r="S207" s="14">
        <f t="shared" si="54"/>
        <v>0</v>
      </c>
      <c r="T207" s="16">
        <v>5069.8168546523702</v>
      </c>
      <c r="U207" s="16">
        <v>1</v>
      </c>
      <c r="V207" s="16">
        <v>2615.7981170031799</v>
      </c>
      <c r="W207" s="14">
        <f t="shared" si="55"/>
        <v>2562.2049905518502</v>
      </c>
      <c r="X207" s="14">
        <f t="shared" si="56"/>
        <v>2534.8333759646034</v>
      </c>
      <c r="Y207" s="14">
        <f t="shared" si="57"/>
        <v>98.931716443915306</v>
      </c>
      <c r="Z207" s="16">
        <v>21861.885178909</v>
      </c>
      <c r="AA207" s="16">
        <v>19651.637382668101</v>
      </c>
      <c r="AB207" s="16">
        <v>61407.657458845097</v>
      </c>
      <c r="AC207" s="14">
        <f t="shared" si="58"/>
        <v>34307.060006807405</v>
      </c>
      <c r="AD207" s="14">
        <f t="shared" si="59"/>
        <v>23495.809956739955</v>
      </c>
      <c r="AE207" s="14">
        <f t="shared" si="60"/>
        <v>68.486806949000524</v>
      </c>
      <c r="AF207" s="16">
        <v>18233.0812778281</v>
      </c>
      <c r="AG207" s="16">
        <v>32197.194782969898</v>
      </c>
      <c r="AH207" s="16">
        <v>50201.045666226099</v>
      </c>
      <c r="AI207" s="14">
        <f t="shared" si="61"/>
        <v>33543.773909008036</v>
      </c>
      <c r="AJ207" s="14">
        <f t="shared" si="62"/>
        <v>16026.466962231007</v>
      </c>
      <c r="AK207" s="14">
        <f t="shared" si="63"/>
        <v>47.777769447483571</v>
      </c>
      <c r="AL207" s="16">
        <v>7989.5687508518304</v>
      </c>
      <c r="AM207" s="16">
        <v>1418.615234375</v>
      </c>
      <c r="AN207" s="16">
        <v>1</v>
      </c>
      <c r="AO207" s="14">
        <f t="shared" si="64"/>
        <v>3136.3946617422771</v>
      </c>
      <c r="AP207" s="14">
        <f t="shared" si="65"/>
        <v>4262.3212329183116</v>
      </c>
      <c r="AQ207" s="14">
        <f t="shared" si="66"/>
        <v>135.89875295064363</v>
      </c>
    </row>
    <row r="208" spans="1:43">
      <c r="A208" s="8" t="s">
        <v>423</v>
      </c>
      <c r="B208" s="17">
        <v>13.91</v>
      </c>
      <c r="C208" s="7">
        <v>933.41341999999997</v>
      </c>
      <c r="D208" s="8" t="s">
        <v>61</v>
      </c>
      <c r="E208" s="8" t="s">
        <v>62</v>
      </c>
      <c r="F208" s="8" t="s">
        <v>63</v>
      </c>
      <c r="G208" s="8" t="s">
        <v>848</v>
      </c>
      <c r="H208" s="13">
        <v>934.41939999999988</v>
      </c>
      <c r="J208" s="17" t="str">
        <f t="shared" si="67"/>
        <v>LWS-UHPLC-ESI-QTOF-80%MeOH-13.91-933.41342</v>
      </c>
      <c r="K208" s="9" t="s">
        <v>188</v>
      </c>
      <c r="M208" s="8" t="str">
        <f t="shared" si="51"/>
        <v>Unknown-13.91-933.41342</v>
      </c>
      <c r="N208" s="16">
        <v>1</v>
      </c>
      <c r="O208" s="16">
        <v>175.796543844925</v>
      </c>
      <c r="P208" s="16">
        <v>422.49674603045997</v>
      </c>
      <c r="Q208" s="14">
        <f t="shared" si="52"/>
        <v>199.76442995846165</v>
      </c>
      <c r="R208" s="14">
        <f t="shared" si="53"/>
        <v>211.76808400259497</v>
      </c>
      <c r="S208" s="14">
        <f t="shared" si="54"/>
        <v>106.00890461161146</v>
      </c>
      <c r="T208" s="16">
        <v>13554.920716263499</v>
      </c>
      <c r="U208" s="16">
        <v>3038.66302736747</v>
      </c>
      <c r="V208" s="16">
        <v>8236.8571457763701</v>
      </c>
      <c r="W208" s="14">
        <f t="shared" si="55"/>
        <v>8276.8136298024474</v>
      </c>
      <c r="X208" s="14">
        <f t="shared" si="56"/>
        <v>5258.2427041054307</v>
      </c>
      <c r="Y208" s="14">
        <f t="shared" si="57"/>
        <v>63.529794668469961</v>
      </c>
      <c r="Z208" s="16">
        <v>77352.755953413201</v>
      </c>
      <c r="AA208" s="16">
        <v>67617.951583628106</v>
      </c>
      <c r="AB208" s="16">
        <v>56762.338033328298</v>
      </c>
      <c r="AC208" s="14">
        <f t="shared" si="58"/>
        <v>67244.348523456531</v>
      </c>
      <c r="AD208" s="14">
        <f t="shared" si="59"/>
        <v>10300.291838868747</v>
      </c>
      <c r="AE208" s="14">
        <f t="shared" si="60"/>
        <v>15.317706342676136</v>
      </c>
      <c r="AF208" s="16">
        <v>59519.872943478498</v>
      </c>
      <c r="AG208" s="16">
        <v>71623.129934426106</v>
      </c>
      <c r="AH208" s="16">
        <v>54027.816281740801</v>
      </c>
      <c r="AI208" s="14">
        <f t="shared" si="61"/>
        <v>61723.606386548468</v>
      </c>
      <c r="AJ208" s="14">
        <f t="shared" si="62"/>
        <v>9002.2828465990478</v>
      </c>
      <c r="AK208" s="14">
        <f t="shared" si="63"/>
        <v>14.584829652080945</v>
      </c>
      <c r="AL208" s="16">
        <v>27250.255140391499</v>
      </c>
      <c r="AM208" s="16">
        <v>10470.7958984375</v>
      </c>
      <c r="AN208" s="16">
        <v>1</v>
      </c>
      <c r="AO208" s="14">
        <f t="shared" si="64"/>
        <v>12574.017012942999</v>
      </c>
      <c r="AP208" s="14">
        <f t="shared" si="65"/>
        <v>13745.840487904492</v>
      </c>
      <c r="AQ208" s="14">
        <f t="shared" si="66"/>
        <v>109.31940424253668</v>
      </c>
    </row>
    <row r="209" spans="1:43">
      <c r="A209" s="8" t="s">
        <v>424</v>
      </c>
      <c r="B209" s="17">
        <v>13.93</v>
      </c>
      <c r="C209" s="7">
        <v>889.44863999999995</v>
      </c>
      <c r="D209" s="8" t="s">
        <v>61</v>
      </c>
      <c r="E209" s="8" t="s">
        <v>62</v>
      </c>
      <c r="F209" s="8" t="s">
        <v>63</v>
      </c>
      <c r="G209" s="8" t="s">
        <v>849</v>
      </c>
      <c r="H209" s="13">
        <v>890.4538</v>
      </c>
      <c r="J209" s="17" t="str">
        <f t="shared" si="67"/>
        <v>LWS-UHPLC-ESI-QTOF-80%MeOH-13.93-889.44864</v>
      </c>
      <c r="K209" s="9" t="s">
        <v>188</v>
      </c>
      <c r="M209" s="8" t="str">
        <f t="shared" si="51"/>
        <v>Unknown-13.93-889.44864</v>
      </c>
      <c r="N209" s="16">
        <v>4808.0721780650201</v>
      </c>
      <c r="O209" s="16">
        <v>12903.800162588999</v>
      </c>
      <c r="P209" s="16">
        <v>14740.3814978885</v>
      </c>
      <c r="Q209" s="14">
        <f t="shared" si="52"/>
        <v>10817.41794618084</v>
      </c>
      <c r="R209" s="14">
        <f t="shared" si="53"/>
        <v>5284.6414420347601</v>
      </c>
      <c r="S209" s="14">
        <f t="shared" si="54"/>
        <v>48.853076291653657</v>
      </c>
      <c r="T209" s="16">
        <v>13828.708507810999</v>
      </c>
      <c r="U209" s="16">
        <v>19506.5302149249</v>
      </c>
      <c r="V209" s="16">
        <v>21441.126018643801</v>
      </c>
      <c r="W209" s="14">
        <f t="shared" si="55"/>
        <v>18258.788247126566</v>
      </c>
      <c r="X209" s="14">
        <f t="shared" si="56"/>
        <v>3956.6235736372923</v>
      </c>
      <c r="Y209" s="14">
        <f t="shared" si="57"/>
        <v>21.669694177322839</v>
      </c>
      <c r="Z209" s="16">
        <v>31907.959550772699</v>
      </c>
      <c r="AA209" s="16">
        <v>76860.193957657306</v>
      </c>
      <c r="AB209" s="16">
        <v>38634.495845069599</v>
      </c>
      <c r="AC209" s="14">
        <f t="shared" si="58"/>
        <v>49134.216451166525</v>
      </c>
      <c r="AD209" s="14">
        <f t="shared" si="59"/>
        <v>24245.802608852693</v>
      </c>
      <c r="AE209" s="14">
        <f t="shared" si="60"/>
        <v>49.34606545104895</v>
      </c>
      <c r="AF209" s="16">
        <v>123738.311066753</v>
      </c>
      <c r="AG209" s="16">
        <v>143968.39116364301</v>
      </c>
      <c r="AH209" s="16">
        <v>122600.539073637</v>
      </c>
      <c r="AI209" s="14">
        <f t="shared" si="61"/>
        <v>130102.41376801099</v>
      </c>
      <c r="AJ209" s="14">
        <f t="shared" si="62"/>
        <v>12021.756449421739</v>
      </c>
      <c r="AK209" s="14">
        <f t="shared" si="63"/>
        <v>9.2402255279122247</v>
      </c>
      <c r="AL209" s="16">
        <v>98755.191511246507</v>
      </c>
      <c r="AM209" s="16">
        <v>104736.8828125</v>
      </c>
      <c r="AN209" s="16">
        <v>1</v>
      </c>
      <c r="AO209" s="14">
        <f t="shared" si="64"/>
        <v>67831.024774582169</v>
      </c>
      <c r="AP209" s="14">
        <f t="shared" si="65"/>
        <v>58818.614004379575</v>
      </c>
      <c r="AQ209" s="14">
        <f t="shared" si="66"/>
        <v>86.713438577475614</v>
      </c>
    </row>
    <row r="210" spans="1:43">
      <c r="A210" s="8" t="s">
        <v>425</v>
      </c>
      <c r="B210" s="17">
        <v>13.95</v>
      </c>
      <c r="C210" s="7">
        <v>911.24170000000004</v>
      </c>
      <c r="D210" s="8" t="s">
        <v>61</v>
      </c>
      <c r="E210" s="8" t="s">
        <v>62</v>
      </c>
      <c r="F210" s="8" t="s">
        <v>63</v>
      </c>
      <c r="G210" s="8" t="s">
        <v>850</v>
      </c>
      <c r="H210" s="13">
        <v>912.24549999999999</v>
      </c>
      <c r="J210" s="17" t="str">
        <f t="shared" si="67"/>
        <v>LWS-UHPLC-ESI-QTOF-80%MeOH-13.95-911.2417</v>
      </c>
      <c r="K210" s="9" t="s">
        <v>188</v>
      </c>
      <c r="M210" s="8" t="str">
        <f t="shared" si="51"/>
        <v>Unknown-13.95-911.2417</v>
      </c>
      <c r="N210" s="16">
        <v>1</v>
      </c>
      <c r="O210" s="16">
        <v>1</v>
      </c>
      <c r="P210" s="16">
        <v>1</v>
      </c>
      <c r="Q210" s="14">
        <f t="shared" si="52"/>
        <v>1</v>
      </c>
      <c r="R210" s="14">
        <f t="shared" si="53"/>
        <v>0</v>
      </c>
      <c r="S210" s="14">
        <f t="shared" si="54"/>
        <v>0</v>
      </c>
      <c r="T210" s="16">
        <v>108.171243242082</v>
      </c>
      <c r="U210" s="16">
        <v>1</v>
      </c>
      <c r="V210" s="16">
        <v>1</v>
      </c>
      <c r="W210" s="14">
        <f t="shared" si="55"/>
        <v>36.723747747360669</v>
      </c>
      <c r="X210" s="14">
        <f t="shared" si="56"/>
        <v>61.875346135202911</v>
      </c>
      <c r="Y210" s="14">
        <f t="shared" si="57"/>
        <v>168.48864816540922</v>
      </c>
      <c r="Z210" s="16">
        <v>1</v>
      </c>
      <c r="AA210" s="16">
        <v>1</v>
      </c>
      <c r="AB210" s="16">
        <v>1</v>
      </c>
      <c r="AC210" s="14">
        <f t="shared" si="58"/>
        <v>1</v>
      </c>
      <c r="AD210" s="14">
        <f t="shared" si="59"/>
        <v>0</v>
      </c>
      <c r="AE210" s="14">
        <f t="shared" si="60"/>
        <v>0</v>
      </c>
      <c r="AF210" s="16">
        <v>65.943743121787406</v>
      </c>
      <c r="AG210" s="16">
        <v>1</v>
      </c>
      <c r="AH210" s="16">
        <v>1</v>
      </c>
      <c r="AI210" s="14">
        <f t="shared" si="61"/>
        <v>22.647914373929137</v>
      </c>
      <c r="AJ210" s="14">
        <f t="shared" si="62"/>
        <v>37.495287573545866</v>
      </c>
      <c r="AK210" s="14">
        <f t="shared" si="63"/>
        <v>165.55735311640041</v>
      </c>
      <c r="AL210" s="16">
        <v>1</v>
      </c>
      <c r="AM210" s="16">
        <v>1</v>
      </c>
      <c r="AN210" s="16">
        <v>152319.029866236</v>
      </c>
      <c r="AO210" s="14">
        <f t="shared" si="64"/>
        <v>50773.676622078667</v>
      </c>
      <c r="AP210" s="14">
        <f t="shared" si="65"/>
        <v>87940.855545704821</v>
      </c>
      <c r="AQ210" s="14">
        <f t="shared" si="66"/>
        <v>173.20166944038914</v>
      </c>
    </row>
    <row r="211" spans="1:43" ht="17.25">
      <c r="A211" s="8" t="s">
        <v>426</v>
      </c>
      <c r="B211" s="17">
        <v>13.95</v>
      </c>
      <c r="C211" s="7">
        <v>867.44159000000002</v>
      </c>
      <c r="D211" s="8" t="s">
        <v>61</v>
      </c>
      <c r="E211" s="8" t="s">
        <v>62</v>
      </c>
      <c r="F211" s="8" t="s">
        <v>63</v>
      </c>
      <c r="G211" s="8" t="s">
        <v>851</v>
      </c>
      <c r="H211" s="13">
        <v>868.44370000000004</v>
      </c>
      <c r="I211" s="8" t="s">
        <v>1160</v>
      </c>
      <c r="J211" s="17" t="str">
        <f t="shared" si="67"/>
        <v>3-((3'-Malonyl)Xyl)-28-Glu Bayogenin _NMR_ - isomer2</v>
      </c>
      <c r="K211" s="11" t="s">
        <v>191</v>
      </c>
      <c r="L211" s="40" t="s">
        <v>1161</v>
      </c>
      <c r="M211" s="8" t="str">
        <f t="shared" si="51"/>
        <v>GCLVKIXOISSSOM-HUSOEYKKSA-N</v>
      </c>
      <c r="N211" s="16">
        <v>676.44374785442199</v>
      </c>
      <c r="O211" s="16">
        <v>1001.85050662417</v>
      </c>
      <c r="P211" s="16">
        <v>798.54053010046903</v>
      </c>
      <c r="Q211" s="14">
        <f t="shared" si="52"/>
        <v>825.61159485968699</v>
      </c>
      <c r="R211" s="14">
        <f t="shared" si="53"/>
        <v>164.38376310833314</v>
      </c>
      <c r="S211" s="14">
        <f t="shared" si="54"/>
        <v>19.910544393004827</v>
      </c>
      <c r="T211" s="16">
        <v>45589.7055724397</v>
      </c>
      <c r="U211" s="16">
        <v>7364.8048280800604</v>
      </c>
      <c r="V211" s="16">
        <v>21669.066909822301</v>
      </c>
      <c r="W211" s="14">
        <f t="shared" si="55"/>
        <v>24874.525770114018</v>
      </c>
      <c r="X211" s="14">
        <f t="shared" si="56"/>
        <v>19313.000391130419</v>
      </c>
      <c r="Y211" s="14">
        <f t="shared" si="57"/>
        <v>77.641682778669889</v>
      </c>
      <c r="Z211" s="16">
        <v>206985.485688769</v>
      </c>
      <c r="AA211" s="16">
        <v>180164.99776037701</v>
      </c>
      <c r="AB211" s="16">
        <v>270009.11778447399</v>
      </c>
      <c r="AC211" s="14">
        <f t="shared" si="58"/>
        <v>219053.20041120666</v>
      </c>
      <c r="AD211" s="14">
        <f t="shared" si="59"/>
        <v>46121.727848083741</v>
      </c>
      <c r="AE211" s="14">
        <f t="shared" si="60"/>
        <v>21.055034923709872</v>
      </c>
      <c r="AF211" s="16">
        <v>165393.19319787601</v>
      </c>
      <c r="AG211" s="16">
        <v>232863.349325402</v>
      </c>
      <c r="AH211" s="16">
        <v>250434.53619210399</v>
      </c>
      <c r="AI211" s="14">
        <f t="shared" si="61"/>
        <v>216230.35957179402</v>
      </c>
      <c r="AJ211" s="14">
        <f t="shared" si="62"/>
        <v>44894.317743709922</v>
      </c>
      <c r="AK211" s="14">
        <f t="shared" si="63"/>
        <v>20.762263834095812</v>
      </c>
      <c r="AL211" s="16">
        <v>85583.147695416104</v>
      </c>
      <c r="AM211" s="16">
        <v>23871.072265625</v>
      </c>
      <c r="AN211" s="16">
        <v>1</v>
      </c>
      <c r="AO211" s="14">
        <f t="shared" si="64"/>
        <v>36485.073320347037</v>
      </c>
      <c r="AP211" s="14">
        <f t="shared" si="65"/>
        <v>44163.455118416634</v>
      </c>
      <c r="AQ211" s="14">
        <f t="shared" si="66"/>
        <v>121.04526892587471</v>
      </c>
    </row>
    <row r="212" spans="1:43" ht="17.25">
      <c r="A212" s="31" t="s">
        <v>427</v>
      </c>
      <c r="B212" s="32">
        <v>13.95</v>
      </c>
      <c r="C212" s="33">
        <v>911.43230000000005</v>
      </c>
      <c r="D212" s="31" t="s">
        <v>61</v>
      </c>
      <c r="E212" s="31" t="s">
        <v>62</v>
      </c>
      <c r="F212" s="31" t="s">
        <v>63</v>
      </c>
      <c r="G212" s="31" t="s">
        <v>845</v>
      </c>
      <c r="H212" s="34">
        <v>912.43349999999998</v>
      </c>
      <c r="I212" s="8" t="s">
        <v>1156</v>
      </c>
      <c r="J212" s="17" t="str">
        <f t="shared" si="67"/>
        <v>3-(6'-O-Malonyl)-Glu-28-Glu Medicagenic acid _NMR_ - isomer2</v>
      </c>
      <c r="K212" s="11" t="s">
        <v>191</v>
      </c>
      <c r="L212" s="40" t="s">
        <v>1157</v>
      </c>
      <c r="M212" s="8" t="str">
        <f t="shared" si="51"/>
        <v>YOXRCWBQUFOFDB-DELBEMASSA-N</v>
      </c>
      <c r="N212" s="16">
        <v>875.22628149634795</v>
      </c>
      <c r="O212" s="16">
        <v>2425.6413442476901</v>
      </c>
      <c r="P212" s="16">
        <v>1407.93862791835</v>
      </c>
      <c r="Q212" s="14">
        <f t="shared" si="52"/>
        <v>1569.6020845541291</v>
      </c>
      <c r="R212" s="14">
        <f t="shared" si="53"/>
        <v>787.74870460708132</v>
      </c>
      <c r="S212" s="14">
        <f t="shared" si="54"/>
        <v>50.18779678996502</v>
      </c>
      <c r="T212" s="16">
        <v>70042.1338523991</v>
      </c>
      <c r="U212" s="16">
        <v>9766.1172008587891</v>
      </c>
      <c r="V212" s="16">
        <v>33737.599822065102</v>
      </c>
      <c r="W212" s="14">
        <f t="shared" si="55"/>
        <v>37848.616958441002</v>
      </c>
      <c r="X212" s="14">
        <f t="shared" si="56"/>
        <v>30347.568144183693</v>
      </c>
      <c r="Y212" s="14">
        <f t="shared" si="57"/>
        <v>80.181445407916215</v>
      </c>
      <c r="Z212" s="16">
        <v>373730.44383463601</v>
      </c>
      <c r="AA212" s="16">
        <v>326337.36108907702</v>
      </c>
      <c r="AB212" s="16">
        <v>491975.78982744599</v>
      </c>
      <c r="AC212" s="14">
        <f t="shared" si="58"/>
        <v>397347.86491705297</v>
      </c>
      <c r="AD212" s="14">
        <f t="shared" si="59"/>
        <v>85307.439316082411</v>
      </c>
      <c r="AE212" s="14">
        <f t="shared" si="60"/>
        <v>21.469207927892224</v>
      </c>
      <c r="AF212" s="16">
        <v>274942.043396572</v>
      </c>
      <c r="AG212" s="16">
        <v>421723.061691907</v>
      </c>
      <c r="AH212" s="16">
        <v>463751.43136312801</v>
      </c>
      <c r="AI212" s="14">
        <f t="shared" si="61"/>
        <v>386805.51215053565</v>
      </c>
      <c r="AJ212" s="14">
        <f t="shared" si="62"/>
        <v>99129.575281834914</v>
      </c>
      <c r="AK212" s="14">
        <f t="shared" si="63"/>
        <v>25.627756629087539</v>
      </c>
      <c r="AL212" s="16">
        <v>143412.13037396999</v>
      </c>
      <c r="AM212" s="16">
        <v>54542.140625</v>
      </c>
      <c r="AN212" s="16">
        <v>1</v>
      </c>
      <c r="AO212" s="14">
        <f t="shared" si="64"/>
        <v>65985.090332990003</v>
      </c>
      <c r="AP212" s="14">
        <f t="shared" si="65"/>
        <v>72387.111437739004</v>
      </c>
      <c r="AQ212" s="14">
        <f t="shared" si="66"/>
        <v>109.70222374848859</v>
      </c>
    </row>
    <row r="213" spans="1:43">
      <c r="A213" s="8" t="s">
        <v>428</v>
      </c>
      <c r="B213" s="17">
        <v>13.95</v>
      </c>
      <c r="C213" s="7">
        <v>867.27140999999995</v>
      </c>
      <c r="D213" s="8" t="s">
        <v>61</v>
      </c>
      <c r="E213" s="8" t="s">
        <v>62</v>
      </c>
      <c r="F213" s="8" t="s">
        <v>63</v>
      </c>
      <c r="G213" s="8" t="s">
        <v>852</v>
      </c>
      <c r="H213" s="13">
        <v>868.27750000000003</v>
      </c>
      <c r="J213" s="17" t="str">
        <f t="shared" si="67"/>
        <v>LWS-UHPLC-ESI-QTOF-80%MeOH-13.95-867.27141</v>
      </c>
      <c r="K213" s="9" t="s">
        <v>188</v>
      </c>
      <c r="M213" s="8" t="str">
        <f t="shared" si="51"/>
        <v>Unknown-13.95-867.27141</v>
      </c>
      <c r="N213" s="16">
        <v>1</v>
      </c>
      <c r="O213" s="16">
        <v>1</v>
      </c>
      <c r="P213" s="16">
        <v>1</v>
      </c>
      <c r="Q213" s="14">
        <f t="shared" si="52"/>
        <v>1</v>
      </c>
      <c r="R213" s="14">
        <f t="shared" si="53"/>
        <v>0</v>
      </c>
      <c r="S213" s="14">
        <f t="shared" si="54"/>
        <v>0</v>
      </c>
      <c r="T213" s="16">
        <v>1</v>
      </c>
      <c r="U213" s="16">
        <v>1</v>
      </c>
      <c r="V213" s="16">
        <v>233.18930020924299</v>
      </c>
      <c r="W213" s="14">
        <f t="shared" si="55"/>
        <v>78.396433403080991</v>
      </c>
      <c r="X213" s="14">
        <f t="shared" si="56"/>
        <v>134.05455497875727</v>
      </c>
      <c r="Y213" s="14">
        <f t="shared" si="57"/>
        <v>170.995731769462</v>
      </c>
      <c r="Z213" s="16">
        <v>1</v>
      </c>
      <c r="AA213" s="16">
        <v>1</v>
      </c>
      <c r="AB213" s="16">
        <v>1</v>
      </c>
      <c r="AC213" s="14">
        <f t="shared" si="58"/>
        <v>1</v>
      </c>
      <c r="AD213" s="14">
        <f t="shared" si="59"/>
        <v>0</v>
      </c>
      <c r="AE213" s="14">
        <f t="shared" si="60"/>
        <v>0</v>
      </c>
      <c r="AF213" s="16">
        <v>1</v>
      </c>
      <c r="AG213" s="16">
        <v>1</v>
      </c>
      <c r="AH213" s="16">
        <v>1</v>
      </c>
      <c r="AI213" s="14">
        <f t="shared" si="61"/>
        <v>1</v>
      </c>
      <c r="AJ213" s="14">
        <f t="shared" si="62"/>
        <v>0</v>
      </c>
      <c r="AK213" s="14">
        <f t="shared" si="63"/>
        <v>0</v>
      </c>
      <c r="AL213" s="16">
        <v>1</v>
      </c>
      <c r="AM213" s="16">
        <v>1</v>
      </c>
      <c r="AN213" s="16">
        <v>90872.168132955907</v>
      </c>
      <c r="AO213" s="14">
        <f t="shared" si="64"/>
        <v>30291.389377651969</v>
      </c>
      <c r="AP213" s="14">
        <f t="shared" si="65"/>
        <v>52464.493383137837</v>
      </c>
      <c r="AQ213" s="14">
        <f t="shared" si="66"/>
        <v>173.19936279266372</v>
      </c>
    </row>
    <row r="214" spans="1:43">
      <c r="A214" s="8" t="s">
        <v>429</v>
      </c>
      <c r="B214" s="17">
        <v>13.96</v>
      </c>
      <c r="C214" s="7">
        <v>911.93439000000001</v>
      </c>
      <c r="D214" s="8" t="s">
        <v>61</v>
      </c>
      <c r="E214" s="8" t="s">
        <v>62</v>
      </c>
      <c r="F214" s="8" t="s">
        <v>63</v>
      </c>
      <c r="G214" s="8" t="s">
        <v>853</v>
      </c>
      <c r="H214" s="13">
        <v>912.94150000000002</v>
      </c>
      <c r="J214" s="17" t="str">
        <f t="shared" si="67"/>
        <v>LWS-UHPLC-ESI-QTOF-80%MeOH-13.96-911.93439</v>
      </c>
      <c r="K214" s="9" t="s">
        <v>188</v>
      </c>
      <c r="M214" s="8" t="str">
        <f t="shared" si="51"/>
        <v>Unknown-13.96-911.93439</v>
      </c>
      <c r="N214" s="16">
        <v>1</v>
      </c>
      <c r="O214" s="16">
        <v>1</v>
      </c>
      <c r="P214" s="16">
        <v>1</v>
      </c>
      <c r="Q214" s="14">
        <f t="shared" si="52"/>
        <v>1</v>
      </c>
      <c r="R214" s="14">
        <f t="shared" si="53"/>
        <v>0</v>
      </c>
      <c r="S214" s="14">
        <f t="shared" si="54"/>
        <v>0</v>
      </c>
      <c r="T214" s="16">
        <v>3633.2774721375799</v>
      </c>
      <c r="U214" s="16">
        <v>1</v>
      </c>
      <c r="V214" s="16">
        <v>1</v>
      </c>
      <c r="W214" s="14">
        <f t="shared" si="55"/>
        <v>1211.7591573791933</v>
      </c>
      <c r="X214" s="14">
        <f t="shared" si="56"/>
        <v>2097.0963763100453</v>
      </c>
      <c r="Y214" s="14">
        <f t="shared" si="57"/>
        <v>173.0621438707069</v>
      </c>
      <c r="Z214" s="16">
        <v>49369.246055959396</v>
      </c>
      <c r="AA214" s="16">
        <v>29240.6694495427</v>
      </c>
      <c r="AB214" s="16">
        <v>89259.905716771696</v>
      </c>
      <c r="AC214" s="14">
        <f t="shared" si="58"/>
        <v>55956.607074091269</v>
      </c>
      <c r="AD214" s="14">
        <f t="shared" si="59"/>
        <v>30547.048538488387</v>
      </c>
      <c r="AE214" s="14">
        <f t="shared" si="60"/>
        <v>54.590601781915616</v>
      </c>
      <c r="AF214" s="16">
        <v>24369.193716173701</v>
      </c>
      <c r="AG214" s="16">
        <v>61119.673613773703</v>
      </c>
      <c r="AH214" s="16">
        <v>74019.751536721204</v>
      </c>
      <c r="AI214" s="14">
        <f t="shared" si="61"/>
        <v>53169.539622222866</v>
      </c>
      <c r="AJ214" s="14">
        <f t="shared" si="62"/>
        <v>25762.335799294127</v>
      </c>
      <c r="AK214" s="14">
        <f t="shared" si="63"/>
        <v>48.453185756993918</v>
      </c>
      <c r="AL214" s="16">
        <v>7534.5596272354796</v>
      </c>
      <c r="AM214" s="16">
        <v>1471.33032226562</v>
      </c>
      <c r="AN214" s="16">
        <v>1</v>
      </c>
      <c r="AO214" s="14">
        <f t="shared" si="64"/>
        <v>3002.2966498336996</v>
      </c>
      <c r="AP214" s="14">
        <f t="shared" si="65"/>
        <v>3993.3098535411159</v>
      </c>
      <c r="AQ214" s="14">
        <f t="shared" si="66"/>
        <v>133.00850379866057</v>
      </c>
    </row>
    <row r="215" spans="1:43">
      <c r="A215" s="8" t="s">
        <v>430</v>
      </c>
      <c r="B215" s="17">
        <v>13.96</v>
      </c>
      <c r="C215" s="7">
        <v>957.51522999999997</v>
      </c>
      <c r="D215" s="8" t="s">
        <v>61</v>
      </c>
      <c r="E215" s="8" t="s">
        <v>62</v>
      </c>
      <c r="F215" s="8" t="s">
        <v>63</v>
      </c>
      <c r="G215" s="8" t="s">
        <v>854</v>
      </c>
      <c r="H215" s="13">
        <v>958.52359999999999</v>
      </c>
      <c r="J215" s="17" t="str">
        <f t="shared" si="67"/>
        <v>LWS-UHPLC-ESI-QTOF-80%MeOH-13.96-957.51523</v>
      </c>
      <c r="K215" s="9" t="s">
        <v>188</v>
      </c>
      <c r="M215" s="8" t="str">
        <f t="shared" si="51"/>
        <v>Unknown-13.96-957.51523</v>
      </c>
      <c r="N215" s="16">
        <v>9908.6591671510105</v>
      </c>
      <c r="O215" s="16">
        <v>1</v>
      </c>
      <c r="P215" s="16">
        <v>1</v>
      </c>
      <c r="Q215" s="14">
        <f t="shared" si="52"/>
        <v>3303.5530557170036</v>
      </c>
      <c r="R215" s="14">
        <f t="shared" si="53"/>
        <v>5720.1896871936988</v>
      </c>
      <c r="S215" s="14">
        <f t="shared" si="54"/>
        <v>173.15265081923098</v>
      </c>
      <c r="T215" s="16">
        <v>1</v>
      </c>
      <c r="U215" s="16">
        <v>1</v>
      </c>
      <c r="V215" s="16">
        <v>1</v>
      </c>
      <c r="W215" s="14">
        <f t="shared" si="55"/>
        <v>1</v>
      </c>
      <c r="X215" s="14">
        <f t="shared" si="56"/>
        <v>0</v>
      </c>
      <c r="Y215" s="14">
        <f t="shared" si="57"/>
        <v>0</v>
      </c>
      <c r="Z215" s="16">
        <v>1</v>
      </c>
      <c r="AA215" s="16">
        <v>1</v>
      </c>
      <c r="AB215" s="16">
        <v>1</v>
      </c>
      <c r="AC215" s="14">
        <f t="shared" si="58"/>
        <v>1</v>
      </c>
      <c r="AD215" s="14">
        <f t="shared" si="59"/>
        <v>0</v>
      </c>
      <c r="AE215" s="14">
        <f t="shared" si="60"/>
        <v>0</v>
      </c>
      <c r="AF215" s="16">
        <v>1</v>
      </c>
      <c r="AG215" s="16">
        <v>1</v>
      </c>
      <c r="AH215" s="16">
        <v>23314.4547430198</v>
      </c>
      <c r="AI215" s="14">
        <f t="shared" si="61"/>
        <v>7772.1515810066003</v>
      </c>
      <c r="AJ215" s="14">
        <f t="shared" si="62"/>
        <v>13460.029371622637</v>
      </c>
      <c r="AK215" s="14">
        <f t="shared" si="63"/>
        <v>173.18279541170989</v>
      </c>
      <c r="AL215" s="16">
        <v>100774.054235335</v>
      </c>
      <c r="AM215" s="16">
        <v>68980.484375</v>
      </c>
      <c r="AN215" s="16">
        <v>1</v>
      </c>
      <c r="AO215" s="14">
        <f t="shared" si="64"/>
        <v>56585.179536778334</v>
      </c>
      <c r="AP215" s="14">
        <f t="shared" si="65"/>
        <v>51517.32525572124</v>
      </c>
      <c r="AQ215" s="14">
        <f t="shared" si="66"/>
        <v>91.043848720559112</v>
      </c>
    </row>
    <row r="216" spans="1:43">
      <c r="A216" s="8" t="s">
        <v>431</v>
      </c>
      <c r="B216" s="17">
        <v>13.96</v>
      </c>
      <c r="C216" s="7">
        <v>957.30444999999997</v>
      </c>
      <c r="D216" s="8" t="s">
        <v>61</v>
      </c>
      <c r="E216" s="8" t="s">
        <v>62</v>
      </c>
      <c r="F216" s="8" t="s">
        <v>63</v>
      </c>
      <c r="G216" s="8" t="s">
        <v>855</v>
      </c>
      <c r="H216" s="13">
        <v>958.30989999999997</v>
      </c>
      <c r="J216" s="17" t="str">
        <f t="shared" si="67"/>
        <v>LWS-UHPLC-ESI-QTOF-80%MeOH-13.96-957.30445</v>
      </c>
      <c r="K216" s="9" t="s">
        <v>188</v>
      </c>
      <c r="M216" s="8" t="str">
        <f t="shared" si="51"/>
        <v>Unknown-13.96-957.30445</v>
      </c>
      <c r="N216" s="16">
        <v>1</v>
      </c>
      <c r="O216" s="16">
        <v>1</v>
      </c>
      <c r="P216" s="16">
        <v>99.796188902618496</v>
      </c>
      <c r="Q216" s="14">
        <f t="shared" si="52"/>
        <v>33.932062967539501</v>
      </c>
      <c r="R216" s="14">
        <f t="shared" si="53"/>
        <v>57.040006257835913</v>
      </c>
      <c r="S216" s="14">
        <f t="shared" si="54"/>
        <v>168.10061419608414</v>
      </c>
      <c r="T216" s="16">
        <v>1</v>
      </c>
      <c r="U216" s="16">
        <v>1</v>
      </c>
      <c r="V216" s="16">
        <v>1</v>
      </c>
      <c r="W216" s="14">
        <f t="shared" si="55"/>
        <v>1</v>
      </c>
      <c r="X216" s="14">
        <f t="shared" si="56"/>
        <v>0</v>
      </c>
      <c r="Y216" s="14">
        <f t="shared" si="57"/>
        <v>0</v>
      </c>
      <c r="Z216" s="16">
        <v>1</v>
      </c>
      <c r="AA216" s="16">
        <v>1</v>
      </c>
      <c r="AB216" s="16">
        <v>179.509682905944</v>
      </c>
      <c r="AC216" s="14">
        <f t="shared" si="58"/>
        <v>60.503227635314666</v>
      </c>
      <c r="AD216" s="14">
        <f t="shared" si="59"/>
        <v>103.06261347870152</v>
      </c>
      <c r="AE216" s="14">
        <f t="shared" si="60"/>
        <v>170.34233958544337</v>
      </c>
      <c r="AF216" s="16">
        <v>1</v>
      </c>
      <c r="AG216" s="16">
        <v>1</v>
      </c>
      <c r="AH216" s="16">
        <v>1</v>
      </c>
      <c r="AI216" s="14">
        <f t="shared" si="61"/>
        <v>1</v>
      </c>
      <c r="AJ216" s="14">
        <f t="shared" si="62"/>
        <v>0</v>
      </c>
      <c r="AK216" s="14">
        <f t="shared" si="63"/>
        <v>0</v>
      </c>
      <c r="AL216" s="16">
        <v>1</v>
      </c>
      <c r="AM216" s="16">
        <v>1</v>
      </c>
      <c r="AN216" s="16">
        <v>64895.819989263102</v>
      </c>
      <c r="AO216" s="14">
        <f t="shared" si="64"/>
        <v>21632.606663087699</v>
      </c>
      <c r="AP216" s="14">
        <f t="shared" si="65"/>
        <v>37467.04178981336</v>
      </c>
      <c r="AQ216" s="14">
        <f t="shared" si="66"/>
        <v>173.19707408975538</v>
      </c>
    </row>
    <row r="217" spans="1:43">
      <c r="A217" s="8" t="s">
        <v>432</v>
      </c>
      <c r="B217" s="17">
        <v>13.96</v>
      </c>
      <c r="C217" s="7">
        <v>1003.2906</v>
      </c>
      <c r="D217" s="8" t="s">
        <v>61</v>
      </c>
      <c r="E217" s="8" t="s">
        <v>62</v>
      </c>
      <c r="F217" s="8" t="s">
        <v>63</v>
      </c>
      <c r="G217" s="8" t="s">
        <v>856</v>
      </c>
      <c r="H217" s="13">
        <v>1004.2934</v>
      </c>
      <c r="J217" s="17" t="str">
        <f t="shared" si="67"/>
        <v>LWS-UHPLC-ESI-QTOF-80%MeOH-13.96-1003.2906</v>
      </c>
      <c r="K217" s="9" t="s">
        <v>188</v>
      </c>
      <c r="M217" s="8" t="str">
        <f t="shared" si="51"/>
        <v>Unknown-13.96-1003.2906</v>
      </c>
      <c r="N217" s="16">
        <v>1</v>
      </c>
      <c r="O217" s="16">
        <v>1</v>
      </c>
      <c r="P217" s="16">
        <v>1</v>
      </c>
      <c r="Q217" s="14">
        <f t="shared" si="52"/>
        <v>1</v>
      </c>
      <c r="R217" s="14">
        <f t="shared" si="53"/>
        <v>0</v>
      </c>
      <c r="S217" s="14">
        <f t="shared" si="54"/>
        <v>0</v>
      </c>
      <c r="T217" s="16">
        <v>1</v>
      </c>
      <c r="U217" s="16">
        <v>1</v>
      </c>
      <c r="V217" s="16">
        <v>1</v>
      </c>
      <c r="W217" s="14">
        <f t="shared" si="55"/>
        <v>1</v>
      </c>
      <c r="X217" s="14">
        <f t="shared" si="56"/>
        <v>0</v>
      </c>
      <c r="Y217" s="14">
        <f t="shared" si="57"/>
        <v>0</v>
      </c>
      <c r="Z217" s="16">
        <v>1</v>
      </c>
      <c r="AA217" s="16">
        <v>1</v>
      </c>
      <c r="AB217" s="16">
        <v>1</v>
      </c>
      <c r="AC217" s="14">
        <f t="shared" si="58"/>
        <v>1</v>
      </c>
      <c r="AD217" s="14">
        <f t="shared" si="59"/>
        <v>0</v>
      </c>
      <c r="AE217" s="14">
        <f t="shared" si="60"/>
        <v>0</v>
      </c>
      <c r="AF217" s="16">
        <v>1</v>
      </c>
      <c r="AG217" s="16">
        <v>1</v>
      </c>
      <c r="AH217" s="16">
        <v>1</v>
      </c>
      <c r="AI217" s="14">
        <f t="shared" si="61"/>
        <v>1</v>
      </c>
      <c r="AJ217" s="14">
        <f t="shared" si="62"/>
        <v>0</v>
      </c>
      <c r="AK217" s="14">
        <f t="shared" si="63"/>
        <v>0</v>
      </c>
      <c r="AL217" s="16">
        <v>1</v>
      </c>
      <c r="AM217" s="16">
        <v>1</v>
      </c>
      <c r="AN217" s="16">
        <v>154869.03342198001</v>
      </c>
      <c r="AO217" s="14">
        <f t="shared" si="64"/>
        <v>51623.677807326669</v>
      </c>
      <c r="AP217" s="14">
        <f t="shared" si="65"/>
        <v>89413.100785048111</v>
      </c>
      <c r="AQ217" s="14">
        <f t="shared" si="66"/>
        <v>173.20172560886041</v>
      </c>
    </row>
    <row r="218" spans="1:43">
      <c r="A218" s="8" t="s">
        <v>433</v>
      </c>
      <c r="B218" s="17">
        <v>13.97</v>
      </c>
      <c r="C218" s="7">
        <v>1003.51568</v>
      </c>
      <c r="D218" s="8" t="s">
        <v>61</v>
      </c>
      <c r="E218" s="8" t="s">
        <v>62</v>
      </c>
      <c r="F218" s="8" t="s">
        <v>63</v>
      </c>
      <c r="G218" s="8" t="s">
        <v>857</v>
      </c>
      <c r="H218" s="13">
        <v>1004.5217999999999</v>
      </c>
      <c r="J218" s="17" t="str">
        <f t="shared" si="67"/>
        <v>LWS-UHPLC-ESI-QTOF-80%MeOH-13.97-1003.51568</v>
      </c>
      <c r="K218" s="9" t="s">
        <v>188</v>
      </c>
      <c r="M218" s="8" t="str">
        <f t="shared" si="51"/>
        <v>Unknown-13.97-1003.51568</v>
      </c>
      <c r="N218" s="16">
        <v>19652.735754814599</v>
      </c>
      <c r="O218" s="16">
        <v>37400.079273590898</v>
      </c>
      <c r="P218" s="16">
        <v>30969.419404426098</v>
      </c>
      <c r="Q218" s="14">
        <f t="shared" si="52"/>
        <v>29340.744810943866</v>
      </c>
      <c r="R218" s="14">
        <f t="shared" si="53"/>
        <v>8985.0701829175177</v>
      </c>
      <c r="S218" s="14">
        <f t="shared" si="54"/>
        <v>30.623183701751692</v>
      </c>
      <c r="T218" s="16">
        <v>505795.43245226901</v>
      </c>
      <c r="U218" s="16">
        <v>569820.40726044297</v>
      </c>
      <c r="V218" s="16">
        <v>636329.61757124204</v>
      </c>
      <c r="W218" s="14">
        <f t="shared" si="55"/>
        <v>570648.48576131801</v>
      </c>
      <c r="X218" s="14">
        <f t="shared" si="56"/>
        <v>65271.032293593213</v>
      </c>
      <c r="Y218" s="14">
        <f t="shared" si="57"/>
        <v>11.438045297975918</v>
      </c>
      <c r="Z218" s="16">
        <v>65933.762952991106</v>
      </c>
      <c r="AA218" s="16">
        <v>77654.325089265199</v>
      </c>
      <c r="AB218" s="16">
        <v>67360.492207634394</v>
      </c>
      <c r="AC218" s="14">
        <f t="shared" si="58"/>
        <v>70316.193416630224</v>
      </c>
      <c r="AD218" s="14">
        <f t="shared" si="59"/>
        <v>6394.9215339369166</v>
      </c>
      <c r="AE218" s="14">
        <f t="shared" si="60"/>
        <v>9.0945217925071535</v>
      </c>
      <c r="AF218" s="16">
        <v>107123.937754913</v>
      </c>
      <c r="AG218" s="16">
        <v>94603.341073601696</v>
      </c>
      <c r="AH218" s="16">
        <v>73656.165545173397</v>
      </c>
      <c r="AI218" s="14">
        <f t="shared" si="61"/>
        <v>91794.481457896021</v>
      </c>
      <c r="AJ218" s="14">
        <f t="shared" si="62"/>
        <v>16909.766805793432</v>
      </c>
      <c r="AK218" s="14">
        <f t="shared" si="63"/>
        <v>18.421332674066626</v>
      </c>
      <c r="AL218" s="16">
        <v>231132.046115495</v>
      </c>
      <c r="AM218" s="16">
        <v>150217.859375</v>
      </c>
      <c r="AN218" s="16">
        <v>1</v>
      </c>
      <c r="AO218" s="14">
        <f t="shared" si="64"/>
        <v>127116.96849683167</v>
      </c>
      <c r="AP218" s="14">
        <f t="shared" si="65"/>
        <v>117284.39149833428</v>
      </c>
      <c r="AQ218" s="14">
        <f t="shared" si="66"/>
        <v>92.264937470765389</v>
      </c>
    </row>
    <row r="219" spans="1:43">
      <c r="A219" s="8" t="s">
        <v>434</v>
      </c>
      <c r="B219" s="17">
        <v>13.97</v>
      </c>
      <c r="C219" s="7">
        <v>957.50464999999997</v>
      </c>
      <c r="D219" s="8" t="s">
        <v>61</v>
      </c>
      <c r="E219" s="8" t="s">
        <v>62</v>
      </c>
      <c r="F219" s="8" t="s">
        <v>63</v>
      </c>
      <c r="G219" s="8" t="s">
        <v>858</v>
      </c>
      <c r="H219" s="13">
        <v>958.51149999999996</v>
      </c>
      <c r="I219" s="8" t="s">
        <v>1162</v>
      </c>
      <c r="J219" s="17" t="str">
        <f t="shared" si="67"/>
        <v>3-Glu(1-2)Glu-28-Glu Hederagenin _NMR_</v>
      </c>
      <c r="K219" s="11" t="s">
        <v>191</v>
      </c>
      <c r="L219" s="41" t="s">
        <v>1163</v>
      </c>
      <c r="M219" s="8" t="str">
        <f t="shared" si="51"/>
        <v>GOIICROVOYDKKG-RMOCACDQSA-N</v>
      </c>
      <c r="N219" s="16">
        <v>1</v>
      </c>
      <c r="O219" s="16">
        <v>16017.879212547199</v>
      </c>
      <c r="P219" s="16">
        <v>13893.576408438599</v>
      </c>
      <c r="Q219" s="14">
        <f t="shared" si="52"/>
        <v>9970.8185403285988</v>
      </c>
      <c r="R219" s="14">
        <f t="shared" si="53"/>
        <v>8699.2026586461252</v>
      </c>
      <c r="S219" s="14">
        <f t="shared" si="54"/>
        <v>87.246624973273597</v>
      </c>
      <c r="T219" s="16">
        <v>234227.943855447</v>
      </c>
      <c r="U219" s="16">
        <v>269913.20273624302</v>
      </c>
      <c r="V219" s="16">
        <v>297485.56988861901</v>
      </c>
      <c r="W219" s="14">
        <f t="shared" si="55"/>
        <v>267208.90549343632</v>
      </c>
      <c r="X219" s="14">
        <f t="shared" si="56"/>
        <v>31715.402102468277</v>
      </c>
      <c r="Y219" s="14">
        <f t="shared" si="57"/>
        <v>11.869141129073384</v>
      </c>
      <c r="Z219" s="16">
        <v>23669.3110593741</v>
      </c>
      <c r="AA219" s="16">
        <v>26509.112423254901</v>
      </c>
      <c r="AB219" s="16">
        <v>22650.597648773299</v>
      </c>
      <c r="AC219" s="14">
        <f t="shared" si="58"/>
        <v>24276.3403771341</v>
      </c>
      <c r="AD219" s="14">
        <f t="shared" si="59"/>
        <v>1999.5993375394808</v>
      </c>
      <c r="AE219" s="14">
        <f t="shared" si="60"/>
        <v>8.236823617051046</v>
      </c>
      <c r="AF219" s="16">
        <v>40645.655060847297</v>
      </c>
      <c r="AG219" s="16">
        <v>32988.6625624238</v>
      </c>
      <c r="AH219" s="16">
        <v>1</v>
      </c>
      <c r="AI219" s="14">
        <f t="shared" si="61"/>
        <v>24545.105874423698</v>
      </c>
      <c r="AJ219" s="14">
        <f t="shared" si="62"/>
        <v>21597.852518512544</v>
      </c>
      <c r="AK219" s="14">
        <f t="shared" si="63"/>
        <v>87.992500945036753</v>
      </c>
      <c r="AL219" s="16">
        <v>1</v>
      </c>
      <c r="AM219" s="16">
        <v>1</v>
      </c>
      <c r="AN219" s="16">
        <v>250.32831823618301</v>
      </c>
      <c r="AO219" s="14">
        <f t="shared" si="64"/>
        <v>84.109439412061008</v>
      </c>
      <c r="AP219" s="14">
        <f t="shared" si="65"/>
        <v>143.94977165025693</v>
      </c>
      <c r="AQ219" s="14">
        <f t="shared" si="66"/>
        <v>171.14579844603628</v>
      </c>
    </row>
    <row r="220" spans="1:43">
      <c r="A220" s="8" t="s">
        <v>435</v>
      </c>
      <c r="B220" s="17">
        <v>14.04</v>
      </c>
      <c r="C220" s="7">
        <v>1073.52927</v>
      </c>
      <c r="D220" s="8" t="s">
        <v>61</v>
      </c>
      <c r="E220" s="8" t="s">
        <v>62</v>
      </c>
      <c r="F220" s="8" t="s">
        <v>63</v>
      </c>
      <c r="G220" s="8" t="s">
        <v>859</v>
      </c>
      <c r="H220" s="13">
        <v>1074.5369000000001</v>
      </c>
      <c r="J220" s="17" t="str">
        <f t="shared" si="67"/>
        <v>LWS-UHPLC-ESI-QTOF-80%MeOH-14.04-1073.52927</v>
      </c>
      <c r="K220" s="9" t="s">
        <v>188</v>
      </c>
      <c r="M220" s="8" t="str">
        <f t="shared" ref="M220:M271" si="68">IF(ISBLANK(L220), "Unknown-"&amp;B220&amp;"-"&amp;C220, L220)</f>
        <v>Unknown-14.04-1073.52927</v>
      </c>
      <c r="N220" s="16">
        <v>6276.7935407502</v>
      </c>
      <c r="O220" s="16">
        <v>3261.7201555051302</v>
      </c>
      <c r="P220" s="16">
        <v>6962.6570427549404</v>
      </c>
      <c r="Q220" s="14">
        <f t="shared" ref="Q220:Q271" si="69">AVERAGE(N220:P220)</f>
        <v>5500.3902463367567</v>
      </c>
      <c r="R220" s="14">
        <f t="shared" ref="R220:R271" si="70">STDEV(N220:P220)</f>
        <v>1968.841034094326</v>
      </c>
      <c r="S220" s="14">
        <f t="shared" ref="S220:S271" si="71">(STDEV(N220:P220))/(AVERAGE(N220:P220))*100</f>
        <v>35.794569947206348</v>
      </c>
      <c r="T220" s="16">
        <v>1</v>
      </c>
      <c r="U220" s="16">
        <v>1</v>
      </c>
      <c r="V220" s="16">
        <v>1</v>
      </c>
      <c r="W220" s="14">
        <f t="shared" ref="W220:W271" si="72">AVERAGE(T220:V220)</f>
        <v>1</v>
      </c>
      <c r="X220" s="14">
        <f t="shared" ref="X220:X271" si="73">STDEV(T220:V220)</f>
        <v>0</v>
      </c>
      <c r="Y220" s="14">
        <f t="shared" ref="Y220:Y271" si="74">(STDEV(T220:V220))/(AVERAGE(T220:V220))*100</f>
        <v>0</v>
      </c>
      <c r="Z220" s="16">
        <v>1</v>
      </c>
      <c r="AA220" s="16">
        <v>1</v>
      </c>
      <c r="AB220" s="16">
        <v>1</v>
      </c>
      <c r="AC220" s="14">
        <f t="shared" ref="AC220:AC271" si="75">AVERAGE(Z220:AB220)</f>
        <v>1</v>
      </c>
      <c r="AD220" s="14">
        <f t="shared" ref="AD220:AD271" si="76">STDEV(Z220:AB220)</f>
        <v>0</v>
      </c>
      <c r="AE220" s="14">
        <f t="shared" ref="AE220:AE271" si="77">(STDEV(Z220:AB220))/(AVERAGE(Z220:AB220))*100</f>
        <v>0</v>
      </c>
      <c r="AF220" s="16">
        <v>1</v>
      </c>
      <c r="AG220" s="16">
        <v>1</v>
      </c>
      <c r="AH220" s="16">
        <v>121627.89845286201</v>
      </c>
      <c r="AI220" s="14">
        <f t="shared" ref="AI220:AI271" si="78">AVERAGE(AF220:AH220)</f>
        <v>40543.299484287338</v>
      </c>
      <c r="AJ220" s="14">
        <f t="shared" ref="AJ220:AJ271" si="79">STDEV(AF220:AH220)</f>
        <v>70221.322562459158</v>
      </c>
      <c r="AK220" s="14">
        <f t="shared" ref="AK220:AK271" si="80">(STDEV(AF220:AH220))/(AVERAGE(AF220:AH220))*100</f>
        <v>173.20080865562906</v>
      </c>
      <c r="AL220" s="16">
        <v>532715.35856990598</v>
      </c>
      <c r="AM220" s="16">
        <v>402681.8125</v>
      </c>
      <c r="AN220" s="16">
        <v>1</v>
      </c>
      <c r="AO220" s="14">
        <f t="shared" ref="AO220:AO271" si="81">AVERAGE(AL220:AN220)</f>
        <v>311799.39035663533</v>
      </c>
      <c r="AP220" s="14">
        <f t="shared" ref="AP220:AP271" si="82">STDEV(AL220:AN220)</f>
        <v>277742.43094568781</v>
      </c>
      <c r="AQ220" s="14">
        <f t="shared" ref="AQ220:AQ271" si="83">(STDEV(AL220:AN220))/(AVERAGE(AL220:AN220))*100</f>
        <v>89.077284797769082</v>
      </c>
    </row>
    <row r="221" spans="1:43">
      <c r="A221" s="8" t="s">
        <v>436</v>
      </c>
      <c r="B221" s="17">
        <v>14.04</v>
      </c>
      <c r="C221" s="7">
        <v>1073.26873</v>
      </c>
      <c r="D221" s="8" t="s">
        <v>61</v>
      </c>
      <c r="E221" s="8" t="s">
        <v>62</v>
      </c>
      <c r="F221" s="8" t="s">
        <v>63</v>
      </c>
      <c r="G221" s="8" t="s">
        <v>860</v>
      </c>
      <c r="H221" s="13">
        <v>1074.2672</v>
      </c>
      <c r="J221" s="17" t="str">
        <f t="shared" ref="J221:J272" si="84">IF(ISBLANK(I221), D221&amp;"-"&amp;E221&amp;"-"&amp;F221&amp;"-"&amp;B221&amp;"-"&amp;C221, I221)</f>
        <v>LWS-UHPLC-ESI-QTOF-80%MeOH-14.04-1073.26873</v>
      </c>
      <c r="K221" s="9" t="s">
        <v>188</v>
      </c>
      <c r="M221" s="8" t="str">
        <f t="shared" si="68"/>
        <v>Unknown-14.04-1073.26873</v>
      </c>
      <c r="N221" s="16">
        <v>1</v>
      </c>
      <c r="O221" s="16">
        <v>1</v>
      </c>
      <c r="P221" s="16">
        <v>177.189151725057</v>
      </c>
      <c r="Q221" s="14">
        <f t="shared" si="69"/>
        <v>59.72971724168567</v>
      </c>
      <c r="R221" s="14">
        <f t="shared" si="70"/>
        <v>101.72285417675347</v>
      </c>
      <c r="S221" s="14">
        <f t="shared" si="71"/>
        <v>170.30526658137364</v>
      </c>
      <c r="T221" s="16">
        <v>1</v>
      </c>
      <c r="U221" s="16">
        <v>1</v>
      </c>
      <c r="V221" s="16">
        <v>1</v>
      </c>
      <c r="W221" s="14">
        <f t="shared" si="72"/>
        <v>1</v>
      </c>
      <c r="X221" s="14">
        <f t="shared" si="73"/>
        <v>0</v>
      </c>
      <c r="Y221" s="14">
        <f t="shared" si="74"/>
        <v>0</v>
      </c>
      <c r="Z221" s="16">
        <v>1</v>
      </c>
      <c r="AA221" s="16">
        <v>1</v>
      </c>
      <c r="AB221" s="16">
        <v>1</v>
      </c>
      <c r="AC221" s="14">
        <f t="shared" si="75"/>
        <v>1</v>
      </c>
      <c r="AD221" s="14">
        <f t="shared" si="76"/>
        <v>0</v>
      </c>
      <c r="AE221" s="14">
        <f t="shared" si="77"/>
        <v>0</v>
      </c>
      <c r="AF221" s="16">
        <v>260.06655791122898</v>
      </c>
      <c r="AG221" s="16">
        <v>1</v>
      </c>
      <c r="AH221" s="16">
        <v>1</v>
      </c>
      <c r="AI221" s="14">
        <f t="shared" si="78"/>
        <v>87.355519303742994</v>
      </c>
      <c r="AJ221" s="14">
        <f t="shared" si="79"/>
        <v>149.57214694807783</v>
      </c>
      <c r="AK221" s="14">
        <f t="shared" si="80"/>
        <v>171.22232016960717</v>
      </c>
      <c r="AL221" s="16">
        <v>1</v>
      </c>
      <c r="AM221" s="16">
        <v>1</v>
      </c>
      <c r="AN221" s="16">
        <v>424080.79692566401</v>
      </c>
      <c r="AO221" s="14">
        <f t="shared" si="81"/>
        <v>141360.93230855468</v>
      </c>
      <c r="AP221" s="14">
        <f t="shared" si="82"/>
        <v>244842.58491291391</v>
      </c>
      <c r="AQ221" s="14">
        <f t="shared" si="83"/>
        <v>173.20385548850606</v>
      </c>
    </row>
    <row r="222" spans="1:43" ht="17.25">
      <c r="A222" s="31" t="s">
        <v>437</v>
      </c>
      <c r="B222" s="32">
        <v>14.04</v>
      </c>
      <c r="C222" s="33">
        <v>1073.5201500000001</v>
      </c>
      <c r="D222" s="31" t="s">
        <v>61</v>
      </c>
      <c r="E222" s="31" t="s">
        <v>62</v>
      </c>
      <c r="F222" s="31" t="s">
        <v>63</v>
      </c>
      <c r="G222" s="31" t="s">
        <v>861</v>
      </c>
      <c r="H222" s="34">
        <v>1074.5223000000001</v>
      </c>
      <c r="I222" s="31" t="s">
        <v>1164</v>
      </c>
      <c r="J222" s="17" t="str">
        <f t="shared" si="84"/>
        <v>3-Glu-28-Xyl(1-4)Rha(1-2)Ara Medicagenic acid _NMR_ - isomer2</v>
      </c>
      <c r="K222" s="11" t="s">
        <v>191</v>
      </c>
      <c r="L222" s="40" t="s">
        <v>1165</v>
      </c>
      <c r="M222" s="8" t="str">
        <f t="shared" si="68"/>
        <v>VHMKOKUNAPLSBJ-GQVSKFISSA-M</v>
      </c>
      <c r="N222" s="16">
        <v>1</v>
      </c>
      <c r="O222" s="16">
        <v>11178.2516397296</v>
      </c>
      <c r="P222" s="16">
        <v>1</v>
      </c>
      <c r="Q222" s="14">
        <f t="shared" si="69"/>
        <v>3726.7505465765335</v>
      </c>
      <c r="R222" s="14">
        <f t="shared" si="70"/>
        <v>6453.1892429980708</v>
      </c>
      <c r="S222" s="14">
        <f t="shared" si="71"/>
        <v>173.15860458989124</v>
      </c>
      <c r="T222" s="16">
        <v>183236.62972409101</v>
      </c>
      <c r="U222" s="16">
        <v>235222.810615995</v>
      </c>
      <c r="V222" s="16">
        <v>220823.16865224301</v>
      </c>
      <c r="W222" s="14">
        <f t="shared" si="72"/>
        <v>213094.202997443</v>
      </c>
      <c r="X222" s="14">
        <f t="shared" si="73"/>
        <v>26841.07735358705</v>
      </c>
      <c r="Y222" s="14">
        <f t="shared" si="74"/>
        <v>12.595874020049774</v>
      </c>
      <c r="Z222" s="16">
        <v>34171.996079190598</v>
      </c>
      <c r="AA222" s="16">
        <v>60927.9894381626</v>
      </c>
      <c r="AB222" s="16">
        <v>62113.045954969697</v>
      </c>
      <c r="AC222" s="14">
        <f t="shared" si="75"/>
        <v>52404.343824107629</v>
      </c>
      <c r="AD222" s="14">
        <f t="shared" si="76"/>
        <v>15800.790105424925</v>
      </c>
      <c r="AE222" s="14">
        <f t="shared" si="77"/>
        <v>30.15168009442009</v>
      </c>
      <c r="AF222" s="16">
        <v>176037.59020979001</v>
      </c>
      <c r="AG222" s="16">
        <v>128366.254101799</v>
      </c>
      <c r="AH222" s="16">
        <v>1</v>
      </c>
      <c r="AI222" s="14">
        <f t="shared" si="78"/>
        <v>101468.28143719635</v>
      </c>
      <c r="AJ222" s="14">
        <f t="shared" si="79"/>
        <v>91048.59127560223</v>
      </c>
      <c r="AK222" s="14">
        <f t="shared" si="80"/>
        <v>89.731086390732486</v>
      </c>
      <c r="AL222" s="16">
        <v>1</v>
      </c>
      <c r="AM222" s="16">
        <v>1</v>
      </c>
      <c r="AN222" s="16">
        <v>1</v>
      </c>
      <c r="AO222" s="14">
        <f t="shared" si="81"/>
        <v>1</v>
      </c>
      <c r="AP222" s="14">
        <f t="shared" si="82"/>
        <v>0</v>
      </c>
      <c r="AQ222" s="14">
        <f t="shared" si="83"/>
        <v>0</v>
      </c>
    </row>
    <row r="223" spans="1:43">
      <c r="A223" s="8" t="s">
        <v>438</v>
      </c>
      <c r="B223" s="17">
        <v>14.14</v>
      </c>
      <c r="C223" s="7">
        <v>1173.4942900000001</v>
      </c>
      <c r="D223" s="8" t="s">
        <v>61</v>
      </c>
      <c r="E223" s="8" t="s">
        <v>62</v>
      </c>
      <c r="F223" s="8" t="s">
        <v>63</v>
      </c>
      <c r="G223" s="8" t="s">
        <v>862</v>
      </c>
      <c r="H223" s="13">
        <v>1174.4993999999999</v>
      </c>
      <c r="J223" s="17" t="str">
        <f t="shared" si="84"/>
        <v>LWS-UHPLC-ESI-QTOF-80%MeOH-14.14-1173.49429</v>
      </c>
      <c r="K223" s="9" t="s">
        <v>188</v>
      </c>
      <c r="M223" s="8" t="str">
        <f t="shared" si="68"/>
        <v>Unknown-14.14-1173.49429</v>
      </c>
      <c r="N223" s="16">
        <v>1</v>
      </c>
      <c r="O223" s="16">
        <v>1</v>
      </c>
      <c r="P223" s="16">
        <v>1</v>
      </c>
      <c r="Q223" s="14">
        <f t="shared" si="69"/>
        <v>1</v>
      </c>
      <c r="R223" s="14">
        <f t="shared" si="70"/>
        <v>0</v>
      </c>
      <c r="S223" s="14">
        <f t="shared" si="71"/>
        <v>0</v>
      </c>
      <c r="T223" s="16">
        <v>223368.76722556999</v>
      </c>
      <c r="U223" s="16">
        <v>364205.90517627099</v>
      </c>
      <c r="V223" s="16">
        <v>251877.92588747499</v>
      </c>
      <c r="W223" s="14">
        <f t="shared" si="72"/>
        <v>279817.53276310535</v>
      </c>
      <c r="X223" s="14">
        <f t="shared" si="73"/>
        <v>74459.660762118292</v>
      </c>
      <c r="Y223" s="14">
        <f t="shared" si="74"/>
        <v>26.610076940802756</v>
      </c>
      <c r="Z223" s="16">
        <v>15635.455555324999</v>
      </c>
      <c r="AA223" s="16">
        <v>25551.429192510099</v>
      </c>
      <c r="AB223" s="16">
        <v>15626.284794899801</v>
      </c>
      <c r="AC223" s="14">
        <f t="shared" si="75"/>
        <v>18937.723180911631</v>
      </c>
      <c r="AD223" s="14">
        <f t="shared" si="76"/>
        <v>5727.6392546669804</v>
      </c>
      <c r="AE223" s="14">
        <f t="shared" si="77"/>
        <v>30.244603324016172</v>
      </c>
      <c r="AF223" s="16">
        <v>1</v>
      </c>
      <c r="AG223" s="16">
        <v>1</v>
      </c>
      <c r="AH223" s="16">
        <v>1</v>
      </c>
      <c r="AI223" s="14">
        <f t="shared" si="78"/>
        <v>1</v>
      </c>
      <c r="AJ223" s="14">
        <f t="shared" si="79"/>
        <v>0</v>
      </c>
      <c r="AK223" s="14">
        <f t="shared" si="80"/>
        <v>0</v>
      </c>
      <c r="AL223" s="16">
        <v>1</v>
      </c>
      <c r="AM223" s="16">
        <v>460.79541015625</v>
      </c>
      <c r="AN223" s="16">
        <v>1</v>
      </c>
      <c r="AO223" s="14">
        <f t="shared" si="81"/>
        <v>154.26513671875</v>
      </c>
      <c r="AP223" s="14">
        <f t="shared" si="82"/>
        <v>265.46300382586531</v>
      </c>
      <c r="AQ223" s="14">
        <f t="shared" si="83"/>
        <v>172.08230548542332</v>
      </c>
    </row>
    <row r="224" spans="1:43">
      <c r="A224" s="8" t="s">
        <v>439</v>
      </c>
      <c r="B224" s="17">
        <v>14.17</v>
      </c>
      <c r="C224" s="7">
        <v>971.4923</v>
      </c>
      <c r="D224" s="8" t="s">
        <v>61</v>
      </c>
      <c r="E224" s="8" t="s">
        <v>62</v>
      </c>
      <c r="F224" s="8" t="s">
        <v>63</v>
      </c>
      <c r="G224" s="8" t="s">
        <v>863</v>
      </c>
      <c r="H224" s="13">
        <v>972.4985999999999</v>
      </c>
      <c r="J224" s="17" t="str">
        <f t="shared" si="84"/>
        <v>LWS-UHPLC-ESI-QTOF-80%MeOH-14.17-971.4923</v>
      </c>
      <c r="K224" s="9" t="s">
        <v>188</v>
      </c>
      <c r="M224" s="8" t="str">
        <f t="shared" si="68"/>
        <v>Unknown-14.17-971.4923</v>
      </c>
      <c r="N224" s="16">
        <v>638.739257155269</v>
      </c>
      <c r="O224" s="16">
        <v>1336.49949845745</v>
      </c>
      <c r="P224" s="16">
        <v>790.91577363040597</v>
      </c>
      <c r="Q224" s="14">
        <f t="shared" si="69"/>
        <v>922.05150974770834</v>
      </c>
      <c r="R224" s="14">
        <f t="shared" si="70"/>
        <v>366.89886147382532</v>
      </c>
      <c r="S224" s="14">
        <f t="shared" si="71"/>
        <v>39.791579710575625</v>
      </c>
      <c r="T224" s="16">
        <v>32708.970902061599</v>
      </c>
      <c r="U224" s="16">
        <v>1</v>
      </c>
      <c r="V224" s="16">
        <v>23105.797244065601</v>
      </c>
      <c r="W224" s="14">
        <f t="shared" si="72"/>
        <v>18605.256048709067</v>
      </c>
      <c r="X224" s="14">
        <f t="shared" si="73"/>
        <v>16812.019314194622</v>
      </c>
      <c r="Y224" s="14">
        <f t="shared" si="74"/>
        <v>90.361665919460052</v>
      </c>
      <c r="Z224" s="16">
        <v>24952.873013367</v>
      </c>
      <c r="AA224" s="16">
        <v>30762.503747629002</v>
      </c>
      <c r="AB224" s="16">
        <v>66239.940063253001</v>
      </c>
      <c r="AC224" s="14">
        <f t="shared" si="75"/>
        <v>40651.772274749666</v>
      </c>
      <c r="AD224" s="14">
        <f t="shared" si="76"/>
        <v>22349.57942325918</v>
      </c>
      <c r="AE224" s="14">
        <f t="shared" si="77"/>
        <v>54.978118228664144</v>
      </c>
      <c r="AF224" s="16">
        <v>73471.381860639405</v>
      </c>
      <c r="AG224" s="16">
        <v>101978.20376767</v>
      </c>
      <c r="AH224" s="16">
        <v>105097.729066988</v>
      </c>
      <c r="AI224" s="14">
        <f t="shared" si="78"/>
        <v>93515.77156509913</v>
      </c>
      <c r="AJ224" s="14">
        <f t="shared" si="79"/>
        <v>17428.884889500554</v>
      </c>
      <c r="AK224" s="14">
        <f t="shared" si="80"/>
        <v>18.637374848976982</v>
      </c>
      <c r="AL224" s="16">
        <v>104171.48738664899</v>
      </c>
      <c r="AM224" s="16">
        <v>101002.6953125</v>
      </c>
      <c r="AN224" s="16">
        <v>1526.0342331029501</v>
      </c>
      <c r="AO224" s="14">
        <f t="shared" si="81"/>
        <v>68900.072310750649</v>
      </c>
      <c r="AP224" s="14">
        <f t="shared" si="82"/>
        <v>58369.136244838664</v>
      </c>
      <c r="AQ224" s="14">
        <f t="shared" si="83"/>
        <v>84.715638586827993</v>
      </c>
    </row>
    <row r="225" spans="1:43">
      <c r="A225" s="8" t="s">
        <v>440</v>
      </c>
      <c r="B225" s="17">
        <v>14.23</v>
      </c>
      <c r="C225" s="7">
        <v>174.9562</v>
      </c>
      <c r="D225" s="8" t="s">
        <v>61</v>
      </c>
      <c r="E225" s="8" t="s">
        <v>62</v>
      </c>
      <c r="F225" s="8" t="s">
        <v>63</v>
      </c>
      <c r="G225" s="8" t="s">
        <v>47</v>
      </c>
      <c r="H225" s="13">
        <v>175.9623</v>
      </c>
      <c r="J225" s="17" t="str">
        <f t="shared" si="84"/>
        <v>LWS-UHPLC-ESI-QTOF-80%MeOH-14.23-174.9562</v>
      </c>
      <c r="K225" s="9" t="s">
        <v>188</v>
      </c>
      <c r="M225" s="8" t="str">
        <f t="shared" si="68"/>
        <v>Unknown-14.23-174.9562</v>
      </c>
      <c r="N225" s="16">
        <v>1</v>
      </c>
      <c r="O225" s="16">
        <v>1</v>
      </c>
      <c r="P225" s="16">
        <v>1</v>
      </c>
      <c r="Q225" s="14">
        <f t="shared" si="69"/>
        <v>1</v>
      </c>
      <c r="R225" s="14">
        <f t="shared" si="70"/>
        <v>0</v>
      </c>
      <c r="S225" s="14">
        <f t="shared" si="71"/>
        <v>0</v>
      </c>
      <c r="T225" s="16">
        <v>395425.96877219598</v>
      </c>
      <c r="U225" s="16">
        <v>289129.28657036001</v>
      </c>
      <c r="V225" s="16">
        <v>143394.04939162699</v>
      </c>
      <c r="W225" s="14">
        <f t="shared" si="72"/>
        <v>275983.10157806095</v>
      </c>
      <c r="X225" s="14">
        <f t="shared" si="73"/>
        <v>126529.20110216553</v>
      </c>
      <c r="Y225" s="14">
        <f t="shared" si="74"/>
        <v>45.846720461751588</v>
      </c>
      <c r="Z225" s="16">
        <v>1</v>
      </c>
      <c r="AA225" s="16">
        <v>1</v>
      </c>
      <c r="AB225" s="16">
        <v>1</v>
      </c>
      <c r="AC225" s="14">
        <f t="shared" si="75"/>
        <v>1</v>
      </c>
      <c r="AD225" s="14">
        <f t="shared" si="76"/>
        <v>0</v>
      </c>
      <c r="AE225" s="14">
        <f t="shared" si="77"/>
        <v>0</v>
      </c>
      <c r="AF225" s="16">
        <v>556199.204629972</v>
      </c>
      <c r="AG225" s="16">
        <v>393514.025433829</v>
      </c>
      <c r="AH225" s="16">
        <v>1019179.94831603</v>
      </c>
      <c r="AI225" s="14">
        <f t="shared" si="78"/>
        <v>656297.7261266103</v>
      </c>
      <c r="AJ225" s="14">
        <f t="shared" si="79"/>
        <v>324621.69870230299</v>
      </c>
      <c r="AK225" s="14">
        <f t="shared" si="80"/>
        <v>49.46256642060623</v>
      </c>
      <c r="AL225" s="16">
        <v>1</v>
      </c>
      <c r="AM225" s="16">
        <v>859183.1875</v>
      </c>
      <c r="AN225" s="16">
        <v>306323.72474679502</v>
      </c>
      <c r="AO225" s="14">
        <f t="shared" si="81"/>
        <v>388502.63741559832</v>
      </c>
      <c r="AP225" s="14">
        <f t="shared" si="82"/>
        <v>435446.36649637052</v>
      </c>
      <c r="AQ225" s="14">
        <f t="shared" si="83"/>
        <v>112.08324591901146</v>
      </c>
    </row>
    <row r="226" spans="1:43">
      <c r="A226" s="8" t="s">
        <v>441</v>
      </c>
      <c r="B226" s="17">
        <v>14.28</v>
      </c>
      <c r="C226" s="7">
        <v>929.4434</v>
      </c>
      <c r="D226" s="8" t="s">
        <v>61</v>
      </c>
      <c r="E226" s="8" t="s">
        <v>62</v>
      </c>
      <c r="F226" s="8" t="s">
        <v>63</v>
      </c>
      <c r="G226" s="8" t="s">
        <v>864</v>
      </c>
      <c r="H226" s="13">
        <v>930.44719999999995</v>
      </c>
      <c r="J226" s="17" t="str">
        <f t="shared" si="84"/>
        <v>LWS-UHPLC-ESI-QTOF-80%MeOH-14.28-929.4434</v>
      </c>
      <c r="K226" s="9" t="s">
        <v>188</v>
      </c>
      <c r="M226" s="8" t="str">
        <f t="shared" si="68"/>
        <v>Unknown-14.28-929.4434</v>
      </c>
      <c r="N226" s="16">
        <v>3409.3775379021299</v>
      </c>
      <c r="O226" s="16">
        <v>6704.2029097710702</v>
      </c>
      <c r="P226" s="16">
        <v>8165.5432103369103</v>
      </c>
      <c r="Q226" s="14">
        <f t="shared" si="69"/>
        <v>6093.0412193367038</v>
      </c>
      <c r="R226" s="14">
        <f t="shared" si="70"/>
        <v>2436.2711127464217</v>
      </c>
      <c r="S226" s="14">
        <f t="shared" si="71"/>
        <v>39.984484349371222</v>
      </c>
      <c r="T226" s="16">
        <v>31349.422064348499</v>
      </c>
      <c r="U226" s="16">
        <v>36132.973936141301</v>
      </c>
      <c r="V226" s="16">
        <v>70568.152455064002</v>
      </c>
      <c r="W226" s="14">
        <f t="shared" si="72"/>
        <v>46016.849485184597</v>
      </c>
      <c r="X226" s="14">
        <f t="shared" si="73"/>
        <v>21396.155034646767</v>
      </c>
      <c r="Y226" s="14">
        <f t="shared" si="74"/>
        <v>46.496349215596318</v>
      </c>
      <c r="Z226" s="16">
        <v>14922.507702529299</v>
      </c>
      <c r="AA226" s="16">
        <v>29479.072552705202</v>
      </c>
      <c r="AB226" s="16">
        <v>19280.504519337799</v>
      </c>
      <c r="AC226" s="14">
        <f t="shared" si="75"/>
        <v>21227.361591524099</v>
      </c>
      <c r="AD226" s="14">
        <f t="shared" si="76"/>
        <v>7471.016289902298</v>
      </c>
      <c r="AE226" s="14">
        <f t="shared" si="77"/>
        <v>35.195218481063655</v>
      </c>
      <c r="AF226" s="16">
        <v>43587.3784610273</v>
      </c>
      <c r="AG226" s="16">
        <v>41494.612170939101</v>
      </c>
      <c r="AH226" s="16">
        <v>35117.481219319401</v>
      </c>
      <c r="AI226" s="14">
        <f t="shared" si="78"/>
        <v>40066.490617095267</v>
      </c>
      <c r="AJ226" s="14">
        <f t="shared" si="79"/>
        <v>4411.8520148218659</v>
      </c>
      <c r="AK226" s="14">
        <f t="shared" si="80"/>
        <v>11.011326290053089</v>
      </c>
      <c r="AL226" s="16">
        <v>85508.111175552098</v>
      </c>
      <c r="AM226" s="16">
        <v>79660.5234375</v>
      </c>
      <c r="AN226" s="16">
        <v>1</v>
      </c>
      <c r="AO226" s="14">
        <f t="shared" si="81"/>
        <v>55056.544871017366</v>
      </c>
      <c r="AP226" s="14">
        <f t="shared" si="82"/>
        <v>47769.062544412671</v>
      </c>
      <c r="AQ226" s="14">
        <f t="shared" si="83"/>
        <v>86.763640283498901</v>
      </c>
    </row>
    <row r="227" spans="1:43">
      <c r="A227" s="8" t="s">
        <v>442</v>
      </c>
      <c r="B227" s="17">
        <v>14.29</v>
      </c>
      <c r="C227" s="7">
        <v>973.50675999999999</v>
      </c>
      <c r="D227" s="8" t="s">
        <v>61</v>
      </c>
      <c r="E227" s="8" t="s">
        <v>62</v>
      </c>
      <c r="F227" s="8" t="s">
        <v>63</v>
      </c>
      <c r="G227" s="8" t="s">
        <v>865</v>
      </c>
      <c r="H227" s="13">
        <v>974.51129999999989</v>
      </c>
      <c r="J227" s="17" t="str">
        <f t="shared" si="84"/>
        <v>LWS-UHPLC-ESI-QTOF-80%MeOH-14.29-973.50676</v>
      </c>
      <c r="K227" s="9" t="s">
        <v>188</v>
      </c>
      <c r="M227" s="8" t="str">
        <f t="shared" si="68"/>
        <v>Unknown-14.29-973.50676</v>
      </c>
      <c r="N227" s="16">
        <v>2071.2855223013999</v>
      </c>
      <c r="O227" s="16">
        <v>393.54843497522398</v>
      </c>
      <c r="P227" s="16">
        <v>2374.7389988537302</v>
      </c>
      <c r="Q227" s="14">
        <f t="shared" si="69"/>
        <v>1613.1909853767847</v>
      </c>
      <c r="R227" s="14">
        <f t="shared" si="70"/>
        <v>1067.083392322475</v>
      </c>
      <c r="S227" s="14">
        <f t="shared" si="71"/>
        <v>66.147368910150576</v>
      </c>
      <c r="T227" s="16">
        <v>32141.7699910806</v>
      </c>
      <c r="U227" s="16">
        <v>37693.100900691497</v>
      </c>
      <c r="V227" s="16">
        <v>72725.786608774797</v>
      </c>
      <c r="W227" s="14">
        <f t="shared" si="72"/>
        <v>47520.219166848961</v>
      </c>
      <c r="X227" s="14">
        <f t="shared" si="73"/>
        <v>22004.426628955913</v>
      </c>
      <c r="Y227" s="14">
        <f t="shared" si="74"/>
        <v>46.305398027933833</v>
      </c>
      <c r="Z227" s="16">
        <v>1</v>
      </c>
      <c r="AA227" s="16">
        <v>13412.155479834</v>
      </c>
      <c r="AB227" s="16">
        <v>7014.2899879750503</v>
      </c>
      <c r="AC227" s="14">
        <f t="shared" si="75"/>
        <v>6809.1484892696835</v>
      </c>
      <c r="AD227" s="14">
        <f t="shared" si="76"/>
        <v>6707.9307615641574</v>
      </c>
      <c r="AE227" s="14">
        <f t="shared" si="77"/>
        <v>98.513503885764393</v>
      </c>
      <c r="AF227" s="16">
        <v>20377.532317970501</v>
      </c>
      <c r="AG227" s="16">
        <v>19808.603841557</v>
      </c>
      <c r="AH227" s="16">
        <v>10429.0365371978</v>
      </c>
      <c r="AI227" s="14">
        <f t="shared" si="78"/>
        <v>16871.72423224177</v>
      </c>
      <c r="AJ227" s="14">
        <f t="shared" si="79"/>
        <v>5586.7780029925734</v>
      </c>
      <c r="AK227" s="14">
        <f t="shared" si="80"/>
        <v>33.11326054225254</v>
      </c>
      <c r="AL227" s="16">
        <v>75040.379667756803</v>
      </c>
      <c r="AM227" s="16">
        <v>61815.55078125</v>
      </c>
      <c r="AN227" s="16">
        <v>1</v>
      </c>
      <c r="AO227" s="14">
        <f t="shared" si="81"/>
        <v>45618.976816335598</v>
      </c>
      <c r="AP227" s="14">
        <f t="shared" si="82"/>
        <v>40055.884478827145</v>
      </c>
      <c r="AQ227" s="14">
        <f t="shared" si="83"/>
        <v>87.805311022415609</v>
      </c>
    </row>
    <row r="228" spans="1:43">
      <c r="A228" s="8" t="s">
        <v>443</v>
      </c>
      <c r="B228" s="17">
        <v>14.37</v>
      </c>
      <c r="C228" s="7">
        <v>695.36685999999997</v>
      </c>
      <c r="D228" s="8" t="s">
        <v>61</v>
      </c>
      <c r="E228" s="8" t="s">
        <v>62</v>
      </c>
      <c r="F228" s="8" t="s">
        <v>63</v>
      </c>
      <c r="G228" s="8" t="s">
        <v>866</v>
      </c>
      <c r="H228" s="13">
        <v>696.37049999999999</v>
      </c>
      <c r="J228" s="17" t="str">
        <f t="shared" si="84"/>
        <v>LWS-UHPLC-ESI-QTOF-80%MeOH-14.37-695.36686</v>
      </c>
      <c r="K228" s="9" t="s">
        <v>188</v>
      </c>
      <c r="M228" s="8" t="str">
        <f t="shared" si="68"/>
        <v>Unknown-14.37-695.36686</v>
      </c>
      <c r="N228" s="16">
        <v>4419.6462228170603</v>
      </c>
      <c r="O228" s="16">
        <v>10064.346730900899</v>
      </c>
      <c r="P228" s="16">
        <v>10711.2241466919</v>
      </c>
      <c r="Q228" s="14">
        <f t="shared" si="69"/>
        <v>8398.40570013662</v>
      </c>
      <c r="R228" s="14">
        <f t="shared" si="70"/>
        <v>3460.8536275802339</v>
      </c>
      <c r="S228" s="14">
        <f t="shared" si="71"/>
        <v>41.208459690437856</v>
      </c>
      <c r="T228" s="16">
        <v>27883.6387626451</v>
      </c>
      <c r="U228" s="16">
        <v>34300.138841950298</v>
      </c>
      <c r="V228" s="16">
        <v>47097.6090339972</v>
      </c>
      <c r="W228" s="14">
        <f t="shared" si="72"/>
        <v>36427.128879530865</v>
      </c>
      <c r="X228" s="14">
        <f t="shared" si="73"/>
        <v>9781.9848886652762</v>
      </c>
      <c r="Y228" s="14">
        <f t="shared" si="74"/>
        <v>26.853570922417582</v>
      </c>
      <c r="Z228" s="16">
        <v>7936.2991825632798</v>
      </c>
      <c r="AA228" s="16">
        <v>16795.334325164102</v>
      </c>
      <c r="AB228" s="16">
        <v>12447.797418787401</v>
      </c>
      <c r="AC228" s="14">
        <f t="shared" si="75"/>
        <v>12393.143642171593</v>
      </c>
      <c r="AD228" s="14">
        <f t="shared" si="76"/>
        <v>4429.7704444962947</v>
      </c>
      <c r="AE228" s="14">
        <f t="shared" si="77"/>
        <v>35.743719046575066</v>
      </c>
      <c r="AF228" s="16">
        <v>126017.655654494</v>
      </c>
      <c r="AG228" s="16">
        <v>79511.041814641299</v>
      </c>
      <c r="AH228" s="16">
        <v>75944.384684924706</v>
      </c>
      <c r="AI228" s="14">
        <f t="shared" si="78"/>
        <v>93824.360718020005</v>
      </c>
      <c r="AJ228" s="14">
        <f t="shared" si="79"/>
        <v>27937.187401747149</v>
      </c>
      <c r="AK228" s="14">
        <f t="shared" si="80"/>
        <v>29.776048765959246</v>
      </c>
      <c r="AL228" s="16">
        <v>251740.48141178099</v>
      </c>
      <c r="AM228" s="16">
        <v>226662.484375</v>
      </c>
      <c r="AN228" s="16">
        <v>1015.06139511138</v>
      </c>
      <c r="AO228" s="14">
        <f t="shared" si="81"/>
        <v>159806.00906063078</v>
      </c>
      <c r="AP228" s="14">
        <f t="shared" si="82"/>
        <v>138087.47328859882</v>
      </c>
      <c r="AQ228" s="14">
        <f t="shared" si="83"/>
        <v>86.40943735489202</v>
      </c>
    </row>
    <row r="229" spans="1:43">
      <c r="A229" s="8" t="s">
        <v>444</v>
      </c>
      <c r="B229" s="17">
        <v>14.38</v>
      </c>
      <c r="C229" s="7">
        <v>727.39400999999998</v>
      </c>
      <c r="D229" s="8" t="s">
        <v>61</v>
      </c>
      <c r="E229" s="8" t="s">
        <v>62</v>
      </c>
      <c r="F229" s="8" t="s">
        <v>63</v>
      </c>
      <c r="G229" s="8" t="s">
        <v>867</v>
      </c>
      <c r="H229" s="13">
        <v>728.40219999999999</v>
      </c>
      <c r="J229" s="17" t="str">
        <f t="shared" si="84"/>
        <v>LWS-UHPLC-ESI-QTOF-80%MeOH-14.38-727.39401</v>
      </c>
      <c r="K229" s="9" t="s">
        <v>188</v>
      </c>
      <c r="M229" s="8" t="str">
        <f t="shared" si="68"/>
        <v>Unknown-14.38-727.39401</v>
      </c>
      <c r="N229" s="16">
        <v>6978.2870974955204</v>
      </c>
      <c r="O229" s="16">
        <v>12684.7262477473</v>
      </c>
      <c r="P229" s="16">
        <v>18212.004121199901</v>
      </c>
      <c r="Q229" s="14">
        <f t="shared" si="69"/>
        <v>12625.005822147572</v>
      </c>
      <c r="R229" s="14">
        <f t="shared" si="70"/>
        <v>5617.096620060207</v>
      </c>
      <c r="S229" s="14">
        <f t="shared" si="71"/>
        <v>44.491833898455283</v>
      </c>
      <c r="T229" s="16">
        <v>29228.435306145599</v>
      </c>
      <c r="U229" s="16">
        <v>38404.765225765397</v>
      </c>
      <c r="V229" s="16">
        <v>48414.4860726513</v>
      </c>
      <c r="W229" s="14">
        <f t="shared" si="72"/>
        <v>38682.562201520763</v>
      </c>
      <c r="X229" s="14">
        <f t="shared" si="73"/>
        <v>9596.0415991979498</v>
      </c>
      <c r="Y229" s="14">
        <f t="shared" si="74"/>
        <v>24.807150956563813</v>
      </c>
      <c r="Z229" s="16">
        <v>12675.304426207</v>
      </c>
      <c r="AA229" s="16">
        <v>34948.538266362499</v>
      </c>
      <c r="AB229" s="16">
        <v>11886.6500190773</v>
      </c>
      <c r="AC229" s="14">
        <f t="shared" si="75"/>
        <v>19836.830903882266</v>
      </c>
      <c r="AD229" s="14">
        <f t="shared" si="76"/>
        <v>13093.061845893832</v>
      </c>
      <c r="AE229" s="14">
        <f t="shared" si="77"/>
        <v>66.003798234381222</v>
      </c>
      <c r="AF229" s="16">
        <v>60187.113198191902</v>
      </c>
      <c r="AG229" s="16">
        <v>46289.3916416633</v>
      </c>
      <c r="AH229" s="16">
        <v>32871.680445248603</v>
      </c>
      <c r="AI229" s="14">
        <f t="shared" si="78"/>
        <v>46449.395095034597</v>
      </c>
      <c r="AJ229" s="14">
        <f t="shared" si="79"/>
        <v>13658.419288078701</v>
      </c>
      <c r="AK229" s="14">
        <f t="shared" si="80"/>
        <v>29.404945446832688</v>
      </c>
      <c r="AL229" s="16">
        <v>78699.135235221096</v>
      </c>
      <c r="AM229" s="16">
        <v>86446.2421875</v>
      </c>
      <c r="AN229" s="16">
        <v>1</v>
      </c>
      <c r="AO229" s="14">
        <f t="shared" si="81"/>
        <v>55048.792474240363</v>
      </c>
      <c r="AP229" s="14">
        <f t="shared" si="82"/>
        <v>47829.896599802385</v>
      </c>
      <c r="AQ229" s="14">
        <f t="shared" si="83"/>
        <v>86.886368347105886</v>
      </c>
    </row>
    <row r="230" spans="1:43">
      <c r="A230" s="8" t="s">
        <v>445</v>
      </c>
      <c r="B230" s="17">
        <v>14.46</v>
      </c>
      <c r="C230" s="7">
        <v>1159.23846</v>
      </c>
      <c r="D230" s="8" t="s">
        <v>61</v>
      </c>
      <c r="E230" s="8" t="s">
        <v>62</v>
      </c>
      <c r="F230" s="8" t="s">
        <v>63</v>
      </c>
      <c r="G230" s="8" t="s">
        <v>868</v>
      </c>
      <c r="H230" s="13">
        <v>1160.2465999999999</v>
      </c>
      <c r="J230" s="17" t="str">
        <f t="shared" si="84"/>
        <v>LWS-UHPLC-ESI-QTOF-80%MeOH-14.46-1159.23846</v>
      </c>
      <c r="K230" s="9" t="s">
        <v>188</v>
      </c>
      <c r="M230" s="8" t="str">
        <f t="shared" si="68"/>
        <v>Unknown-14.46-1159.23846</v>
      </c>
      <c r="N230" s="16">
        <v>1</v>
      </c>
      <c r="O230" s="16">
        <v>1</v>
      </c>
      <c r="P230" s="16">
        <v>1</v>
      </c>
      <c r="Q230" s="14">
        <f t="shared" si="69"/>
        <v>1</v>
      </c>
      <c r="R230" s="14">
        <f t="shared" si="70"/>
        <v>0</v>
      </c>
      <c r="S230" s="14">
        <f t="shared" si="71"/>
        <v>0</v>
      </c>
      <c r="T230" s="16">
        <v>1</v>
      </c>
      <c r="U230" s="16">
        <v>1</v>
      </c>
      <c r="V230" s="16">
        <v>1</v>
      </c>
      <c r="W230" s="14">
        <f t="shared" si="72"/>
        <v>1</v>
      </c>
      <c r="X230" s="14">
        <f t="shared" si="73"/>
        <v>0</v>
      </c>
      <c r="Y230" s="14">
        <f t="shared" si="74"/>
        <v>0</v>
      </c>
      <c r="Z230" s="16">
        <v>1</v>
      </c>
      <c r="AA230" s="16">
        <v>1</v>
      </c>
      <c r="AB230" s="16">
        <v>1</v>
      </c>
      <c r="AC230" s="14">
        <f t="shared" si="75"/>
        <v>1</v>
      </c>
      <c r="AD230" s="14">
        <f t="shared" si="76"/>
        <v>0</v>
      </c>
      <c r="AE230" s="14">
        <f t="shared" si="77"/>
        <v>0</v>
      </c>
      <c r="AF230" s="16">
        <v>1</v>
      </c>
      <c r="AG230" s="16">
        <v>1</v>
      </c>
      <c r="AH230" s="16">
        <v>1</v>
      </c>
      <c r="AI230" s="14">
        <f t="shared" si="78"/>
        <v>1</v>
      </c>
      <c r="AJ230" s="14">
        <f t="shared" si="79"/>
        <v>0</v>
      </c>
      <c r="AK230" s="14">
        <f t="shared" si="80"/>
        <v>0</v>
      </c>
      <c r="AL230" s="16">
        <v>1</v>
      </c>
      <c r="AM230" s="16">
        <v>1</v>
      </c>
      <c r="AN230" s="16">
        <v>209326.90297410701</v>
      </c>
      <c r="AO230" s="14">
        <f t="shared" si="81"/>
        <v>69776.300991369004</v>
      </c>
      <c r="AP230" s="14">
        <f t="shared" si="82"/>
        <v>120854.36643046216</v>
      </c>
      <c r="AQ230" s="14">
        <f t="shared" si="83"/>
        <v>173.20259846593368</v>
      </c>
    </row>
    <row r="231" spans="1:43">
      <c r="A231" s="8" t="s">
        <v>446</v>
      </c>
      <c r="B231" s="17">
        <v>14.46</v>
      </c>
      <c r="C231" s="7">
        <v>1159.5276799999999</v>
      </c>
      <c r="D231" s="8" t="s">
        <v>61</v>
      </c>
      <c r="E231" s="8" t="s">
        <v>62</v>
      </c>
      <c r="F231" s="8" t="s">
        <v>63</v>
      </c>
      <c r="G231" s="8" t="s">
        <v>869</v>
      </c>
      <c r="H231" s="13">
        <v>1160.5328999999999</v>
      </c>
      <c r="J231" s="17" t="str">
        <f t="shared" si="84"/>
        <v>LWS-UHPLC-ESI-QTOF-80%MeOH-14.46-1159.52768</v>
      </c>
      <c r="K231" s="9" t="s">
        <v>188</v>
      </c>
      <c r="M231" s="8" t="str">
        <f t="shared" si="68"/>
        <v>Unknown-14.46-1159.52768</v>
      </c>
      <c r="N231" s="16">
        <v>1</v>
      </c>
      <c r="O231" s="16">
        <v>14643.467978366099</v>
      </c>
      <c r="P231" s="16">
        <v>10509.4976575703</v>
      </c>
      <c r="Q231" s="14">
        <f t="shared" si="69"/>
        <v>8384.6552119788012</v>
      </c>
      <c r="R231" s="14">
        <f t="shared" si="70"/>
        <v>7548.9524894722717</v>
      </c>
      <c r="S231" s="14">
        <f t="shared" si="71"/>
        <v>90.032950653562992</v>
      </c>
      <c r="T231" s="16">
        <v>1</v>
      </c>
      <c r="U231" s="16">
        <v>1</v>
      </c>
      <c r="V231" s="16">
        <v>1</v>
      </c>
      <c r="W231" s="14">
        <f t="shared" si="72"/>
        <v>1</v>
      </c>
      <c r="X231" s="14">
        <f t="shared" si="73"/>
        <v>0</v>
      </c>
      <c r="Y231" s="14">
        <f t="shared" si="74"/>
        <v>0</v>
      </c>
      <c r="Z231" s="16">
        <v>1</v>
      </c>
      <c r="AA231" s="16">
        <v>80050.318909616006</v>
      </c>
      <c r="AB231" s="16">
        <v>68540.207282626099</v>
      </c>
      <c r="AC231" s="14">
        <f t="shared" si="75"/>
        <v>49530.508730747366</v>
      </c>
      <c r="AD231" s="14">
        <f t="shared" si="76"/>
        <v>43278.168211562835</v>
      </c>
      <c r="AE231" s="14">
        <f t="shared" si="77"/>
        <v>87.376789216575872</v>
      </c>
      <c r="AF231" s="16">
        <v>190259.22422800501</v>
      </c>
      <c r="AG231" s="16">
        <v>202087.10169984199</v>
      </c>
      <c r="AH231" s="16">
        <v>157054.912706631</v>
      </c>
      <c r="AI231" s="14">
        <f t="shared" si="78"/>
        <v>183133.74621149269</v>
      </c>
      <c r="AJ231" s="14">
        <f t="shared" si="79"/>
        <v>23346.3881382734</v>
      </c>
      <c r="AK231" s="14">
        <f t="shared" si="80"/>
        <v>12.748272025905994</v>
      </c>
      <c r="AL231" s="16">
        <v>338570.28932929301</v>
      </c>
      <c r="AM231" s="16">
        <v>279538.9375</v>
      </c>
      <c r="AN231" s="16">
        <v>1</v>
      </c>
      <c r="AO231" s="14">
        <f t="shared" si="81"/>
        <v>206036.74227643097</v>
      </c>
      <c r="AP231" s="14">
        <f t="shared" si="82"/>
        <v>180856.90599545371</v>
      </c>
      <c r="AQ231" s="14">
        <f t="shared" si="83"/>
        <v>87.778958256292697</v>
      </c>
    </row>
    <row r="232" spans="1:43">
      <c r="A232" s="8" t="s">
        <v>447</v>
      </c>
      <c r="B232" s="17">
        <v>14.47</v>
      </c>
      <c r="C232" s="7">
        <v>1159.51512</v>
      </c>
      <c r="D232" s="8" t="s">
        <v>61</v>
      </c>
      <c r="E232" s="8" t="s">
        <v>62</v>
      </c>
      <c r="F232" s="8" t="s">
        <v>63</v>
      </c>
      <c r="G232" s="8" t="s">
        <v>870</v>
      </c>
      <c r="H232" s="13">
        <v>1160.5215999999998</v>
      </c>
      <c r="J232" s="17" t="str">
        <f t="shared" si="84"/>
        <v>LWS-UHPLC-ESI-QTOF-80%MeOH-14.47-1159.51512</v>
      </c>
      <c r="K232" s="9" t="s">
        <v>188</v>
      </c>
      <c r="M232" s="8" t="str">
        <f t="shared" si="68"/>
        <v>Unknown-14.47-1159.51512</v>
      </c>
      <c r="N232" s="16">
        <v>1</v>
      </c>
      <c r="O232" s="16">
        <v>1</v>
      </c>
      <c r="P232" s="16">
        <v>1</v>
      </c>
      <c r="Q232" s="14">
        <f t="shared" si="69"/>
        <v>1</v>
      </c>
      <c r="R232" s="14">
        <f t="shared" si="70"/>
        <v>0</v>
      </c>
      <c r="S232" s="14">
        <f t="shared" si="71"/>
        <v>0</v>
      </c>
      <c r="T232" s="16">
        <v>192138.50943565799</v>
      </c>
      <c r="U232" s="16">
        <v>214208.81816672799</v>
      </c>
      <c r="V232" s="16">
        <v>207585.765805453</v>
      </c>
      <c r="W232" s="14">
        <f t="shared" si="72"/>
        <v>204644.36446927968</v>
      </c>
      <c r="X232" s="14">
        <f t="shared" si="73"/>
        <v>11325.348261158146</v>
      </c>
      <c r="Y232" s="14">
        <f t="shared" si="74"/>
        <v>5.5341608309268926</v>
      </c>
      <c r="Z232" s="16">
        <v>39728.297342453501</v>
      </c>
      <c r="AA232" s="16">
        <v>1</v>
      </c>
      <c r="AB232" s="16">
        <v>1</v>
      </c>
      <c r="AC232" s="14">
        <f t="shared" si="75"/>
        <v>13243.4324474845</v>
      </c>
      <c r="AD232" s="14">
        <f t="shared" si="76"/>
        <v>22936.565814841833</v>
      </c>
      <c r="AE232" s="14">
        <f t="shared" si="77"/>
        <v>173.1920021927433</v>
      </c>
      <c r="AF232" s="16">
        <v>1</v>
      </c>
      <c r="AG232" s="16">
        <v>1</v>
      </c>
      <c r="AH232" s="16">
        <v>1</v>
      </c>
      <c r="AI232" s="14">
        <f t="shared" si="78"/>
        <v>1</v>
      </c>
      <c r="AJ232" s="14">
        <f t="shared" si="79"/>
        <v>0</v>
      </c>
      <c r="AK232" s="14">
        <f t="shared" si="80"/>
        <v>0</v>
      </c>
      <c r="AL232" s="16">
        <v>1</v>
      </c>
      <c r="AM232" s="16">
        <v>1</v>
      </c>
      <c r="AN232" s="16">
        <v>1</v>
      </c>
      <c r="AO232" s="14">
        <f t="shared" si="81"/>
        <v>1</v>
      </c>
      <c r="AP232" s="14">
        <f t="shared" si="82"/>
        <v>0</v>
      </c>
      <c r="AQ232" s="14">
        <f t="shared" si="83"/>
        <v>0</v>
      </c>
    </row>
    <row r="233" spans="1:43">
      <c r="A233" s="8" t="s">
        <v>448</v>
      </c>
      <c r="B233" s="17">
        <v>14.49</v>
      </c>
      <c r="C233" s="7">
        <v>909.41728000000001</v>
      </c>
      <c r="D233" s="8" t="s">
        <v>61</v>
      </c>
      <c r="E233" s="8" t="s">
        <v>62</v>
      </c>
      <c r="F233" s="8" t="s">
        <v>63</v>
      </c>
      <c r="G233" s="8" t="s">
        <v>871</v>
      </c>
      <c r="H233" s="13">
        <v>910.41790000000003</v>
      </c>
      <c r="I233" s="8" t="s">
        <v>1113</v>
      </c>
      <c r="J233" s="17" t="str">
        <f t="shared" si="84"/>
        <v>Hex-hexA-Mal-Gypsogenic acid _or Polygalagenin_ _PUT_</v>
      </c>
      <c r="K233" s="12" t="s">
        <v>1132</v>
      </c>
      <c r="M233" s="8" t="str">
        <f t="shared" si="68"/>
        <v>Unknown-14.49-909.41728</v>
      </c>
      <c r="N233" s="16">
        <v>1</v>
      </c>
      <c r="O233" s="16">
        <v>1</v>
      </c>
      <c r="P233" s="16">
        <v>1</v>
      </c>
      <c r="Q233" s="14">
        <f t="shared" si="69"/>
        <v>1</v>
      </c>
      <c r="R233" s="14">
        <f t="shared" si="70"/>
        <v>0</v>
      </c>
      <c r="S233" s="14">
        <f t="shared" si="71"/>
        <v>0</v>
      </c>
      <c r="T233" s="16">
        <v>4454.0612841628699</v>
      </c>
      <c r="U233" s="16">
        <v>1226.96791092883</v>
      </c>
      <c r="V233" s="16">
        <v>4684.5125072681903</v>
      </c>
      <c r="W233" s="14">
        <f t="shared" si="72"/>
        <v>3455.1805674532966</v>
      </c>
      <c r="X233" s="14">
        <f t="shared" si="73"/>
        <v>1933.1258814623407</v>
      </c>
      <c r="Y233" s="14">
        <f t="shared" si="74"/>
        <v>55.948621026402279</v>
      </c>
      <c r="Z233" s="16">
        <v>22628.565264441</v>
      </c>
      <c r="AA233" s="16">
        <v>26368.343364266799</v>
      </c>
      <c r="AB233" s="16">
        <v>35712.691366410902</v>
      </c>
      <c r="AC233" s="14">
        <f t="shared" si="75"/>
        <v>28236.533331706232</v>
      </c>
      <c r="AD233" s="14">
        <f t="shared" si="76"/>
        <v>6739.1534541731362</v>
      </c>
      <c r="AE233" s="14">
        <f t="shared" si="77"/>
        <v>23.866787664779928</v>
      </c>
      <c r="AF233" s="16">
        <v>62261.138005493398</v>
      </c>
      <c r="AG233" s="16">
        <v>116758.78826765199</v>
      </c>
      <c r="AH233" s="16">
        <v>88760.830964803899</v>
      </c>
      <c r="AI233" s="14">
        <f t="shared" si="78"/>
        <v>89260.252412649759</v>
      </c>
      <c r="AJ233" s="14">
        <f t="shared" si="79"/>
        <v>27252.257472750123</v>
      </c>
      <c r="AK233" s="14">
        <f t="shared" si="80"/>
        <v>30.531235052711992</v>
      </c>
      <c r="AL233" s="16">
        <v>25945.1196964831</v>
      </c>
      <c r="AM233" s="16">
        <v>11443.046875</v>
      </c>
      <c r="AN233" s="16">
        <v>1</v>
      </c>
      <c r="AO233" s="14">
        <f t="shared" si="81"/>
        <v>12463.055523827701</v>
      </c>
      <c r="AP233" s="14">
        <f t="shared" si="82"/>
        <v>13002.101750837171</v>
      </c>
      <c r="AQ233" s="14">
        <f t="shared" si="83"/>
        <v>104.32515305720082</v>
      </c>
    </row>
    <row r="234" spans="1:43">
      <c r="A234" s="8" t="s">
        <v>449</v>
      </c>
      <c r="B234" s="17">
        <v>14.49</v>
      </c>
      <c r="C234" s="7">
        <v>865.42762000000005</v>
      </c>
      <c r="D234" s="8" t="s">
        <v>61</v>
      </c>
      <c r="E234" s="8" t="s">
        <v>62</v>
      </c>
      <c r="F234" s="8" t="s">
        <v>63</v>
      </c>
      <c r="G234" s="8" t="s">
        <v>872</v>
      </c>
      <c r="H234" s="13">
        <v>866.42810000000009</v>
      </c>
      <c r="I234" s="8" t="s">
        <v>1166</v>
      </c>
      <c r="J234" s="17" t="str">
        <f t="shared" si="84"/>
        <v>3-(3'-Malonyl)Xyl)-28-Glu Polygalagenin _NMR_</v>
      </c>
      <c r="K234" s="11" t="s">
        <v>191</v>
      </c>
      <c r="L234" s="41" t="s">
        <v>1167</v>
      </c>
      <c r="M234" s="8" t="str">
        <f t="shared" si="68"/>
        <v>SNGYMHPNQVEJCO-HUSOEYKKSA-N</v>
      </c>
      <c r="N234" s="16">
        <v>1</v>
      </c>
      <c r="O234" s="16">
        <v>1</v>
      </c>
      <c r="P234" s="16">
        <v>1</v>
      </c>
      <c r="Q234" s="14">
        <f t="shared" si="69"/>
        <v>1</v>
      </c>
      <c r="R234" s="14">
        <f t="shared" si="70"/>
        <v>0</v>
      </c>
      <c r="S234" s="14">
        <f t="shared" si="71"/>
        <v>0</v>
      </c>
      <c r="T234" s="16">
        <v>4548.2739383118496</v>
      </c>
      <c r="U234" s="16">
        <v>1973.9430996440001</v>
      </c>
      <c r="V234" s="16">
        <v>2699.4747281937198</v>
      </c>
      <c r="W234" s="14">
        <f t="shared" si="72"/>
        <v>3073.89725538319</v>
      </c>
      <c r="X234" s="14">
        <f t="shared" si="73"/>
        <v>1327.3804987189199</v>
      </c>
      <c r="Y234" s="14">
        <f t="shared" si="74"/>
        <v>43.182331367593143</v>
      </c>
      <c r="Z234" s="16">
        <v>21419.286484896202</v>
      </c>
      <c r="AA234" s="16">
        <v>23138.948982036702</v>
      </c>
      <c r="AB234" s="16">
        <v>32984.596096411296</v>
      </c>
      <c r="AC234" s="14">
        <f t="shared" si="75"/>
        <v>25847.610521114733</v>
      </c>
      <c r="AD234" s="14">
        <f t="shared" si="76"/>
        <v>6240.3310891739875</v>
      </c>
      <c r="AE234" s="14">
        <f t="shared" si="77"/>
        <v>24.142777469028729</v>
      </c>
      <c r="AF234" s="16">
        <v>41854.401564127897</v>
      </c>
      <c r="AG234" s="16">
        <v>97272.377858465901</v>
      </c>
      <c r="AH234" s="16">
        <v>79544.142499301495</v>
      </c>
      <c r="AI234" s="14">
        <f t="shared" si="78"/>
        <v>72890.307307298426</v>
      </c>
      <c r="AJ234" s="14">
        <f t="shared" si="79"/>
        <v>28301.822665893891</v>
      </c>
      <c r="AK234" s="14">
        <f t="shared" si="80"/>
        <v>38.827964528364753</v>
      </c>
      <c r="AL234" s="16">
        <v>24458.041642822998</v>
      </c>
      <c r="AM234" s="16">
        <v>10885.720703125</v>
      </c>
      <c r="AN234" s="16">
        <v>1</v>
      </c>
      <c r="AO234" s="14">
        <f t="shared" si="81"/>
        <v>11781.587448649332</v>
      </c>
      <c r="AP234" s="14">
        <f t="shared" si="82"/>
        <v>12253.10794855725</v>
      </c>
      <c r="AQ234" s="14">
        <f t="shared" si="83"/>
        <v>104.00218138653273</v>
      </c>
    </row>
    <row r="235" spans="1:43">
      <c r="A235" s="8" t="s">
        <v>450</v>
      </c>
      <c r="B235" s="17">
        <v>14.58</v>
      </c>
      <c r="C235" s="7">
        <v>1159.5302799999999</v>
      </c>
      <c r="D235" s="8" t="s">
        <v>61</v>
      </c>
      <c r="E235" s="8" t="s">
        <v>62</v>
      </c>
      <c r="F235" s="8" t="s">
        <v>63</v>
      </c>
      <c r="G235" s="8" t="s">
        <v>873</v>
      </c>
      <c r="H235" s="13">
        <v>1114.5318</v>
      </c>
      <c r="J235" s="17" t="str">
        <f t="shared" si="84"/>
        <v>LWS-UHPLC-ESI-QTOF-80%MeOH-14.58-1159.53028</v>
      </c>
      <c r="K235" s="9" t="s">
        <v>188</v>
      </c>
      <c r="M235" s="8" t="str">
        <f t="shared" si="68"/>
        <v>Unknown-14.58-1159.53028</v>
      </c>
      <c r="N235" s="16">
        <v>6808.4843145546802</v>
      </c>
      <c r="O235" s="16">
        <v>13064.165866247</v>
      </c>
      <c r="P235" s="16">
        <v>7134.8990862083701</v>
      </c>
      <c r="Q235" s="14">
        <f t="shared" si="69"/>
        <v>9002.5164223366828</v>
      </c>
      <c r="R235" s="14">
        <f t="shared" si="70"/>
        <v>3521.2758773917676</v>
      </c>
      <c r="S235" s="14">
        <f t="shared" si="71"/>
        <v>39.114351056943583</v>
      </c>
      <c r="T235" s="16">
        <v>1</v>
      </c>
      <c r="U235" s="16">
        <v>1</v>
      </c>
      <c r="V235" s="16">
        <v>1</v>
      </c>
      <c r="W235" s="14">
        <f t="shared" si="72"/>
        <v>1</v>
      </c>
      <c r="X235" s="14">
        <f t="shared" si="73"/>
        <v>0</v>
      </c>
      <c r="Y235" s="14">
        <f t="shared" si="74"/>
        <v>0</v>
      </c>
      <c r="Z235" s="16">
        <v>1</v>
      </c>
      <c r="AA235" s="16">
        <v>1</v>
      </c>
      <c r="AB235" s="16">
        <v>1</v>
      </c>
      <c r="AC235" s="14">
        <f t="shared" si="75"/>
        <v>1</v>
      </c>
      <c r="AD235" s="14">
        <f t="shared" si="76"/>
        <v>0</v>
      </c>
      <c r="AE235" s="14">
        <f t="shared" si="77"/>
        <v>0</v>
      </c>
      <c r="AF235" s="16">
        <v>1</v>
      </c>
      <c r="AG235" s="16">
        <v>312007.25808410603</v>
      </c>
      <c r="AH235" s="16">
        <v>236809.022909825</v>
      </c>
      <c r="AI235" s="14">
        <f t="shared" si="78"/>
        <v>182939.09366464367</v>
      </c>
      <c r="AJ235" s="14">
        <f t="shared" si="79"/>
        <v>162829.52198103414</v>
      </c>
      <c r="AK235" s="14">
        <f t="shared" si="80"/>
        <v>89.007504475520378</v>
      </c>
      <c r="AL235" s="16">
        <v>369709.18801773299</v>
      </c>
      <c r="AM235" s="16">
        <v>292957.59375</v>
      </c>
      <c r="AN235" s="16">
        <v>1</v>
      </c>
      <c r="AO235" s="14">
        <f t="shared" si="81"/>
        <v>220889.26058924431</v>
      </c>
      <c r="AP235" s="14">
        <f t="shared" si="82"/>
        <v>195106.17508235388</v>
      </c>
      <c r="AQ235" s="14">
        <f t="shared" si="83"/>
        <v>88.327596625516577</v>
      </c>
    </row>
    <row r="236" spans="1:43">
      <c r="A236" s="8" t="s">
        <v>451</v>
      </c>
      <c r="B236" s="17">
        <v>14.58</v>
      </c>
      <c r="C236" s="7">
        <v>1159.51827</v>
      </c>
      <c r="D236" s="8" t="s">
        <v>61</v>
      </c>
      <c r="E236" s="8" t="s">
        <v>62</v>
      </c>
      <c r="F236" s="8" t="s">
        <v>63</v>
      </c>
      <c r="G236" s="8" t="s">
        <v>874</v>
      </c>
      <c r="H236" s="13">
        <v>1160.5266999999999</v>
      </c>
      <c r="J236" s="17" t="str">
        <f t="shared" si="84"/>
        <v>LWS-UHPLC-ESI-QTOF-80%MeOH-14.58-1159.51827</v>
      </c>
      <c r="K236" s="9" t="s">
        <v>188</v>
      </c>
      <c r="M236" s="8" t="str">
        <f t="shared" si="68"/>
        <v>Unknown-14.58-1159.51827</v>
      </c>
      <c r="N236" s="16">
        <v>1</v>
      </c>
      <c r="O236" s="16">
        <v>1</v>
      </c>
      <c r="P236" s="16">
        <v>1</v>
      </c>
      <c r="Q236" s="14">
        <f t="shared" si="69"/>
        <v>1</v>
      </c>
      <c r="R236" s="14">
        <f t="shared" si="70"/>
        <v>0</v>
      </c>
      <c r="S236" s="14">
        <f t="shared" si="71"/>
        <v>0</v>
      </c>
      <c r="T236" s="16">
        <v>187876.18032524601</v>
      </c>
      <c r="U236" s="16">
        <v>206609.752777327</v>
      </c>
      <c r="V236" s="16">
        <v>162070.56049766301</v>
      </c>
      <c r="W236" s="14">
        <f t="shared" si="72"/>
        <v>185518.83120007868</v>
      </c>
      <c r="X236" s="14">
        <f t="shared" si="73"/>
        <v>22362.976845774923</v>
      </c>
      <c r="Y236" s="14">
        <f t="shared" si="74"/>
        <v>12.054289422326546</v>
      </c>
      <c r="Z236" s="16">
        <v>77577.8310789362</v>
      </c>
      <c r="AA236" s="16">
        <v>125637.92122484</v>
      </c>
      <c r="AB236" s="16">
        <v>108374.56063312299</v>
      </c>
      <c r="AC236" s="14">
        <f t="shared" si="75"/>
        <v>103863.43764563306</v>
      </c>
      <c r="AD236" s="14">
        <f t="shared" si="76"/>
        <v>24345.548651946523</v>
      </c>
      <c r="AE236" s="14">
        <f t="shared" si="77"/>
        <v>23.439960397815824</v>
      </c>
      <c r="AF236" s="16">
        <v>263145.58888849599</v>
      </c>
      <c r="AG236" s="16">
        <v>1</v>
      </c>
      <c r="AH236" s="16">
        <v>1</v>
      </c>
      <c r="AI236" s="14">
        <f t="shared" si="78"/>
        <v>87715.86296283199</v>
      </c>
      <c r="AJ236" s="14">
        <f t="shared" si="79"/>
        <v>151926.59923056656</v>
      </c>
      <c r="AK236" s="14">
        <f t="shared" si="80"/>
        <v>173.20310614163679</v>
      </c>
      <c r="AL236" s="16">
        <v>1</v>
      </c>
      <c r="AM236" s="16">
        <v>1</v>
      </c>
      <c r="AN236" s="16">
        <v>1</v>
      </c>
      <c r="AO236" s="14">
        <f t="shared" si="81"/>
        <v>1</v>
      </c>
      <c r="AP236" s="14">
        <f t="shared" si="82"/>
        <v>0</v>
      </c>
      <c r="AQ236" s="14">
        <f t="shared" si="83"/>
        <v>0</v>
      </c>
    </row>
    <row r="237" spans="1:43">
      <c r="A237" s="8" t="s">
        <v>452</v>
      </c>
      <c r="B237" s="17">
        <v>14.82</v>
      </c>
      <c r="C237" s="7">
        <v>781.36760000000004</v>
      </c>
      <c r="D237" s="8" t="s">
        <v>61</v>
      </c>
      <c r="E237" s="8" t="s">
        <v>62</v>
      </c>
      <c r="F237" s="8" t="s">
        <v>63</v>
      </c>
      <c r="G237" s="8" t="s">
        <v>875</v>
      </c>
      <c r="H237" s="13">
        <v>782.37549999999987</v>
      </c>
      <c r="J237" s="17" t="str">
        <f t="shared" si="84"/>
        <v>LWS-UHPLC-ESI-QTOF-80%MeOH-14.82-781.3676</v>
      </c>
      <c r="K237" s="9" t="s">
        <v>188</v>
      </c>
      <c r="M237" s="8" t="str">
        <f t="shared" si="68"/>
        <v>Unknown-14.82-781.3676</v>
      </c>
      <c r="N237" s="16">
        <v>1033.68706285187</v>
      </c>
      <c r="O237" s="16">
        <v>3923.1965159902902</v>
      </c>
      <c r="P237" s="16">
        <v>10296.615069826101</v>
      </c>
      <c r="Q237" s="14">
        <f t="shared" si="69"/>
        <v>5084.499549556087</v>
      </c>
      <c r="R237" s="14">
        <f t="shared" si="70"/>
        <v>4739.4015832617251</v>
      </c>
      <c r="S237" s="14">
        <f t="shared" si="71"/>
        <v>93.212744677605656</v>
      </c>
      <c r="T237" s="16">
        <v>34540.457664949499</v>
      </c>
      <c r="U237" s="16">
        <v>35616.262311225997</v>
      </c>
      <c r="V237" s="16">
        <v>129910.756208793</v>
      </c>
      <c r="W237" s="14">
        <f t="shared" si="72"/>
        <v>66689.158728322829</v>
      </c>
      <c r="X237" s="14">
        <f t="shared" si="73"/>
        <v>54754.151713784973</v>
      </c>
      <c r="Y237" s="14">
        <f t="shared" si="74"/>
        <v>82.103527406668178</v>
      </c>
      <c r="Z237" s="16">
        <v>11327.123696171</v>
      </c>
      <c r="AA237" s="16">
        <v>33042.172459849797</v>
      </c>
      <c r="AB237" s="16">
        <v>20215.474299799102</v>
      </c>
      <c r="AC237" s="14">
        <f t="shared" si="75"/>
        <v>21528.256818606635</v>
      </c>
      <c r="AD237" s="14">
        <f t="shared" si="76"/>
        <v>10916.885277335376</v>
      </c>
      <c r="AE237" s="14">
        <f t="shared" si="77"/>
        <v>50.709564500828662</v>
      </c>
      <c r="AF237" s="16">
        <v>101800.904666591</v>
      </c>
      <c r="AG237" s="16">
        <v>71730.908694824597</v>
      </c>
      <c r="AH237" s="16">
        <v>67344.894661864499</v>
      </c>
      <c r="AI237" s="14">
        <f t="shared" si="78"/>
        <v>80292.236007760031</v>
      </c>
      <c r="AJ237" s="14">
        <f t="shared" si="79"/>
        <v>18755.703142800729</v>
      </c>
      <c r="AK237" s="14">
        <f t="shared" si="80"/>
        <v>23.359298576500024</v>
      </c>
      <c r="AL237" s="16">
        <v>114673.376949396</v>
      </c>
      <c r="AM237" s="16">
        <v>105420.78125</v>
      </c>
      <c r="AN237" s="16">
        <v>1</v>
      </c>
      <c r="AO237" s="14">
        <f t="shared" si="81"/>
        <v>73365.05273313199</v>
      </c>
      <c r="AP237" s="14">
        <f t="shared" si="82"/>
        <v>63703.342195417426</v>
      </c>
      <c r="AQ237" s="14">
        <f t="shared" si="83"/>
        <v>86.830636416415615</v>
      </c>
    </row>
    <row r="238" spans="1:43">
      <c r="A238" s="8" t="s">
        <v>453</v>
      </c>
      <c r="B238" s="17">
        <v>14.89</v>
      </c>
      <c r="C238" s="7">
        <v>781.36887000000002</v>
      </c>
      <c r="D238" s="8" t="s">
        <v>61</v>
      </c>
      <c r="E238" s="8" t="s">
        <v>62</v>
      </c>
      <c r="F238" s="8" t="s">
        <v>63</v>
      </c>
      <c r="G238" s="8" t="s">
        <v>876</v>
      </c>
      <c r="H238" s="13">
        <v>782.3753999999999</v>
      </c>
      <c r="J238" s="17" t="str">
        <f t="shared" si="84"/>
        <v>LWS-UHPLC-ESI-QTOF-80%MeOH-14.89-781.36887</v>
      </c>
      <c r="K238" s="9" t="s">
        <v>188</v>
      </c>
      <c r="M238" s="8" t="str">
        <f t="shared" si="68"/>
        <v>Unknown-14.89-781.36887</v>
      </c>
      <c r="N238" s="16">
        <v>1</v>
      </c>
      <c r="O238" s="16">
        <v>6637.2782168255198</v>
      </c>
      <c r="P238" s="16">
        <v>648.92594846423697</v>
      </c>
      <c r="Q238" s="14">
        <f t="shared" si="69"/>
        <v>2429.0680550965858</v>
      </c>
      <c r="R238" s="14">
        <f t="shared" si="70"/>
        <v>3658.7875836993212</v>
      </c>
      <c r="S238" s="14">
        <f t="shared" si="71"/>
        <v>150.62515749703186</v>
      </c>
      <c r="T238" s="16">
        <v>26477.033688831601</v>
      </c>
      <c r="U238" s="16">
        <v>31509.828372233402</v>
      </c>
      <c r="V238" s="16">
        <v>38981.1643270239</v>
      </c>
      <c r="W238" s="14">
        <f t="shared" si="72"/>
        <v>32322.675462696305</v>
      </c>
      <c r="X238" s="14">
        <f t="shared" si="73"/>
        <v>6291.5706344759574</v>
      </c>
      <c r="Y238" s="14">
        <f t="shared" si="74"/>
        <v>19.464881988921608</v>
      </c>
      <c r="Z238" s="16">
        <v>12305.1152548596</v>
      </c>
      <c r="AA238" s="16">
        <v>31486.827965823901</v>
      </c>
      <c r="AB238" s="16">
        <v>17818.335839771498</v>
      </c>
      <c r="AC238" s="14">
        <f t="shared" si="75"/>
        <v>20536.759686818335</v>
      </c>
      <c r="AD238" s="14">
        <f t="shared" si="76"/>
        <v>9875.5707070850858</v>
      </c>
      <c r="AE238" s="14">
        <f t="shared" si="77"/>
        <v>48.087287662151446</v>
      </c>
      <c r="AF238" s="16">
        <v>78713.1600099387</v>
      </c>
      <c r="AG238" s="16">
        <v>108238.111044912</v>
      </c>
      <c r="AH238" s="16">
        <v>109278.03816434099</v>
      </c>
      <c r="AI238" s="14">
        <f t="shared" si="78"/>
        <v>98743.103073063903</v>
      </c>
      <c r="AJ238" s="14">
        <f t="shared" si="79"/>
        <v>17354.230793597744</v>
      </c>
      <c r="AK238" s="14">
        <f t="shared" si="80"/>
        <v>17.575132088725901</v>
      </c>
      <c r="AL238" s="16">
        <v>142133.01234452799</v>
      </c>
      <c r="AM238" s="16">
        <v>134522.25</v>
      </c>
      <c r="AN238" s="16">
        <v>1</v>
      </c>
      <c r="AO238" s="14">
        <f t="shared" si="81"/>
        <v>92218.754114842668</v>
      </c>
      <c r="AP238" s="14">
        <f t="shared" si="82"/>
        <v>79953.527479126322</v>
      </c>
      <c r="AQ238" s="14">
        <f t="shared" si="83"/>
        <v>86.699856495087644</v>
      </c>
    </row>
    <row r="239" spans="1:43">
      <c r="A239" s="8" t="s">
        <v>454</v>
      </c>
      <c r="B239" s="17">
        <v>14.89</v>
      </c>
      <c r="C239" s="7">
        <v>737.37805000000003</v>
      </c>
      <c r="D239" s="8" t="s">
        <v>61</v>
      </c>
      <c r="E239" s="8" t="s">
        <v>62</v>
      </c>
      <c r="F239" s="8" t="s">
        <v>63</v>
      </c>
      <c r="G239" s="8" t="s">
        <v>877</v>
      </c>
      <c r="H239" s="13">
        <v>738.38409999999999</v>
      </c>
      <c r="J239" s="17" t="str">
        <f t="shared" si="84"/>
        <v>LWS-UHPLC-ESI-QTOF-80%MeOH-14.89-737.37805</v>
      </c>
      <c r="K239" s="9" t="s">
        <v>188</v>
      </c>
      <c r="M239" s="8" t="str">
        <f t="shared" si="68"/>
        <v>Unknown-14.89-737.37805</v>
      </c>
      <c r="N239" s="16">
        <v>3724.6345699761</v>
      </c>
      <c r="O239" s="16">
        <v>6910.5339296168204</v>
      </c>
      <c r="P239" s="16">
        <v>7460.2883715150501</v>
      </c>
      <c r="Q239" s="14">
        <f t="shared" si="69"/>
        <v>6031.81895703599</v>
      </c>
      <c r="R239" s="14">
        <f t="shared" si="70"/>
        <v>2016.8991877425101</v>
      </c>
      <c r="S239" s="14">
        <f t="shared" si="71"/>
        <v>33.437661211463244</v>
      </c>
      <c r="T239" s="16">
        <v>38441.851596972898</v>
      </c>
      <c r="U239" s="16">
        <v>42216.882641428398</v>
      </c>
      <c r="V239" s="16">
        <v>57134.964190393803</v>
      </c>
      <c r="W239" s="14">
        <f t="shared" si="72"/>
        <v>45931.232809598361</v>
      </c>
      <c r="X239" s="14">
        <f t="shared" si="73"/>
        <v>9884.6048219651329</v>
      </c>
      <c r="Y239" s="14">
        <f t="shared" si="74"/>
        <v>21.520443100102295</v>
      </c>
      <c r="Z239" s="16">
        <v>20003.502803941501</v>
      </c>
      <c r="AA239" s="16">
        <v>48484.624132726902</v>
      </c>
      <c r="AB239" s="16">
        <v>30510.028020976199</v>
      </c>
      <c r="AC239" s="14">
        <f t="shared" si="75"/>
        <v>32999.38498588153</v>
      </c>
      <c r="AD239" s="14">
        <f t="shared" si="76"/>
        <v>14402.820613001164</v>
      </c>
      <c r="AE239" s="14">
        <f t="shared" si="77"/>
        <v>43.645724364751864</v>
      </c>
      <c r="AF239" s="16">
        <v>165212.13889968899</v>
      </c>
      <c r="AG239" s="16">
        <v>158125.98485922601</v>
      </c>
      <c r="AH239" s="16">
        <v>149598.32190325399</v>
      </c>
      <c r="AI239" s="14">
        <f t="shared" si="78"/>
        <v>157645.48188738967</v>
      </c>
      <c r="AJ239" s="14">
        <f t="shared" si="79"/>
        <v>7817.990958615791</v>
      </c>
      <c r="AK239" s="14">
        <f t="shared" si="80"/>
        <v>4.9592229761461786</v>
      </c>
      <c r="AL239" s="16">
        <v>217020.81292040099</v>
      </c>
      <c r="AM239" s="16">
        <v>203607.078125</v>
      </c>
      <c r="AN239" s="16">
        <v>1</v>
      </c>
      <c r="AO239" s="14">
        <f t="shared" si="81"/>
        <v>140209.63034846701</v>
      </c>
      <c r="AP239" s="14">
        <f t="shared" si="82"/>
        <v>121609.32155240048</v>
      </c>
      <c r="AQ239" s="14">
        <f t="shared" si="83"/>
        <v>86.733929224519983</v>
      </c>
    </row>
    <row r="240" spans="1:43">
      <c r="A240" s="8" t="s">
        <v>455</v>
      </c>
      <c r="B240" s="17">
        <v>15.04</v>
      </c>
      <c r="C240" s="7">
        <v>1003.5156899999999</v>
      </c>
      <c r="D240" s="8" t="s">
        <v>61</v>
      </c>
      <c r="E240" s="8" t="s">
        <v>62</v>
      </c>
      <c r="F240" s="8" t="s">
        <v>63</v>
      </c>
      <c r="G240" s="8" t="s">
        <v>878</v>
      </c>
      <c r="H240" s="13">
        <v>1004.5240999999999</v>
      </c>
      <c r="J240" s="17" t="str">
        <f t="shared" si="84"/>
        <v>LWS-UHPLC-ESI-QTOF-80%MeOH-15.04-1003.51569</v>
      </c>
      <c r="K240" s="9" t="s">
        <v>188</v>
      </c>
      <c r="M240" s="8" t="str">
        <f t="shared" si="68"/>
        <v>Unknown-15.04-1003.51569</v>
      </c>
      <c r="N240" s="16">
        <v>27536.7078065196</v>
      </c>
      <c r="O240" s="16">
        <v>40977.2642846729</v>
      </c>
      <c r="P240" s="16">
        <v>48699.955622835703</v>
      </c>
      <c r="Q240" s="14">
        <f t="shared" si="69"/>
        <v>39071.309238009395</v>
      </c>
      <c r="R240" s="14">
        <f t="shared" si="70"/>
        <v>10709.587434333265</v>
      </c>
      <c r="S240" s="14">
        <f t="shared" si="71"/>
        <v>27.410362343104573</v>
      </c>
      <c r="T240" s="16">
        <v>68453.148259584195</v>
      </c>
      <c r="U240" s="16">
        <v>71761.097006048294</v>
      </c>
      <c r="V240" s="16">
        <v>106710.94708877199</v>
      </c>
      <c r="W240" s="14">
        <f t="shared" si="72"/>
        <v>82308.397451468161</v>
      </c>
      <c r="X240" s="14">
        <f t="shared" si="73"/>
        <v>21197.85255227792</v>
      </c>
      <c r="Y240" s="14">
        <f t="shared" si="74"/>
        <v>25.754179656792488</v>
      </c>
      <c r="Z240" s="16">
        <v>103014.61880137199</v>
      </c>
      <c r="AA240" s="16">
        <v>176537.687256795</v>
      </c>
      <c r="AB240" s="16">
        <v>118729.95755373</v>
      </c>
      <c r="AC240" s="14">
        <f t="shared" si="75"/>
        <v>132760.75453729901</v>
      </c>
      <c r="AD240" s="14">
        <f t="shared" si="76"/>
        <v>38717.668405662007</v>
      </c>
      <c r="AE240" s="14">
        <f t="shared" si="77"/>
        <v>29.163489271058872</v>
      </c>
      <c r="AF240" s="16">
        <v>234711.53464137201</v>
      </c>
      <c r="AG240" s="16">
        <v>278497.66703999101</v>
      </c>
      <c r="AH240" s="16">
        <v>230254.872416069</v>
      </c>
      <c r="AI240" s="14">
        <f t="shared" si="78"/>
        <v>247821.35803247735</v>
      </c>
      <c r="AJ240" s="14">
        <f t="shared" si="79"/>
        <v>26659.75262996562</v>
      </c>
      <c r="AK240" s="14">
        <f t="shared" si="80"/>
        <v>10.757649317082599</v>
      </c>
      <c r="AL240" s="16">
        <v>212511.32113932399</v>
      </c>
      <c r="AM240" s="16">
        <v>182039.609375</v>
      </c>
      <c r="AN240" s="16">
        <v>1</v>
      </c>
      <c r="AO240" s="14">
        <f t="shared" si="81"/>
        <v>131517.31017144132</v>
      </c>
      <c r="AP240" s="14">
        <f t="shared" si="82"/>
        <v>114910.99244761172</v>
      </c>
      <c r="AQ240" s="14">
        <f t="shared" si="83"/>
        <v>87.373283636821498</v>
      </c>
    </row>
    <row r="241" spans="1:43">
      <c r="A241" s="8" t="s">
        <v>456</v>
      </c>
      <c r="B241" s="17">
        <v>15.07</v>
      </c>
      <c r="C241" s="7">
        <v>769.40346</v>
      </c>
      <c r="D241" s="8" t="s">
        <v>61</v>
      </c>
      <c r="E241" s="8" t="s">
        <v>62</v>
      </c>
      <c r="F241" s="8" t="s">
        <v>63</v>
      </c>
      <c r="G241" s="8" t="s">
        <v>879</v>
      </c>
      <c r="H241" s="13">
        <v>770.40710000000001</v>
      </c>
      <c r="J241" s="17" t="str">
        <f t="shared" si="84"/>
        <v>LWS-UHPLC-ESI-QTOF-80%MeOH-15.07-769.40346</v>
      </c>
      <c r="K241" s="9" t="s">
        <v>188</v>
      </c>
      <c r="M241" s="8" t="str">
        <f t="shared" si="68"/>
        <v>Unknown-15.07-769.40346</v>
      </c>
      <c r="N241" s="16">
        <v>7266.9670402642196</v>
      </c>
      <c r="O241" s="16">
        <v>19298.670034111299</v>
      </c>
      <c r="P241" s="16">
        <v>17504.905969060001</v>
      </c>
      <c r="Q241" s="14">
        <f t="shared" si="69"/>
        <v>14690.181014478507</v>
      </c>
      <c r="R241" s="14">
        <f t="shared" si="70"/>
        <v>6490.9534477220668</v>
      </c>
      <c r="S241" s="14">
        <f t="shared" si="71"/>
        <v>44.185660076786277</v>
      </c>
      <c r="T241" s="16">
        <v>69040.254663440996</v>
      </c>
      <c r="U241" s="16">
        <v>98429.545145381504</v>
      </c>
      <c r="V241" s="16">
        <v>120985.096224077</v>
      </c>
      <c r="W241" s="14">
        <f t="shared" si="72"/>
        <v>96151.632010966496</v>
      </c>
      <c r="X241" s="14">
        <f t="shared" si="73"/>
        <v>26047.232240217938</v>
      </c>
      <c r="Y241" s="14">
        <f t="shared" si="74"/>
        <v>27.089745327720639</v>
      </c>
      <c r="Z241" s="16">
        <v>21688.828094065699</v>
      </c>
      <c r="AA241" s="16">
        <v>68427.832803540994</v>
      </c>
      <c r="AB241" s="16">
        <v>30446.013522101701</v>
      </c>
      <c r="AC241" s="14">
        <f t="shared" si="75"/>
        <v>40187.558139902794</v>
      </c>
      <c r="AD241" s="14">
        <f t="shared" si="76"/>
        <v>24845.661773507771</v>
      </c>
      <c r="AE241" s="14">
        <f t="shared" si="77"/>
        <v>61.824263337956239</v>
      </c>
      <c r="AF241" s="16">
        <v>170504.47604863899</v>
      </c>
      <c r="AG241" s="16">
        <v>156349.73894417199</v>
      </c>
      <c r="AH241" s="16">
        <v>134428.36169775101</v>
      </c>
      <c r="AI241" s="14">
        <f t="shared" si="78"/>
        <v>153760.85889685398</v>
      </c>
      <c r="AJ241" s="14">
        <f t="shared" si="79"/>
        <v>18176.859783503234</v>
      </c>
      <c r="AK241" s="14">
        <f t="shared" si="80"/>
        <v>11.821512909014546</v>
      </c>
      <c r="AL241" s="16">
        <v>236398.833014356</v>
      </c>
      <c r="AM241" s="16">
        <v>238452.65625</v>
      </c>
      <c r="AN241" s="16">
        <v>672.05778583561505</v>
      </c>
      <c r="AO241" s="14">
        <f t="shared" si="81"/>
        <v>158507.84901673053</v>
      </c>
      <c r="AP241" s="14">
        <f t="shared" si="82"/>
        <v>136693.66222536727</v>
      </c>
      <c r="AQ241" s="14">
        <f t="shared" si="83"/>
        <v>86.237787638477911</v>
      </c>
    </row>
    <row r="242" spans="1:43">
      <c r="A242" s="8" t="s">
        <v>457</v>
      </c>
      <c r="B242" s="17">
        <v>15.34</v>
      </c>
      <c r="C242" s="7">
        <v>174.95543000000001</v>
      </c>
      <c r="D242" s="8" t="s">
        <v>61</v>
      </c>
      <c r="E242" s="8" t="s">
        <v>62</v>
      </c>
      <c r="F242" s="8" t="s">
        <v>63</v>
      </c>
      <c r="G242" s="8" t="s">
        <v>47</v>
      </c>
      <c r="H242" s="13">
        <v>175.9623</v>
      </c>
      <c r="J242" s="17" t="str">
        <f t="shared" si="84"/>
        <v>LWS-UHPLC-ESI-QTOF-80%MeOH-15.34-174.95543</v>
      </c>
      <c r="K242" s="9" t="s">
        <v>188</v>
      </c>
      <c r="M242" s="8" t="str">
        <f t="shared" si="68"/>
        <v>Unknown-15.34-174.95543</v>
      </c>
      <c r="N242" s="16">
        <v>1</v>
      </c>
      <c r="O242" s="16">
        <v>1</v>
      </c>
      <c r="P242" s="16">
        <v>1</v>
      </c>
      <c r="Q242" s="14">
        <f t="shared" si="69"/>
        <v>1</v>
      </c>
      <c r="R242" s="14">
        <f t="shared" si="70"/>
        <v>0</v>
      </c>
      <c r="S242" s="14">
        <f t="shared" si="71"/>
        <v>0</v>
      </c>
      <c r="T242" s="16">
        <v>1</v>
      </c>
      <c r="U242" s="16">
        <v>1</v>
      </c>
      <c r="V242" s="16">
        <v>1</v>
      </c>
      <c r="W242" s="14">
        <f t="shared" si="72"/>
        <v>1</v>
      </c>
      <c r="X242" s="14">
        <f t="shared" si="73"/>
        <v>0</v>
      </c>
      <c r="Y242" s="14">
        <f t="shared" si="74"/>
        <v>0</v>
      </c>
      <c r="Z242" s="16">
        <v>568676.42861245805</v>
      </c>
      <c r="AA242" s="16">
        <v>188078.75276935101</v>
      </c>
      <c r="AB242" s="16">
        <v>1</v>
      </c>
      <c r="AC242" s="14">
        <f t="shared" si="75"/>
        <v>252252.06046060301</v>
      </c>
      <c r="AD242" s="14">
        <f t="shared" si="76"/>
        <v>289718.13171066425</v>
      </c>
      <c r="AE242" s="14">
        <f t="shared" si="77"/>
        <v>114.8526323954102</v>
      </c>
      <c r="AF242" s="16">
        <v>2000328.3469229101</v>
      </c>
      <c r="AG242" s="16">
        <v>1689445.349107</v>
      </c>
      <c r="AH242" s="16">
        <v>686703.32324791094</v>
      </c>
      <c r="AI242" s="14">
        <f t="shared" si="78"/>
        <v>1458825.6730926067</v>
      </c>
      <c r="AJ242" s="14">
        <f t="shared" si="79"/>
        <v>686506.92052595061</v>
      </c>
      <c r="AK242" s="14">
        <f t="shared" si="80"/>
        <v>47.058872981759684</v>
      </c>
      <c r="AL242" s="16">
        <v>1</v>
      </c>
      <c r="AM242" s="16">
        <v>403180.9375</v>
      </c>
      <c r="AN242" s="16">
        <v>2523104.1306001898</v>
      </c>
      <c r="AO242" s="14">
        <f t="shared" si="81"/>
        <v>975428.68936672993</v>
      </c>
      <c r="AP242" s="14">
        <f t="shared" si="82"/>
        <v>1355401.4051374281</v>
      </c>
      <c r="AQ242" s="14">
        <f t="shared" si="83"/>
        <v>138.95443305213681</v>
      </c>
    </row>
    <row r="243" spans="1:43">
      <c r="A243" s="8" t="s">
        <v>458</v>
      </c>
      <c r="B243" s="17">
        <v>15.5</v>
      </c>
      <c r="C243" s="7">
        <v>1229.2955400000001</v>
      </c>
      <c r="D243" s="8" t="s">
        <v>61</v>
      </c>
      <c r="E243" s="8" t="s">
        <v>62</v>
      </c>
      <c r="F243" s="8" t="s">
        <v>63</v>
      </c>
      <c r="G243" s="8" t="s">
        <v>880</v>
      </c>
      <c r="H243" s="13">
        <v>1230.3049999999998</v>
      </c>
      <c r="J243" s="17" t="str">
        <f t="shared" si="84"/>
        <v>LWS-UHPLC-ESI-QTOF-80%MeOH-15.5-1229.29554</v>
      </c>
      <c r="K243" s="9" t="s">
        <v>188</v>
      </c>
      <c r="M243" s="8" t="str">
        <f t="shared" si="68"/>
        <v>Unknown-15.5-1229.29554</v>
      </c>
      <c r="N243" s="16">
        <v>1</v>
      </c>
      <c r="O243" s="16">
        <v>1</v>
      </c>
      <c r="P243" s="16">
        <v>1</v>
      </c>
      <c r="Q243" s="14">
        <f t="shared" si="69"/>
        <v>1</v>
      </c>
      <c r="R243" s="14">
        <f t="shared" si="70"/>
        <v>0</v>
      </c>
      <c r="S243" s="14">
        <f t="shared" si="71"/>
        <v>0</v>
      </c>
      <c r="T243" s="16">
        <v>1</v>
      </c>
      <c r="U243" s="16">
        <v>1</v>
      </c>
      <c r="V243" s="16">
        <v>1</v>
      </c>
      <c r="W243" s="14">
        <f t="shared" si="72"/>
        <v>1</v>
      </c>
      <c r="X243" s="14">
        <f t="shared" si="73"/>
        <v>0</v>
      </c>
      <c r="Y243" s="14">
        <f t="shared" si="74"/>
        <v>0</v>
      </c>
      <c r="Z243" s="16">
        <v>1</v>
      </c>
      <c r="AA243" s="16">
        <v>1</v>
      </c>
      <c r="AB243" s="16">
        <v>1</v>
      </c>
      <c r="AC243" s="14">
        <f t="shared" si="75"/>
        <v>1</v>
      </c>
      <c r="AD243" s="14">
        <f t="shared" si="76"/>
        <v>0</v>
      </c>
      <c r="AE243" s="14">
        <f t="shared" si="77"/>
        <v>0</v>
      </c>
      <c r="AF243" s="16">
        <v>1</v>
      </c>
      <c r="AG243" s="16">
        <v>1</v>
      </c>
      <c r="AH243" s="16">
        <v>1</v>
      </c>
      <c r="AI243" s="14">
        <f t="shared" si="78"/>
        <v>1</v>
      </c>
      <c r="AJ243" s="14">
        <f t="shared" si="79"/>
        <v>0</v>
      </c>
      <c r="AK243" s="14">
        <f t="shared" si="80"/>
        <v>0</v>
      </c>
      <c r="AL243" s="16">
        <v>1</v>
      </c>
      <c r="AM243" s="16">
        <v>1</v>
      </c>
      <c r="AN243" s="16">
        <v>133150.77722110701</v>
      </c>
      <c r="AO243" s="14">
        <f t="shared" si="81"/>
        <v>44384.259073702335</v>
      </c>
      <c r="AP243" s="14">
        <f t="shared" si="82"/>
        <v>76874.059721144833</v>
      </c>
      <c r="AQ243" s="14">
        <f t="shared" si="83"/>
        <v>173.20117835805598</v>
      </c>
    </row>
    <row r="244" spans="1:43">
      <c r="A244" s="8" t="s">
        <v>459</v>
      </c>
      <c r="B244" s="17">
        <v>15.51</v>
      </c>
      <c r="C244" s="7">
        <v>1229.6097600000001</v>
      </c>
      <c r="D244" s="8" t="s">
        <v>61</v>
      </c>
      <c r="E244" s="8" t="s">
        <v>62</v>
      </c>
      <c r="F244" s="8" t="s">
        <v>63</v>
      </c>
      <c r="G244" s="8" t="s">
        <v>881</v>
      </c>
      <c r="H244" s="13">
        <v>1230.6155000000001</v>
      </c>
      <c r="J244" s="17" t="str">
        <f t="shared" si="84"/>
        <v>LWS-UHPLC-ESI-QTOF-80%MeOH-15.51-1229.60976</v>
      </c>
      <c r="K244" s="9" t="s">
        <v>188</v>
      </c>
      <c r="M244" s="8" t="str">
        <f t="shared" si="68"/>
        <v>Unknown-15.51-1229.60976</v>
      </c>
      <c r="N244" s="16">
        <v>10764.5077360469</v>
      </c>
      <c r="O244" s="16">
        <v>16631.795181637299</v>
      </c>
      <c r="P244" s="16">
        <v>13334.657712742201</v>
      </c>
      <c r="Q244" s="14">
        <f t="shared" si="69"/>
        <v>13576.9868768088</v>
      </c>
      <c r="R244" s="14">
        <f t="shared" si="70"/>
        <v>2941.1406052947468</v>
      </c>
      <c r="S244" s="14">
        <f t="shared" si="71"/>
        <v>21.662690197620982</v>
      </c>
      <c r="T244" s="16">
        <v>1</v>
      </c>
      <c r="U244" s="16">
        <v>1</v>
      </c>
      <c r="V244" s="16">
        <v>1</v>
      </c>
      <c r="W244" s="14">
        <f t="shared" si="72"/>
        <v>1</v>
      </c>
      <c r="X244" s="14">
        <f t="shared" si="73"/>
        <v>0</v>
      </c>
      <c r="Y244" s="14">
        <f t="shared" si="74"/>
        <v>0</v>
      </c>
      <c r="Z244" s="16">
        <v>1</v>
      </c>
      <c r="AA244" s="16">
        <v>33958.906307325597</v>
      </c>
      <c r="AB244" s="16">
        <v>1</v>
      </c>
      <c r="AC244" s="14">
        <f t="shared" si="75"/>
        <v>11320.302102441865</v>
      </c>
      <c r="AD244" s="14">
        <f t="shared" si="76"/>
        <v>19605.606347650522</v>
      </c>
      <c r="AE244" s="14">
        <f t="shared" si="77"/>
        <v>173.18978036302991</v>
      </c>
      <c r="AF244" s="16">
        <v>97047.949754090805</v>
      </c>
      <c r="AG244" s="16">
        <v>90718.234170494397</v>
      </c>
      <c r="AH244" s="16">
        <v>71232.547495165796</v>
      </c>
      <c r="AI244" s="14">
        <f t="shared" si="78"/>
        <v>86332.910473250333</v>
      </c>
      <c r="AJ244" s="14">
        <f t="shared" si="79"/>
        <v>13454.814989242082</v>
      </c>
      <c r="AK244" s="14">
        <f t="shared" si="80"/>
        <v>15.584804121032114</v>
      </c>
      <c r="AL244" s="16">
        <v>171696.111883643</v>
      </c>
      <c r="AM244" s="16">
        <v>107404.046875</v>
      </c>
      <c r="AN244" s="16">
        <v>1</v>
      </c>
      <c r="AO244" s="14">
        <f t="shared" si="81"/>
        <v>93033.719586214327</v>
      </c>
      <c r="AP244" s="14">
        <f t="shared" si="82"/>
        <v>86744.928329985298</v>
      </c>
      <c r="AQ244" s="14">
        <f t="shared" si="83"/>
        <v>93.240309767039676</v>
      </c>
    </row>
    <row r="245" spans="1:43">
      <c r="A245" s="8" t="s">
        <v>460</v>
      </c>
      <c r="B245" s="17">
        <v>15.51</v>
      </c>
      <c r="C245" s="7">
        <v>1003.51651</v>
      </c>
      <c r="D245" s="8" t="s">
        <v>61</v>
      </c>
      <c r="E245" s="8" t="s">
        <v>62</v>
      </c>
      <c r="F245" s="8" t="s">
        <v>63</v>
      </c>
      <c r="G245" s="8" t="s">
        <v>857</v>
      </c>
      <c r="H245" s="13">
        <v>1004.5217999999999</v>
      </c>
      <c r="J245" s="17" t="str">
        <f t="shared" si="84"/>
        <v>LWS-UHPLC-ESI-QTOF-80%MeOH-15.51-1003.51651</v>
      </c>
      <c r="K245" s="9" t="s">
        <v>188</v>
      </c>
      <c r="M245" s="8" t="str">
        <f t="shared" si="68"/>
        <v>Unknown-15.51-1003.51651</v>
      </c>
      <c r="N245" s="16">
        <v>5154.4034743584498</v>
      </c>
      <c r="O245" s="16">
        <v>6878.3579721965598</v>
      </c>
      <c r="P245" s="16">
        <v>6905.5321237687904</v>
      </c>
      <c r="Q245" s="14">
        <f t="shared" si="69"/>
        <v>6312.7645234412666</v>
      </c>
      <c r="R245" s="14">
        <f t="shared" si="70"/>
        <v>1003.2621036661326</v>
      </c>
      <c r="S245" s="14">
        <f t="shared" si="71"/>
        <v>15.892595073690885</v>
      </c>
      <c r="T245" s="16">
        <v>1180.4773370712301</v>
      </c>
      <c r="U245" s="16">
        <v>7932.6198457168803</v>
      </c>
      <c r="V245" s="16">
        <v>7639.8959489620102</v>
      </c>
      <c r="W245" s="14">
        <f t="shared" si="72"/>
        <v>5584.3310439167071</v>
      </c>
      <c r="X245" s="14">
        <f t="shared" si="73"/>
        <v>3816.6565765608675</v>
      </c>
      <c r="Y245" s="14">
        <f t="shared" si="74"/>
        <v>68.345815220223088</v>
      </c>
      <c r="Z245" s="16">
        <v>1</v>
      </c>
      <c r="AA245" s="16">
        <v>28867.810863897001</v>
      </c>
      <c r="AB245" s="16">
        <v>13042.8725236963</v>
      </c>
      <c r="AC245" s="14">
        <f t="shared" si="75"/>
        <v>13970.561129197768</v>
      </c>
      <c r="AD245" s="14">
        <f t="shared" si="76"/>
        <v>14455.747887071891</v>
      </c>
      <c r="AE245" s="14">
        <f t="shared" si="77"/>
        <v>103.47292247882662</v>
      </c>
      <c r="AF245" s="16">
        <v>60707.162334163899</v>
      </c>
      <c r="AG245" s="16">
        <v>74214.523193359797</v>
      </c>
      <c r="AH245" s="16">
        <v>45230.806725970702</v>
      </c>
      <c r="AI245" s="14">
        <f t="shared" si="78"/>
        <v>60050.830751164794</v>
      </c>
      <c r="AJ245" s="14">
        <f t="shared" si="79"/>
        <v>14503.000842088972</v>
      </c>
      <c r="AK245" s="14">
        <f t="shared" si="80"/>
        <v>24.151207669691829</v>
      </c>
      <c r="AL245" s="16">
        <v>36463.965401510701</v>
      </c>
      <c r="AM245" s="16">
        <v>56130.44921875</v>
      </c>
      <c r="AN245" s="16">
        <v>1</v>
      </c>
      <c r="AO245" s="14">
        <f t="shared" si="81"/>
        <v>30865.138206753571</v>
      </c>
      <c r="AP245" s="14">
        <f t="shared" si="82"/>
        <v>28480.500642854273</v>
      </c>
      <c r="AQ245" s="14">
        <f t="shared" si="83"/>
        <v>92.274009764914908</v>
      </c>
    </row>
    <row r="246" spans="1:43">
      <c r="A246" s="8" t="s">
        <v>461</v>
      </c>
      <c r="B246" s="17">
        <v>15.51</v>
      </c>
      <c r="C246" s="7">
        <v>1229.59229</v>
      </c>
      <c r="D246" s="8" t="s">
        <v>61</v>
      </c>
      <c r="E246" s="8" t="s">
        <v>62</v>
      </c>
      <c r="F246" s="8" t="s">
        <v>63</v>
      </c>
      <c r="G246" s="8" t="s">
        <v>882</v>
      </c>
      <c r="H246" s="13">
        <v>1230.5963999999999</v>
      </c>
      <c r="J246" s="17" t="str">
        <f t="shared" si="84"/>
        <v>LWS-UHPLC-ESI-QTOF-80%MeOH-15.51-1229.59229</v>
      </c>
      <c r="K246" s="9" t="s">
        <v>188</v>
      </c>
      <c r="M246" s="8" t="str">
        <f t="shared" si="68"/>
        <v>Unknown-15.51-1229.59229</v>
      </c>
      <c r="N246" s="16">
        <v>1</v>
      </c>
      <c r="O246" s="16">
        <v>1</v>
      </c>
      <c r="P246" s="16">
        <v>1</v>
      </c>
      <c r="Q246" s="14">
        <f t="shared" si="69"/>
        <v>1</v>
      </c>
      <c r="R246" s="14">
        <f t="shared" si="70"/>
        <v>0</v>
      </c>
      <c r="S246" s="14">
        <f t="shared" si="71"/>
        <v>0</v>
      </c>
      <c r="T246" s="16">
        <v>164029.565203292</v>
      </c>
      <c r="U246" s="16">
        <v>171358.63776669899</v>
      </c>
      <c r="V246" s="16">
        <v>179673.56401812501</v>
      </c>
      <c r="W246" s="14">
        <f t="shared" si="72"/>
        <v>171687.25566270534</v>
      </c>
      <c r="X246" s="14">
        <f t="shared" si="73"/>
        <v>7827.1749067467381</v>
      </c>
      <c r="Y246" s="14">
        <f t="shared" si="74"/>
        <v>4.5589725786775404</v>
      </c>
      <c r="Z246" s="16">
        <v>31590.081142602401</v>
      </c>
      <c r="AA246" s="16">
        <v>1</v>
      </c>
      <c r="AB246" s="16">
        <v>31632.077434603201</v>
      </c>
      <c r="AC246" s="14">
        <f t="shared" si="75"/>
        <v>21074.386192401867</v>
      </c>
      <c r="AD246" s="14">
        <f t="shared" si="76"/>
        <v>18250.09986637664</v>
      </c>
      <c r="AE246" s="14">
        <f t="shared" si="77"/>
        <v>86.598488324924546</v>
      </c>
      <c r="AF246" s="16">
        <v>1</v>
      </c>
      <c r="AG246" s="16">
        <v>856.70434879653305</v>
      </c>
      <c r="AH246" s="16">
        <v>1</v>
      </c>
      <c r="AI246" s="14">
        <f t="shared" si="78"/>
        <v>286.23478293217767</v>
      </c>
      <c r="AJ246" s="14">
        <f t="shared" si="79"/>
        <v>494.04113612441176</v>
      </c>
      <c r="AK246" s="14">
        <f t="shared" si="80"/>
        <v>172.59996533736191</v>
      </c>
      <c r="AL246" s="16">
        <v>1</v>
      </c>
      <c r="AM246" s="16">
        <v>1</v>
      </c>
      <c r="AN246" s="16">
        <v>1</v>
      </c>
      <c r="AO246" s="14">
        <f t="shared" si="81"/>
        <v>1</v>
      </c>
      <c r="AP246" s="14">
        <f t="shared" si="82"/>
        <v>0</v>
      </c>
      <c r="AQ246" s="14">
        <f t="shared" si="83"/>
        <v>0</v>
      </c>
    </row>
    <row r="247" spans="1:43">
      <c r="A247" s="8" t="s">
        <v>462</v>
      </c>
      <c r="B247" s="17">
        <v>15.55</v>
      </c>
      <c r="C247" s="7">
        <v>927.43043999999998</v>
      </c>
      <c r="D247" s="8" t="s">
        <v>61</v>
      </c>
      <c r="E247" s="8" t="s">
        <v>62</v>
      </c>
      <c r="F247" s="8" t="s">
        <v>63</v>
      </c>
      <c r="G247" s="8" t="s">
        <v>883</v>
      </c>
      <c r="H247" s="13">
        <v>928.43860000000006</v>
      </c>
      <c r="J247" s="17" t="str">
        <f t="shared" si="84"/>
        <v>LWS-UHPLC-ESI-QTOF-80%MeOH-15.55-927.43044</v>
      </c>
      <c r="K247" s="9" t="s">
        <v>188</v>
      </c>
      <c r="M247" s="8" t="str">
        <f t="shared" si="68"/>
        <v>Unknown-15.55-927.43044</v>
      </c>
      <c r="N247" s="16">
        <v>2302.1056539665201</v>
      </c>
      <c r="O247" s="16">
        <v>4236.3471107390096</v>
      </c>
      <c r="P247" s="16">
        <v>5613.9593217511401</v>
      </c>
      <c r="Q247" s="14">
        <f t="shared" si="69"/>
        <v>4050.8040288188895</v>
      </c>
      <c r="R247" s="14">
        <f t="shared" si="70"/>
        <v>1663.7047080659866</v>
      </c>
      <c r="S247" s="14">
        <f t="shared" si="71"/>
        <v>41.070974952868312</v>
      </c>
      <c r="T247" s="16">
        <v>1</v>
      </c>
      <c r="U247" s="16">
        <v>1</v>
      </c>
      <c r="V247" s="16">
        <v>39451.275830323197</v>
      </c>
      <c r="W247" s="14">
        <f t="shared" si="72"/>
        <v>13151.091943441066</v>
      </c>
      <c r="X247" s="14">
        <f t="shared" si="73"/>
        <v>22776.627370242088</v>
      </c>
      <c r="Y247" s="14">
        <f t="shared" si="74"/>
        <v>173.19191036149383</v>
      </c>
      <c r="Z247" s="16">
        <v>1</v>
      </c>
      <c r="AA247" s="16">
        <v>26677.674760047299</v>
      </c>
      <c r="AB247" s="16">
        <v>18691.786570101202</v>
      </c>
      <c r="AC247" s="14">
        <f t="shared" si="75"/>
        <v>15123.4871100495</v>
      </c>
      <c r="AD247" s="14">
        <f t="shared" si="76"/>
        <v>13691.633023156521</v>
      </c>
      <c r="AE247" s="14">
        <f t="shared" si="77"/>
        <v>90.532249100529754</v>
      </c>
      <c r="AF247" s="16">
        <v>41071.308758465697</v>
      </c>
      <c r="AG247" s="16">
        <v>36592.075875494404</v>
      </c>
      <c r="AH247" s="16">
        <v>36966.339231475802</v>
      </c>
      <c r="AI247" s="14">
        <f t="shared" si="78"/>
        <v>38209.907955145296</v>
      </c>
      <c r="AJ247" s="14">
        <f t="shared" si="79"/>
        <v>2485.1014431687836</v>
      </c>
      <c r="AK247" s="14">
        <f t="shared" si="80"/>
        <v>6.5038142622223809</v>
      </c>
      <c r="AL247" s="16">
        <v>71418.344613718102</v>
      </c>
      <c r="AM247" s="16">
        <v>66408.1015625</v>
      </c>
      <c r="AN247" s="16">
        <v>1</v>
      </c>
      <c r="AO247" s="14">
        <f t="shared" si="81"/>
        <v>45942.48205873937</v>
      </c>
      <c r="AP247" s="14">
        <f t="shared" si="82"/>
        <v>39865.278930081156</v>
      </c>
      <c r="AQ247" s="14">
        <f t="shared" si="83"/>
        <v>86.772148877615578</v>
      </c>
    </row>
    <row r="248" spans="1:43">
      <c r="A248" s="8" t="s">
        <v>463</v>
      </c>
      <c r="B248" s="17">
        <v>15.73</v>
      </c>
      <c r="C248" s="7">
        <v>174.95611</v>
      </c>
      <c r="D248" s="8" t="s">
        <v>61</v>
      </c>
      <c r="E248" s="8" t="s">
        <v>62</v>
      </c>
      <c r="F248" s="8" t="s">
        <v>63</v>
      </c>
      <c r="G248" s="8" t="s">
        <v>47</v>
      </c>
      <c r="H248" s="13">
        <v>175.9623</v>
      </c>
      <c r="J248" s="17" t="str">
        <f t="shared" si="84"/>
        <v>LWS-UHPLC-ESI-QTOF-80%MeOH-15.73-174.95611</v>
      </c>
      <c r="K248" s="9" t="s">
        <v>188</v>
      </c>
      <c r="M248" s="8" t="str">
        <f t="shared" si="68"/>
        <v>Unknown-15.73-174.95611</v>
      </c>
      <c r="N248" s="16">
        <v>510074.06592555199</v>
      </c>
      <c r="O248" s="16">
        <v>793364.94122920698</v>
      </c>
      <c r="P248" s="16">
        <v>1</v>
      </c>
      <c r="Q248" s="14">
        <f t="shared" si="69"/>
        <v>434480.00238491967</v>
      </c>
      <c r="R248" s="14">
        <f t="shared" si="70"/>
        <v>402047.79895259225</v>
      </c>
      <c r="S248" s="14">
        <f t="shared" si="71"/>
        <v>92.535397888440741</v>
      </c>
      <c r="T248" s="16">
        <v>474631.34871435398</v>
      </c>
      <c r="U248" s="16">
        <v>1</v>
      </c>
      <c r="V248" s="16">
        <v>164758.087093537</v>
      </c>
      <c r="W248" s="14">
        <f t="shared" si="72"/>
        <v>213130.14526929698</v>
      </c>
      <c r="X248" s="14">
        <f t="shared" si="73"/>
        <v>240984.1986299032</v>
      </c>
      <c r="Y248" s="14">
        <f t="shared" si="74"/>
        <v>113.06903503744705</v>
      </c>
      <c r="Z248" s="16">
        <v>1</v>
      </c>
      <c r="AA248" s="16">
        <v>1</v>
      </c>
      <c r="AB248" s="16">
        <v>1312809.1349628</v>
      </c>
      <c r="AC248" s="14">
        <f t="shared" si="75"/>
        <v>437603.71165426663</v>
      </c>
      <c r="AD248" s="14">
        <f t="shared" si="76"/>
        <v>757950.13011510309</v>
      </c>
      <c r="AE248" s="14">
        <f t="shared" si="77"/>
        <v>173.20468495338756</v>
      </c>
      <c r="AF248" s="16">
        <v>1</v>
      </c>
      <c r="AG248" s="16">
        <v>193752.08805589</v>
      </c>
      <c r="AH248" s="16">
        <v>100140.952266785</v>
      </c>
      <c r="AI248" s="14">
        <f t="shared" si="78"/>
        <v>97964.680107558335</v>
      </c>
      <c r="AJ248" s="14">
        <f t="shared" si="79"/>
        <v>96893.875715101705</v>
      </c>
      <c r="AK248" s="14">
        <f t="shared" si="80"/>
        <v>98.906948513197861</v>
      </c>
      <c r="AL248" s="16">
        <v>236066.34194019099</v>
      </c>
      <c r="AM248" s="16">
        <v>1480550.5</v>
      </c>
      <c r="AN248" s="16">
        <v>208131.86184924599</v>
      </c>
      <c r="AO248" s="14">
        <f t="shared" si="81"/>
        <v>641582.90126314573</v>
      </c>
      <c r="AP248" s="14">
        <f t="shared" si="82"/>
        <v>726701.49139257998</v>
      </c>
      <c r="AQ248" s="14">
        <f t="shared" si="83"/>
        <v>113.26696674145353</v>
      </c>
    </row>
    <row r="249" spans="1:43">
      <c r="A249" s="8" t="s">
        <v>464</v>
      </c>
      <c r="B249" s="17">
        <v>15.78</v>
      </c>
      <c r="C249" s="7">
        <v>788.46154000000001</v>
      </c>
      <c r="D249" s="8" t="s">
        <v>61</v>
      </c>
      <c r="E249" s="8" t="s">
        <v>62</v>
      </c>
      <c r="F249" s="8" t="s">
        <v>63</v>
      </c>
      <c r="G249" s="8" t="s">
        <v>884</v>
      </c>
      <c r="H249" s="13">
        <v>789.46759999999995</v>
      </c>
      <c r="J249" s="17" t="str">
        <f t="shared" si="84"/>
        <v>LWS-UHPLC-ESI-QTOF-80%MeOH-15.78-788.46154</v>
      </c>
      <c r="K249" s="9" t="s">
        <v>188</v>
      </c>
      <c r="M249" s="8" t="str">
        <f t="shared" si="68"/>
        <v>Unknown-15.78-788.46154</v>
      </c>
      <c r="N249" s="16">
        <v>1694.9762420736599</v>
      </c>
      <c r="O249" s="16">
        <v>1</v>
      </c>
      <c r="P249" s="16">
        <v>1</v>
      </c>
      <c r="Q249" s="14">
        <f t="shared" si="69"/>
        <v>565.65874735788668</v>
      </c>
      <c r="R249" s="14">
        <f t="shared" si="70"/>
        <v>978.01763936205828</v>
      </c>
      <c r="S249" s="14">
        <f t="shared" si="71"/>
        <v>172.89888009868895</v>
      </c>
      <c r="T249" s="16">
        <v>12843.046738175501</v>
      </c>
      <c r="U249" s="16">
        <v>15227.8743460519</v>
      </c>
      <c r="V249" s="16">
        <v>17005.820798687699</v>
      </c>
      <c r="W249" s="14">
        <f t="shared" si="72"/>
        <v>15025.580627638366</v>
      </c>
      <c r="X249" s="14">
        <f t="shared" si="73"/>
        <v>2088.7470002612695</v>
      </c>
      <c r="Y249" s="14">
        <f t="shared" si="74"/>
        <v>13.901273115657073</v>
      </c>
      <c r="Z249" s="16">
        <v>5363.9034221296797</v>
      </c>
      <c r="AA249" s="16">
        <v>10696.297762415499</v>
      </c>
      <c r="AB249" s="16">
        <v>6606.9386539386396</v>
      </c>
      <c r="AC249" s="14">
        <f t="shared" si="75"/>
        <v>7555.7132794946056</v>
      </c>
      <c r="AD249" s="14">
        <f t="shared" si="76"/>
        <v>2789.935002406366</v>
      </c>
      <c r="AE249" s="14">
        <f t="shared" si="77"/>
        <v>36.924839511551475</v>
      </c>
      <c r="AF249" s="16">
        <v>100431.67214749999</v>
      </c>
      <c r="AG249" s="16">
        <v>83637.976406546295</v>
      </c>
      <c r="AH249" s="16">
        <v>71966.212085253297</v>
      </c>
      <c r="AI249" s="14">
        <f t="shared" si="78"/>
        <v>85345.286879766529</v>
      </c>
      <c r="AJ249" s="14">
        <f t="shared" si="79"/>
        <v>14309.325138797234</v>
      </c>
      <c r="AK249" s="14">
        <f t="shared" si="80"/>
        <v>16.766391750438487</v>
      </c>
      <c r="AL249" s="16">
        <v>110274.24010168901</v>
      </c>
      <c r="AM249" s="16">
        <v>132534.4375</v>
      </c>
      <c r="AN249" s="16">
        <v>1</v>
      </c>
      <c r="AO249" s="14">
        <f t="shared" si="81"/>
        <v>80936.559200563002</v>
      </c>
      <c r="AP249" s="14">
        <f t="shared" si="82"/>
        <v>70970.435072527354</v>
      </c>
      <c r="AQ249" s="14">
        <f t="shared" si="83"/>
        <v>87.686498874582355</v>
      </c>
    </row>
    <row r="250" spans="1:43">
      <c r="A250" s="8" t="s">
        <v>465</v>
      </c>
      <c r="B250" s="17">
        <v>15.87</v>
      </c>
      <c r="C250" s="7">
        <v>788.46253999999999</v>
      </c>
      <c r="D250" s="8" t="s">
        <v>61</v>
      </c>
      <c r="E250" s="8" t="s">
        <v>62</v>
      </c>
      <c r="F250" s="8" t="s">
        <v>63</v>
      </c>
      <c r="G250" s="8" t="s">
        <v>885</v>
      </c>
      <c r="H250" s="13">
        <v>789.46909999999991</v>
      </c>
      <c r="J250" s="17" t="str">
        <f t="shared" si="84"/>
        <v>LWS-UHPLC-ESI-QTOF-80%MeOH-15.87-788.46254</v>
      </c>
      <c r="K250" s="9" t="s">
        <v>188</v>
      </c>
      <c r="M250" s="8" t="str">
        <f t="shared" si="68"/>
        <v>Unknown-15.87-788.46254</v>
      </c>
      <c r="N250" s="16">
        <v>225.90533734467201</v>
      </c>
      <c r="O250" s="16">
        <v>1745.1518643576301</v>
      </c>
      <c r="P250" s="16">
        <v>2849.16168169499</v>
      </c>
      <c r="Q250" s="14">
        <f t="shared" si="69"/>
        <v>1606.7396277990974</v>
      </c>
      <c r="R250" s="14">
        <f t="shared" si="70"/>
        <v>1317.0941205796189</v>
      </c>
      <c r="S250" s="14">
        <f t="shared" si="71"/>
        <v>81.973089963790017</v>
      </c>
      <c r="T250" s="16">
        <v>14192.920698006101</v>
      </c>
      <c r="U250" s="16">
        <v>19320.010029979901</v>
      </c>
      <c r="V250" s="16">
        <v>17808.108386781401</v>
      </c>
      <c r="W250" s="14">
        <f t="shared" si="72"/>
        <v>17107.013038255802</v>
      </c>
      <c r="X250" s="14">
        <f t="shared" si="73"/>
        <v>2634.4662211353425</v>
      </c>
      <c r="Y250" s="14">
        <f t="shared" si="74"/>
        <v>15.399919408747628</v>
      </c>
      <c r="Z250" s="16">
        <v>5867.3371406825399</v>
      </c>
      <c r="AA250" s="16">
        <v>12247.2096348671</v>
      </c>
      <c r="AB250" s="16">
        <v>7567.7446470503</v>
      </c>
      <c r="AC250" s="14">
        <f t="shared" si="75"/>
        <v>8560.7638075333143</v>
      </c>
      <c r="AD250" s="14">
        <f t="shared" si="76"/>
        <v>3303.8248365081299</v>
      </c>
      <c r="AE250" s="14">
        <f t="shared" si="77"/>
        <v>38.592640923007657</v>
      </c>
      <c r="AF250" s="16">
        <v>98290.9099614101</v>
      </c>
      <c r="AG250" s="16">
        <v>92604.360283901493</v>
      </c>
      <c r="AH250" s="16">
        <v>96735.555852828897</v>
      </c>
      <c r="AI250" s="14">
        <f t="shared" si="78"/>
        <v>95876.942032713501</v>
      </c>
      <c r="AJ250" s="14">
        <f t="shared" si="79"/>
        <v>2938.8986164485464</v>
      </c>
      <c r="AK250" s="14">
        <f t="shared" si="80"/>
        <v>3.0652819688865183</v>
      </c>
      <c r="AL250" s="16">
        <v>170552.30455453901</v>
      </c>
      <c r="AM250" s="16">
        <v>126079.203125</v>
      </c>
      <c r="AN250" s="16">
        <v>1</v>
      </c>
      <c r="AO250" s="14">
        <f t="shared" si="81"/>
        <v>98877.50255984634</v>
      </c>
      <c r="AP250" s="14">
        <f t="shared" si="82"/>
        <v>88469.691174667198</v>
      </c>
      <c r="AQ250" s="14">
        <f t="shared" si="83"/>
        <v>89.474034926317302</v>
      </c>
    </row>
    <row r="251" spans="1:43">
      <c r="A251" s="8" t="s">
        <v>466</v>
      </c>
      <c r="B251" s="17">
        <v>15.88</v>
      </c>
      <c r="C251" s="7">
        <v>1003.5192500000001</v>
      </c>
      <c r="D251" s="8" t="s">
        <v>61</v>
      </c>
      <c r="E251" s="8" t="s">
        <v>62</v>
      </c>
      <c r="F251" s="8" t="s">
        <v>63</v>
      </c>
      <c r="G251" s="8" t="s">
        <v>878</v>
      </c>
      <c r="H251" s="13">
        <v>1004.5240999999999</v>
      </c>
      <c r="J251" s="17" t="str">
        <f t="shared" si="84"/>
        <v>LWS-UHPLC-ESI-QTOF-80%MeOH-15.88-1003.51925</v>
      </c>
      <c r="K251" s="9" t="s">
        <v>188</v>
      </c>
      <c r="M251" s="8" t="str">
        <f t="shared" si="68"/>
        <v>Unknown-15.88-1003.51925</v>
      </c>
      <c r="N251" s="16">
        <v>9712.6977750594197</v>
      </c>
      <c r="O251" s="16">
        <v>16180.0238455946</v>
      </c>
      <c r="P251" s="16">
        <v>16551.8095155843</v>
      </c>
      <c r="Q251" s="14">
        <f t="shared" si="69"/>
        <v>14148.177045412775</v>
      </c>
      <c r="R251" s="14">
        <f t="shared" si="70"/>
        <v>3845.733143940578</v>
      </c>
      <c r="S251" s="14">
        <f t="shared" si="71"/>
        <v>27.18182795986052</v>
      </c>
      <c r="T251" s="16">
        <v>1</v>
      </c>
      <c r="U251" s="16">
        <v>562.96073888761396</v>
      </c>
      <c r="V251" s="16">
        <v>27609.015856620899</v>
      </c>
      <c r="W251" s="14">
        <f t="shared" si="72"/>
        <v>9390.9921985028377</v>
      </c>
      <c r="X251" s="14">
        <f t="shared" si="73"/>
        <v>15779.773112241659</v>
      </c>
      <c r="Y251" s="14">
        <f t="shared" si="74"/>
        <v>168.03094687649039</v>
      </c>
      <c r="Z251" s="16">
        <v>1</v>
      </c>
      <c r="AA251" s="16">
        <v>95694.989106102701</v>
      </c>
      <c r="AB251" s="16">
        <v>42176.377745499398</v>
      </c>
      <c r="AC251" s="14">
        <f t="shared" si="75"/>
        <v>45957.4556172007</v>
      </c>
      <c r="AD251" s="14">
        <f t="shared" si="76"/>
        <v>47958.912624908698</v>
      </c>
      <c r="AE251" s="14">
        <f t="shared" si="77"/>
        <v>104.35502135796852</v>
      </c>
      <c r="AF251" s="16">
        <v>139043.358181638</v>
      </c>
      <c r="AG251" s="16">
        <v>159436.01864784901</v>
      </c>
      <c r="AH251" s="16">
        <v>135427.429633653</v>
      </c>
      <c r="AI251" s="14">
        <f t="shared" si="78"/>
        <v>144635.60215438003</v>
      </c>
      <c r="AJ251" s="14">
        <f t="shared" si="79"/>
        <v>12944.418917091074</v>
      </c>
      <c r="AK251" s="14">
        <f t="shared" si="80"/>
        <v>8.94967679069401</v>
      </c>
      <c r="AL251" s="16">
        <v>100260.635865153</v>
      </c>
      <c r="AM251" s="16">
        <v>85831.6171875</v>
      </c>
      <c r="AN251" s="16">
        <v>1</v>
      </c>
      <c r="AO251" s="14">
        <f t="shared" si="81"/>
        <v>62031.084350884332</v>
      </c>
      <c r="AP251" s="14">
        <f t="shared" si="82"/>
        <v>54201.915726599414</v>
      </c>
      <c r="AQ251" s="14">
        <f t="shared" si="83"/>
        <v>87.378636523587872</v>
      </c>
    </row>
    <row r="252" spans="1:43">
      <c r="A252" s="8" t="s">
        <v>467</v>
      </c>
      <c r="B252" s="17">
        <v>15.94</v>
      </c>
      <c r="C252" s="7">
        <v>897.45150000000001</v>
      </c>
      <c r="D252" s="8" t="s">
        <v>61</v>
      </c>
      <c r="E252" s="8" t="s">
        <v>62</v>
      </c>
      <c r="F252" s="8" t="s">
        <v>63</v>
      </c>
      <c r="G252" s="8" t="s">
        <v>886</v>
      </c>
      <c r="H252" s="13">
        <v>898.45680000000004</v>
      </c>
      <c r="J252" s="17" t="str">
        <f t="shared" si="84"/>
        <v>LWS-UHPLC-ESI-QTOF-80%MeOH-15.94-897.4515</v>
      </c>
      <c r="K252" s="9" t="s">
        <v>188</v>
      </c>
      <c r="M252" s="8" t="str">
        <f t="shared" si="68"/>
        <v>Unknown-15.94-897.4515</v>
      </c>
      <c r="N252" s="16">
        <v>2863.9661238179901</v>
      </c>
      <c r="O252" s="16">
        <v>5913.6653401272997</v>
      </c>
      <c r="P252" s="16">
        <v>6551.9000096301897</v>
      </c>
      <c r="Q252" s="14">
        <f t="shared" si="69"/>
        <v>5109.84382452516</v>
      </c>
      <c r="R252" s="14">
        <f t="shared" si="70"/>
        <v>1970.9923536734361</v>
      </c>
      <c r="S252" s="14">
        <f t="shared" si="71"/>
        <v>38.572457815901913</v>
      </c>
      <c r="T252" s="16">
        <v>96691.175066309705</v>
      </c>
      <c r="U252" s="16">
        <v>103708.828537668</v>
      </c>
      <c r="V252" s="16">
        <v>134797.99011596999</v>
      </c>
      <c r="W252" s="14">
        <f t="shared" si="72"/>
        <v>111732.66457331589</v>
      </c>
      <c r="X252" s="14">
        <f t="shared" si="73"/>
        <v>20280.995953169415</v>
      </c>
      <c r="Y252" s="14">
        <f t="shared" si="74"/>
        <v>18.151358003157245</v>
      </c>
      <c r="Z252" s="16">
        <v>24876.881341852499</v>
      </c>
      <c r="AA252" s="16">
        <v>35003.460457687099</v>
      </c>
      <c r="AB252" s="16">
        <v>32061.436027125299</v>
      </c>
      <c r="AC252" s="14">
        <f t="shared" si="75"/>
        <v>30647.259275554967</v>
      </c>
      <c r="AD252" s="14">
        <f t="shared" si="76"/>
        <v>5209.3015905038619</v>
      </c>
      <c r="AE252" s="14">
        <f t="shared" si="77"/>
        <v>16.997609945039795</v>
      </c>
      <c r="AF252" s="16">
        <v>73459.205303939205</v>
      </c>
      <c r="AG252" s="16">
        <v>75837.035102556896</v>
      </c>
      <c r="AH252" s="16">
        <v>72995.546791527202</v>
      </c>
      <c r="AI252" s="14">
        <f t="shared" si="78"/>
        <v>74097.262399341096</v>
      </c>
      <c r="AJ252" s="14">
        <f t="shared" si="79"/>
        <v>1524.4184458914569</v>
      </c>
      <c r="AK252" s="14">
        <f t="shared" si="80"/>
        <v>2.0573208733080168</v>
      </c>
      <c r="AL252" s="16">
        <v>101499.21386759399</v>
      </c>
      <c r="AM252" s="16">
        <v>82670.671875</v>
      </c>
      <c r="AN252" s="16">
        <v>1</v>
      </c>
      <c r="AO252" s="14">
        <f t="shared" si="81"/>
        <v>61390.295247531329</v>
      </c>
      <c r="AP252" s="14">
        <f t="shared" si="82"/>
        <v>53991.783417786341</v>
      </c>
      <c r="AQ252" s="14">
        <f t="shared" si="83"/>
        <v>87.948401616389845</v>
      </c>
    </row>
    <row r="253" spans="1:43">
      <c r="A253" s="8" t="s">
        <v>468</v>
      </c>
      <c r="B253" s="17">
        <v>16.010000000000002</v>
      </c>
      <c r="C253" s="7">
        <v>802.44268</v>
      </c>
      <c r="D253" s="8" t="s">
        <v>61</v>
      </c>
      <c r="E253" s="8" t="s">
        <v>62</v>
      </c>
      <c r="F253" s="8" t="s">
        <v>63</v>
      </c>
      <c r="G253" s="8" t="s">
        <v>887</v>
      </c>
      <c r="H253" s="13">
        <v>803.44939999999997</v>
      </c>
      <c r="J253" s="17" t="str">
        <f t="shared" si="84"/>
        <v>LWS-UHPLC-ESI-QTOF-80%MeOH-16.01-802.44268</v>
      </c>
      <c r="K253" s="9" t="s">
        <v>188</v>
      </c>
      <c r="M253" s="8" t="str">
        <f t="shared" si="68"/>
        <v>Unknown-16.01-802.44268</v>
      </c>
      <c r="N253" s="16">
        <v>1</v>
      </c>
      <c r="O253" s="16">
        <v>478.15839517109799</v>
      </c>
      <c r="P253" s="16">
        <v>167.68944838702399</v>
      </c>
      <c r="Q253" s="14">
        <f t="shared" si="69"/>
        <v>215.61594785270734</v>
      </c>
      <c r="R253" s="14">
        <f t="shared" si="70"/>
        <v>242.16264272971591</v>
      </c>
      <c r="S253" s="14">
        <f t="shared" si="71"/>
        <v>112.31202753849325</v>
      </c>
      <c r="T253" s="16">
        <v>3909.3542346153399</v>
      </c>
      <c r="U253" s="16">
        <v>17800.7810580316</v>
      </c>
      <c r="V253" s="16">
        <v>16457.881772372399</v>
      </c>
      <c r="W253" s="14">
        <f t="shared" si="72"/>
        <v>12722.672355006447</v>
      </c>
      <c r="X253" s="14">
        <f t="shared" si="73"/>
        <v>7662.0347716038614</v>
      </c>
      <c r="Y253" s="14">
        <f t="shared" si="74"/>
        <v>60.223470021129678</v>
      </c>
      <c r="Z253" s="16">
        <v>2331.42577482869</v>
      </c>
      <c r="AA253" s="16">
        <v>5251.6780034823396</v>
      </c>
      <c r="AB253" s="16">
        <v>881.50986002727802</v>
      </c>
      <c r="AC253" s="14">
        <f t="shared" si="75"/>
        <v>2821.5378794461026</v>
      </c>
      <c r="AD253" s="14">
        <f t="shared" si="76"/>
        <v>2225.9267298895406</v>
      </c>
      <c r="AE253" s="14">
        <f t="shared" si="77"/>
        <v>78.890549232197912</v>
      </c>
      <c r="AF253" s="16">
        <v>36436.8895792162</v>
      </c>
      <c r="AG253" s="16">
        <v>37163.0308644857</v>
      </c>
      <c r="AH253" s="16">
        <v>22332.8988109768</v>
      </c>
      <c r="AI253" s="14">
        <f t="shared" si="78"/>
        <v>31977.606418226234</v>
      </c>
      <c r="AJ253" s="14">
        <f t="shared" si="79"/>
        <v>8360.4490856379634</v>
      </c>
      <c r="AK253" s="14">
        <f t="shared" si="80"/>
        <v>26.14469943839439</v>
      </c>
      <c r="AL253" s="16">
        <v>178586.28874865899</v>
      </c>
      <c r="AM253" s="16">
        <v>155602.40625</v>
      </c>
      <c r="AN253" s="16">
        <v>1</v>
      </c>
      <c r="AO253" s="14">
        <f t="shared" si="81"/>
        <v>111396.56499955298</v>
      </c>
      <c r="AP253" s="14">
        <f t="shared" si="82"/>
        <v>97153.454080929485</v>
      </c>
      <c r="AQ253" s="14">
        <f t="shared" si="83"/>
        <v>87.214048369731458</v>
      </c>
    </row>
    <row r="254" spans="1:43">
      <c r="A254" s="8" t="s">
        <v>469</v>
      </c>
      <c r="B254" s="17">
        <v>16.09</v>
      </c>
      <c r="C254" s="7">
        <v>855.44302000000005</v>
      </c>
      <c r="D254" s="8" t="s">
        <v>61</v>
      </c>
      <c r="E254" s="8" t="s">
        <v>62</v>
      </c>
      <c r="F254" s="8" t="s">
        <v>63</v>
      </c>
      <c r="G254" s="8" t="s">
        <v>888</v>
      </c>
      <c r="H254" s="13">
        <v>856.44919999999991</v>
      </c>
      <c r="J254" s="17" t="str">
        <f t="shared" si="84"/>
        <v>LWS-UHPLC-ESI-QTOF-80%MeOH-16.09-855.44302</v>
      </c>
      <c r="K254" s="9" t="s">
        <v>188</v>
      </c>
      <c r="M254" s="8" t="str">
        <f t="shared" si="68"/>
        <v>Unknown-16.09-855.44302</v>
      </c>
      <c r="N254" s="16">
        <v>6744.6574835065103</v>
      </c>
      <c r="O254" s="16">
        <v>11590.664605697801</v>
      </c>
      <c r="P254" s="16">
        <v>13153.319705608101</v>
      </c>
      <c r="Q254" s="14">
        <f t="shared" si="69"/>
        <v>10496.213931604138</v>
      </c>
      <c r="R254" s="14">
        <f t="shared" si="70"/>
        <v>3341.5721715632735</v>
      </c>
      <c r="S254" s="14">
        <f t="shared" si="71"/>
        <v>31.83597622283391</v>
      </c>
      <c r="T254" s="16">
        <v>12376.999167087701</v>
      </c>
      <c r="U254" s="16">
        <v>17191.734860606299</v>
      </c>
      <c r="V254" s="16">
        <v>21301.491847239198</v>
      </c>
      <c r="W254" s="14">
        <f t="shared" si="72"/>
        <v>16956.741958311064</v>
      </c>
      <c r="X254" s="14">
        <f t="shared" si="73"/>
        <v>4466.8846691644421</v>
      </c>
      <c r="Y254" s="14">
        <f t="shared" si="74"/>
        <v>26.342823875874771</v>
      </c>
      <c r="Z254" s="16">
        <v>19946.452669902399</v>
      </c>
      <c r="AA254" s="16">
        <v>41629.535725617803</v>
      </c>
      <c r="AB254" s="16">
        <v>24798.430381693001</v>
      </c>
      <c r="AC254" s="14">
        <f t="shared" si="75"/>
        <v>28791.472925737733</v>
      </c>
      <c r="AD254" s="14">
        <f t="shared" si="76"/>
        <v>11379.688671891543</v>
      </c>
      <c r="AE254" s="14">
        <f t="shared" si="77"/>
        <v>39.524510264700041</v>
      </c>
      <c r="AF254" s="16">
        <v>62129.186360730499</v>
      </c>
      <c r="AG254" s="16">
        <v>81401.318158330396</v>
      </c>
      <c r="AH254" s="16">
        <v>63923.3589094161</v>
      </c>
      <c r="AI254" s="14">
        <f t="shared" si="78"/>
        <v>69151.287809492336</v>
      </c>
      <c r="AJ254" s="14">
        <f t="shared" si="79"/>
        <v>10646.698851954268</v>
      </c>
      <c r="AK254" s="14">
        <f t="shared" si="80"/>
        <v>15.396240893279224</v>
      </c>
      <c r="AL254" s="16">
        <v>38721.301953683098</v>
      </c>
      <c r="AM254" s="16">
        <v>34898.52734375</v>
      </c>
      <c r="AN254" s="16">
        <v>1</v>
      </c>
      <c r="AO254" s="14">
        <f t="shared" si="81"/>
        <v>24540.276432477698</v>
      </c>
      <c r="AP254" s="14">
        <f t="shared" si="82"/>
        <v>21337.419415237488</v>
      </c>
      <c r="AQ254" s="14">
        <f t="shared" si="83"/>
        <v>86.948569931341908</v>
      </c>
    </row>
    <row r="255" spans="1:43">
      <c r="A255" s="8" t="s">
        <v>470</v>
      </c>
      <c r="B255" s="17">
        <v>16.100000000000001</v>
      </c>
      <c r="C255" s="7">
        <v>788.46267</v>
      </c>
      <c r="D255" s="8" t="s">
        <v>61</v>
      </c>
      <c r="E255" s="8" t="s">
        <v>62</v>
      </c>
      <c r="F255" s="8" t="s">
        <v>63</v>
      </c>
      <c r="G255" s="8" t="s">
        <v>889</v>
      </c>
      <c r="H255" s="13">
        <v>789.47009999999989</v>
      </c>
      <c r="J255" s="17" t="str">
        <f t="shared" si="84"/>
        <v>LWS-UHPLC-ESI-QTOF-80%MeOH-16.1-788.46267</v>
      </c>
      <c r="K255" s="9" t="s">
        <v>188</v>
      </c>
      <c r="M255" s="8" t="str">
        <f t="shared" si="68"/>
        <v>Unknown-16.1-788.46267</v>
      </c>
      <c r="N255" s="16">
        <v>266.15228278220502</v>
      </c>
      <c r="O255" s="16">
        <v>188.721669912191</v>
      </c>
      <c r="P255" s="16">
        <v>863.14645413820006</v>
      </c>
      <c r="Q255" s="14">
        <f t="shared" si="69"/>
        <v>439.34013561086539</v>
      </c>
      <c r="R255" s="14">
        <f t="shared" si="70"/>
        <v>369.06330306618946</v>
      </c>
      <c r="S255" s="14">
        <f t="shared" si="71"/>
        <v>84.004003538861312</v>
      </c>
      <c r="T255" s="16">
        <v>12084.467878441401</v>
      </c>
      <c r="U255" s="16">
        <v>12761.437100028101</v>
      </c>
      <c r="V255" s="16">
        <v>12018.532241119499</v>
      </c>
      <c r="W255" s="14">
        <f t="shared" si="72"/>
        <v>12288.145739863001</v>
      </c>
      <c r="X255" s="14">
        <f t="shared" si="73"/>
        <v>411.20604418279095</v>
      </c>
      <c r="Y255" s="14">
        <f t="shared" si="74"/>
        <v>3.3463636653399216</v>
      </c>
      <c r="Z255" s="16">
        <v>5376.1618885806402</v>
      </c>
      <c r="AA255" s="16">
        <v>11027.299282379199</v>
      </c>
      <c r="AB255" s="16">
        <v>8093.1437037495798</v>
      </c>
      <c r="AC255" s="14">
        <f t="shared" si="75"/>
        <v>8165.5349582364724</v>
      </c>
      <c r="AD255" s="14">
        <f t="shared" si="76"/>
        <v>2826.2641120729913</v>
      </c>
      <c r="AE255" s="14">
        <f t="shared" si="77"/>
        <v>34.612112084857024</v>
      </c>
      <c r="AF255" s="16">
        <v>135126.437807101</v>
      </c>
      <c r="AG255" s="16">
        <v>141791.731381955</v>
      </c>
      <c r="AH255" s="16">
        <v>119457.884838185</v>
      </c>
      <c r="AI255" s="14">
        <f t="shared" si="78"/>
        <v>132125.35134241366</v>
      </c>
      <c r="AJ255" s="14">
        <f t="shared" si="79"/>
        <v>11465.385529347193</v>
      </c>
      <c r="AK255" s="14">
        <f t="shared" si="80"/>
        <v>8.6776575523600386</v>
      </c>
      <c r="AL255" s="16">
        <v>198015.15510983299</v>
      </c>
      <c r="AM255" s="16">
        <v>180776.296875</v>
      </c>
      <c r="AN255" s="16">
        <v>1</v>
      </c>
      <c r="AO255" s="14">
        <f t="shared" si="81"/>
        <v>126264.150661611</v>
      </c>
      <c r="AP255" s="14">
        <f t="shared" si="82"/>
        <v>109686.28888588434</v>
      </c>
      <c r="AQ255" s="14">
        <f t="shared" si="83"/>
        <v>86.870491989325245</v>
      </c>
    </row>
    <row r="256" spans="1:43">
      <c r="A256" s="8" t="s">
        <v>471</v>
      </c>
      <c r="B256" s="17">
        <v>16.260000000000002</v>
      </c>
      <c r="C256" s="7">
        <v>1073.5160699999999</v>
      </c>
      <c r="D256" s="8" t="s">
        <v>61</v>
      </c>
      <c r="E256" s="8" t="s">
        <v>62</v>
      </c>
      <c r="F256" s="8" t="s">
        <v>63</v>
      </c>
      <c r="G256" s="8" t="s">
        <v>890</v>
      </c>
      <c r="H256" s="13">
        <v>1074.5212999999999</v>
      </c>
      <c r="J256" s="17" t="str">
        <f t="shared" si="84"/>
        <v>LWS-UHPLC-ESI-QTOF-80%MeOH-16.26-1073.51607</v>
      </c>
      <c r="K256" s="9" t="s">
        <v>188</v>
      </c>
      <c r="M256" s="8" t="str">
        <f t="shared" si="68"/>
        <v>Unknown-16.26-1073.51607</v>
      </c>
      <c r="N256" s="16">
        <v>1</v>
      </c>
      <c r="O256" s="16">
        <v>1</v>
      </c>
      <c r="P256" s="16">
        <v>6083.4407452323603</v>
      </c>
      <c r="Q256" s="14">
        <f t="shared" si="69"/>
        <v>2028.4802484107868</v>
      </c>
      <c r="R256" s="14">
        <f t="shared" si="70"/>
        <v>3511.6988015898514</v>
      </c>
      <c r="S256" s="14">
        <f t="shared" si="71"/>
        <v>173.11969413264401</v>
      </c>
      <c r="T256" s="16">
        <v>50383.493889735502</v>
      </c>
      <c r="U256" s="16">
        <v>78532.645301078694</v>
      </c>
      <c r="V256" s="16">
        <v>86876.033398692001</v>
      </c>
      <c r="W256" s="14">
        <f t="shared" si="72"/>
        <v>71930.724196502066</v>
      </c>
      <c r="X256" s="14">
        <f t="shared" si="73"/>
        <v>19121.071666004467</v>
      </c>
      <c r="Y256" s="14">
        <f t="shared" si="74"/>
        <v>26.582620819677928</v>
      </c>
      <c r="Z256" s="16">
        <v>10106.2692795028</v>
      </c>
      <c r="AA256" s="16">
        <v>16362.575047685599</v>
      </c>
      <c r="AB256" s="16">
        <v>10164.0573484837</v>
      </c>
      <c r="AC256" s="14">
        <f t="shared" si="75"/>
        <v>12210.967225224033</v>
      </c>
      <c r="AD256" s="14">
        <f t="shared" si="76"/>
        <v>3595.5139408535533</v>
      </c>
      <c r="AE256" s="14">
        <f t="shared" si="77"/>
        <v>29.444956116386489</v>
      </c>
      <c r="AF256" s="16">
        <v>18131.5272092417</v>
      </c>
      <c r="AG256" s="16">
        <v>1</v>
      </c>
      <c r="AH256" s="16">
        <v>1</v>
      </c>
      <c r="AI256" s="14">
        <f t="shared" si="78"/>
        <v>6044.5090697472333</v>
      </c>
      <c r="AJ256" s="14">
        <f t="shared" si="79"/>
        <v>10467.664764805528</v>
      </c>
      <c r="AK256" s="14">
        <f t="shared" si="80"/>
        <v>173.17642581092628</v>
      </c>
      <c r="AL256" s="16">
        <v>1</v>
      </c>
      <c r="AM256" s="16">
        <v>1</v>
      </c>
      <c r="AN256" s="16">
        <v>1</v>
      </c>
      <c r="AO256" s="14">
        <f t="shared" si="81"/>
        <v>1</v>
      </c>
      <c r="AP256" s="14">
        <f t="shared" si="82"/>
        <v>0</v>
      </c>
      <c r="AQ256" s="14">
        <f t="shared" si="83"/>
        <v>0</v>
      </c>
    </row>
    <row r="257" spans="1:43">
      <c r="A257" s="8" t="s">
        <v>472</v>
      </c>
      <c r="B257" s="17">
        <v>16.260000000000002</v>
      </c>
      <c r="C257" s="7">
        <v>293.17597999999998</v>
      </c>
      <c r="D257" s="8" t="s">
        <v>61</v>
      </c>
      <c r="E257" s="8" t="s">
        <v>62</v>
      </c>
      <c r="F257" s="8" t="s">
        <v>63</v>
      </c>
      <c r="G257" s="8" t="s">
        <v>891</v>
      </c>
      <c r="H257" s="13">
        <v>294.18239999999997</v>
      </c>
      <c r="J257" s="17" t="str">
        <f t="shared" si="84"/>
        <v>LWS-UHPLC-ESI-QTOF-80%MeOH-16.26-293.17598</v>
      </c>
      <c r="K257" s="9" t="s">
        <v>188</v>
      </c>
      <c r="M257" s="8" t="str">
        <f t="shared" si="68"/>
        <v>Unknown-16.26-293.17598</v>
      </c>
      <c r="N257" s="16">
        <v>58243.337992721899</v>
      </c>
      <c r="O257" s="16">
        <v>85498.788631171003</v>
      </c>
      <c r="P257" s="16">
        <v>125983.19615914101</v>
      </c>
      <c r="Q257" s="14">
        <f t="shared" si="69"/>
        <v>89908.440927677962</v>
      </c>
      <c r="R257" s="14">
        <f t="shared" si="70"/>
        <v>34084.540060468978</v>
      </c>
      <c r="S257" s="14">
        <f t="shared" si="71"/>
        <v>37.910278177203033</v>
      </c>
      <c r="T257" s="16">
        <v>90837.315913831393</v>
      </c>
      <c r="U257" s="16">
        <v>87535.473554804499</v>
      </c>
      <c r="V257" s="16">
        <v>99535.016806258995</v>
      </c>
      <c r="W257" s="14">
        <f t="shared" si="72"/>
        <v>92635.935424964948</v>
      </c>
      <c r="X257" s="14">
        <f t="shared" si="73"/>
        <v>6198.6719279418676</v>
      </c>
      <c r="Y257" s="14">
        <f t="shared" si="74"/>
        <v>6.6914334048721171</v>
      </c>
      <c r="Z257" s="16">
        <v>98229.041066698293</v>
      </c>
      <c r="AA257" s="16">
        <v>91380.091190242005</v>
      </c>
      <c r="AB257" s="16">
        <v>90204.574474680005</v>
      </c>
      <c r="AC257" s="14">
        <f t="shared" si="75"/>
        <v>93271.235577206768</v>
      </c>
      <c r="AD257" s="14">
        <f t="shared" si="76"/>
        <v>4333.6285420956019</v>
      </c>
      <c r="AE257" s="14">
        <f t="shared" si="77"/>
        <v>4.646264751696541</v>
      </c>
      <c r="AF257" s="16">
        <v>90951.559263390707</v>
      </c>
      <c r="AG257" s="16">
        <v>100719.209914672</v>
      </c>
      <c r="AH257" s="16">
        <v>87259.435636831899</v>
      </c>
      <c r="AI257" s="14">
        <f t="shared" si="78"/>
        <v>92976.734938298192</v>
      </c>
      <c r="AJ257" s="14">
        <f t="shared" si="79"/>
        <v>6954.6662959684318</v>
      </c>
      <c r="AK257" s="14">
        <f t="shared" si="80"/>
        <v>7.4800070152858469</v>
      </c>
      <c r="AL257" s="16">
        <v>97036.442634431398</v>
      </c>
      <c r="AM257" s="16">
        <v>93308.1796875</v>
      </c>
      <c r="AN257" s="16">
        <v>86341.198840742596</v>
      </c>
      <c r="AO257" s="14">
        <f t="shared" si="81"/>
        <v>92228.60705422466</v>
      </c>
      <c r="AP257" s="14">
        <f t="shared" si="82"/>
        <v>5428.73537340857</v>
      </c>
      <c r="AQ257" s="14">
        <f t="shared" si="83"/>
        <v>5.8861730072718252</v>
      </c>
    </row>
    <row r="258" spans="1:43">
      <c r="A258" s="8" t="s">
        <v>473</v>
      </c>
      <c r="B258" s="17">
        <v>16.28</v>
      </c>
      <c r="C258" s="7">
        <v>820.48916999999994</v>
      </c>
      <c r="D258" s="8" t="s">
        <v>61</v>
      </c>
      <c r="E258" s="8" t="s">
        <v>62</v>
      </c>
      <c r="F258" s="8" t="s">
        <v>63</v>
      </c>
      <c r="G258" s="8" t="s">
        <v>892</v>
      </c>
      <c r="H258" s="13">
        <v>821.49619999999993</v>
      </c>
      <c r="J258" s="17" t="str">
        <f t="shared" si="84"/>
        <v>LWS-UHPLC-ESI-QTOF-80%MeOH-16.28-820.48917</v>
      </c>
      <c r="K258" s="9" t="s">
        <v>188</v>
      </c>
      <c r="M258" s="8" t="str">
        <f t="shared" si="68"/>
        <v>Unknown-16.28-820.48917</v>
      </c>
      <c r="N258" s="16">
        <v>535.15622455309301</v>
      </c>
      <c r="O258" s="16">
        <v>2039.4777681047599</v>
      </c>
      <c r="P258" s="16">
        <v>2557.2092234638899</v>
      </c>
      <c r="Q258" s="14">
        <f t="shared" si="69"/>
        <v>1710.6144053739142</v>
      </c>
      <c r="R258" s="14">
        <f t="shared" si="70"/>
        <v>1050.3751311369751</v>
      </c>
      <c r="S258" s="14">
        <f t="shared" si="71"/>
        <v>61.403383944225531</v>
      </c>
      <c r="T258" s="16">
        <v>9519.6061968306803</v>
      </c>
      <c r="U258" s="16">
        <v>11925.7578010367</v>
      </c>
      <c r="V258" s="16">
        <v>10976.625724130899</v>
      </c>
      <c r="W258" s="14">
        <f t="shared" si="72"/>
        <v>10807.32990733276</v>
      </c>
      <c r="X258" s="14">
        <f t="shared" si="73"/>
        <v>1211.9765636326522</v>
      </c>
      <c r="Y258" s="14">
        <f t="shared" si="74"/>
        <v>11.214394064257514</v>
      </c>
      <c r="Z258" s="16">
        <v>6167.8412726862298</v>
      </c>
      <c r="AA258" s="16">
        <v>13552.193526529099</v>
      </c>
      <c r="AB258" s="16">
        <v>6571.5209578862796</v>
      </c>
      <c r="AC258" s="14">
        <f t="shared" si="75"/>
        <v>8763.8519190338702</v>
      </c>
      <c r="AD258" s="14">
        <f t="shared" si="76"/>
        <v>4151.7346777718421</v>
      </c>
      <c r="AE258" s="14">
        <f t="shared" si="77"/>
        <v>47.373400602021249</v>
      </c>
      <c r="AF258" s="16">
        <v>98598.620479256206</v>
      </c>
      <c r="AG258" s="16">
        <v>105661.06371940501</v>
      </c>
      <c r="AH258" s="16">
        <v>57802.730204744097</v>
      </c>
      <c r="AI258" s="14">
        <f t="shared" si="78"/>
        <v>87354.138134468434</v>
      </c>
      <c r="AJ258" s="14">
        <f t="shared" si="79"/>
        <v>25834.740352901059</v>
      </c>
      <c r="AK258" s="14">
        <f t="shared" si="80"/>
        <v>29.57471838727594</v>
      </c>
      <c r="AL258" s="16">
        <v>133779.51858757299</v>
      </c>
      <c r="AM258" s="16">
        <v>146870.09375</v>
      </c>
      <c r="AN258" s="16">
        <v>1</v>
      </c>
      <c r="AO258" s="14">
        <f t="shared" si="81"/>
        <v>93550.204112524327</v>
      </c>
      <c r="AP258" s="14">
        <f t="shared" si="82"/>
        <v>81279.954368133374</v>
      </c>
      <c r="AQ258" s="14">
        <f t="shared" si="83"/>
        <v>86.883780895195045</v>
      </c>
    </row>
    <row r="259" spans="1:43">
      <c r="A259" s="8" t="s">
        <v>474</v>
      </c>
      <c r="B259" s="17">
        <v>16.350000000000001</v>
      </c>
      <c r="C259" s="7">
        <v>788.46253000000002</v>
      </c>
      <c r="D259" s="8" t="s">
        <v>61</v>
      </c>
      <c r="E259" s="8" t="s">
        <v>62</v>
      </c>
      <c r="F259" s="8" t="s">
        <v>63</v>
      </c>
      <c r="G259" s="8" t="s">
        <v>884</v>
      </c>
      <c r="H259" s="13">
        <v>789.46759999999995</v>
      </c>
      <c r="J259" s="17" t="str">
        <f t="shared" si="84"/>
        <v>LWS-UHPLC-ESI-QTOF-80%MeOH-16.35-788.46253</v>
      </c>
      <c r="K259" s="9" t="s">
        <v>188</v>
      </c>
      <c r="M259" s="8" t="str">
        <f t="shared" si="68"/>
        <v>Unknown-16.35-788.46253</v>
      </c>
      <c r="N259" s="16">
        <v>319.20864909036698</v>
      </c>
      <c r="O259" s="16">
        <v>1</v>
      </c>
      <c r="P259" s="16">
        <v>2272.5397310809199</v>
      </c>
      <c r="Q259" s="14">
        <f t="shared" si="69"/>
        <v>864.24946005709569</v>
      </c>
      <c r="R259" s="14">
        <f t="shared" si="70"/>
        <v>1229.9493085831816</v>
      </c>
      <c r="S259" s="14">
        <f t="shared" si="71"/>
        <v>142.31415412188124</v>
      </c>
      <c r="T259" s="16">
        <v>463.02998459896702</v>
      </c>
      <c r="U259" s="16">
        <v>15268.8628339391</v>
      </c>
      <c r="V259" s="16">
        <v>16716.7579726324</v>
      </c>
      <c r="W259" s="14">
        <f t="shared" si="72"/>
        <v>10816.216930390156</v>
      </c>
      <c r="X259" s="14">
        <f t="shared" si="73"/>
        <v>8995.3021091033261</v>
      </c>
      <c r="Y259" s="14">
        <f t="shared" si="74"/>
        <v>83.164956536969655</v>
      </c>
      <c r="Z259" s="16">
        <v>6192.9533320662604</v>
      </c>
      <c r="AA259" s="16">
        <v>14579.6201963924</v>
      </c>
      <c r="AB259" s="16">
        <v>8252.1516180995695</v>
      </c>
      <c r="AC259" s="14">
        <f t="shared" si="75"/>
        <v>9674.9083821860768</v>
      </c>
      <c r="AD259" s="14">
        <f t="shared" si="76"/>
        <v>4370.6089828091408</v>
      </c>
      <c r="AE259" s="14">
        <f t="shared" si="77"/>
        <v>45.174680835805368</v>
      </c>
      <c r="AF259" s="16">
        <v>145899.51907382</v>
      </c>
      <c r="AG259" s="16">
        <v>150034.08872193901</v>
      </c>
      <c r="AH259" s="16">
        <v>126680.116575846</v>
      </c>
      <c r="AI259" s="14">
        <f t="shared" si="78"/>
        <v>140871.24145720166</v>
      </c>
      <c r="AJ259" s="14">
        <f t="shared" si="79"/>
        <v>12462.531267461711</v>
      </c>
      <c r="AK259" s="14">
        <f t="shared" si="80"/>
        <v>8.8467533462094003</v>
      </c>
      <c r="AL259" s="16">
        <v>228123.80044661</v>
      </c>
      <c r="AM259" s="16">
        <v>216108.8125</v>
      </c>
      <c r="AN259" s="16">
        <v>1</v>
      </c>
      <c r="AO259" s="14">
        <f t="shared" si="81"/>
        <v>148077.87098220331</v>
      </c>
      <c r="AP259" s="14">
        <f t="shared" si="82"/>
        <v>128378.96935927383</v>
      </c>
      <c r="AQ259" s="14">
        <f t="shared" si="83"/>
        <v>86.696930816018423</v>
      </c>
    </row>
    <row r="260" spans="1:43">
      <c r="A260" s="8" t="s">
        <v>475</v>
      </c>
      <c r="B260" s="17">
        <v>16.38</v>
      </c>
      <c r="C260" s="7">
        <v>925.41447000000005</v>
      </c>
      <c r="D260" s="8" t="s">
        <v>61</v>
      </c>
      <c r="E260" s="8" t="s">
        <v>62</v>
      </c>
      <c r="F260" s="8" t="s">
        <v>63</v>
      </c>
      <c r="G260" s="8" t="s">
        <v>893</v>
      </c>
      <c r="H260" s="13">
        <v>926.4233999999999</v>
      </c>
      <c r="J260" s="17" t="str">
        <f t="shared" si="84"/>
        <v>LWS-UHPLC-ESI-QTOF-80%MeOH-16.38-925.41447</v>
      </c>
      <c r="K260" s="9" t="s">
        <v>188</v>
      </c>
      <c r="M260" s="8" t="str">
        <f t="shared" si="68"/>
        <v>Unknown-16.38-925.41447</v>
      </c>
      <c r="N260" s="16">
        <v>14188.2538229197</v>
      </c>
      <c r="O260" s="16">
        <v>1</v>
      </c>
      <c r="P260" s="16">
        <v>1</v>
      </c>
      <c r="Q260" s="14">
        <f t="shared" si="69"/>
        <v>4730.0846076399002</v>
      </c>
      <c r="R260" s="14">
        <f t="shared" si="70"/>
        <v>8191.0148137242359</v>
      </c>
      <c r="S260" s="14">
        <f t="shared" si="71"/>
        <v>173.16846300157798</v>
      </c>
      <c r="T260" s="16">
        <v>1</v>
      </c>
      <c r="U260" s="16">
        <v>1</v>
      </c>
      <c r="V260" s="16">
        <v>1</v>
      </c>
      <c r="W260" s="14">
        <f t="shared" si="72"/>
        <v>1</v>
      </c>
      <c r="X260" s="14">
        <f t="shared" si="73"/>
        <v>0</v>
      </c>
      <c r="Y260" s="14">
        <f t="shared" si="74"/>
        <v>0</v>
      </c>
      <c r="Z260" s="16">
        <v>1</v>
      </c>
      <c r="AA260" s="16">
        <v>1</v>
      </c>
      <c r="AB260" s="16">
        <v>1</v>
      </c>
      <c r="AC260" s="14">
        <f t="shared" si="75"/>
        <v>1</v>
      </c>
      <c r="AD260" s="14">
        <f t="shared" si="76"/>
        <v>0</v>
      </c>
      <c r="AE260" s="14">
        <f t="shared" si="77"/>
        <v>0</v>
      </c>
      <c r="AF260" s="16">
        <v>1</v>
      </c>
      <c r="AG260" s="16">
        <v>84011.918296941207</v>
      </c>
      <c r="AH260" s="16">
        <v>26829.3798338175</v>
      </c>
      <c r="AI260" s="14">
        <f t="shared" si="78"/>
        <v>36947.432710252899</v>
      </c>
      <c r="AJ260" s="14">
        <f t="shared" si="79"/>
        <v>42909.670748930126</v>
      </c>
      <c r="AK260" s="14">
        <f t="shared" si="80"/>
        <v>116.13708342182787</v>
      </c>
      <c r="AL260" s="16">
        <v>78723.857318870505</v>
      </c>
      <c r="AM260" s="16">
        <v>62993.484375</v>
      </c>
      <c r="AN260" s="16">
        <v>1</v>
      </c>
      <c r="AO260" s="14">
        <f t="shared" si="81"/>
        <v>47239.447231290163</v>
      </c>
      <c r="AP260" s="14">
        <f t="shared" si="82"/>
        <v>41658.904580603805</v>
      </c>
      <c r="AQ260" s="14">
        <f t="shared" si="83"/>
        <v>88.186689350187919</v>
      </c>
    </row>
    <row r="261" spans="1:43">
      <c r="A261" s="8" t="s">
        <v>476</v>
      </c>
      <c r="B261" s="17">
        <v>16.39</v>
      </c>
      <c r="C261" s="7">
        <v>925.40552000000002</v>
      </c>
      <c r="D261" s="8" t="s">
        <v>61</v>
      </c>
      <c r="E261" s="8" t="s">
        <v>62</v>
      </c>
      <c r="F261" s="8" t="s">
        <v>63</v>
      </c>
      <c r="G261" s="8" t="s">
        <v>894</v>
      </c>
      <c r="H261" s="13">
        <v>926.41280000000006</v>
      </c>
      <c r="J261" s="17" t="str">
        <f t="shared" si="84"/>
        <v>LWS-UHPLC-ESI-QTOF-80%MeOH-16.39-925.40552</v>
      </c>
      <c r="K261" s="9" t="s">
        <v>188</v>
      </c>
      <c r="M261" s="8" t="str">
        <f t="shared" si="68"/>
        <v>Unknown-16.39-925.40552</v>
      </c>
      <c r="N261" s="16">
        <v>1</v>
      </c>
      <c r="O261" s="16">
        <v>25764.967402929498</v>
      </c>
      <c r="P261" s="16">
        <v>17226.261844155899</v>
      </c>
      <c r="Q261" s="14">
        <f t="shared" si="69"/>
        <v>14330.7430823618</v>
      </c>
      <c r="R261" s="14">
        <f t="shared" si="70"/>
        <v>13123.777114829769</v>
      </c>
      <c r="S261" s="14">
        <f t="shared" si="71"/>
        <v>91.577785181163719</v>
      </c>
      <c r="T261" s="16">
        <v>261146.104209888</v>
      </c>
      <c r="U261" s="16">
        <v>349177.42602619698</v>
      </c>
      <c r="V261" s="16">
        <v>246807.463592221</v>
      </c>
      <c r="W261" s="14">
        <f t="shared" si="72"/>
        <v>285710.33127610199</v>
      </c>
      <c r="X261" s="14">
        <f t="shared" si="73"/>
        <v>55429.714420189928</v>
      </c>
      <c r="Y261" s="14">
        <f t="shared" si="74"/>
        <v>19.400668562672411</v>
      </c>
      <c r="Z261" s="16">
        <v>26293.211741868501</v>
      </c>
      <c r="AA261" s="16">
        <v>39468.896126477899</v>
      </c>
      <c r="AB261" s="16">
        <v>26216.8392880139</v>
      </c>
      <c r="AC261" s="14">
        <f t="shared" si="75"/>
        <v>30659.649052120101</v>
      </c>
      <c r="AD261" s="14">
        <f t="shared" si="76"/>
        <v>7629.1273223572534</v>
      </c>
      <c r="AE261" s="14">
        <f t="shared" si="77"/>
        <v>24.883283267163499</v>
      </c>
      <c r="AF261" s="16">
        <v>44382.714589978801</v>
      </c>
      <c r="AG261" s="16">
        <v>1</v>
      </c>
      <c r="AH261" s="16">
        <v>1</v>
      </c>
      <c r="AI261" s="14">
        <f t="shared" si="78"/>
        <v>14794.904863326266</v>
      </c>
      <c r="AJ261" s="14">
        <f t="shared" si="79"/>
        <v>25623.794865621399</v>
      </c>
      <c r="AK261" s="14">
        <f t="shared" si="80"/>
        <v>173.19337368054241</v>
      </c>
      <c r="AL261" s="16">
        <v>1</v>
      </c>
      <c r="AM261" s="16">
        <v>1</v>
      </c>
      <c r="AN261" s="16">
        <v>1</v>
      </c>
      <c r="AO261" s="14">
        <f t="shared" si="81"/>
        <v>1</v>
      </c>
      <c r="AP261" s="14">
        <f t="shared" si="82"/>
        <v>0</v>
      </c>
      <c r="AQ261" s="14">
        <f t="shared" si="83"/>
        <v>0</v>
      </c>
    </row>
    <row r="262" spans="1:43">
      <c r="A262" s="8" t="s">
        <v>477</v>
      </c>
      <c r="B262" s="17">
        <v>16.48</v>
      </c>
      <c r="C262" s="7">
        <v>825.43142999999998</v>
      </c>
      <c r="D262" s="8" t="s">
        <v>61</v>
      </c>
      <c r="E262" s="8" t="s">
        <v>62</v>
      </c>
      <c r="F262" s="8" t="s">
        <v>63</v>
      </c>
      <c r="G262" s="8" t="s">
        <v>895</v>
      </c>
      <c r="H262" s="13">
        <v>826.43640000000005</v>
      </c>
      <c r="J262" s="17" t="str">
        <f t="shared" si="84"/>
        <v>LWS-UHPLC-ESI-QTOF-80%MeOH-16.48-825.43143</v>
      </c>
      <c r="K262" s="9" t="s">
        <v>188</v>
      </c>
      <c r="M262" s="8" t="str">
        <f t="shared" si="68"/>
        <v>Unknown-16.48-825.43143</v>
      </c>
      <c r="N262" s="16">
        <v>6248.8739971571404</v>
      </c>
      <c r="O262" s="16">
        <v>8428.2640729551294</v>
      </c>
      <c r="P262" s="16">
        <v>8072.6631534334301</v>
      </c>
      <c r="Q262" s="14">
        <f t="shared" si="69"/>
        <v>7583.2670745152327</v>
      </c>
      <c r="R262" s="14">
        <f t="shared" si="70"/>
        <v>1169.2162619323606</v>
      </c>
      <c r="S262" s="14">
        <f t="shared" si="71"/>
        <v>15.41837113797161</v>
      </c>
      <c r="T262" s="16">
        <v>38205.491092330201</v>
      </c>
      <c r="U262" s="16">
        <v>40968.752863465503</v>
      </c>
      <c r="V262" s="16">
        <v>45137.295572753799</v>
      </c>
      <c r="W262" s="14">
        <f t="shared" si="72"/>
        <v>41437.179842849837</v>
      </c>
      <c r="X262" s="14">
        <f t="shared" si="73"/>
        <v>3489.5624675547097</v>
      </c>
      <c r="Y262" s="14">
        <f t="shared" si="74"/>
        <v>8.4213319554777772</v>
      </c>
      <c r="Z262" s="16">
        <v>49252.895127745804</v>
      </c>
      <c r="AA262" s="16">
        <v>120051.396217045</v>
      </c>
      <c r="AB262" s="16">
        <v>91787.437612231995</v>
      </c>
      <c r="AC262" s="14">
        <f t="shared" si="75"/>
        <v>87030.576319007596</v>
      </c>
      <c r="AD262" s="14">
        <f t="shared" si="76"/>
        <v>35638.150010138117</v>
      </c>
      <c r="AE262" s="14">
        <f t="shared" si="77"/>
        <v>40.948999210929841</v>
      </c>
      <c r="AF262" s="16">
        <v>172013.317505688</v>
      </c>
      <c r="AG262" s="16">
        <v>234493.38078502499</v>
      </c>
      <c r="AH262" s="16">
        <v>237406.31069082499</v>
      </c>
      <c r="AI262" s="14">
        <f t="shared" si="78"/>
        <v>214637.66966051268</v>
      </c>
      <c r="AJ262" s="14">
        <f t="shared" si="79"/>
        <v>36942.493657343897</v>
      </c>
      <c r="AK262" s="14">
        <f t="shared" si="80"/>
        <v>17.211561100050595</v>
      </c>
      <c r="AL262" s="16">
        <v>107491.16845676</v>
      </c>
      <c r="AM262" s="16">
        <v>90525.125</v>
      </c>
      <c r="AN262" s="16">
        <v>1</v>
      </c>
      <c r="AO262" s="14">
        <f t="shared" si="81"/>
        <v>66005.764485586667</v>
      </c>
      <c r="AP262" s="14">
        <f t="shared" si="82"/>
        <v>57787.830541927156</v>
      </c>
      <c r="AQ262" s="14">
        <f t="shared" si="83"/>
        <v>87.549672354065351</v>
      </c>
    </row>
    <row r="263" spans="1:43">
      <c r="A263" s="8" t="s">
        <v>478</v>
      </c>
      <c r="B263" s="17">
        <v>16.48</v>
      </c>
      <c r="C263" s="7">
        <v>911.43079</v>
      </c>
      <c r="D263" s="8" t="s">
        <v>61</v>
      </c>
      <c r="E263" s="8" t="s">
        <v>62</v>
      </c>
      <c r="F263" s="8" t="s">
        <v>63</v>
      </c>
      <c r="G263" s="8" t="s">
        <v>896</v>
      </c>
      <c r="H263" s="13">
        <v>912.43820000000005</v>
      </c>
      <c r="J263" s="17" t="str">
        <f t="shared" si="84"/>
        <v>LWS-UHPLC-ESI-QTOF-80%MeOH-16.48-911.43079</v>
      </c>
      <c r="K263" s="9" t="s">
        <v>188</v>
      </c>
      <c r="M263" s="8" t="str">
        <f t="shared" si="68"/>
        <v>Unknown-16.48-911.43079</v>
      </c>
      <c r="N263" s="16">
        <v>19102.6255942235</v>
      </c>
      <c r="O263" s="16">
        <v>40977.736462347602</v>
      </c>
      <c r="P263" s="16">
        <v>40995.006126503198</v>
      </c>
      <c r="Q263" s="14">
        <f t="shared" si="69"/>
        <v>33691.7893943581</v>
      </c>
      <c r="R263" s="14">
        <f t="shared" si="70"/>
        <v>12634.589421532204</v>
      </c>
      <c r="S263" s="14">
        <f t="shared" si="71"/>
        <v>37.500499821027447</v>
      </c>
      <c r="T263" s="16">
        <v>284038.24773343798</v>
      </c>
      <c r="U263" s="16">
        <v>346886.28284869803</v>
      </c>
      <c r="V263" s="16">
        <v>330778.13198972499</v>
      </c>
      <c r="W263" s="14">
        <f t="shared" si="72"/>
        <v>320567.55419062031</v>
      </c>
      <c r="X263" s="14">
        <f t="shared" si="73"/>
        <v>32644.460536297989</v>
      </c>
      <c r="Y263" s="14">
        <f t="shared" si="74"/>
        <v>10.183332689023946</v>
      </c>
      <c r="Z263" s="16">
        <v>186824.12686788201</v>
      </c>
      <c r="AA263" s="16">
        <v>251486.47554894601</v>
      </c>
      <c r="AB263" s="16">
        <v>233064.91414533299</v>
      </c>
      <c r="AC263" s="14">
        <f t="shared" si="75"/>
        <v>223791.83885405367</v>
      </c>
      <c r="AD263" s="14">
        <f t="shared" si="76"/>
        <v>33313.620011283143</v>
      </c>
      <c r="AE263" s="14">
        <f t="shared" si="77"/>
        <v>14.885985200295304</v>
      </c>
      <c r="AF263" s="16">
        <v>216749.97013069101</v>
      </c>
      <c r="AG263" s="16">
        <v>253311.63044162799</v>
      </c>
      <c r="AH263" s="16">
        <v>225391.70137444901</v>
      </c>
      <c r="AI263" s="14">
        <f t="shared" si="78"/>
        <v>231817.76731558936</v>
      </c>
      <c r="AJ263" s="14">
        <f t="shared" si="79"/>
        <v>19109.14686172564</v>
      </c>
      <c r="AK263" s="14">
        <f t="shared" si="80"/>
        <v>8.2431761305469973</v>
      </c>
      <c r="AL263" s="16">
        <v>187630.54234155701</v>
      </c>
      <c r="AM263" s="16">
        <v>151309</v>
      </c>
      <c r="AN263" s="16">
        <v>1</v>
      </c>
      <c r="AO263" s="14">
        <f t="shared" si="81"/>
        <v>112980.18078051899</v>
      </c>
      <c r="AP263" s="14">
        <f t="shared" si="82"/>
        <v>99513.994377149182</v>
      </c>
      <c r="AQ263" s="14">
        <f t="shared" si="83"/>
        <v>88.08093038058604</v>
      </c>
    </row>
    <row r="264" spans="1:43">
      <c r="A264" s="8" t="s">
        <v>479</v>
      </c>
      <c r="B264" s="17">
        <v>16.489999999999998</v>
      </c>
      <c r="C264" s="7">
        <v>911.24432000000002</v>
      </c>
      <c r="D264" s="8" t="s">
        <v>61</v>
      </c>
      <c r="E264" s="8" t="s">
        <v>62</v>
      </c>
      <c r="F264" s="8" t="s">
        <v>63</v>
      </c>
      <c r="G264" s="8" t="s">
        <v>897</v>
      </c>
      <c r="H264" s="13">
        <v>912.24940000000004</v>
      </c>
      <c r="J264" s="17" t="str">
        <f t="shared" si="84"/>
        <v>LWS-UHPLC-ESI-QTOF-80%MeOH-16.49-911.24432</v>
      </c>
      <c r="K264" s="9" t="s">
        <v>188</v>
      </c>
      <c r="M264" s="8" t="str">
        <f t="shared" si="68"/>
        <v>Unknown-16.49-911.24432</v>
      </c>
      <c r="N264" s="16">
        <v>426.98426909709599</v>
      </c>
      <c r="O264" s="16">
        <v>1</v>
      </c>
      <c r="P264" s="16">
        <v>1</v>
      </c>
      <c r="Q264" s="14">
        <f t="shared" si="69"/>
        <v>142.99475636569866</v>
      </c>
      <c r="R264" s="14">
        <f t="shared" si="70"/>
        <v>245.94213243375435</v>
      </c>
      <c r="S264" s="14">
        <f t="shared" si="71"/>
        <v>171.9938120001934</v>
      </c>
      <c r="T264" s="16">
        <v>1</v>
      </c>
      <c r="U264" s="16">
        <v>1</v>
      </c>
      <c r="V264" s="16">
        <v>1</v>
      </c>
      <c r="W264" s="14">
        <f t="shared" si="72"/>
        <v>1</v>
      </c>
      <c r="X264" s="14">
        <f t="shared" si="73"/>
        <v>0</v>
      </c>
      <c r="Y264" s="14">
        <f t="shared" si="74"/>
        <v>0</v>
      </c>
      <c r="Z264" s="16">
        <v>1</v>
      </c>
      <c r="AA264" s="16">
        <v>1</v>
      </c>
      <c r="AB264" s="16">
        <v>1</v>
      </c>
      <c r="AC264" s="14">
        <f t="shared" si="75"/>
        <v>1</v>
      </c>
      <c r="AD264" s="14">
        <f t="shared" si="76"/>
        <v>0</v>
      </c>
      <c r="AE264" s="14">
        <f t="shared" si="77"/>
        <v>0</v>
      </c>
      <c r="AF264" s="16">
        <v>116.466930712563</v>
      </c>
      <c r="AG264" s="16">
        <v>190.014520523166</v>
      </c>
      <c r="AH264" s="16">
        <v>1</v>
      </c>
      <c r="AI264" s="14">
        <f t="shared" si="78"/>
        <v>102.49381707857633</v>
      </c>
      <c r="AJ264" s="14">
        <f t="shared" si="79"/>
        <v>95.2788442972616</v>
      </c>
      <c r="AK264" s="14">
        <f t="shared" si="80"/>
        <v>92.96057753826905</v>
      </c>
      <c r="AL264" s="16">
        <v>1</v>
      </c>
      <c r="AM264" s="16">
        <v>1</v>
      </c>
      <c r="AN264" s="16">
        <v>159018.052583927</v>
      </c>
      <c r="AO264" s="14">
        <f t="shared" si="81"/>
        <v>53006.68419464233</v>
      </c>
      <c r="AP264" s="14">
        <f t="shared" si="82"/>
        <v>91808.538115071118</v>
      </c>
      <c r="AQ264" s="14">
        <f t="shared" si="83"/>
        <v>173.20181314859664</v>
      </c>
    </row>
    <row r="265" spans="1:43">
      <c r="A265" s="8" t="s">
        <v>480</v>
      </c>
      <c r="B265" s="17">
        <v>16.53</v>
      </c>
      <c r="C265" s="7">
        <v>767.38914</v>
      </c>
      <c r="D265" s="8" t="s">
        <v>61</v>
      </c>
      <c r="E265" s="8" t="s">
        <v>62</v>
      </c>
      <c r="F265" s="8" t="s">
        <v>63</v>
      </c>
      <c r="G265" s="8" t="s">
        <v>898</v>
      </c>
      <c r="H265" s="13">
        <v>768.39620000000002</v>
      </c>
      <c r="J265" s="17" t="str">
        <f t="shared" si="84"/>
        <v>LWS-UHPLC-ESI-QTOF-80%MeOH-16.53-767.38914</v>
      </c>
      <c r="K265" s="9" t="s">
        <v>188</v>
      </c>
      <c r="M265" s="8" t="str">
        <f t="shared" si="68"/>
        <v>Unknown-16.53-767.38914</v>
      </c>
      <c r="N265" s="16">
        <v>2345.4919048115999</v>
      </c>
      <c r="O265" s="16">
        <v>5153.6393016004804</v>
      </c>
      <c r="P265" s="16">
        <v>5278.7550685342103</v>
      </c>
      <c r="Q265" s="14">
        <f t="shared" si="69"/>
        <v>4259.2954249820968</v>
      </c>
      <c r="R265" s="14">
        <f t="shared" si="70"/>
        <v>1658.5826552049182</v>
      </c>
      <c r="S265" s="14">
        <f t="shared" si="71"/>
        <v>38.940305607279861</v>
      </c>
      <c r="T265" s="16">
        <v>17553.708725162302</v>
      </c>
      <c r="U265" s="16">
        <v>24454.536223819199</v>
      </c>
      <c r="V265" s="16">
        <v>30665.835221984998</v>
      </c>
      <c r="W265" s="14">
        <f t="shared" si="72"/>
        <v>24224.693390322169</v>
      </c>
      <c r="X265" s="14">
        <f t="shared" si="73"/>
        <v>6559.0842434940596</v>
      </c>
      <c r="Y265" s="14">
        <f t="shared" si="74"/>
        <v>27.07602584606677</v>
      </c>
      <c r="Z265" s="16">
        <v>9544.7603286711201</v>
      </c>
      <c r="AA265" s="16">
        <v>26583.6989510528</v>
      </c>
      <c r="AB265" s="16">
        <v>14108.3241200666</v>
      </c>
      <c r="AC265" s="14">
        <f t="shared" si="75"/>
        <v>16745.594466596838</v>
      </c>
      <c r="AD265" s="14">
        <f t="shared" si="76"/>
        <v>8820.303481447696</v>
      </c>
      <c r="AE265" s="14">
        <f t="shared" si="77"/>
        <v>52.67238197510359</v>
      </c>
      <c r="AF265" s="16">
        <v>86716.337520800094</v>
      </c>
      <c r="AG265" s="16">
        <v>83685.225857007899</v>
      </c>
      <c r="AH265" s="16">
        <v>76082.573011518296</v>
      </c>
      <c r="AI265" s="14">
        <f t="shared" si="78"/>
        <v>82161.378796442106</v>
      </c>
      <c r="AJ265" s="14">
        <f t="shared" si="79"/>
        <v>5478.2131491674882</v>
      </c>
      <c r="AK265" s="14">
        <f t="shared" si="80"/>
        <v>6.6676256282650348</v>
      </c>
      <c r="AL265" s="16">
        <v>107198.105399315</v>
      </c>
      <c r="AM265" s="16">
        <v>114013.1875</v>
      </c>
      <c r="AN265" s="16">
        <v>118.657656903223</v>
      </c>
      <c r="AO265" s="14">
        <f t="shared" si="81"/>
        <v>73776.650185406077</v>
      </c>
      <c r="AP265" s="14">
        <f t="shared" si="82"/>
        <v>63880.640522043177</v>
      </c>
      <c r="AQ265" s="14">
        <f t="shared" si="83"/>
        <v>86.586528883469896</v>
      </c>
    </row>
    <row r="266" spans="1:43">
      <c r="A266" s="8" t="s">
        <v>481</v>
      </c>
      <c r="B266" s="17">
        <v>16.54</v>
      </c>
      <c r="C266" s="7">
        <v>857.45822999999996</v>
      </c>
      <c r="D266" s="8" t="s">
        <v>61</v>
      </c>
      <c r="E266" s="8" t="s">
        <v>62</v>
      </c>
      <c r="F266" s="8" t="s">
        <v>63</v>
      </c>
      <c r="G266" s="8" t="s">
        <v>899</v>
      </c>
      <c r="H266" s="13">
        <v>858.46259999999995</v>
      </c>
      <c r="J266" s="17" t="str">
        <f t="shared" si="84"/>
        <v>LWS-UHPLC-ESI-QTOF-80%MeOH-16.54-857.45823</v>
      </c>
      <c r="K266" s="9" t="s">
        <v>188</v>
      </c>
      <c r="M266" s="8" t="str">
        <f t="shared" si="68"/>
        <v>Unknown-16.54-857.45823</v>
      </c>
      <c r="N266" s="16">
        <v>10662.752893626101</v>
      </c>
      <c r="O266" s="16">
        <v>19335.497531849502</v>
      </c>
      <c r="P266" s="16">
        <v>20709.263319004102</v>
      </c>
      <c r="Q266" s="14">
        <f t="shared" si="69"/>
        <v>16902.504581493235</v>
      </c>
      <c r="R266" s="14">
        <f t="shared" si="70"/>
        <v>5447.2638961381108</v>
      </c>
      <c r="S266" s="14">
        <f t="shared" si="71"/>
        <v>32.227554619937152</v>
      </c>
      <c r="T266" s="16">
        <v>31913.405670816399</v>
      </c>
      <c r="U266" s="16">
        <v>36440.789535393502</v>
      </c>
      <c r="V266" s="16">
        <v>45952.436347013303</v>
      </c>
      <c r="W266" s="14">
        <f t="shared" si="72"/>
        <v>38102.21051774107</v>
      </c>
      <c r="X266" s="14">
        <f t="shared" si="73"/>
        <v>7165.461279096934</v>
      </c>
      <c r="Y266" s="14">
        <f t="shared" si="74"/>
        <v>18.805893888388884</v>
      </c>
      <c r="Z266" s="16">
        <v>41859.194111486002</v>
      </c>
      <c r="AA266" s="16">
        <v>74738.696840199598</v>
      </c>
      <c r="AB266" s="16">
        <v>41897.290917186903</v>
      </c>
      <c r="AC266" s="14">
        <f t="shared" si="75"/>
        <v>52831.72728962417</v>
      </c>
      <c r="AD266" s="14">
        <f t="shared" si="76"/>
        <v>18972.001713288711</v>
      </c>
      <c r="AE266" s="14">
        <f t="shared" si="77"/>
        <v>35.910243118276199</v>
      </c>
      <c r="AF266" s="16">
        <v>68405.846642194796</v>
      </c>
      <c r="AG266" s="16">
        <v>71903.002863186906</v>
      </c>
      <c r="AH266" s="16">
        <v>61708.089419335804</v>
      </c>
      <c r="AI266" s="14">
        <f t="shared" si="78"/>
        <v>67338.9796415725</v>
      </c>
      <c r="AJ266" s="14">
        <f t="shared" si="79"/>
        <v>5180.5133847589468</v>
      </c>
      <c r="AK266" s="14">
        <f t="shared" si="80"/>
        <v>7.6931866391998271</v>
      </c>
      <c r="AL266" s="16">
        <v>82244.723611430207</v>
      </c>
      <c r="AM266" s="16">
        <v>76231.6796875</v>
      </c>
      <c r="AN266" s="16">
        <v>1</v>
      </c>
      <c r="AO266" s="14">
        <f t="shared" si="81"/>
        <v>52825.801099643402</v>
      </c>
      <c r="AP266" s="14">
        <f t="shared" si="82"/>
        <v>45846.307187389073</v>
      </c>
      <c r="AQ266" s="14">
        <f t="shared" si="83"/>
        <v>86.787717806514351</v>
      </c>
    </row>
    <row r="267" spans="1:43">
      <c r="A267" s="8" t="s">
        <v>482</v>
      </c>
      <c r="B267" s="17">
        <v>16.62</v>
      </c>
      <c r="C267" s="7">
        <v>911.43082000000004</v>
      </c>
      <c r="D267" s="8" t="s">
        <v>61</v>
      </c>
      <c r="E267" s="8" t="s">
        <v>62</v>
      </c>
      <c r="F267" s="8" t="s">
        <v>63</v>
      </c>
      <c r="G267" s="8" t="s">
        <v>900</v>
      </c>
      <c r="H267" s="13">
        <v>912.43679999999995</v>
      </c>
      <c r="J267" s="17" t="str">
        <f t="shared" si="84"/>
        <v>LWS-UHPLC-ESI-QTOF-80%MeOH-16.62-911.43082</v>
      </c>
      <c r="K267" s="9" t="s">
        <v>188</v>
      </c>
      <c r="M267" s="8" t="str">
        <f t="shared" si="68"/>
        <v>Unknown-16.62-911.43082</v>
      </c>
      <c r="N267" s="16">
        <v>16266.0237531204</v>
      </c>
      <c r="O267" s="16">
        <v>30246.882612948601</v>
      </c>
      <c r="P267" s="16">
        <v>31377.3630287005</v>
      </c>
      <c r="Q267" s="14">
        <f t="shared" si="69"/>
        <v>25963.423131589836</v>
      </c>
      <c r="R267" s="14">
        <f t="shared" si="70"/>
        <v>8417.1944566912498</v>
      </c>
      <c r="S267" s="14">
        <f t="shared" si="71"/>
        <v>32.419432576477192</v>
      </c>
      <c r="T267" s="16">
        <v>164265.71213954099</v>
      </c>
      <c r="U267" s="16">
        <v>192582.05275965299</v>
      </c>
      <c r="V267" s="16">
        <v>181484.84685887001</v>
      </c>
      <c r="W267" s="14">
        <f t="shared" si="72"/>
        <v>179444.20391935468</v>
      </c>
      <c r="X267" s="14">
        <f t="shared" si="73"/>
        <v>14268.039607230437</v>
      </c>
      <c r="Y267" s="14">
        <f t="shared" si="74"/>
        <v>7.9512401602242555</v>
      </c>
      <c r="Z267" s="16">
        <v>72528.397613329493</v>
      </c>
      <c r="AA267" s="16">
        <v>124209.047147034</v>
      </c>
      <c r="AB267" s="16">
        <v>91218.242390326399</v>
      </c>
      <c r="AC267" s="14">
        <f t="shared" si="75"/>
        <v>95985.229050229958</v>
      </c>
      <c r="AD267" s="14">
        <f t="shared" si="76"/>
        <v>26168.024484438502</v>
      </c>
      <c r="AE267" s="14">
        <f t="shared" si="77"/>
        <v>27.262553565137122</v>
      </c>
      <c r="AF267" s="16">
        <v>72200.120965334805</v>
      </c>
      <c r="AG267" s="16">
        <v>83817.963031861203</v>
      </c>
      <c r="AH267" s="16">
        <v>58952.130046983497</v>
      </c>
      <c r="AI267" s="14">
        <f t="shared" si="78"/>
        <v>71656.738014726492</v>
      </c>
      <c r="AJ267" s="14">
        <f t="shared" si="79"/>
        <v>12441.819050332573</v>
      </c>
      <c r="AK267" s="14">
        <f t="shared" si="80"/>
        <v>17.363083214554926</v>
      </c>
      <c r="AL267" s="16">
        <v>73944.300142256907</v>
      </c>
      <c r="AM267" s="16">
        <v>46900.72265625</v>
      </c>
      <c r="AN267" s="16">
        <v>1</v>
      </c>
      <c r="AO267" s="14">
        <f t="shared" si="81"/>
        <v>40282.0075995023</v>
      </c>
      <c r="AP267" s="14">
        <f t="shared" si="82"/>
        <v>37413.345890654935</v>
      </c>
      <c r="AQ267" s="14">
        <f t="shared" si="83"/>
        <v>92.878553280242144</v>
      </c>
    </row>
    <row r="268" spans="1:43">
      <c r="A268" s="8" t="s">
        <v>483</v>
      </c>
      <c r="B268" s="17">
        <v>16.7</v>
      </c>
      <c r="C268" s="7">
        <v>897.45174999999995</v>
      </c>
      <c r="D268" s="8" t="s">
        <v>61</v>
      </c>
      <c r="E268" s="8" t="s">
        <v>62</v>
      </c>
      <c r="F268" s="8" t="s">
        <v>63</v>
      </c>
      <c r="G268" s="8" t="s">
        <v>901</v>
      </c>
      <c r="H268" s="13">
        <v>852.4538</v>
      </c>
      <c r="J268" s="17" t="str">
        <f t="shared" si="84"/>
        <v>LWS-UHPLC-ESI-QTOF-80%MeOH-16.7-897.45175</v>
      </c>
      <c r="K268" s="9" t="s">
        <v>188</v>
      </c>
      <c r="M268" s="8" t="str">
        <f t="shared" si="68"/>
        <v>Unknown-16.7-897.45175</v>
      </c>
      <c r="N268" s="16">
        <v>163331.483455059</v>
      </c>
      <c r="O268" s="16">
        <v>249555.85458377301</v>
      </c>
      <c r="P268" s="16">
        <v>294838.94189998199</v>
      </c>
      <c r="Q268" s="14">
        <f t="shared" si="69"/>
        <v>235908.75997960466</v>
      </c>
      <c r="R268" s="14">
        <f t="shared" si="70"/>
        <v>66807.449435015224</v>
      </c>
      <c r="S268" s="14">
        <f t="shared" si="71"/>
        <v>28.319189775229635</v>
      </c>
      <c r="T268" s="16">
        <v>1076249.4172076001</v>
      </c>
      <c r="U268" s="16">
        <v>1238489.3081768199</v>
      </c>
      <c r="V268" s="16">
        <v>1412353.90773824</v>
      </c>
      <c r="W268" s="14">
        <f t="shared" si="72"/>
        <v>1242364.2110408866</v>
      </c>
      <c r="X268" s="14">
        <f t="shared" si="73"/>
        <v>168085.7468462752</v>
      </c>
      <c r="Y268" s="14">
        <f t="shared" si="74"/>
        <v>13.529506512864565</v>
      </c>
      <c r="Z268" s="16">
        <v>628997.21831549797</v>
      </c>
      <c r="AA268" s="16">
        <v>691315.29991794203</v>
      </c>
      <c r="AB268" s="16">
        <v>602510.12807480502</v>
      </c>
      <c r="AC268" s="14">
        <f t="shared" si="75"/>
        <v>640940.88210274826</v>
      </c>
      <c r="AD268" s="14">
        <f t="shared" si="76"/>
        <v>45591.424248639465</v>
      </c>
      <c r="AE268" s="14">
        <f t="shared" si="77"/>
        <v>7.113202718332885</v>
      </c>
      <c r="AF268" s="16">
        <v>727443.08727039595</v>
      </c>
      <c r="AG268" s="16">
        <v>755391.11743064399</v>
      </c>
      <c r="AH268" s="16">
        <v>693431.07483084197</v>
      </c>
      <c r="AI268" s="14">
        <f t="shared" si="78"/>
        <v>725421.75984396075</v>
      </c>
      <c r="AJ268" s="14">
        <f t="shared" si="79"/>
        <v>31029.438331461384</v>
      </c>
      <c r="AK268" s="14">
        <f t="shared" si="80"/>
        <v>4.2774341836858953</v>
      </c>
      <c r="AL268" s="16">
        <v>941733.98110954801</v>
      </c>
      <c r="AM268" s="16">
        <v>896669.375</v>
      </c>
      <c r="AN268" s="16">
        <v>1</v>
      </c>
      <c r="AO268" s="14">
        <f t="shared" si="81"/>
        <v>612801.45203651593</v>
      </c>
      <c r="AP268" s="14">
        <f t="shared" si="82"/>
        <v>531178.87777383521</v>
      </c>
      <c r="AQ268" s="14">
        <f t="shared" si="83"/>
        <v>86.680420878340712</v>
      </c>
    </row>
    <row r="269" spans="1:43">
      <c r="A269" s="8" t="s">
        <v>484</v>
      </c>
      <c r="B269" s="17">
        <v>16.7</v>
      </c>
      <c r="C269" s="7">
        <v>853.46113000000003</v>
      </c>
      <c r="D269" s="8" t="s">
        <v>61</v>
      </c>
      <c r="E269" s="8" t="s">
        <v>62</v>
      </c>
      <c r="F269" s="8" t="s">
        <v>63</v>
      </c>
      <c r="G269" s="8" t="s">
        <v>902</v>
      </c>
      <c r="H269" s="13">
        <v>854.46440000000007</v>
      </c>
      <c r="J269" s="17" t="str">
        <f t="shared" si="84"/>
        <v>LWS-UHPLC-ESI-QTOF-80%MeOH-16.7-853.46113</v>
      </c>
      <c r="K269" s="9" t="s">
        <v>188</v>
      </c>
      <c r="M269" s="8" t="str">
        <f t="shared" si="68"/>
        <v>Unknown-16.7-853.46113</v>
      </c>
      <c r="N269" s="16">
        <v>19426.130472633999</v>
      </c>
      <c r="O269" s="16">
        <v>27622.476600981201</v>
      </c>
      <c r="P269" s="16">
        <v>35249.623244307899</v>
      </c>
      <c r="Q269" s="14">
        <f t="shared" si="69"/>
        <v>27432.743439307698</v>
      </c>
      <c r="R269" s="14">
        <f t="shared" si="70"/>
        <v>7913.4524626286229</v>
      </c>
      <c r="S269" s="14">
        <f t="shared" si="71"/>
        <v>28.846741049200471</v>
      </c>
      <c r="T269" s="16">
        <v>160676.75269260601</v>
      </c>
      <c r="U269" s="16">
        <v>184319.27379370999</v>
      </c>
      <c r="V269" s="16">
        <v>200797.76718930801</v>
      </c>
      <c r="W269" s="14">
        <f t="shared" si="72"/>
        <v>181931.26455854136</v>
      </c>
      <c r="X269" s="14">
        <f t="shared" si="73"/>
        <v>20166.826526292654</v>
      </c>
      <c r="Y269" s="14">
        <f t="shared" si="74"/>
        <v>11.084860304372494</v>
      </c>
      <c r="Z269" s="16">
        <v>85727.681004811093</v>
      </c>
      <c r="AA269" s="16">
        <v>101620.136780835</v>
      </c>
      <c r="AB269" s="16">
        <v>88001.700460656793</v>
      </c>
      <c r="AC269" s="14">
        <f t="shared" si="75"/>
        <v>91783.17274876764</v>
      </c>
      <c r="AD269" s="14">
        <f t="shared" si="76"/>
        <v>8594.6022099647871</v>
      </c>
      <c r="AE269" s="14">
        <f t="shared" si="77"/>
        <v>9.3640282336831575</v>
      </c>
      <c r="AF269" s="16">
        <v>108614.243137643</v>
      </c>
      <c r="AG269" s="16">
        <v>107075.01997623</v>
      </c>
      <c r="AH269" s="16">
        <v>101406.265182741</v>
      </c>
      <c r="AI269" s="14">
        <f t="shared" si="78"/>
        <v>105698.50943220466</v>
      </c>
      <c r="AJ269" s="14">
        <f t="shared" si="79"/>
        <v>3796.0272006333153</v>
      </c>
      <c r="AK269" s="14">
        <f t="shared" si="80"/>
        <v>3.5913724999765471</v>
      </c>
      <c r="AL269" s="16">
        <v>138218.38159968401</v>
      </c>
      <c r="AM269" s="16">
        <v>126955.8984375</v>
      </c>
      <c r="AN269" s="16">
        <v>1</v>
      </c>
      <c r="AO269" s="14">
        <f t="shared" si="81"/>
        <v>88391.760012394676</v>
      </c>
      <c r="AP269" s="14">
        <f t="shared" si="82"/>
        <v>76755.49311561475</v>
      </c>
      <c r="AQ269" s="14">
        <f t="shared" si="83"/>
        <v>86.835575063616517</v>
      </c>
    </row>
    <row r="270" spans="1:43">
      <c r="A270" s="8" t="s">
        <v>485</v>
      </c>
      <c r="B270" s="17">
        <v>16.7</v>
      </c>
      <c r="C270" s="7">
        <v>897.27035999999998</v>
      </c>
      <c r="D270" s="8" t="s">
        <v>61</v>
      </c>
      <c r="E270" s="8" t="s">
        <v>62</v>
      </c>
      <c r="F270" s="8" t="s">
        <v>63</v>
      </c>
      <c r="G270" s="8" t="s">
        <v>903</v>
      </c>
      <c r="H270" s="13">
        <v>898.27679999999998</v>
      </c>
      <c r="J270" s="17" t="str">
        <f t="shared" si="84"/>
        <v>LWS-UHPLC-ESI-QTOF-80%MeOH-16.7-897.27036</v>
      </c>
      <c r="K270" s="9" t="s">
        <v>188</v>
      </c>
      <c r="M270" s="8" t="str">
        <f t="shared" si="68"/>
        <v>Unknown-16.7-897.27036</v>
      </c>
      <c r="N270" s="16">
        <v>1</v>
      </c>
      <c r="O270" s="16">
        <v>1</v>
      </c>
      <c r="P270" s="16">
        <v>1</v>
      </c>
      <c r="Q270" s="14">
        <f t="shared" si="69"/>
        <v>1</v>
      </c>
      <c r="R270" s="14">
        <f t="shared" si="70"/>
        <v>0</v>
      </c>
      <c r="S270" s="14">
        <f t="shared" si="71"/>
        <v>0</v>
      </c>
      <c r="T270" s="16">
        <v>1</v>
      </c>
      <c r="U270" s="16">
        <v>940.61453197468302</v>
      </c>
      <c r="V270" s="16">
        <v>2073.0397539505402</v>
      </c>
      <c r="W270" s="14">
        <f t="shared" si="72"/>
        <v>1004.8847619750744</v>
      </c>
      <c r="X270" s="14">
        <f t="shared" si="73"/>
        <v>1037.5139432008041</v>
      </c>
      <c r="Y270" s="14">
        <f t="shared" si="74"/>
        <v>103.24705702190148</v>
      </c>
      <c r="Z270" s="16">
        <v>1</v>
      </c>
      <c r="AA270" s="16">
        <v>1</v>
      </c>
      <c r="AB270" s="16">
        <v>1</v>
      </c>
      <c r="AC270" s="14">
        <f t="shared" si="75"/>
        <v>1</v>
      </c>
      <c r="AD270" s="14">
        <f t="shared" si="76"/>
        <v>0</v>
      </c>
      <c r="AE270" s="14">
        <f t="shared" si="77"/>
        <v>0</v>
      </c>
      <c r="AF270" s="16">
        <v>1</v>
      </c>
      <c r="AG270" s="16">
        <v>1</v>
      </c>
      <c r="AH270" s="16">
        <v>1</v>
      </c>
      <c r="AI270" s="14">
        <f t="shared" si="78"/>
        <v>1</v>
      </c>
      <c r="AJ270" s="14">
        <f t="shared" si="79"/>
        <v>0</v>
      </c>
      <c r="AK270" s="14">
        <f t="shared" si="80"/>
        <v>0</v>
      </c>
      <c r="AL270" s="16">
        <v>1</v>
      </c>
      <c r="AM270" s="16">
        <v>1</v>
      </c>
      <c r="AN270" s="16">
        <v>935188.20497753099</v>
      </c>
      <c r="AO270" s="14">
        <f t="shared" si="81"/>
        <v>311730.06832584366</v>
      </c>
      <c r="AP270" s="14">
        <f t="shared" si="82"/>
        <v>539930.58453647129</v>
      </c>
      <c r="AQ270" s="14">
        <f t="shared" si="83"/>
        <v>173.2045251316903</v>
      </c>
    </row>
    <row r="271" spans="1:43">
      <c r="A271" s="8" t="s">
        <v>486</v>
      </c>
      <c r="B271" s="17">
        <v>16.72</v>
      </c>
      <c r="C271" s="7">
        <v>1260.6859300000001</v>
      </c>
      <c r="D271" s="8" t="s">
        <v>61</v>
      </c>
      <c r="E271" s="8" t="s">
        <v>62</v>
      </c>
      <c r="F271" s="8" t="s">
        <v>63</v>
      </c>
      <c r="J271" s="17" t="str">
        <f t="shared" si="84"/>
        <v>LWS-UHPLC-ESI-QTOF-80%MeOH-16.72-1260.68593</v>
      </c>
      <c r="K271" s="9" t="s">
        <v>188</v>
      </c>
      <c r="M271" s="8" t="str">
        <f t="shared" si="68"/>
        <v>Unknown-16.72-1260.68593</v>
      </c>
      <c r="N271" s="16">
        <v>1</v>
      </c>
      <c r="O271" s="16">
        <v>422.34817446586902</v>
      </c>
      <c r="P271" s="16">
        <v>1016.3513613169</v>
      </c>
      <c r="Q271" s="14">
        <f t="shared" si="69"/>
        <v>479.89984526092303</v>
      </c>
      <c r="R271" s="14">
        <f t="shared" si="70"/>
        <v>510.11640126592397</v>
      </c>
      <c r="S271" s="14">
        <f t="shared" si="71"/>
        <v>106.29642962034549</v>
      </c>
      <c r="T271" s="16">
        <v>1</v>
      </c>
      <c r="U271" s="16">
        <v>1</v>
      </c>
      <c r="V271" s="16">
        <v>1</v>
      </c>
      <c r="W271" s="14">
        <f t="shared" si="72"/>
        <v>1</v>
      </c>
      <c r="X271" s="14">
        <f t="shared" si="73"/>
        <v>0</v>
      </c>
      <c r="Y271" s="14">
        <f t="shared" si="74"/>
        <v>0</v>
      </c>
      <c r="Z271" s="16">
        <v>1</v>
      </c>
      <c r="AA271" s="16">
        <v>66072.517542802205</v>
      </c>
      <c r="AB271" s="16">
        <v>47198.522408421297</v>
      </c>
      <c r="AC271" s="14">
        <f t="shared" si="75"/>
        <v>37757.346650407831</v>
      </c>
      <c r="AD271" s="14">
        <f t="shared" si="76"/>
        <v>34032.531603929798</v>
      </c>
      <c r="AE271" s="14">
        <f t="shared" si="77"/>
        <v>90.13486016121368</v>
      </c>
      <c r="AF271" s="16">
        <v>74088.947773008898</v>
      </c>
      <c r="AG271" s="16">
        <v>82357.625977424294</v>
      </c>
      <c r="AH271" s="16">
        <v>1</v>
      </c>
      <c r="AI271" s="14">
        <f t="shared" si="78"/>
        <v>52149.191250144395</v>
      </c>
      <c r="AJ271" s="14">
        <f t="shared" si="79"/>
        <v>45350.503280650271</v>
      </c>
      <c r="AK271" s="14">
        <f t="shared" si="80"/>
        <v>86.963004014994581</v>
      </c>
      <c r="AL271" s="16">
        <v>1</v>
      </c>
      <c r="AM271" s="16">
        <v>1</v>
      </c>
      <c r="AN271" s="16">
        <v>1</v>
      </c>
      <c r="AO271" s="14">
        <f t="shared" si="81"/>
        <v>1</v>
      </c>
      <c r="AP271" s="14">
        <f t="shared" si="82"/>
        <v>0</v>
      </c>
      <c r="AQ271" s="14">
        <f t="shared" si="83"/>
        <v>0</v>
      </c>
    </row>
    <row r="272" spans="1:43">
      <c r="A272" s="8" t="s">
        <v>487</v>
      </c>
      <c r="B272" s="17">
        <v>16.73</v>
      </c>
      <c r="C272" s="7">
        <v>857.29310999999996</v>
      </c>
      <c r="D272" s="8" t="s">
        <v>61</v>
      </c>
      <c r="E272" s="8" t="s">
        <v>62</v>
      </c>
      <c r="F272" s="8" t="s">
        <v>63</v>
      </c>
      <c r="G272" s="8" t="s">
        <v>904</v>
      </c>
      <c r="H272" s="13">
        <v>858.29880000000003</v>
      </c>
      <c r="J272" s="17" t="str">
        <f t="shared" si="84"/>
        <v>LWS-UHPLC-ESI-QTOF-80%MeOH-16.73-857.29311</v>
      </c>
      <c r="K272" s="9" t="s">
        <v>188</v>
      </c>
      <c r="M272" s="8" t="str">
        <f t="shared" ref="M272:M331" si="85">IF(ISBLANK(L272), "Unknown-"&amp;B272&amp;"-"&amp;C272, L272)</f>
        <v>Unknown-16.73-857.29311</v>
      </c>
      <c r="N272" s="16">
        <v>1</v>
      </c>
      <c r="O272" s="16">
        <v>1</v>
      </c>
      <c r="P272" s="16">
        <v>1</v>
      </c>
      <c r="Q272" s="14">
        <f t="shared" ref="Q272:Q331" si="86">AVERAGE(N272:P272)</f>
        <v>1</v>
      </c>
      <c r="R272" s="14">
        <f t="shared" ref="R272:R331" si="87">STDEV(N272:P272)</f>
        <v>0</v>
      </c>
      <c r="S272" s="14">
        <f t="shared" ref="S272:S331" si="88">(STDEV(N272:P272))/(AVERAGE(N272:P272))*100</f>
        <v>0</v>
      </c>
      <c r="T272" s="16">
        <v>1</v>
      </c>
      <c r="U272" s="16">
        <v>1</v>
      </c>
      <c r="V272" s="16">
        <v>1</v>
      </c>
      <c r="W272" s="14">
        <f t="shared" ref="W272:W331" si="89">AVERAGE(T272:V272)</f>
        <v>1</v>
      </c>
      <c r="X272" s="14">
        <f t="shared" ref="X272:X331" si="90">STDEV(T272:V272)</f>
        <v>0</v>
      </c>
      <c r="Y272" s="14">
        <f t="shared" ref="Y272:Y331" si="91">(STDEV(T272:V272))/(AVERAGE(T272:V272))*100</f>
        <v>0</v>
      </c>
      <c r="Z272" s="16">
        <v>1</v>
      </c>
      <c r="AA272" s="16">
        <v>898.35129503958501</v>
      </c>
      <c r="AB272" s="16">
        <v>775.73168695905099</v>
      </c>
      <c r="AC272" s="14">
        <f t="shared" ref="AC272:AC331" si="92">AVERAGE(Z272:AB272)</f>
        <v>558.36099399954537</v>
      </c>
      <c r="AD272" s="14">
        <f t="shared" ref="AD272:AD331" si="93">STDEV(Z272:AB272)</f>
        <v>486.56690217849467</v>
      </c>
      <c r="AE272" s="14">
        <f t="shared" ref="AE272:AE331" si="94">(STDEV(Z272:AB272))/(AVERAGE(Z272:AB272))*100</f>
        <v>87.141993693580048</v>
      </c>
      <c r="AF272" s="16">
        <v>1561.0448447650299</v>
      </c>
      <c r="AG272" s="16">
        <v>1395.4178669356099</v>
      </c>
      <c r="AH272" s="16">
        <v>2770.5842701851798</v>
      </c>
      <c r="AI272" s="14">
        <f t="shared" ref="AI272:AI331" si="95">AVERAGE(AF272:AH272)</f>
        <v>1909.0156606286066</v>
      </c>
      <c r="AJ272" s="14">
        <f t="shared" ref="AJ272:AJ331" si="96">STDEV(AF272:AH272)</f>
        <v>750.72193632273763</v>
      </c>
      <c r="AK272" s="14">
        <f t="shared" ref="AK272:AK331" si="97">(STDEV(AF272:AH272))/(AVERAGE(AF272:AH272))*100</f>
        <v>39.325080029754055</v>
      </c>
      <c r="AL272" s="16">
        <v>900.16848270303103</v>
      </c>
      <c r="AM272" s="16">
        <v>446.73828125</v>
      </c>
      <c r="AN272" s="16">
        <v>931336.86421328504</v>
      </c>
      <c r="AO272" s="14">
        <f t="shared" ref="AO272:AO331" si="98">AVERAGE(AL272:AN272)</f>
        <v>310894.59032574604</v>
      </c>
      <c r="AP272" s="14">
        <f t="shared" ref="AP272:AP331" si="99">STDEV(AL272:AN272)</f>
        <v>537318.81859822467</v>
      </c>
      <c r="AQ272" s="14">
        <f t="shared" ref="AQ272:AQ331" si="100">(STDEV(AL272:AN272))/(AVERAGE(AL272:AN272))*100</f>
        <v>172.82990290543111</v>
      </c>
    </row>
    <row r="273" spans="1:43">
      <c r="A273" s="8" t="s">
        <v>488</v>
      </c>
      <c r="B273" s="17">
        <v>16.73</v>
      </c>
      <c r="C273" s="7">
        <v>1217.68878</v>
      </c>
      <c r="D273" s="8" t="s">
        <v>61</v>
      </c>
      <c r="E273" s="8" t="s">
        <v>62</v>
      </c>
      <c r="F273" s="8" t="s">
        <v>63</v>
      </c>
      <c r="J273" s="17" t="str">
        <f t="shared" ref="J273:J332" si="101">IF(ISBLANK(I273), D273&amp;"-"&amp;E273&amp;"-"&amp;F273&amp;"-"&amp;B273&amp;"-"&amp;C273, I273)</f>
        <v>LWS-UHPLC-ESI-QTOF-80%MeOH-16.73-1217.68878</v>
      </c>
      <c r="K273" s="9" t="s">
        <v>188</v>
      </c>
      <c r="M273" s="8" t="str">
        <f t="shared" si="85"/>
        <v>Unknown-16.73-1217.68878</v>
      </c>
      <c r="N273" s="16">
        <v>1</v>
      </c>
      <c r="O273" s="16">
        <v>1</v>
      </c>
      <c r="P273" s="16">
        <v>144.02359881627501</v>
      </c>
      <c r="Q273" s="14">
        <f t="shared" si="86"/>
        <v>48.67453293875834</v>
      </c>
      <c r="R273" s="14">
        <f t="shared" si="87"/>
        <v>82.574713277045419</v>
      </c>
      <c r="S273" s="14">
        <f t="shared" si="88"/>
        <v>169.64664741814747</v>
      </c>
      <c r="T273" s="16">
        <v>1</v>
      </c>
      <c r="U273" s="16">
        <v>1</v>
      </c>
      <c r="V273" s="16">
        <v>1</v>
      </c>
      <c r="W273" s="14">
        <f t="shared" si="89"/>
        <v>1</v>
      </c>
      <c r="X273" s="14">
        <f t="shared" si="90"/>
        <v>0</v>
      </c>
      <c r="Y273" s="14">
        <f t="shared" si="91"/>
        <v>0</v>
      </c>
      <c r="Z273" s="16">
        <v>1</v>
      </c>
      <c r="AA273" s="16">
        <v>67853.360815894397</v>
      </c>
      <c r="AB273" s="16">
        <v>26470.738720349102</v>
      </c>
      <c r="AC273" s="14">
        <f t="shared" si="92"/>
        <v>31441.699845414503</v>
      </c>
      <c r="AD273" s="14">
        <f t="shared" si="93"/>
        <v>34198.224485384671</v>
      </c>
      <c r="AE273" s="14">
        <f t="shared" si="94"/>
        <v>108.76709800526953</v>
      </c>
      <c r="AF273" s="16">
        <v>74328.606444841498</v>
      </c>
      <c r="AG273" s="16">
        <v>99202.638556055506</v>
      </c>
      <c r="AH273" s="16">
        <v>88355.059058936997</v>
      </c>
      <c r="AI273" s="14">
        <f t="shared" si="95"/>
        <v>87295.434686611334</v>
      </c>
      <c r="AJ273" s="14">
        <f t="shared" si="96"/>
        <v>12470.824801321216</v>
      </c>
      <c r="AK273" s="14">
        <f t="shared" si="97"/>
        <v>14.285769749691035</v>
      </c>
      <c r="AL273" s="16">
        <v>16855.631257814199</v>
      </c>
      <c r="AM273" s="16">
        <v>13114.4267578125</v>
      </c>
      <c r="AN273" s="16">
        <v>1</v>
      </c>
      <c r="AO273" s="14">
        <f t="shared" si="98"/>
        <v>9990.3526718755656</v>
      </c>
      <c r="AP273" s="14">
        <f t="shared" si="99"/>
        <v>8850.9619748386049</v>
      </c>
      <c r="AQ273" s="14">
        <f t="shared" si="100"/>
        <v>88.595090339057521</v>
      </c>
    </row>
    <row r="274" spans="1:43">
      <c r="A274" s="8" t="s">
        <v>489</v>
      </c>
      <c r="B274" s="17">
        <v>16.739999999999998</v>
      </c>
      <c r="C274" s="7">
        <v>857.45667000000003</v>
      </c>
      <c r="D274" s="8" t="s">
        <v>61</v>
      </c>
      <c r="E274" s="8" t="s">
        <v>62</v>
      </c>
      <c r="F274" s="8" t="s">
        <v>63</v>
      </c>
      <c r="G274" s="8" t="s">
        <v>905</v>
      </c>
      <c r="H274" s="13">
        <v>858.46090000000004</v>
      </c>
      <c r="J274" s="17" t="str">
        <f t="shared" si="101"/>
        <v>LWS-UHPLC-ESI-QTOF-80%MeOH-16.74-857.45667</v>
      </c>
      <c r="K274" s="9" t="s">
        <v>188</v>
      </c>
      <c r="M274" s="8" t="str">
        <f t="shared" si="85"/>
        <v>Unknown-16.74-857.45667</v>
      </c>
      <c r="N274" s="16">
        <v>320943.16137806501</v>
      </c>
      <c r="O274" s="16">
        <v>348577.009116275</v>
      </c>
      <c r="P274" s="16">
        <v>432507.64522938302</v>
      </c>
      <c r="Q274" s="14">
        <f t="shared" si="86"/>
        <v>367342.60524124099</v>
      </c>
      <c r="R274" s="14">
        <f t="shared" si="87"/>
        <v>58101.370144745699</v>
      </c>
      <c r="S274" s="14">
        <f t="shared" si="88"/>
        <v>15.816670681743927</v>
      </c>
      <c r="T274" s="16">
        <v>231021.754084624</v>
      </c>
      <c r="U274" s="16">
        <v>180811.61072384799</v>
      </c>
      <c r="V274" s="16">
        <v>275088.11232646601</v>
      </c>
      <c r="W274" s="14">
        <f t="shared" si="89"/>
        <v>228973.825711646</v>
      </c>
      <c r="X274" s="14">
        <f t="shared" si="90"/>
        <v>47171.603709994204</v>
      </c>
      <c r="Y274" s="14">
        <f t="shared" si="91"/>
        <v>20.601308277653928</v>
      </c>
      <c r="Z274" s="16">
        <v>1198607.47953247</v>
      </c>
      <c r="AA274" s="16">
        <v>1446872.00246425</v>
      </c>
      <c r="AB274" s="16">
        <v>1254334.58220633</v>
      </c>
      <c r="AC274" s="14">
        <f t="shared" si="92"/>
        <v>1299938.0214010167</v>
      </c>
      <c r="AD274" s="14">
        <f t="shared" si="93"/>
        <v>130263.47756153175</v>
      </c>
      <c r="AE274" s="14">
        <f t="shared" si="94"/>
        <v>10.020745252234367</v>
      </c>
      <c r="AF274" s="16">
        <v>1511261.6123735399</v>
      </c>
      <c r="AG274" s="16">
        <v>1672884.43865586</v>
      </c>
      <c r="AH274" s="16">
        <v>1523186.8896438701</v>
      </c>
      <c r="AI274" s="14">
        <f t="shared" si="95"/>
        <v>1569110.9802244233</v>
      </c>
      <c r="AJ274" s="14">
        <f t="shared" si="96"/>
        <v>90068.035759693361</v>
      </c>
      <c r="AK274" s="14">
        <f t="shared" si="97"/>
        <v>5.7400679043627179</v>
      </c>
      <c r="AL274" s="16">
        <v>1030615.77031822</v>
      </c>
      <c r="AM274" s="16">
        <v>935944.5625</v>
      </c>
      <c r="AN274" s="16">
        <v>1</v>
      </c>
      <c r="AO274" s="14">
        <f t="shared" si="98"/>
        <v>655520.44427273993</v>
      </c>
      <c r="AP274" s="14">
        <f t="shared" si="99"/>
        <v>569666.53909297823</v>
      </c>
      <c r="AQ274" s="14">
        <f t="shared" si="100"/>
        <v>86.902940109669444</v>
      </c>
    </row>
    <row r="275" spans="1:43">
      <c r="A275" s="8" t="s">
        <v>490</v>
      </c>
      <c r="B275" s="17">
        <v>16.739999999999998</v>
      </c>
      <c r="C275" s="7">
        <v>925.24873000000002</v>
      </c>
      <c r="D275" s="8" t="s">
        <v>61</v>
      </c>
      <c r="E275" s="8" t="s">
        <v>62</v>
      </c>
      <c r="F275" s="8" t="s">
        <v>63</v>
      </c>
      <c r="G275" s="8" t="s">
        <v>906</v>
      </c>
      <c r="H275" s="13">
        <v>926.25549999999998</v>
      </c>
      <c r="J275" s="17" t="str">
        <f t="shared" si="101"/>
        <v>LWS-UHPLC-ESI-QTOF-80%MeOH-16.74-925.24873</v>
      </c>
      <c r="K275" s="9" t="s">
        <v>188</v>
      </c>
      <c r="M275" s="8" t="str">
        <f t="shared" si="85"/>
        <v>Unknown-16.74-925.24873</v>
      </c>
      <c r="N275" s="16">
        <v>1</v>
      </c>
      <c r="O275" s="16">
        <v>1</v>
      </c>
      <c r="P275" s="16">
        <v>1</v>
      </c>
      <c r="Q275" s="14">
        <f t="shared" si="86"/>
        <v>1</v>
      </c>
      <c r="R275" s="14">
        <f t="shared" si="87"/>
        <v>0</v>
      </c>
      <c r="S275" s="14">
        <f t="shared" si="88"/>
        <v>0</v>
      </c>
      <c r="T275" s="16">
        <v>1</v>
      </c>
      <c r="U275" s="16">
        <v>1</v>
      </c>
      <c r="V275" s="16">
        <v>1</v>
      </c>
      <c r="W275" s="14">
        <f t="shared" si="89"/>
        <v>1</v>
      </c>
      <c r="X275" s="14">
        <f t="shared" si="90"/>
        <v>0</v>
      </c>
      <c r="Y275" s="14">
        <f t="shared" si="91"/>
        <v>0</v>
      </c>
      <c r="Z275" s="16">
        <v>1</v>
      </c>
      <c r="AA275" s="16">
        <v>1</v>
      </c>
      <c r="AB275" s="16">
        <v>1</v>
      </c>
      <c r="AC275" s="14">
        <f t="shared" si="92"/>
        <v>1</v>
      </c>
      <c r="AD275" s="14">
        <f t="shared" si="93"/>
        <v>0</v>
      </c>
      <c r="AE275" s="14">
        <f t="shared" si="94"/>
        <v>0</v>
      </c>
      <c r="AF275" s="16">
        <v>1</v>
      </c>
      <c r="AG275" s="16">
        <v>1</v>
      </c>
      <c r="AH275" s="16">
        <v>1</v>
      </c>
      <c r="AI275" s="14">
        <f t="shared" si="95"/>
        <v>1</v>
      </c>
      <c r="AJ275" s="14">
        <f t="shared" si="96"/>
        <v>0</v>
      </c>
      <c r="AK275" s="14">
        <f t="shared" si="97"/>
        <v>0</v>
      </c>
      <c r="AL275" s="16">
        <v>1</v>
      </c>
      <c r="AM275" s="16">
        <v>1</v>
      </c>
      <c r="AN275" s="16">
        <v>122763.23103756399</v>
      </c>
      <c r="AO275" s="14">
        <f t="shared" si="98"/>
        <v>40921.743679187995</v>
      </c>
      <c r="AP275" s="14">
        <f t="shared" si="99"/>
        <v>70876.807135856609</v>
      </c>
      <c r="AQ275" s="14">
        <f t="shared" si="100"/>
        <v>173.20084816401206</v>
      </c>
    </row>
    <row r="276" spans="1:43">
      <c r="A276" s="8" t="s">
        <v>491</v>
      </c>
      <c r="B276" s="17">
        <v>16.739999999999998</v>
      </c>
      <c r="C276" s="7">
        <v>811.45241999999996</v>
      </c>
      <c r="D276" s="8" t="s">
        <v>61</v>
      </c>
      <c r="E276" s="8" t="s">
        <v>62</v>
      </c>
      <c r="F276" s="8" t="s">
        <v>63</v>
      </c>
      <c r="G276" s="8" t="s">
        <v>907</v>
      </c>
      <c r="H276" s="13">
        <v>812.46010000000001</v>
      </c>
      <c r="J276" s="17" t="str">
        <f t="shared" si="101"/>
        <v>LWS-UHPLC-ESI-QTOF-80%MeOH-16.74-811.45242</v>
      </c>
      <c r="K276" s="9" t="s">
        <v>188</v>
      </c>
      <c r="M276" s="8" t="str">
        <f t="shared" si="85"/>
        <v>Unknown-16.74-811.45242</v>
      </c>
      <c r="N276" s="16">
        <v>11347.6255579513</v>
      </c>
      <c r="O276" s="16">
        <v>12709.911024471599</v>
      </c>
      <c r="P276" s="16">
        <v>15227.6436125816</v>
      </c>
      <c r="Q276" s="14">
        <f t="shared" si="86"/>
        <v>13095.060065001502</v>
      </c>
      <c r="R276" s="14">
        <f t="shared" si="87"/>
        <v>1968.4739936382259</v>
      </c>
      <c r="S276" s="14">
        <f t="shared" si="88"/>
        <v>15.032187587281603</v>
      </c>
      <c r="T276" s="16">
        <v>8924.5443703048604</v>
      </c>
      <c r="U276" s="16">
        <v>6935.8495369271104</v>
      </c>
      <c r="V276" s="16">
        <v>10072.6048713782</v>
      </c>
      <c r="W276" s="14">
        <f t="shared" si="89"/>
        <v>8644.3329262033894</v>
      </c>
      <c r="X276" s="14">
        <f t="shared" si="90"/>
        <v>1587.0404365062411</v>
      </c>
      <c r="Y276" s="14">
        <f t="shared" si="91"/>
        <v>18.359316445291896</v>
      </c>
      <c r="Z276" s="16">
        <v>48312.706914145099</v>
      </c>
      <c r="AA276" s="16">
        <v>57542.600629474902</v>
      </c>
      <c r="AB276" s="16">
        <v>51288.184421462203</v>
      </c>
      <c r="AC276" s="14">
        <f t="shared" si="92"/>
        <v>52381.163988360735</v>
      </c>
      <c r="AD276" s="14">
        <f t="shared" si="93"/>
        <v>4711.0176978349828</v>
      </c>
      <c r="AE276" s="14">
        <f t="shared" si="94"/>
        <v>8.9937247268536957</v>
      </c>
      <c r="AF276" s="16">
        <v>73771.439258201703</v>
      </c>
      <c r="AG276" s="16">
        <v>77843.798670819699</v>
      </c>
      <c r="AH276" s="16">
        <v>72113.353797044299</v>
      </c>
      <c r="AI276" s="14">
        <f t="shared" si="95"/>
        <v>74576.19724202191</v>
      </c>
      <c r="AJ276" s="14">
        <f t="shared" si="96"/>
        <v>2948.7668901146544</v>
      </c>
      <c r="AK276" s="14">
        <f t="shared" si="97"/>
        <v>3.9540322504579173</v>
      </c>
      <c r="AL276" s="16">
        <v>39113.648189956199</v>
      </c>
      <c r="AM276" s="16">
        <v>32459.2109375</v>
      </c>
      <c r="AN276" s="16">
        <v>1</v>
      </c>
      <c r="AO276" s="14">
        <f t="shared" si="98"/>
        <v>23857.953042485402</v>
      </c>
      <c r="AP276" s="14">
        <f t="shared" si="99"/>
        <v>20926.921420510807</v>
      </c>
      <c r="AQ276" s="14">
        <f t="shared" si="100"/>
        <v>87.714655918908392</v>
      </c>
    </row>
    <row r="277" spans="1:43">
      <c r="A277" s="8" t="s">
        <v>492</v>
      </c>
      <c r="B277" s="17">
        <v>16.78</v>
      </c>
      <c r="C277" s="7">
        <v>1347.7573400000001</v>
      </c>
      <c r="D277" s="8" t="s">
        <v>61</v>
      </c>
      <c r="E277" s="8" t="s">
        <v>62</v>
      </c>
      <c r="F277" s="8" t="s">
        <v>63</v>
      </c>
      <c r="J277" s="17" t="str">
        <f t="shared" si="101"/>
        <v>LWS-UHPLC-ESI-QTOF-80%MeOH-16.78-1347.75734</v>
      </c>
      <c r="K277" s="9" t="s">
        <v>188</v>
      </c>
      <c r="M277" s="8" t="str">
        <f t="shared" si="85"/>
        <v>Unknown-16.78-1347.75734</v>
      </c>
      <c r="N277" s="16">
        <v>1</v>
      </c>
      <c r="O277" s="16">
        <v>1</v>
      </c>
      <c r="P277" s="16">
        <v>1</v>
      </c>
      <c r="Q277" s="14">
        <f t="shared" si="86"/>
        <v>1</v>
      </c>
      <c r="R277" s="14">
        <f t="shared" si="87"/>
        <v>0</v>
      </c>
      <c r="S277" s="14">
        <f t="shared" si="88"/>
        <v>0</v>
      </c>
      <c r="T277" s="16">
        <v>1</v>
      </c>
      <c r="U277" s="16">
        <v>1</v>
      </c>
      <c r="V277" s="16">
        <v>1</v>
      </c>
      <c r="W277" s="14">
        <f t="shared" si="89"/>
        <v>1</v>
      </c>
      <c r="X277" s="14">
        <f t="shared" si="90"/>
        <v>0</v>
      </c>
      <c r="Y277" s="14">
        <f t="shared" si="91"/>
        <v>0</v>
      </c>
      <c r="Z277" s="16">
        <v>1</v>
      </c>
      <c r="AA277" s="16">
        <v>18385.337899862199</v>
      </c>
      <c r="AB277" s="16">
        <v>1</v>
      </c>
      <c r="AC277" s="14">
        <f t="shared" si="92"/>
        <v>6129.1126332874001</v>
      </c>
      <c r="AD277" s="14">
        <f t="shared" si="93"/>
        <v>10614.20243535848</v>
      </c>
      <c r="AE277" s="14">
        <f t="shared" si="94"/>
        <v>173.17682135114339</v>
      </c>
      <c r="AF277" s="16">
        <v>42967.9138737783</v>
      </c>
      <c r="AG277" s="16">
        <v>49038.419070006399</v>
      </c>
      <c r="AH277" s="16">
        <v>45459.278359790798</v>
      </c>
      <c r="AI277" s="14">
        <f t="shared" si="95"/>
        <v>45821.870434525168</v>
      </c>
      <c r="AJ277" s="14">
        <f t="shared" si="96"/>
        <v>3051.4526202864795</v>
      </c>
      <c r="AK277" s="14">
        <f t="shared" si="97"/>
        <v>6.6593803163201235</v>
      </c>
      <c r="AL277" s="16">
        <v>674.85256160173196</v>
      </c>
      <c r="AM277" s="16">
        <v>11718.8544921875</v>
      </c>
      <c r="AN277" s="16">
        <v>1</v>
      </c>
      <c r="AO277" s="14">
        <f t="shared" si="98"/>
        <v>4131.5690179297444</v>
      </c>
      <c r="AP277" s="14">
        <f t="shared" si="99"/>
        <v>6579.4144853175467</v>
      </c>
      <c r="AQ277" s="14">
        <f t="shared" si="100"/>
        <v>159.24735752361639</v>
      </c>
    </row>
    <row r="278" spans="1:43">
      <c r="A278" s="8" t="s">
        <v>493</v>
      </c>
      <c r="B278" s="17">
        <v>16.8</v>
      </c>
      <c r="C278" s="7">
        <v>987.29998999999998</v>
      </c>
      <c r="D278" s="8" t="s">
        <v>61</v>
      </c>
      <c r="E278" s="8" t="s">
        <v>62</v>
      </c>
      <c r="F278" s="8" t="s">
        <v>63</v>
      </c>
      <c r="G278" s="8" t="s">
        <v>908</v>
      </c>
      <c r="H278" s="13">
        <v>988.30139999999983</v>
      </c>
      <c r="J278" s="17" t="str">
        <f t="shared" si="101"/>
        <v>LWS-UHPLC-ESI-QTOF-80%MeOH-16.8-987.29999</v>
      </c>
      <c r="K278" s="9" t="s">
        <v>188</v>
      </c>
      <c r="M278" s="8" t="str">
        <f t="shared" si="85"/>
        <v>Unknown-16.8-987.29999</v>
      </c>
      <c r="N278" s="16">
        <v>1</v>
      </c>
      <c r="O278" s="16">
        <v>1</v>
      </c>
      <c r="P278" s="16">
        <v>1</v>
      </c>
      <c r="Q278" s="14">
        <f t="shared" si="86"/>
        <v>1</v>
      </c>
      <c r="R278" s="14">
        <f t="shared" si="87"/>
        <v>0</v>
      </c>
      <c r="S278" s="14">
        <f t="shared" si="88"/>
        <v>0</v>
      </c>
      <c r="T278" s="16">
        <v>1</v>
      </c>
      <c r="U278" s="16">
        <v>1</v>
      </c>
      <c r="V278" s="16">
        <v>1</v>
      </c>
      <c r="W278" s="14">
        <f t="shared" si="89"/>
        <v>1</v>
      </c>
      <c r="X278" s="14">
        <f t="shared" si="90"/>
        <v>0</v>
      </c>
      <c r="Y278" s="14">
        <f t="shared" si="91"/>
        <v>0</v>
      </c>
      <c r="Z278" s="16">
        <v>1</v>
      </c>
      <c r="AA278" s="16">
        <v>1</v>
      </c>
      <c r="AB278" s="16">
        <v>1417.6891253241099</v>
      </c>
      <c r="AC278" s="14">
        <f t="shared" si="92"/>
        <v>473.22970844136995</v>
      </c>
      <c r="AD278" s="14">
        <f t="shared" si="93"/>
        <v>817.92584786389023</v>
      </c>
      <c r="AE278" s="14">
        <f t="shared" si="94"/>
        <v>172.83907440169216</v>
      </c>
      <c r="AF278" s="16">
        <v>2122.6351875339601</v>
      </c>
      <c r="AG278" s="16">
        <v>1</v>
      </c>
      <c r="AH278" s="16">
        <v>1093.9265021179499</v>
      </c>
      <c r="AI278" s="14">
        <f t="shared" si="95"/>
        <v>1072.5205632173033</v>
      </c>
      <c r="AJ278" s="14">
        <f t="shared" si="96"/>
        <v>1060.9795605527606</v>
      </c>
      <c r="AK278" s="14">
        <f t="shared" si="97"/>
        <v>98.923936467015366</v>
      </c>
      <c r="AL278" s="16">
        <v>1278.32229744713</v>
      </c>
      <c r="AM278" s="16">
        <v>1</v>
      </c>
      <c r="AN278" s="16">
        <v>1662711.2471491999</v>
      </c>
      <c r="AO278" s="14">
        <f t="shared" si="98"/>
        <v>554663.52314888232</v>
      </c>
      <c r="AP278" s="14">
        <f t="shared" si="99"/>
        <v>959597.69012059201</v>
      </c>
      <c r="AQ278" s="14">
        <f t="shared" si="100"/>
        <v>173.005371738321</v>
      </c>
    </row>
    <row r="279" spans="1:43">
      <c r="A279" s="8" t="s">
        <v>494</v>
      </c>
      <c r="B279" s="17">
        <v>16.8</v>
      </c>
      <c r="C279" s="7">
        <v>1055.25854</v>
      </c>
      <c r="D279" s="8" t="s">
        <v>61</v>
      </c>
      <c r="E279" s="8" t="s">
        <v>62</v>
      </c>
      <c r="F279" s="8" t="s">
        <v>63</v>
      </c>
      <c r="G279" s="8" t="s">
        <v>909</v>
      </c>
      <c r="H279" s="13">
        <v>1056.2681</v>
      </c>
      <c r="J279" s="17" t="str">
        <f t="shared" si="101"/>
        <v>LWS-UHPLC-ESI-QTOF-80%MeOH-16.8-1055.25854</v>
      </c>
      <c r="K279" s="9" t="s">
        <v>188</v>
      </c>
      <c r="M279" s="8" t="str">
        <f t="shared" si="85"/>
        <v>Unknown-16.8-1055.25854</v>
      </c>
      <c r="N279" s="16">
        <v>1</v>
      </c>
      <c r="O279" s="16">
        <v>1</v>
      </c>
      <c r="P279" s="16">
        <v>97.7595319862385</v>
      </c>
      <c r="Q279" s="14">
        <f t="shared" si="86"/>
        <v>33.253177328746169</v>
      </c>
      <c r="R279" s="14">
        <f t="shared" si="87"/>
        <v>55.864141838917007</v>
      </c>
      <c r="S279" s="14">
        <f t="shared" si="88"/>
        <v>167.99640313054979</v>
      </c>
      <c r="T279" s="16">
        <v>1</v>
      </c>
      <c r="U279" s="16">
        <v>1</v>
      </c>
      <c r="V279" s="16">
        <v>1</v>
      </c>
      <c r="W279" s="14">
        <f t="shared" si="89"/>
        <v>1</v>
      </c>
      <c r="X279" s="14">
        <f t="shared" si="90"/>
        <v>0</v>
      </c>
      <c r="Y279" s="14">
        <f t="shared" si="91"/>
        <v>0</v>
      </c>
      <c r="Z279" s="16">
        <v>1</v>
      </c>
      <c r="AA279" s="16">
        <v>1</v>
      </c>
      <c r="AB279" s="16">
        <v>1</v>
      </c>
      <c r="AC279" s="14">
        <f t="shared" si="92"/>
        <v>1</v>
      </c>
      <c r="AD279" s="14">
        <f t="shared" si="93"/>
        <v>0</v>
      </c>
      <c r="AE279" s="14">
        <f t="shared" si="94"/>
        <v>0</v>
      </c>
      <c r="AF279" s="16">
        <v>1</v>
      </c>
      <c r="AG279" s="16">
        <v>1</v>
      </c>
      <c r="AH279" s="16">
        <v>1</v>
      </c>
      <c r="AI279" s="14">
        <f t="shared" si="95"/>
        <v>1</v>
      </c>
      <c r="AJ279" s="14">
        <f t="shared" si="96"/>
        <v>0</v>
      </c>
      <c r="AK279" s="14">
        <f t="shared" si="97"/>
        <v>0</v>
      </c>
      <c r="AL279" s="16">
        <v>1</v>
      </c>
      <c r="AM279" s="16">
        <v>1</v>
      </c>
      <c r="AN279" s="16">
        <v>175697.32319439299</v>
      </c>
      <c r="AO279" s="14">
        <f t="shared" si="98"/>
        <v>58566.441064797662</v>
      </c>
      <c r="AP279" s="14">
        <f t="shared" si="99"/>
        <v>101438.31949191028</v>
      </c>
      <c r="AQ279" s="14">
        <f t="shared" si="100"/>
        <v>173.20212334514122</v>
      </c>
    </row>
    <row r="280" spans="1:43">
      <c r="A280" s="8" t="s">
        <v>495</v>
      </c>
      <c r="B280" s="17">
        <v>16.8</v>
      </c>
      <c r="C280" s="7">
        <v>941.31397000000004</v>
      </c>
      <c r="D280" s="8" t="s">
        <v>61</v>
      </c>
      <c r="E280" s="8" t="s">
        <v>62</v>
      </c>
      <c r="F280" s="8" t="s">
        <v>63</v>
      </c>
      <c r="G280" s="8" t="s">
        <v>910</v>
      </c>
      <c r="H280" s="13">
        <v>1884.6400999999998</v>
      </c>
      <c r="J280" s="17" t="str">
        <f t="shared" si="101"/>
        <v>LWS-UHPLC-ESI-QTOF-80%MeOH-16.8-941.31397</v>
      </c>
      <c r="K280" s="9" t="s">
        <v>188</v>
      </c>
      <c r="M280" s="8" t="str">
        <f t="shared" si="85"/>
        <v>Unknown-16.8-941.31397</v>
      </c>
      <c r="N280" s="16">
        <v>1</v>
      </c>
      <c r="O280" s="16">
        <v>1</v>
      </c>
      <c r="P280" s="16">
        <v>1</v>
      </c>
      <c r="Q280" s="14">
        <f t="shared" si="86"/>
        <v>1</v>
      </c>
      <c r="R280" s="14">
        <f t="shared" si="87"/>
        <v>0</v>
      </c>
      <c r="S280" s="14">
        <f t="shared" si="88"/>
        <v>0</v>
      </c>
      <c r="T280" s="16">
        <v>1</v>
      </c>
      <c r="U280" s="16">
        <v>1</v>
      </c>
      <c r="V280" s="16">
        <v>1</v>
      </c>
      <c r="W280" s="14">
        <f t="shared" si="89"/>
        <v>1</v>
      </c>
      <c r="X280" s="14">
        <f t="shared" si="90"/>
        <v>0</v>
      </c>
      <c r="Y280" s="14">
        <f t="shared" si="91"/>
        <v>0</v>
      </c>
      <c r="Z280" s="16">
        <v>1</v>
      </c>
      <c r="AA280" s="16">
        <v>1</v>
      </c>
      <c r="AB280" s="16">
        <v>1</v>
      </c>
      <c r="AC280" s="14">
        <f t="shared" si="92"/>
        <v>1</v>
      </c>
      <c r="AD280" s="14">
        <f t="shared" si="93"/>
        <v>0</v>
      </c>
      <c r="AE280" s="14">
        <f t="shared" si="94"/>
        <v>0</v>
      </c>
      <c r="AF280" s="16">
        <v>1</v>
      </c>
      <c r="AG280" s="16">
        <v>1</v>
      </c>
      <c r="AH280" s="16">
        <v>1</v>
      </c>
      <c r="AI280" s="14">
        <f t="shared" si="95"/>
        <v>1</v>
      </c>
      <c r="AJ280" s="14">
        <f t="shared" si="96"/>
        <v>0</v>
      </c>
      <c r="AK280" s="14">
        <f t="shared" si="97"/>
        <v>0</v>
      </c>
      <c r="AL280" s="16">
        <v>1</v>
      </c>
      <c r="AM280" s="16">
        <v>1</v>
      </c>
      <c r="AN280" s="16">
        <v>133878.57630400601</v>
      </c>
      <c r="AO280" s="14">
        <f t="shared" si="98"/>
        <v>44626.858768002006</v>
      </c>
      <c r="AP280" s="14">
        <f t="shared" si="99"/>
        <v>77294.254717572534</v>
      </c>
      <c r="AQ280" s="14">
        <f t="shared" si="100"/>
        <v>173.20119957220345</v>
      </c>
    </row>
    <row r="281" spans="1:43">
      <c r="A281" s="8" t="s">
        <v>496</v>
      </c>
      <c r="B281" s="17">
        <v>16.8</v>
      </c>
      <c r="C281" s="7">
        <v>987.52098000000001</v>
      </c>
      <c r="D281" s="8" t="s">
        <v>61</v>
      </c>
      <c r="E281" s="8" t="s">
        <v>62</v>
      </c>
      <c r="F281" s="8" t="s">
        <v>63</v>
      </c>
      <c r="G281" s="8" t="s">
        <v>911</v>
      </c>
      <c r="H281" s="13">
        <v>988.53079999999989</v>
      </c>
      <c r="J281" s="17" t="str">
        <f t="shared" si="101"/>
        <v>LWS-UHPLC-ESI-QTOF-80%MeOH-16.8-987.52098</v>
      </c>
      <c r="K281" s="9" t="s">
        <v>188</v>
      </c>
      <c r="M281" s="8" t="str">
        <f t="shared" si="85"/>
        <v>Unknown-16.8-987.52098</v>
      </c>
      <c r="N281" s="16">
        <v>516630.32595968503</v>
      </c>
      <c r="O281" s="16">
        <v>597469.52961552504</v>
      </c>
      <c r="P281" s="16">
        <v>725617.03332931397</v>
      </c>
      <c r="Q281" s="14">
        <f t="shared" si="86"/>
        <v>613238.96296817472</v>
      </c>
      <c r="R281" s="14">
        <f t="shared" si="87"/>
        <v>105382.00622258734</v>
      </c>
      <c r="S281" s="14">
        <f t="shared" si="88"/>
        <v>17.184492927931643</v>
      </c>
      <c r="T281" s="16">
        <v>336456.25384979701</v>
      </c>
      <c r="U281" s="16">
        <v>327005.07512190501</v>
      </c>
      <c r="V281" s="16">
        <v>463606.14683925599</v>
      </c>
      <c r="W281" s="14">
        <f t="shared" si="89"/>
        <v>375689.15860365267</v>
      </c>
      <c r="X281" s="14">
        <f t="shared" si="90"/>
        <v>76284.85308467882</v>
      </c>
      <c r="Y281" s="14">
        <f t="shared" si="91"/>
        <v>20.305311276005806</v>
      </c>
      <c r="Z281" s="16">
        <v>1769194.2538886699</v>
      </c>
      <c r="AA281" s="16">
        <v>2200885.4164009001</v>
      </c>
      <c r="AB281" s="16">
        <v>1766672.4352313499</v>
      </c>
      <c r="AC281" s="14">
        <f t="shared" si="92"/>
        <v>1912250.7018403066</v>
      </c>
      <c r="AD281" s="14">
        <f t="shared" si="93"/>
        <v>249968.17543327672</v>
      </c>
      <c r="AE281" s="14">
        <f t="shared" si="94"/>
        <v>13.071935347844979</v>
      </c>
      <c r="AF281" s="16">
        <v>2179235.9657348501</v>
      </c>
      <c r="AG281" s="16">
        <v>2398676.8507543099</v>
      </c>
      <c r="AH281" s="16">
        <v>2069204.55711996</v>
      </c>
      <c r="AI281" s="14">
        <f t="shared" si="95"/>
        <v>2215705.7912030402</v>
      </c>
      <c r="AJ281" s="14">
        <f t="shared" si="96"/>
        <v>167736.50227493717</v>
      </c>
      <c r="AK281" s="14">
        <f t="shared" si="97"/>
        <v>7.570341827010477</v>
      </c>
      <c r="AL281" s="16">
        <v>1783772.9205688499</v>
      </c>
      <c r="AM281" s="16">
        <v>1688399.75</v>
      </c>
      <c r="AN281" s="16">
        <v>3022.6149074261002</v>
      </c>
      <c r="AO281" s="14">
        <f t="shared" si="98"/>
        <v>1158398.4284920921</v>
      </c>
      <c r="AP281" s="14">
        <f t="shared" si="99"/>
        <v>1001720.5016262821</v>
      </c>
      <c r="AQ281" s="14">
        <f t="shared" si="100"/>
        <v>86.474608130316582</v>
      </c>
    </row>
    <row r="282" spans="1:43">
      <c r="A282" s="8" t="s">
        <v>497</v>
      </c>
      <c r="B282" s="17">
        <v>16.8</v>
      </c>
      <c r="C282" s="7">
        <v>1423.7873300000001</v>
      </c>
      <c r="D282" s="8" t="s">
        <v>61</v>
      </c>
      <c r="E282" s="8" t="s">
        <v>62</v>
      </c>
      <c r="F282" s="8" t="s">
        <v>63</v>
      </c>
      <c r="J282" s="17" t="str">
        <f t="shared" si="101"/>
        <v>LWS-UHPLC-ESI-QTOF-80%MeOH-16.8-1423.78733</v>
      </c>
      <c r="K282" s="9" t="s">
        <v>188</v>
      </c>
      <c r="M282" s="8" t="str">
        <f t="shared" si="85"/>
        <v>Unknown-16.8-1423.78733</v>
      </c>
      <c r="N282" s="16">
        <v>1</v>
      </c>
      <c r="O282" s="16">
        <v>549.02628814471404</v>
      </c>
      <c r="P282" s="16">
        <v>1</v>
      </c>
      <c r="Q282" s="14">
        <f t="shared" si="86"/>
        <v>183.67542938157135</v>
      </c>
      <c r="R282" s="14">
        <f t="shared" si="87"/>
        <v>316.40312498334202</v>
      </c>
      <c r="S282" s="14">
        <f t="shared" si="88"/>
        <v>172.26208537998801</v>
      </c>
      <c r="T282" s="16">
        <v>1</v>
      </c>
      <c r="U282" s="16">
        <v>1</v>
      </c>
      <c r="V282" s="16">
        <v>1</v>
      </c>
      <c r="W282" s="14">
        <f t="shared" si="89"/>
        <v>1</v>
      </c>
      <c r="X282" s="14">
        <f t="shared" si="90"/>
        <v>0</v>
      </c>
      <c r="Y282" s="14">
        <f t="shared" si="91"/>
        <v>0</v>
      </c>
      <c r="Z282" s="16">
        <v>1</v>
      </c>
      <c r="AA282" s="16">
        <v>1</v>
      </c>
      <c r="AB282" s="16">
        <v>1</v>
      </c>
      <c r="AC282" s="14">
        <f t="shared" si="92"/>
        <v>1</v>
      </c>
      <c r="AD282" s="14">
        <f t="shared" si="93"/>
        <v>0</v>
      </c>
      <c r="AE282" s="14">
        <f t="shared" si="94"/>
        <v>0</v>
      </c>
      <c r="AF282" s="16">
        <v>1</v>
      </c>
      <c r="AG282" s="16">
        <v>102211.160668276</v>
      </c>
      <c r="AH282" s="16">
        <v>87719.953846099801</v>
      </c>
      <c r="AI282" s="14">
        <f t="shared" si="95"/>
        <v>63310.704838125268</v>
      </c>
      <c r="AJ282" s="14">
        <f t="shared" si="96"/>
        <v>55304.500845850496</v>
      </c>
      <c r="AK282" s="14">
        <f t="shared" si="97"/>
        <v>87.354106998579027</v>
      </c>
      <c r="AL282" s="16">
        <v>66631.382093273496</v>
      </c>
      <c r="AM282" s="16">
        <v>61479.06640625</v>
      </c>
      <c r="AN282" s="16">
        <v>1</v>
      </c>
      <c r="AO282" s="14">
        <f t="shared" si="98"/>
        <v>42703.81616650783</v>
      </c>
      <c r="AP282" s="14">
        <f t="shared" si="99"/>
        <v>37071.342984138158</v>
      </c>
      <c r="AQ282" s="14">
        <f t="shared" si="100"/>
        <v>86.810375071848583</v>
      </c>
    </row>
    <row r="283" spans="1:43">
      <c r="A283" s="8" t="s">
        <v>498</v>
      </c>
      <c r="B283" s="17">
        <v>16.8</v>
      </c>
      <c r="C283" s="7">
        <v>975.51225999999997</v>
      </c>
      <c r="D283" s="8" t="s">
        <v>61</v>
      </c>
      <c r="E283" s="8" t="s">
        <v>62</v>
      </c>
      <c r="F283" s="8" t="s">
        <v>63</v>
      </c>
      <c r="G283" s="8" t="s">
        <v>912</v>
      </c>
      <c r="H283" s="13">
        <v>1953.0360000000001</v>
      </c>
      <c r="J283" s="17" t="str">
        <f t="shared" si="101"/>
        <v>LWS-UHPLC-ESI-QTOF-80%MeOH-16.8-975.51226</v>
      </c>
      <c r="K283" s="9" t="s">
        <v>188</v>
      </c>
      <c r="M283" s="8" t="str">
        <f t="shared" si="85"/>
        <v>Unknown-16.8-975.51226</v>
      </c>
      <c r="N283" s="16">
        <v>4661.5675030541097</v>
      </c>
      <c r="O283" s="16">
        <v>7177.3095940449803</v>
      </c>
      <c r="P283" s="16">
        <v>8984.2504580589302</v>
      </c>
      <c r="Q283" s="14">
        <f t="shared" si="86"/>
        <v>6941.0425183860061</v>
      </c>
      <c r="R283" s="14">
        <f t="shared" si="87"/>
        <v>2171.0052005125735</v>
      </c>
      <c r="S283" s="14">
        <f t="shared" si="88"/>
        <v>31.277797171848981</v>
      </c>
      <c r="T283" s="16">
        <v>1</v>
      </c>
      <c r="U283" s="16">
        <v>2975.89308824915</v>
      </c>
      <c r="V283" s="16">
        <v>5441.6694194761603</v>
      </c>
      <c r="W283" s="14">
        <f t="shared" si="89"/>
        <v>2806.1875025751033</v>
      </c>
      <c r="X283" s="14">
        <f t="shared" si="90"/>
        <v>2724.3019146861261</v>
      </c>
      <c r="Y283" s="14">
        <f t="shared" si="91"/>
        <v>97.081963061490555</v>
      </c>
      <c r="Z283" s="16">
        <v>72977.4270903</v>
      </c>
      <c r="AA283" s="16">
        <v>108687.73712633101</v>
      </c>
      <c r="AB283" s="16">
        <v>80236.571016903297</v>
      </c>
      <c r="AC283" s="14">
        <f t="shared" si="92"/>
        <v>87300.578411178096</v>
      </c>
      <c r="AD283" s="14">
        <f t="shared" si="93"/>
        <v>18874.101596291741</v>
      </c>
      <c r="AE283" s="14">
        <f t="shared" si="94"/>
        <v>21.619675310049345</v>
      </c>
      <c r="AF283" s="16">
        <v>99621.167484071702</v>
      </c>
      <c r="AG283" s="16">
        <v>113701.761984187</v>
      </c>
      <c r="AH283" s="16">
        <v>98403.554682439295</v>
      </c>
      <c r="AI283" s="14">
        <f t="shared" si="95"/>
        <v>103908.82805023267</v>
      </c>
      <c r="AJ283" s="14">
        <f t="shared" si="96"/>
        <v>8502.7531723419179</v>
      </c>
      <c r="AK283" s="14">
        <f t="shared" si="97"/>
        <v>8.1828977690244269</v>
      </c>
      <c r="AL283" s="16">
        <v>82754.467512855699</v>
      </c>
      <c r="AM283" s="16">
        <v>85670.0625</v>
      </c>
      <c r="AN283" s="16">
        <v>1</v>
      </c>
      <c r="AO283" s="14">
        <f t="shared" si="98"/>
        <v>56141.843337618571</v>
      </c>
      <c r="AP283" s="14">
        <f t="shared" si="99"/>
        <v>48641.246813034479</v>
      </c>
      <c r="AQ283" s="14">
        <f t="shared" si="100"/>
        <v>86.639917611044623</v>
      </c>
    </row>
    <row r="284" spans="1:43">
      <c r="A284" s="8" t="s">
        <v>499</v>
      </c>
      <c r="B284" s="17">
        <v>16.8</v>
      </c>
      <c r="C284" s="7">
        <v>1412.7817399999999</v>
      </c>
      <c r="D284" s="8" t="s">
        <v>61</v>
      </c>
      <c r="E284" s="8" t="s">
        <v>62</v>
      </c>
      <c r="F284" s="8" t="s">
        <v>63</v>
      </c>
      <c r="J284" s="17" t="str">
        <f t="shared" si="101"/>
        <v>LWS-UHPLC-ESI-QTOF-80%MeOH-16.8-1412.78174</v>
      </c>
      <c r="K284" s="9" t="s">
        <v>188</v>
      </c>
      <c r="M284" s="8" t="str">
        <f t="shared" si="85"/>
        <v>Unknown-16.8-1412.78174</v>
      </c>
      <c r="N284" s="16">
        <v>1</v>
      </c>
      <c r="O284" s="16">
        <v>1</v>
      </c>
      <c r="P284" s="16">
        <v>6641.1053024789098</v>
      </c>
      <c r="Q284" s="14">
        <f t="shared" si="86"/>
        <v>2214.3684341596368</v>
      </c>
      <c r="R284" s="14">
        <f t="shared" si="87"/>
        <v>3833.6665838336603</v>
      </c>
      <c r="S284" s="14">
        <f t="shared" si="88"/>
        <v>173.12686202955899</v>
      </c>
      <c r="T284" s="16">
        <v>1</v>
      </c>
      <c r="U284" s="16">
        <v>1</v>
      </c>
      <c r="V284" s="16">
        <v>1</v>
      </c>
      <c r="W284" s="14">
        <f t="shared" si="89"/>
        <v>1</v>
      </c>
      <c r="X284" s="14">
        <f t="shared" si="90"/>
        <v>0</v>
      </c>
      <c r="Y284" s="14">
        <f t="shared" si="91"/>
        <v>0</v>
      </c>
      <c r="Z284" s="16">
        <v>1</v>
      </c>
      <c r="AA284" s="16">
        <v>425006.78103078099</v>
      </c>
      <c r="AB284" s="16">
        <v>228026.18722551601</v>
      </c>
      <c r="AC284" s="14">
        <f t="shared" si="92"/>
        <v>217677.98941876568</v>
      </c>
      <c r="AD284" s="14">
        <f t="shared" si="93"/>
        <v>212691.77787536063</v>
      </c>
      <c r="AE284" s="14">
        <f t="shared" si="94"/>
        <v>97.709363469995751</v>
      </c>
      <c r="AF284" s="16">
        <v>430758.87132622401</v>
      </c>
      <c r="AG284" s="16">
        <v>1</v>
      </c>
      <c r="AH284" s="16">
        <v>1</v>
      </c>
      <c r="AI284" s="14">
        <f t="shared" si="95"/>
        <v>143586.95710874134</v>
      </c>
      <c r="AJ284" s="14">
        <f t="shared" si="96"/>
        <v>248698.17296574559</v>
      </c>
      <c r="AK284" s="14">
        <f t="shared" si="97"/>
        <v>173.20387448380941</v>
      </c>
      <c r="AL284" s="16">
        <v>1</v>
      </c>
      <c r="AM284" s="16">
        <v>1</v>
      </c>
      <c r="AN284" s="16">
        <v>925.96052327855296</v>
      </c>
      <c r="AO284" s="14">
        <f t="shared" si="98"/>
        <v>309.32017442618434</v>
      </c>
      <c r="AP284" s="14">
        <f t="shared" si="99"/>
        <v>534.02620710464964</v>
      </c>
      <c r="AQ284" s="14">
        <f t="shared" si="100"/>
        <v>172.64512671871935</v>
      </c>
    </row>
    <row r="285" spans="1:43">
      <c r="A285" s="8" t="s">
        <v>500</v>
      </c>
      <c r="B285" s="17">
        <v>16.8</v>
      </c>
      <c r="C285" s="7">
        <v>1412.79557</v>
      </c>
      <c r="D285" s="8" t="s">
        <v>61</v>
      </c>
      <c r="E285" s="8" t="s">
        <v>62</v>
      </c>
      <c r="F285" s="8" t="s">
        <v>63</v>
      </c>
      <c r="J285" s="17" t="str">
        <f t="shared" si="101"/>
        <v>LWS-UHPLC-ESI-QTOF-80%MeOH-16.8-1412.79557</v>
      </c>
      <c r="K285" s="9" t="s">
        <v>188</v>
      </c>
      <c r="M285" s="8" t="str">
        <f t="shared" si="85"/>
        <v>Unknown-16.8-1412.79557</v>
      </c>
      <c r="N285" s="16">
        <v>4223.0988959092601</v>
      </c>
      <c r="O285" s="16">
        <v>6341.6814173558296</v>
      </c>
      <c r="P285" s="16">
        <v>1</v>
      </c>
      <c r="Q285" s="14">
        <f t="shared" si="86"/>
        <v>3521.9267710883632</v>
      </c>
      <c r="R285" s="14">
        <f t="shared" si="87"/>
        <v>3227.9702555274225</v>
      </c>
      <c r="S285" s="14">
        <f t="shared" si="88"/>
        <v>91.653531300706149</v>
      </c>
      <c r="T285" s="16">
        <v>1</v>
      </c>
      <c r="U285" s="16">
        <v>144.37641309192301</v>
      </c>
      <c r="V285" s="16">
        <v>1</v>
      </c>
      <c r="W285" s="14">
        <f t="shared" si="89"/>
        <v>48.792137697307673</v>
      </c>
      <c r="X285" s="14">
        <f t="shared" si="90"/>
        <v>82.778410694064732</v>
      </c>
      <c r="Y285" s="14">
        <f t="shared" si="91"/>
        <v>169.6552243879907</v>
      </c>
      <c r="Z285" s="16">
        <v>1</v>
      </c>
      <c r="AA285" s="16">
        <v>1</v>
      </c>
      <c r="AB285" s="16">
        <v>1</v>
      </c>
      <c r="AC285" s="14">
        <f t="shared" si="92"/>
        <v>1</v>
      </c>
      <c r="AD285" s="14">
        <f t="shared" si="93"/>
        <v>0</v>
      </c>
      <c r="AE285" s="14">
        <f t="shared" si="94"/>
        <v>0</v>
      </c>
      <c r="AF285" s="16">
        <v>128.39791318204001</v>
      </c>
      <c r="AG285" s="16">
        <v>536827.39092888997</v>
      </c>
      <c r="AH285" s="16">
        <v>441881.47747347702</v>
      </c>
      <c r="AI285" s="14">
        <f t="shared" si="95"/>
        <v>326279.0887718497</v>
      </c>
      <c r="AJ285" s="14">
        <f t="shared" si="96"/>
        <v>286416.45637281454</v>
      </c>
      <c r="AK285" s="14">
        <f t="shared" si="97"/>
        <v>87.782657923594655</v>
      </c>
      <c r="AL285" s="16">
        <v>274758.85249723803</v>
      </c>
      <c r="AM285" s="16">
        <v>245539.65625</v>
      </c>
      <c r="AN285" s="16">
        <v>1</v>
      </c>
      <c r="AO285" s="14">
        <f t="shared" si="98"/>
        <v>173433.16958241267</v>
      </c>
      <c r="AP285" s="14">
        <f t="shared" si="99"/>
        <v>150905.52820185453</v>
      </c>
      <c r="AQ285" s="14">
        <f t="shared" si="100"/>
        <v>87.01076533698857</v>
      </c>
    </row>
    <row r="286" spans="1:43">
      <c r="A286" s="8" t="s">
        <v>501</v>
      </c>
      <c r="B286" s="17">
        <v>16.8</v>
      </c>
      <c r="C286" s="7">
        <v>1412.4327000000001</v>
      </c>
      <c r="D286" s="8" t="s">
        <v>61</v>
      </c>
      <c r="E286" s="8" t="s">
        <v>62</v>
      </c>
      <c r="F286" s="8" t="s">
        <v>63</v>
      </c>
      <c r="J286" s="17" t="str">
        <f t="shared" si="101"/>
        <v>LWS-UHPLC-ESI-QTOF-80%MeOH-16.8-1412.4327</v>
      </c>
      <c r="K286" s="9" t="s">
        <v>188</v>
      </c>
      <c r="M286" s="8" t="str">
        <f t="shared" si="85"/>
        <v>Unknown-16.8-1412.4327</v>
      </c>
      <c r="N286" s="16">
        <v>1</v>
      </c>
      <c r="O286" s="16">
        <v>257.18507185516501</v>
      </c>
      <c r="P286" s="16">
        <v>1</v>
      </c>
      <c r="Q286" s="14">
        <f t="shared" si="86"/>
        <v>86.395023951721669</v>
      </c>
      <c r="R286" s="14">
        <f t="shared" si="87"/>
        <v>147.90852019794315</v>
      </c>
      <c r="S286" s="14">
        <f t="shared" si="88"/>
        <v>171.20027685922722</v>
      </c>
      <c r="T286" s="16">
        <v>1</v>
      </c>
      <c r="U286" s="16">
        <v>1</v>
      </c>
      <c r="V286" s="16">
        <v>1</v>
      </c>
      <c r="W286" s="14">
        <f t="shared" si="89"/>
        <v>1</v>
      </c>
      <c r="X286" s="14">
        <f t="shared" si="90"/>
        <v>0</v>
      </c>
      <c r="Y286" s="14">
        <f t="shared" si="91"/>
        <v>0</v>
      </c>
      <c r="Z286" s="16">
        <v>1</v>
      </c>
      <c r="AA286" s="16">
        <v>1</v>
      </c>
      <c r="AB286" s="16">
        <v>1</v>
      </c>
      <c r="AC286" s="14">
        <f t="shared" si="92"/>
        <v>1</v>
      </c>
      <c r="AD286" s="14">
        <f t="shared" si="93"/>
        <v>0</v>
      </c>
      <c r="AE286" s="14">
        <f t="shared" si="94"/>
        <v>0</v>
      </c>
      <c r="AF286" s="16">
        <v>1</v>
      </c>
      <c r="AG286" s="16">
        <v>368.88770453143098</v>
      </c>
      <c r="AH286" s="16">
        <v>1</v>
      </c>
      <c r="AI286" s="14">
        <f t="shared" si="95"/>
        <v>123.62923484381032</v>
      </c>
      <c r="AJ286" s="14">
        <f t="shared" si="96"/>
        <v>212.40006524277516</v>
      </c>
      <c r="AK286" s="14">
        <f t="shared" si="97"/>
        <v>171.80407652859407</v>
      </c>
      <c r="AL286" s="16">
        <v>1</v>
      </c>
      <c r="AM286" s="16">
        <v>1</v>
      </c>
      <c r="AN286" s="16">
        <v>216862.620669672</v>
      </c>
      <c r="AO286" s="14">
        <f t="shared" si="98"/>
        <v>72288.206889890673</v>
      </c>
      <c r="AP286" s="14">
        <f t="shared" si="99"/>
        <v>125205.11507053363</v>
      </c>
      <c r="AQ286" s="14">
        <f t="shared" si="100"/>
        <v>173.2026847217914</v>
      </c>
    </row>
    <row r="287" spans="1:43">
      <c r="A287" s="8" t="s">
        <v>502</v>
      </c>
      <c r="B287" s="17">
        <v>16.809999999999999</v>
      </c>
      <c r="C287" s="7">
        <v>941.51779999999997</v>
      </c>
      <c r="D287" s="8" t="s">
        <v>61</v>
      </c>
      <c r="E287" s="8" t="s">
        <v>62</v>
      </c>
      <c r="F287" s="8" t="s">
        <v>63</v>
      </c>
      <c r="G287" s="8" t="s">
        <v>913</v>
      </c>
      <c r="H287" s="13">
        <v>1885.0482</v>
      </c>
      <c r="J287" s="17" t="str">
        <f t="shared" si="101"/>
        <v>LWS-UHPLC-ESI-QTOF-80%MeOH-16.81-941.5178</v>
      </c>
      <c r="K287" s="9" t="s">
        <v>188</v>
      </c>
      <c r="M287" s="8" t="str">
        <f t="shared" si="85"/>
        <v>Unknown-16.81-941.5178</v>
      </c>
      <c r="N287" s="16">
        <v>8893.0594770065109</v>
      </c>
      <c r="O287" s="16">
        <v>11866.249925091601</v>
      </c>
      <c r="P287" s="16">
        <v>16974.972831587598</v>
      </c>
      <c r="Q287" s="14">
        <f t="shared" si="86"/>
        <v>12578.094077895235</v>
      </c>
      <c r="R287" s="14">
        <f t="shared" si="87"/>
        <v>4087.7099262483944</v>
      </c>
      <c r="S287" s="14">
        <f t="shared" si="88"/>
        <v>32.498643283580961</v>
      </c>
      <c r="T287" s="16">
        <v>4754.2098455212899</v>
      </c>
      <c r="U287" s="16">
        <v>4386.0687775588804</v>
      </c>
      <c r="V287" s="16">
        <v>7609.6909614722799</v>
      </c>
      <c r="W287" s="14">
        <f t="shared" si="89"/>
        <v>5583.3231948508173</v>
      </c>
      <c r="X287" s="14">
        <f t="shared" si="90"/>
        <v>1764.5131639299186</v>
      </c>
      <c r="Y287" s="14">
        <f t="shared" si="91"/>
        <v>31.603278233243405</v>
      </c>
      <c r="Z287" s="16">
        <v>123338.262063599</v>
      </c>
      <c r="AA287" s="16">
        <v>210613.43069822699</v>
      </c>
      <c r="AB287" s="16">
        <v>132777.44575275801</v>
      </c>
      <c r="AC287" s="14">
        <f t="shared" si="92"/>
        <v>155576.37950486134</v>
      </c>
      <c r="AD287" s="14">
        <f t="shared" si="93"/>
        <v>47896.579212144999</v>
      </c>
      <c r="AE287" s="14">
        <f t="shared" si="94"/>
        <v>30.786536725292773</v>
      </c>
      <c r="AF287" s="16">
        <v>217856.39266315399</v>
      </c>
      <c r="AG287" s="16">
        <v>255731.04798486101</v>
      </c>
      <c r="AH287" s="16">
        <v>215248.27742427299</v>
      </c>
      <c r="AI287" s="14">
        <f t="shared" si="95"/>
        <v>229611.90602409598</v>
      </c>
      <c r="AJ287" s="14">
        <f t="shared" si="96"/>
        <v>22657.399428216988</v>
      </c>
      <c r="AK287" s="14">
        <f t="shared" si="97"/>
        <v>9.8676936316356656</v>
      </c>
      <c r="AL287" s="16">
        <v>157325.022836683</v>
      </c>
      <c r="AM287" s="16">
        <v>144104.484375</v>
      </c>
      <c r="AN287" s="16">
        <v>1</v>
      </c>
      <c r="AO287" s="14">
        <f t="shared" si="98"/>
        <v>100476.83573722765</v>
      </c>
      <c r="AP287" s="14">
        <f t="shared" si="99"/>
        <v>87265.347272700295</v>
      </c>
      <c r="AQ287" s="14">
        <f t="shared" si="100"/>
        <v>86.851209666794503</v>
      </c>
    </row>
    <row r="288" spans="1:43">
      <c r="A288" s="8" t="s">
        <v>503</v>
      </c>
      <c r="B288" s="17">
        <v>16.809999999999999</v>
      </c>
      <c r="C288" s="7">
        <v>977.49537999999995</v>
      </c>
      <c r="D288" s="8" t="s">
        <v>61</v>
      </c>
      <c r="E288" s="8" t="s">
        <v>62</v>
      </c>
      <c r="F288" s="8" t="s">
        <v>63</v>
      </c>
      <c r="G288" s="8" t="s">
        <v>914</v>
      </c>
      <c r="H288" s="13">
        <v>978.5009</v>
      </c>
      <c r="J288" s="17" t="str">
        <f t="shared" si="101"/>
        <v>LWS-UHPLC-ESI-QTOF-80%MeOH-16.81-977.49538</v>
      </c>
      <c r="K288" s="9" t="s">
        <v>188</v>
      </c>
      <c r="M288" s="8" t="str">
        <f t="shared" si="85"/>
        <v>Unknown-16.81-977.49538</v>
      </c>
      <c r="N288" s="16">
        <v>45143.523194786598</v>
      </c>
      <c r="O288" s="16">
        <v>48960.801912491901</v>
      </c>
      <c r="P288" s="16">
        <v>56878.2300189706</v>
      </c>
      <c r="Q288" s="14">
        <f t="shared" si="86"/>
        <v>50327.518375416366</v>
      </c>
      <c r="R288" s="14">
        <f t="shared" si="87"/>
        <v>5985.5468822747698</v>
      </c>
      <c r="S288" s="14">
        <f t="shared" si="88"/>
        <v>11.893189005716101</v>
      </c>
      <c r="T288" s="16">
        <v>1</v>
      </c>
      <c r="U288" s="16">
        <v>27805.480263895901</v>
      </c>
      <c r="V288" s="16">
        <v>36687.217691678801</v>
      </c>
      <c r="W288" s="14">
        <f t="shared" si="89"/>
        <v>21497.899318524902</v>
      </c>
      <c r="X288" s="14">
        <f t="shared" si="90"/>
        <v>19139.196042862332</v>
      </c>
      <c r="Y288" s="14">
        <f t="shared" si="91"/>
        <v>89.028215079461006</v>
      </c>
      <c r="Z288" s="16">
        <v>85223.651590281093</v>
      </c>
      <c r="AA288" s="16">
        <v>114872.71471027999</v>
      </c>
      <c r="AB288" s="16">
        <v>91204.883421389997</v>
      </c>
      <c r="AC288" s="14">
        <f t="shared" si="92"/>
        <v>97100.41657398369</v>
      </c>
      <c r="AD288" s="14">
        <f t="shared" si="93"/>
        <v>15679.117300996857</v>
      </c>
      <c r="AE288" s="14">
        <f t="shared" si="94"/>
        <v>16.147322384606326</v>
      </c>
      <c r="AF288" s="16">
        <v>113798.98592814201</v>
      </c>
      <c r="AG288" s="16">
        <v>122488.211881854</v>
      </c>
      <c r="AH288" s="16">
        <v>105545.759027251</v>
      </c>
      <c r="AI288" s="14">
        <f t="shared" si="95"/>
        <v>113944.31894574901</v>
      </c>
      <c r="AJ288" s="14">
        <f t="shared" si="96"/>
        <v>8472.1613799027946</v>
      </c>
      <c r="AK288" s="14">
        <f t="shared" si="97"/>
        <v>7.4353521599760901</v>
      </c>
      <c r="AL288" s="16">
        <v>96483.032184343698</v>
      </c>
      <c r="AM288" s="16">
        <v>90063.0234375</v>
      </c>
      <c r="AN288" s="16">
        <v>1</v>
      </c>
      <c r="AO288" s="14">
        <f t="shared" si="98"/>
        <v>62182.351873947897</v>
      </c>
      <c r="AP288" s="14">
        <f t="shared" si="99"/>
        <v>53946.21876212622</v>
      </c>
      <c r="AQ288" s="14">
        <f t="shared" si="100"/>
        <v>86.754870371391803</v>
      </c>
    </row>
    <row r="289" spans="1:43">
      <c r="A289" s="8" t="s">
        <v>504</v>
      </c>
      <c r="B289" s="17">
        <v>16.809999999999999</v>
      </c>
      <c r="C289" s="7">
        <v>1423.7722100000001</v>
      </c>
      <c r="D289" s="8" t="s">
        <v>61</v>
      </c>
      <c r="E289" s="8" t="s">
        <v>62</v>
      </c>
      <c r="F289" s="8" t="s">
        <v>63</v>
      </c>
      <c r="J289" s="17" t="str">
        <f t="shared" si="101"/>
        <v>LWS-UHPLC-ESI-QTOF-80%MeOH-16.81-1423.77221</v>
      </c>
      <c r="K289" s="9" t="s">
        <v>188</v>
      </c>
      <c r="M289" s="8" t="str">
        <f t="shared" si="85"/>
        <v>Unknown-16.81-1423.77221</v>
      </c>
      <c r="N289" s="16">
        <v>1</v>
      </c>
      <c r="O289" s="16">
        <v>538.08224253385595</v>
      </c>
      <c r="P289" s="16">
        <v>2555.36821675891</v>
      </c>
      <c r="Q289" s="14">
        <f t="shared" si="86"/>
        <v>1031.4834864309221</v>
      </c>
      <c r="R289" s="14">
        <f t="shared" si="87"/>
        <v>1346.7675513266579</v>
      </c>
      <c r="S289" s="14">
        <f t="shared" si="88"/>
        <v>130.56607973305157</v>
      </c>
      <c r="T289" s="16">
        <v>1</v>
      </c>
      <c r="U289" s="16">
        <v>1</v>
      </c>
      <c r="V289" s="16">
        <v>1</v>
      </c>
      <c r="W289" s="14">
        <f t="shared" si="89"/>
        <v>1</v>
      </c>
      <c r="X289" s="14">
        <f t="shared" si="90"/>
        <v>0</v>
      </c>
      <c r="Y289" s="14">
        <f t="shared" si="91"/>
        <v>0</v>
      </c>
      <c r="Z289" s="16">
        <v>1</v>
      </c>
      <c r="AA289" s="16">
        <v>88041.927256751398</v>
      </c>
      <c r="AB289" s="16">
        <v>57487.885596213302</v>
      </c>
      <c r="AC289" s="14">
        <f t="shared" si="92"/>
        <v>48510.270950988233</v>
      </c>
      <c r="AD289" s="14">
        <f t="shared" si="93"/>
        <v>44701.782868200768</v>
      </c>
      <c r="AE289" s="14">
        <f t="shared" si="94"/>
        <v>92.149109852147959</v>
      </c>
      <c r="AF289" s="16">
        <v>86124.793886560394</v>
      </c>
      <c r="AG289" s="16">
        <v>1</v>
      </c>
      <c r="AH289" s="16">
        <v>1</v>
      </c>
      <c r="AI289" s="14">
        <f t="shared" si="95"/>
        <v>28708.931295520131</v>
      </c>
      <c r="AJ289" s="14">
        <f t="shared" si="96"/>
        <v>49723.595584037488</v>
      </c>
      <c r="AK289" s="14">
        <f t="shared" si="97"/>
        <v>173.19904761413594</v>
      </c>
      <c r="AL289" s="16">
        <v>1</v>
      </c>
      <c r="AM289" s="16">
        <v>1</v>
      </c>
      <c r="AN289" s="16">
        <v>1</v>
      </c>
      <c r="AO289" s="14">
        <f t="shared" si="98"/>
        <v>1</v>
      </c>
      <c r="AP289" s="14">
        <f t="shared" si="99"/>
        <v>0</v>
      </c>
      <c r="AQ289" s="14">
        <f t="shared" si="100"/>
        <v>0</v>
      </c>
    </row>
    <row r="290" spans="1:43">
      <c r="A290" s="8" t="s">
        <v>505</v>
      </c>
      <c r="B290" s="17">
        <v>16.829999999999998</v>
      </c>
      <c r="C290" s="7">
        <v>1354.75143</v>
      </c>
      <c r="D290" s="8" t="s">
        <v>61</v>
      </c>
      <c r="E290" s="8" t="s">
        <v>62</v>
      </c>
      <c r="F290" s="8" t="s">
        <v>63</v>
      </c>
      <c r="J290" s="17" t="str">
        <f t="shared" si="101"/>
        <v>LWS-UHPLC-ESI-QTOF-80%MeOH-16.83-1354.75143</v>
      </c>
      <c r="K290" s="9" t="s">
        <v>188</v>
      </c>
      <c r="M290" s="8" t="str">
        <f t="shared" si="85"/>
        <v>Unknown-16.83-1354.75143</v>
      </c>
      <c r="N290" s="16">
        <v>1</v>
      </c>
      <c r="O290" s="16">
        <v>238.66386567621799</v>
      </c>
      <c r="P290" s="16">
        <v>1</v>
      </c>
      <c r="Q290" s="14">
        <f t="shared" si="86"/>
        <v>80.221288558739332</v>
      </c>
      <c r="R290" s="14">
        <f t="shared" si="87"/>
        <v>137.2152968248115</v>
      </c>
      <c r="S290" s="14">
        <f t="shared" si="88"/>
        <v>171.0459895247634</v>
      </c>
      <c r="T290" s="16">
        <v>1</v>
      </c>
      <c r="U290" s="16">
        <v>1</v>
      </c>
      <c r="V290" s="16">
        <v>1</v>
      </c>
      <c r="W290" s="14">
        <f t="shared" si="89"/>
        <v>1</v>
      </c>
      <c r="X290" s="14">
        <f t="shared" si="90"/>
        <v>0</v>
      </c>
      <c r="Y290" s="14">
        <f t="shared" si="91"/>
        <v>0</v>
      </c>
      <c r="Z290" s="16">
        <v>1</v>
      </c>
      <c r="AA290" s="16">
        <v>1</v>
      </c>
      <c r="AB290" s="16">
        <v>1</v>
      </c>
      <c r="AC290" s="14">
        <f t="shared" si="92"/>
        <v>1</v>
      </c>
      <c r="AD290" s="14">
        <f t="shared" si="93"/>
        <v>0</v>
      </c>
      <c r="AE290" s="14">
        <f t="shared" si="94"/>
        <v>0</v>
      </c>
      <c r="AF290" s="16">
        <v>1989.1867714615</v>
      </c>
      <c r="AG290" s="16">
        <v>86167.089888436894</v>
      </c>
      <c r="AH290" s="16">
        <v>87690.632912301706</v>
      </c>
      <c r="AI290" s="14">
        <f t="shared" si="95"/>
        <v>58615.6365240667</v>
      </c>
      <c r="AJ290" s="14">
        <f t="shared" si="96"/>
        <v>49045.860218010588</v>
      </c>
      <c r="AK290" s="14">
        <f t="shared" si="97"/>
        <v>83.673680141429656</v>
      </c>
      <c r="AL290" s="16">
        <v>55475.719123512303</v>
      </c>
      <c r="AM290" s="16">
        <v>46430.49609375</v>
      </c>
      <c r="AN290" s="16">
        <v>1</v>
      </c>
      <c r="AO290" s="14">
        <f t="shared" si="98"/>
        <v>33969.071739087434</v>
      </c>
      <c r="AP290" s="14">
        <f t="shared" si="99"/>
        <v>29762.836527595588</v>
      </c>
      <c r="AQ290" s="14">
        <f t="shared" si="100"/>
        <v>87.617456126562828</v>
      </c>
    </row>
    <row r="291" spans="1:43">
      <c r="A291" s="8" t="s">
        <v>506</v>
      </c>
      <c r="B291" s="17">
        <v>16.829999999999998</v>
      </c>
      <c r="C291" s="7">
        <v>1354.73964</v>
      </c>
      <c r="D291" s="8" t="s">
        <v>61</v>
      </c>
      <c r="E291" s="8" t="s">
        <v>62</v>
      </c>
      <c r="F291" s="8" t="s">
        <v>63</v>
      </c>
      <c r="J291" s="17" t="str">
        <f t="shared" si="101"/>
        <v>LWS-UHPLC-ESI-QTOF-80%MeOH-16.83-1354.73964</v>
      </c>
      <c r="K291" s="9" t="s">
        <v>188</v>
      </c>
      <c r="M291" s="8" t="str">
        <f t="shared" si="85"/>
        <v>Unknown-16.83-1354.73964</v>
      </c>
      <c r="N291" s="16">
        <v>1</v>
      </c>
      <c r="O291" s="16">
        <v>1</v>
      </c>
      <c r="P291" s="16">
        <v>322.18134265630903</v>
      </c>
      <c r="Q291" s="14">
        <f t="shared" si="86"/>
        <v>108.06044755210301</v>
      </c>
      <c r="R291" s="14">
        <f t="shared" si="87"/>
        <v>185.43413464130546</v>
      </c>
      <c r="S291" s="14">
        <f t="shared" si="88"/>
        <v>171.60222712560537</v>
      </c>
      <c r="T291" s="16">
        <v>1</v>
      </c>
      <c r="U291" s="16">
        <v>1</v>
      </c>
      <c r="V291" s="16">
        <v>1</v>
      </c>
      <c r="W291" s="14">
        <f t="shared" si="89"/>
        <v>1</v>
      </c>
      <c r="X291" s="14">
        <f t="shared" si="90"/>
        <v>0</v>
      </c>
      <c r="Y291" s="14">
        <f t="shared" si="91"/>
        <v>0</v>
      </c>
      <c r="Z291" s="16">
        <v>1</v>
      </c>
      <c r="AA291" s="16">
        <v>42544.695410587097</v>
      </c>
      <c r="AB291" s="16">
        <v>17540.386520177599</v>
      </c>
      <c r="AC291" s="14">
        <f t="shared" si="92"/>
        <v>20028.693976921564</v>
      </c>
      <c r="AD291" s="14">
        <f t="shared" si="93"/>
        <v>21380.721697282999</v>
      </c>
      <c r="AE291" s="14">
        <f t="shared" si="94"/>
        <v>106.75045373362504</v>
      </c>
      <c r="AF291" s="16">
        <v>70197.181710942401</v>
      </c>
      <c r="AG291" s="16">
        <v>1</v>
      </c>
      <c r="AH291" s="16">
        <v>1</v>
      </c>
      <c r="AI291" s="14">
        <f t="shared" si="95"/>
        <v>23399.727236980802</v>
      </c>
      <c r="AJ291" s="14">
        <f t="shared" si="96"/>
        <v>40527.784406896477</v>
      </c>
      <c r="AK291" s="14">
        <f t="shared" si="97"/>
        <v>173.19767874407779</v>
      </c>
      <c r="AL291" s="16">
        <v>1</v>
      </c>
      <c r="AM291" s="16">
        <v>1</v>
      </c>
      <c r="AN291" s="16">
        <v>1</v>
      </c>
      <c r="AO291" s="14">
        <f t="shared" si="98"/>
        <v>1</v>
      </c>
      <c r="AP291" s="14">
        <f t="shared" si="99"/>
        <v>0</v>
      </c>
      <c r="AQ291" s="14">
        <f t="shared" si="100"/>
        <v>0</v>
      </c>
    </row>
    <row r="292" spans="1:43">
      <c r="A292" s="8" t="s">
        <v>507</v>
      </c>
      <c r="B292" s="17">
        <v>16.850000000000001</v>
      </c>
      <c r="C292" s="7">
        <v>825.28110000000004</v>
      </c>
      <c r="D292" s="8" t="s">
        <v>61</v>
      </c>
      <c r="E292" s="8" t="s">
        <v>62</v>
      </c>
      <c r="F292" s="8" t="s">
        <v>63</v>
      </c>
      <c r="G292" s="8" t="s">
        <v>915</v>
      </c>
      <c r="H292" s="13">
        <v>826.28629999999987</v>
      </c>
      <c r="J292" s="17" t="str">
        <f t="shared" si="101"/>
        <v>LWS-UHPLC-ESI-QTOF-80%MeOH-16.85-825.2811</v>
      </c>
      <c r="K292" s="9" t="s">
        <v>188</v>
      </c>
      <c r="M292" s="8" t="str">
        <f t="shared" si="85"/>
        <v>Unknown-16.85-825.2811</v>
      </c>
      <c r="N292" s="16">
        <v>1</v>
      </c>
      <c r="O292" s="16">
        <v>1</v>
      </c>
      <c r="P292" s="16">
        <v>1</v>
      </c>
      <c r="Q292" s="14">
        <f t="shared" si="86"/>
        <v>1</v>
      </c>
      <c r="R292" s="14">
        <f t="shared" si="87"/>
        <v>0</v>
      </c>
      <c r="S292" s="14">
        <f t="shared" si="88"/>
        <v>0</v>
      </c>
      <c r="T292" s="16">
        <v>1</v>
      </c>
      <c r="U292" s="16">
        <v>1</v>
      </c>
      <c r="V292" s="16">
        <v>1</v>
      </c>
      <c r="W292" s="14">
        <f t="shared" si="89"/>
        <v>1</v>
      </c>
      <c r="X292" s="14">
        <f t="shared" si="90"/>
        <v>0</v>
      </c>
      <c r="Y292" s="14">
        <f t="shared" si="91"/>
        <v>0</v>
      </c>
      <c r="Z292" s="16">
        <v>1</v>
      </c>
      <c r="AA292" s="16">
        <v>1</v>
      </c>
      <c r="AB292" s="16">
        <v>1</v>
      </c>
      <c r="AC292" s="14">
        <f t="shared" si="92"/>
        <v>1</v>
      </c>
      <c r="AD292" s="14">
        <f t="shared" si="93"/>
        <v>0</v>
      </c>
      <c r="AE292" s="14">
        <f t="shared" si="94"/>
        <v>0</v>
      </c>
      <c r="AF292" s="16">
        <v>1</v>
      </c>
      <c r="AG292" s="16">
        <v>734.04312199623098</v>
      </c>
      <c r="AH292" s="16">
        <v>1</v>
      </c>
      <c r="AI292" s="14">
        <f t="shared" si="95"/>
        <v>245.34770733207699</v>
      </c>
      <c r="AJ292" s="14">
        <f t="shared" si="96"/>
        <v>423.22264381212756</v>
      </c>
      <c r="AK292" s="14">
        <f t="shared" si="97"/>
        <v>172.49912314823374</v>
      </c>
      <c r="AL292" s="16">
        <v>1</v>
      </c>
      <c r="AM292" s="16">
        <v>452.64990234375</v>
      </c>
      <c r="AN292" s="16">
        <v>511537.85782710603</v>
      </c>
      <c r="AO292" s="14">
        <f t="shared" si="98"/>
        <v>170663.83590981658</v>
      </c>
      <c r="AP292" s="14">
        <f t="shared" si="99"/>
        <v>295205.64884578361</v>
      </c>
      <c r="AQ292" s="14">
        <f t="shared" si="100"/>
        <v>172.97492891333951</v>
      </c>
    </row>
    <row r="293" spans="1:43" ht="17.25">
      <c r="A293" s="8" t="s">
        <v>508</v>
      </c>
      <c r="B293" s="17">
        <v>16.850000000000001</v>
      </c>
      <c r="C293" s="7">
        <v>825.42962</v>
      </c>
      <c r="D293" s="8" t="s">
        <v>61</v>
      </c>
      <c r="E293" s="8" t="s">
        <v>62</v>
      </c>
      <c r="F293" s="8" t="s">
        <v>63</v>
      </c>
      <c r="G293" s="8" t="s">
        <v>831</v>
      </c>
      <c r="H293" s="13">
        <v>826.43320000000006</v>
      </c>
      <c r="I293" s="8" t="s">
        <v>1115</v>
      </c>
      <c r="J293" s="17" t="str">
        <f t="shared" si="101"/>
        <v>3-Glu-28-Glu Medicagenic acid _NMR_ - isomer2</v>
      </c>
      <c r="K293" s="11" t="s">
        <v>191</v>
      </c>
      <c r="L293" s="40" t="s">
        <v>1154</v>
      </c>
      <c r="M293" s="8" t="str">
        <f t="shared" si="85"/>
        <v>LFWLYNKBYSIXAH-UFPRFPELSA-N</v>
      </c>
      <c r="N293" s="16">
        <v>34172.6850235971</v>
      </c>
      <c r="O293" s="16">
        <v>35923.027236927897</v>
      </c>
      <c r="P293" s="16">
        <v>44656.8136064235</v>
      </c>
      <c r="Q293" s="14">
        <f t="shared" si="86"/>
        <v>38250.841955649499</v>
      </c>
      <c r="R293" s="14">
        <f t="shared" si="87"/>
        <v>5616.3403617330468</v>
      </c>
      <c r="S293" s="14">
        <f t="shared" si="88"/>
        <v>14.682919576633097</v>
      </c>
      <c r="T293" s="16">
        <v>226946.171014897</v>
      </c>
      <c r="U293" s="16">
        <v>226411.68193321399</v>
      </c>
      <c r="V293" s="16">
        <v>336326.76597986103</v>
      </c>
      <c r="W293" s="14">
        <f t="shared" si="89"/>
        <v>263228.20630932401</v>
      </c>
      <c r="X293" s="14">
        <f t="shared" si="90"/>
        <v>63305.773742012709</v>
      </c>
      <c r="Y293" s="14">
        <f t="shared" si="91"/>
        <v>24.049768309259761</v>
      </c>
      <c r="Z293" s="16">
        <v>239805.085606162</v>
      </c>
      <c r="AA293" s="16">
        <v>318288.820531287</v>
      </c>
      <c r="AB293" s="16">
        <v>421929.50852416502</v>
      </c>
      <c r="AC293" s="14">
        <f t="shared" si="92"/>
        <v>326674.47155387135</v>
      </c>
      <c r="AD293" s="14">
        <f t="shared" si="93"/>
        <v>91351.331206000323</v>
      </c>
      <c r="AE293" s="14">
        <f t="shared" si="94"/>
        <v>27.964025095525631</v>
      </c>
      <c r="AF293" s="16">
        <v>563252.82770963002</v>
      </c>
      <c r="AG293" s="16">
        <v>646363.35707398597</v>
      </c>
      <c r="AH293" s="16">
        <v>732080.84285298898</v>
      </c>
      <c r="AI293" s="14">
        <f t="shared" si="95"/>
        <v>647232.34254553507</v>
      </c>
      <c r="AJ293" s="14">
        <f t="shared" si="96"/>
        <v>84417.362113037976</v>
      </c>
      <c r="AK293" s="14">
        <f t="shared" si="97"/>
        <v>13.042821961125794</v>
      </c>
      <c r="AL293" s="16">
        <v>583582.60893924395</v>
      </c>
      <c r="AM293" s="16">
        <v>485180.15625</v>
      </c>
      <c r="AN293" s="16">
        <v>578.81751403992996</v>
      </c>
      <c r="AO293" s="14">
        <f t="shared" si="98"/>
        <v>356447.194234428</v>
      </c>
      <c r="AP293" s="14">
        <f t="shared" si="99"/>
        <v>312093.71482940455</v>
      </c>
      <c r="AQ293" s="14">
        <f t="shared" si="100"/>
        <v>87.556788180003721</v>
      </c>
    </row>
    <row r="294" spans="1:43">
      <c r="A294" s="8" t="s">
        <v>509</v>
      </c>
      <c r="B294" s="17">
        <v>16.89</v>
      </c>
      <c r="C294" s="7">
        <v>802.44362000000001</v>
      </c>
      <c r="D294" s="8" t="s">
        <v>61</v>
      </c>
      <c r="E294" s="8" t="s">
        <v>62</v>
      </c>
      <c r="F294" s="8" t="s">
        <v>63</v>
      </c>
      <c r="G294" s="8" t="s">
        <v>916</v>
      </c>
      <c r="H294" s="13">
        <v>803.45190000000002</v>
      </c>
      <c r="J294" s="17" t="str">
        <f t="shared" si="101"/>
        <v>LWS-UHPLC-ESI-QTOF-80%MeOH-16.89-802.44362</v>
      </c>
      <c r="K294" s="9" t="s">
        <v>188</v>
      </c>
      <c r="M294" s="8" t="str">
        <f t="shared" si="85"/>
        <v>Unknown-16.89-802.44362</v>
      </c>
      <c r="N294" s="16">
        <v>1</v>
      </c>
      <c r="O294" s="16">
        <v>929.02366652264902</v>
      </c>
      <c r="P294" s="16">
        <v>467.53324164990602</v>
      </c>
      <c r="Q294" s="14">
        <f t="shared" si="86"/>
        <v>465.85230272418499</v>
      </c>
      <c r="R294" s="14">
        <f t="shared" si="87"/>
        <v>464.01411678233376</v>
      </c>
      <c r="S294" s="14">
        <f t="shared" si="88"/>
        <v>99.605414434767852</v>
      </c>
      <c r="T294" s="16">
        <v>10930.30409075</v>
      </c>
      <c r="U294" s="16">
        <v>14817.3865570327</v>
      </c>
      <c r="V294" s="16">
        <v>12596.8308485461</v>
      </c>
      <c r="W294" s="14">
        <f t="shared" si="89"/>
        <v>12781.507165442934</v>
      </c>
      <c r="X294" s="14">
        <f t="shared" si="90"/>
        <v>1950.1106459474258</v>
      </c>
      <c r="Y294" s="14">
        <f t="shared" si="91"/>
        <v>15.257282421433796</v>
      </c>
      <c r="Z294" s="16">
        <v>1182.8018445708601</v>
      </c>
      <c r="AA294" s="16">
        <v>4431.4205877327404</v>
      </c>
      <c r="AB294" s="16">
        <v>1870.47452274684</v>
      </c>
      <c r="AC294" s="14">
        <f t="shared" si="92"/>
        <v>2494.8989850168136</v>
      </c>
      <c r="AD294" s="14">
        <f t="shared" si="93"/>
        <v>1711.960971055277</v>
      </c>
      <c r="AE294" s="14">
        <f t="shared" si="94"/>
        <v>68.618448335443915</v>
      </c>
      <c r="AF294" s="16">
        <v>25208.691770950601</v>
      </c>
      <c r="AG294" s="16">
        <v>22491.0893906171</v>
      </c>
      <c r="AH294" s="16">
        <v>12441.5092474962</v>
      </c>
      <c r="AI294" s="14">
        <f t="shared" si="95"/>
        <v>20047.096803021301</v>
      </c>
      <c r="AJ294" s="14">
        <f t="shared" si="96"/>
        <v>6725.3298969617208</v>
      </c>
      <c r="AK294" s="14">
        <f t="shared" si="97"/>
        <v>33.547650131305524</v>
      </c>
      <c r="AL294" s="16">
        <v>116979.78296975</v>
      </c>
      <c r="AM294" s="16">
        <v>99165.859375</v>
      </c>
      <c r="AN294" s="16">
        <v>1</v>
      </c>
      <c r="AO294" s="14">
        <f t="shared" si="98"/>
        <v>72048.880781583328</v>
      </c>
      <c r="AP294" s="14">
        <f t="shared" si="99"/>
        <v>63027.825698637513</v>
      </c>
      <c r="AQ294" s="14">
        <f t="shared" si="100"/>
        <v>87.479257158354471</v>
      </c>
    </row>
    <row r="295" spans="1:43">
      <c r="A295" s="8" t="s">
        <v>510</v>
      </c>
      <c r="B295" s="17">
        <v>16.89</v>
      </c>
      <c r="C295" s="7">
        <v>899.45974999999999</v>
      </c>
      <c r="D295" s="8" t="s">
        <v>61</v>
      </c>
      <c r="E295" s="8" t="s">
        <v>62</v>
      </c>
      <c r="F295" s="8" t="s">
        <v>63</v>
      </c>
      <c r="G295" s="8" t="s">
        <v>917</v>
      </c>
      <c r="H295" s="13">
        <v>900.46649999999988</v>
      </c>
      <c r="J295" s="17" t="str">
        <f t="shared" si="101"/>
        <v>LWS-UHPLC-ESI-QTOF-80%MeOH-16.89-899.45975</v>
      </c>
      <c r="K295" s="9" t="s">
        <v>188</v>
      </c>
      <c r="M295" s="8" t="str">
        <f t="shared" si="85"/>
        <v>Unknown-16.89-899.45975</v>
      </c>
      <c r="N295" s="16">
        <v>1</v>
      </c>
      <c r="O295" s="16">
        <v>16474.126792946001</v>
      </c>
      <c r="P295" s="16">
        <v>18301.566609550398</v>
      </c>
      <c r="Q295" s="14">
        <f t="shared" si="86"/>
        <v>11592.231134165466</v>
      </c>
      <c r="R295" s="14">
        <f t="shared" si="87"/>
        <v>10079.799773560133</v>
      </c>
      <c r="S295" s="14">
        <f t="shared" si="88"/>
        <v>86.953060691243593</v>
      </c>
      <c r="T295" s="16">
        <v>88324.924886390596</v>
      </c>
      <c r="U295" s="16">
        <v>113158.25690027</v>
      </c>
      <c r="V295" s="16">
        <v>130306.21261603999</v>
      </c>
      <c r="W295" s="14">
        <f t="shared" si="89"/>
        <v>110596.4648009002</v>
      </c>
      <c r="X295" s="14">
        <f t="shared" si="90"/>
        <v>21107.56295573221</v>
      </c>
      <c r="Y295" s="14">
        <f t="shared" si="91"/>
        <v>19.085205837031786</v>
      </c>
      <c r="Z295" s="16">
        <v>28672.1412810033</v>
      </c>
      <c r="AA295" s="16">
        <v>44163.966982534403</v>
      </c>
      <c r="AB295" s="16">
        <v>32035.999086273801</v>
      </c>
      <c r="AC295" s="14">
        <f t="shared" si="92"/>
        <v>34957.369116603833</v>
      </c>
      <c r="AD295" s="14">
        <f t="shared" si="93"/>
        <v>8148.6175534404611</v>
      </c>
      <c r="AE295" s="14">
        <f t="shared" si="94"/>
        <v>23.310156797726751</v>
      </c>
      <c r="AF295" s="16">
        <v>18367.897626557598</v>
      </c>
      <c r="AG295" s="16">
        <v>27344.518283671601</v>
      </c>
      <c r="AH295" s="16">
        <v>17166.679326335601</v>
      </c>
      <c r="AI295" s="14">
        <f t="shared" si="95"/>
        <v>20959.698412188267</v>
      </c>
      <c r="AJ295" s="14">
        <f t="shared" si="96"/>
        <v>5561.9398544629448</v>
      </c>
      <c r="AK295" s="14">
        <f t="shared" si="97"/>
        <v>26.536354412564556</v>
      </c>
      <c r="AL295" s="16">
        <v>19687.0864297999</v>
      </c>
      <c r="AM295" s="16">
        <v>18722.712890625</v>
      </c>
      <c r="AN295" s="16">
        <v>230.451922439333</v>
      </c>
      <c r="AO295" s="14">
        <f t="shared" si="98"/>
        <v>12880.083747621409</v>
      </c>
      <c r="AP295" s="14">
        <f t="shared" si="99"/>
        <v>10965.509247876253</v>
      </c>
      <c r="AQ295" s="14">
        <f t="shared" si="100"/>
        <v>85.135387802903651</v>
      </c>
    </row>
    <row r="296" spans="1:43">
      <c r="A296" s="8" t="s">
        <v>511</v>
      </c>
      <c r="B296" s="17">
        <v>16.920000000000002</v>
      </c>
      <c r="C296" s="7">
        <v>809.43597999999997</v>
      </c>
      <c r="D296" s="8" t="s">
        <v>61</v>
      </c>
      <c r="E296" s="8" t="s">
        <v>62</v>
      </c>
      <c r="F296" s="8" t="s">
        <v>63</v>
      </c>
      <c r="G296" s="8" t="s">
        <v>918</v>
      </c>
      <c r="H296" s="13">
        <v>810.44240000000002</v>
      </c>
      <c r="J296" s="17" t="str">
        <f t="shared" si="101"/>
        <v>LWS-UHPLC-ESI-QTOF-80%MeOH-16.92-809.43598</v>
      </c>
      <c r="K296" s="9" t="s">
        <v>188</v>
      </c>
      <c r="M296" s="8" t="str">
        <f t="shared" si="85"/>
        <v>Unknown-16.92-809.43598</v>
      </c>
      <c r="N296" s="16">
        <v>6110.5057407079003</v>
      </c>
      <c r="O296" s="16">
        <v>2976.5800257526998</v>
      </c>
      <c r="P296" s="16">
        <v>3406.8582020076601</v>
      </c>
      <c r="Q296" s="14">
        <f t="shared" si="86"/>
        <v>4164.647989489421</v>
      </c>
      <c r="R296" s="14">
        <f t="shared" si="87"/>
        <v>1698.839785919525</v>
      </c>
      <c r="S296" s="14">
        <f t="shared" si="88"/>
        <v>40.791917833319687</v>
      </c>
      <c r="T296" s="16">
        <v>19496.279758255099</v>
      </c>
      <c r="U296" s="16">
        <v>17863.054742160599</v>
      </c>
      <c r="V296" s="16">
        <v>22115.864984205102</v>
      </c>
      <c r="W296" s="14">
        <f t="shared" si="89"/>
        <v>19825.066494873601</v>
      </c>
      <c r="X296" s="14">
        <f t="shared" si="90"/>
        <v>2145.3844124869183</v>
      </c>
      <c r="Y296" s="14">
        <f t="shared" si="91"/>
        <v>10.821574863527825</v>
      </c>
      <c r="Z296" s="16">
        <v>91741.754694032003</v>
      </c>
      <c r="AA296" s="16">
        <v>172311.839544666</v>
      </c>
      <c r="AB296" s="16">
        <v>136768.32542731601</v>
      </c>
      <c r="AC296" s="14">
        <f t="shared" si="92"/>
        <v>133607.306555338</v>
      </c>
      <c r="AD296" s="14">
        <f t="shared" si="93"/>
        <v>40377.947860699132</v>
      </c>
      <c r="AE296" s="14">
        <f t="shared" si="94"/>
        <v>30.221362065984941</v>
      </c>
      <c r="AF296" s="16">
        <v>202651.053103374</v>
      </c>
      <c r="AG296" s="16">
        <v>268224.94334219198</v>
      </c>
      <c r="AH296" s="16">
        <v>261617.97959561599</v>
      </c>
      <c r="AI296" s="14">
        <f t="shared" si="95"/>
        <v>244164.65868039397</v>
      </c>
      <c r="AJ296" s="14">
        <f t="shared" si="96"/>
        <v>36103.290410853588</v>
      </c>
      <c r="AK296" s="14">
        <f t="shared" si="97"/>
        <v>14.786452145030529</v>
      </c>
      <c r="AL296" s="16">
        <v>112330.258473661</v>
      </c>
      <c r="AM296" s="16">
        <v>95455.2578125</v>
      </c>
      <c r="AN296" s="16">
        <v>1</v>
      </c>
      <c r="AO296" s="14">
        <f t="shared" si="98"/>
        <v>69262.172095386995</v>
      </c>
      <c r="AP296" s="14">
        <f t="shared" si="99"/>
        <v>60572.468018470725</v>
      </c>
      <c r="AQ296" s="14">
        <f t="shared" si="100"/>
        <v>87.453896096488407</v>
      </c>
    </row>
    <row r="297" spans="1:43">
      <c r="A297" s="8" t="s">
        <v>512</v>
      </c>
      <c r="B297" s="17">
        <v>17</v>
      </c>
      <c r="C297" s="7">
        <v>447.13412</v>
      </c>
      <c r="D297" s="8" t="s">
        <v>61</v>
      </c>
      <c r="E297" s="8" t="s">
        <v>62</v>
      </c>
      <c r="F297" s="8" t="s">
        <v>63</v>
      </c>
      <c r="G297" s="8" t="s">
        <v>919</v>
      </c>
      <c r="H297" s="13">
        <v>448.14089999999993</v>
      </c>
      <c r="J297" s="17" t="str">
        <f t="shared" si="101"/>
        <v>LWS-UHPLC-ESI-QTOF-80%MeOH-17-447.13412</v>
      </c>
      <c r="K297" s="9" t="s">
        <v>188</v>
      </c>
      <c r="M297" s="8" t="str">
        <f t="shared" si="85"/>
        <v>Unknown-17-447.13412</v>
      </c>
      <c r="N297" s="16">
        <v>48238.060302773098</v>
      </c>
      <c r="O297" s="16">
        <v>52523.179431695302</v>
      </c>
      <c r="P297" s="16">
        <v>111772.097992886</v>
      </c>
      <c r="Q297" s="14">
        <f t="shared" si="86"/>
        <v>70844.445909118134</v>
      </c>
      <c r="R297" s="14">
        <f t="shared" si="87"/>
        <v>35509.084616541804</v>
      </c>
      <c r="S297" s="14">
        <f t="shared" si="88"/>
        <v>50.122608993362959</v>
      </c>
      <c r="T297" s="16">
        <v>56920.859166875998</v>
      </c>
      <c r="U297" s="16">
        <v>64684.313990289702</v>
      </c>
      <c r="V297" s="16">
        <v>93554.534714958005</v>
      </c>
      <c r="W297" s="14">
        <f t="shared" si="89"/>
        <v>71719.902624041235</v>
      </c>
      <c r="X297" s="14">
        <f t="shared" si="90"/>
        <v>19303.65707859696</v>
      </c>
      <c r="Y297" s="14">
        <f t="shared" si="91"/>
        <v>26.915342007347036</v>
      </c>
      <c r="Z297" s="16">
        <v>52628.343167756597</v>
      </c>
      <c r="AA297" s="16">
        <v>49617.614901972403</v>
      </c>
      <c r="AB297" s="16">
        <v>40766.811045890499</v>
      </c>
      <c r="AC297" s="14">
        <f t="shared" si="92"/>
        <v>47670.923038539833</v>
      </c>
      <c r="AD297" s="14">
        <f t="shared" si="93"/>
        <v>6165.7272870181732</v>
      </c>
      <c r="AE297" s="14">
        <f t="shared" si="94"/>
        <v>12.933937280873407</v>
      </c>
      <c r="AF297" s="16">
        <v>19334.485883823301</v>
      </c>
      <c r="AG297" s="16">
        <v>29791.467296391202</v>
      </c>
      <c r="AH297" s="16">
        <v>23368.5778363053</v>
      </c>
      <c r="AI297" s="14">
        <f t="shared" si="95"/>
        <v>24164.843672173269</v>
      </c>
      <c r="AJ297" s="14">
        <f t="shared" si="96"/>
        <v>5273.7694798621533</v>
      </c>
      <c r="AK297" s="14">
        <f t="shared" si="97"/>
        <v>21.824140687221156</v>
      </c>
      <c r="AL297" s="16">
        <v>13629.584676622901</v>
      </c>
      <c r="AM297" s="16">
        <v>9748.267578125</v>
      </c>
      <c r="AN297" s="16">
        <v>1</v>
      </c>
      <c r="AO297" s="14">
        <f t="shared" si="98"/>
        <v>7792.9507515826335</v>
      </c>
      <c r="AP297" s="14">
        <f t="shared" si="99"/>
        <v>7021.5402862256606</v>
      </c>
      <c r="AQ297" s="14">
        <f t="shared" si="100"/>
        <v>90.101176178993427</v>
      </c>
    </row>
    <row r="298" spans="1:43">
      <c r="A298" s="8" t="s">
        <v>513</v>
      </c>
      <c r="B298" s="17">
        <v>17.03</v>
      </c>
      <c r="C298" s="7">
        <v>753.40803000000005</v>
      </c>
      <c r="D298" s="8" t="s">
        <v>61</v>
      </c>
      <c r="E298" s="8" t="s">
        <v>62</v>
      </c>
      <c r="F298" s="8" t="s">
        <v>63</v>
      </c>
      <c r="G298" s="8" t="s">
        <v>920</v>
      </c>
      <c r="H298" s="13">
        <v>754.41229999999996</v>
      </c>
      <c r="J298" s="17" t="str">
        <f t="shared" si="101"/>
        <v>LWS-UHPLC-ESI-QTOF-80%MeOH-17.03-753.40803</v>
      </c>
      <c r="K298" s="9" t="s">
        <v>188</v>
      </c>
      <c r="M298" s="8" t="str">
        <f t="shared" si="85"/>
        <v>Unknown-17.03-753.40803</v>
      </c>
      <c r="N298" s="16">
        <v>3118.5313265100299</v>
      </c>
      <c r="O298" s="16">
        <v>7804.6855779744401</v>
      </c>
      <c r="P298" s="16">
        <v>7654.5974522012002</v>
      </c>
      <c r="Q298" s="14">
        <f t="shared" si="86"/>
        <v>6192.6047855618899</v>
      </c>
      <c r="R298" s="14">
        <f t="shared" si="87"/>
        <v>2663.2831871789058</v>
      </c>
      <c r="S298" s="14">
        <f t="shared" si="88"/>
        <v>43.007478749303893</v>
      </c>
      <c r="T298" s="16">
        <v>39273.5420368509</v>
      </c>
      <c r="U298" s="16">
        <v>76382.232869466301</v>
      </c>
      <c r="V298" s="16">
        <v>81036.739707390007</v>
      </c>
      <c r="W298" s="14">
        <f t="shared" si="89"/>
        <v>65564.171537902395</v>
      </c>
      <c r="X298" s="14">
        <f t="shared" si="90"/>
        <v>22886.983378052224</v>
      </c>
      <c r="Y298" s="14">
        <f t="shared" si="91"/>
        <v>34.907759590649825</v>
      </c>
      <c r="Z298" s="16">
        <v>7107.6433659499999</v>
      </c>
      <c r="AA298" s="16">
        <v>14691.595199531201</v>
      </c>
      <c r="AB298" s="16">
        <v>10583.983144758</v>
      </c>
      <c r="AC298" s="14">
        <f t="shared" si="92"/>
        <v>10794.407236746401</v>
      </c>
      <c r="AD298" s="14">
        <f t="shared" si="93"/>
        <v>3796.3522067093218</v>
      </c>
      <c r="AE298" s="14">
        <f t="shared" si="94"/>
        <v>35.169621855526735</v>
      </c>
      <c r="AF298" s="16">
        <v>33388.727717160698</v>
      </c>
      <c r="AG298" s="16">
        <v>30600.8258148407</v>
      </c>
      <c r="AH298" s="16">
        <v>22219.929453208399</v>
      </c>
      <c r="AI298" s="14">
        <f t="shared" si="95"/>
        <v>28736.494328403267</v>
      </c>
      <c r="AJ298" s="14">
        <f t="shared" si="96"/>
        <v>5813.1155660030618</v>
      </c>
      <c r="AK298" s="14">
        <f t="shared" si="97"/>
        <v>20.229035245462612</v>
      </c>
      <c r="AL298" s="16">
        <v>62239.344383667798</v>
      </c>
      <c r="AM298" s="16">
        <v>59660.07421875</v>
      </c>
      <c r="AN298" s="16">
        <v>1</v>
      </c>
      <c r="AO298" s="14">
        <f t="shared" si="98"/>
        <v>40633.472867472599</v>
      </c>
      <c r="AP298" s="14">
        <f t="shared" si="99"/>
        <v>35212.377754709079</v>
      </c>
      <c r="AQ298" s="14">
        <f t="shared" si="100"/>
        <v>86.658548407997031</v>
      </c>
    </row>
    <row r="299" spans="1:43">
      <c r="A299" s="8" t="s">
        <v>514</v>
      </c>
      <c r="B299" s="17">
        <v>17.07</v>
      </c>
      <c r="C299" s="7">
        <v>1089.56131</v>
      </c>
      <c r="D299" s="8" t="s">
        <v>61</v>
      </c>
      <c r="E299" s="8" t="s">
        <v>62</v>
      </c>
      <c r="F299" s="8" t="s">
        <v>63</v>
      </c>
      <c r="G299" s="8" t="s">
        <v>921</v>
      </c>
      <c r="H299" s="13">
        <v>1090.5686000000001</v>
      </c>
      <c r="J299" s="17" t="str">
        <f t="shared" si="101"/>
        <v>LWS-UHPLC-ESI-QTOF-80%MeOH-17.07-1089.56131</v>
      </c>
      <c r="K299" s="9" t="s">
        <v>188</v>
      </c>
      <c r="M299" s="8" t="str">
        <f t="shared" si="85"/>
        <v>Unknown-17.07-1089.56131</v>
      </c>
      <c r="N299" s="16">
        <v>3274.5333413331</v>
      </c>
      <c r="O299" s="16">
        <v>7837.7763796394302</v>
      </c>
      <c r="P299" s="16">
        <v>1</v>
      </c>
      <c r="Q299" s="14">
        <f t="shared" si="86"/>
        <v>3704.4365736575105</v>
      </c>
      <c r="R299" s="14">
        <f t="shared" si="87"/>
        <v>3936.0358989713054</v>
      </c>
      <c r="S299" s="14">
        <f t="shared" si="88"/>
        <v>106.25194468062196</v>
      </c>
      <c r="T299" s="16">
        <v>1</v>
      </c>
      <c r="U299" s="16">
        <v>1</v>
      </c>
      <c r="V299" s="16">
        <v>1</v>
      </c>
      <c r="W299" s="14">
        <f t="shared" si="89"/>
        <v>1</v>
      </c>
      <c r="X299" s="14">
        <f t="shared" si="90"/>
        <v>0</v>
      </c>
      <c r="Y299" s="14">
        <f t="shared" si="91"/>
        <v>0</v>
      </c>
      <c r="Z299" s="16">
        <v>1</v>
      </c>
      <c r="AA299" s="16">
        <v>27536.6448836093</v>
      </c>
      <c r="AB299" s="16">
        <v>32724.035895473498</v>
      </c>
      <c r="AC299" s="14">
        <f t="shared" si="92"/>
        <v>20087.226926360934</v>
      </c>
      <c r="AD299" s="14">
        <f t="shared" si="93"/>
        <v>17587.485337035607</v>
      </c>
      <c r="AE299" s="14">
        <f t="shared" si="94"/>
        <v>87.555566537435496</v>
      </c>
      <c r="AF299" s="16">
        <v>46856.295704356096</v>
      </c>
      <c r="AG299" s="16">
        <v>33661.719358341303</v>
      </c>
      <c r="AH299" s="16">
        <v>72447.7791660777</v>
      </c>
      <c r="AI299" s="14">
        <f t="shared" si="95"/>
        <v>50988.598076258371</v>
      </c>
      <c r="AJ299" s="14">
        <f t="shared" si="96"/>
        <v>19720.460213239126</v>
      </c>
      <c r="AK299" s="14">
        <f t="shared" si="97"/>
        <v>38.676215776211919</v>
      </c>
      <c r="AL299" s="16">
        <v>125217.47455456499</v>
      </c>
      <c r="AM299" s="16">
        <v>81535.71875</v>
      </c>
      <c r="AN299" s="16">
        <v>1</v>
      </c>
      <c r="AO299" s="14">
        <f t="shared" si="98"/>
        <v>68918.064434854998</v>
      </c>
      <c r="AP299" s="14">
        <f t="shared" si="99"/>
        <v>63554.663678449899</v>
      </c>
      <c r="AQ299" s="14">
        <f t="shared" si="100"/>
        <v>92.217714179313802</v>
      </c>
    </row>
    <row r="300" spans="1:43">
      <c r="A300" s="8" t="s">
        <v>515</v>
      </c>
      <c r="B300" s="17">
        <v>17.07</v>
      </c>
      <c r="C300" s="7">
        <v>663.37633000000005</v>
      </c>
      <c r="D300" s="8" t="s">
        <v>61</v>
      </c>
      <c r="E300" s="8" t="s">
        <v>62</v>
      </c>
      <c r="F300" s="8" t="s">
        <v>63</v>
      </c>
      <c r="G300" s="8" t="s">
        <v>922</v>
      </c>
      <c r="H300" s="13">
        <v>664.38069999999993</v>
      </c>
      <c r="J300" s="17" t="str">
        <f t="shared" si="101"/>
        <v>LWS-UHPLC-ESI-QTOF-80%MeOH-17.07-663.37633</v>
      </c>
      <c r="K300" s="9" t="s">
        <v>188</v>
      </c>
      <c r="M300" s="8" t="str">
        <f t="shared" si="85"/>
        <v>Unknown-17.07-663.37633</v>
      </c>
      <c r="N300" s="16">
        <v>6164.1613443054002</v>
      </c>
      <c r="O300" s="16">
        <v>5112.0439897920596</v>
      </c>
      <c r="P300" s="16">
        <v>5162.7008001490904</v>
      </c>
      <c r="Q300" s="14">
        <f t="shared" si="86"/>
        <v>5479.6353780821837</v>
      </c>
      <c r="R300" s="14">
        <f t="shared" si="87"/>
        <v>593.35771414405531</v>
      </c>
      <c r="S300" s="14">
        <f t="shared" si="88"/>
        <v>10.828416002229046</v>
      </c>
      <c r="T300" s="16">
        <v>48295.332364016103</v>
      </c>
      <c r="U300" s="16">
        <v>50682.211210434099</v>
      </c>
      <c r="V300" s="16">
        <v>75477.382487652896</v>
      </c>
      <c r="W300" s="14">
        <f t="shared" si="89"/>
        <v>58151.642020701031</v>
      </c>
      <c r="X300" s="14">
        <f t="shared" si="90"/>
        <v>15051.91880469062</v>
      </c>
      <c r="Y300" s="14">
        <f t="shared" si="91"/>
        <v>25.883910207268755</v>
      </c>
      <c r="Z300" s="16">
        <v>47435.828767834399</v>
      </c>
      <c r="AA300" s="16">
        <v>97685.602228054297</v>
      </c>
      <c r="AB300" s="16">
        <v>79969.549683262201</v>
      </c>
      <c r="AC300" s="14">
        <f t="shared" si="92"/>
        <v>75030.326893050296</v>
      </c>
      <c r="AD300" s="14">
        <f t="shared" si="93"/>
        <v>25486.405680859876</v>
      </c>
      <c r="AE300" s="14">
        <f t="shared" si="94"/>
        <v>33.968138932926017</v>
      </c>
      <c r="AF300" s="16">
        <v>139629.00966438299</v>
      </c>
      <c r="AG300" s="16">
        <v>176713.99763929899</v>
      </c>
      <c r="AH300" s="16">
        <v>184642.48074916701</v>
      </c>
      <c r="AI300" s="14">
        <f t="shared" si="95"/>
        <v>166995.16268428299</v>
      </c>
      <c r="AJ300" s="14">
        <f t="shared" si="96"/>
        <v>24029.044080805819</v>
      </c>
      <c r="AK300" s="14">
        <f t="shared" si="97"/>
        <v>14.389065943325885</v>
      </c>
      <c r="AL300" s="16">
        <v>93279.354737510395</v>
      </c>
      <c r="AM300" s="16">
        <v>79132.8046875</v>
      </c>
      <c r="AN300" s="16">
        <v>1</v>
      </c>
      <c r="AO300" s="14">
        <f t="shared" si="98"/>
        <v>57471.053141670127</v>
      </c>
      <c r="AP300" s="14">
        <f t="shared" si="99"/>
        <v>50270.632337968011</v>
      </c>
      <c r="AQ300" s="14">
        <f t="shared" si="100"/>
        <v>87.471221754101876</v>
      </c>
    </row>
    <row r="301" spans="1:43">
      <c r="A301" s="8" t="s">
        <v>516</v>
      </c>
      <c r="B301" s="17">
        <v>17.07</v>
      </c>
      <c r="C301" s="7">
        <v>677.27053999999998</v>
      </c>
      <c r="D301" s="8" t="s">
        <v>61</v>
      </c>
      <c r="E301" s="8" t="s">
        <v>62</v>
      </c>
      <c r="F301" s="8" t="s">
        <v>63</v>
      </c>
      <c r="G301" s="8" t="s">
        <v>923</v>
      </c>
      <c r="H301" s="13">
        <v>678.27769999999998</v>
      </c>
      <c r="J301" s="17" t="str">
        <f t="shared" si="101"/>
        <v>LWS-UHPLC-ESI-QTOF-80%MeOH-17.07-677.27054</v>
      </c>
      <c r="K301" s="9" t="s">
        <v>188</v>
      </c>
      <c r="M301" s="8" t="str">
        <f t="shared" si="85"/>
        <v>Unknown-17.07-677.27054</v>
      </c>
      <c r="N301" s="16">
        <v>1</v>
      </c>
      <c r="O301" s="16">
        <v>1</v>
      </c>
      <c r="P301" s="16">
        <v>1</v>
      </c>
      <c r="Q301" s="14">
        <f t="shared" si="86"/>
        <v>1</v>
      </c>
      <c r="R301" s="14">
        <f t="shared" si="87"/>
        <v>0</v>
      </c>
      <c r="S301" s="14">
        <f t="shared" si="88"/>
        <v>0</v>
      </c>
      <c r="T301" s="16">
        <v>1</v>
      </c>
      <c r="U301" s="16">
        <v>369.29862489886602</v>
      </c>
      <c r="V301" s="16">
        <v>1</v>
      </c>
      <c r="W301" s="14">
        <f t="shared" si="89"/>
        <v>123.76620829962201</v>
      </c>
      <c r="X301" s="14">
        <f t="shared" si="90"/>
        <v>212.6373102275293</v>
      </c>
      <c r="Y301" s="14">
        <f t="shared" si="91"/>
        <v>171.80562703574293</v>
      </c>
      <c r="Z301" s="16">
        <v>123.79926354901301</v>
      </c>
      <c r="AA301" s="16">
        <v>252.96199053843901</v>
      </c>
      <c r="AB301" s="16">
        <v>1</v>
      </c>
      <c r="AC301" s="14">
        <f t="shared" si="92"/>
        <v>125.92041802915067</v>
      </c>
      <c r="AD301" s="14">
        <f t="shared" si="93"/>
        <v>125.99438734034767</v>
      </c>
      <c r="AE301" s="14">
        <f t="shared" si="94"/>
        <v>100.05874290472883</v>
      </c>
      <c r="AF301" s="16">
        <v>1</v>
      </c>
      <c r="AG301" s="16">
        <v>1</v>
      </c>
      <c r="AH301" s="16">
        <v>165.23171297366099</v>
      </c>
      <c r="AI301" s="14">
        <f t="shared" si="95"/>
        <v>55.743904324553661</v>
      </c>
      <c r="AJ301" s="14">
        <f t="shared" si="96"/>
        <v>94.819223694816515</v>
      </c>
      <c r="AK301" s="14">
        <f t="shared" si="97"/>
        <v>170.09792342990093</v>
      </c>
      <c r="AL301" s="16">
        <v>1</v>
      </c>
      <c r="AM301" s="16">
        <v>1</v>
      </c>
      <c r="AN301" s="16">
        <v>133835.65473524801</v>
      </c>
      <c r="AO301" s="14">
        <f t="shared" si="98"/>
        <v>44612.551578416002</v>
      </c>
      <c r="AP301" s="14">
        <f t="shared" si="99"/>
        <v>77269.473938296054</v>
      </c>
      <c r="AQ301" s="14">
        <f t="shared" si="100"/>
        <v>173.20119832751237</v>
      </c>
    </row>
    <row r="302" spans="1:43">
      <c r="A302" s="8" t="s">
        <v>517</v>
      </c>
      <c r="B302" s="17">
        <v>17.079999999999998</v>
      </c>
      <c r="C302" s="7">
        <v>677.35539000000006</v>
      </c>
      <c r="D302" s="8" t="s">
        <v>61</v>
      </c>
      <c r="E302" s="8" t="s">
        <v>62</v>
      </c>
      <c r="F302" s="8" t="s">
        <v>63</v>
      </c>
      <c r="G302" s="8" t="s">
        <v>924</v>
      </c>
      <c r="H302" s="13">
        <v>678.36</v>
      </c>
      <c r="J302" s="17" t="str">
        <f t="shared" si="101"/>
        <v>LWS-UHPLC-ESI-QTOF-80%MeOH-17.08-677.35539</v>
      </c>
      <c r="K302" s="9" t="s">
        <v>188</v>
      </c>
      <c r="M302" s="8" t="str">
        <f t="shared" si="85"/>
        <v>Unknown-17.08-677.35539</v>
      </c>
      <c r="N302" s="16">
        <v>14073.443150876101</v>
      </c>
      <c r="O302" s="16">
        <v>29497.560252085099</v>
      </c>
      <c r="P302" s="16">
        <v>21366.3646454175</v>
      </c>
      <c r="Q302" s="14">
        <f t="shared" si="86"/>
        <v>21645.789349459566</v>
      </c>
      <c r="R302" s="14">
        <f t="shared" si="87"/>
        <v>7715.8541790182589</v>
      </c>
      <c r="S302" s="14">
        <f t="shared" si="88"/>
        <v>35.645982017333552</v>
      </c>
      <c r="T302" s="16">
        <v>321835.05848097597</v>
      </c>
      <c r="U302" s="16">
        <v>406938.74727400998</v>
      </c>
      <c r="V302" s="16">
        <v>409108.56168005703</v>
      </c>
      <c r="W302" s="14">
        <f t="shared" si="89"/>
        <v>379294.12247834768</v>
      </c>
      <c r="X302" s="14">
        <f t="shared" si="90"/>
        <v>49772.834460473881</v>
      </c>
      <c r="Y302" s="14">
        <f t="shared" si="91"/>
        <v>13.122490307852107</v>
      </c>
      <c r="Z302" s="16">
        <v>40245.771489897597</v>
      </c>
      <c r="AA302" s="16">
        <v>72770.849831918196</v>
      </c>
      <c r="AB302" s="16">
        <v>41351.852367312698</v>
      </c>
      <c r="AC302" s="14">
        <f t="shared" si="92"/>
        <v>51456.157896376164</v>
      </c>
      <c r="AD302" s="14">
        <f t="shared" si="93"/>
        <v>18467.347480272889</v>
      </c>
      <c r="AE302" s="14">
        <f t="shared" si="94"/>
        <v>35.88947996751515</v>
      </c>
      <c r="AF302" s="16">
        <v>110418.493368483</v>
      </c>
      <c r="AG302" s="16">
        <v>123921.629472221</v>
      </c>
      <c r="AH302" s="16">
        <v>68670.893414284306</v>
      </c>
      <c r="AI302" s="14">
        <f t="shared" si="95"/>
        <v>101003.67208499608</v>
      </c>
      <c r="AJ302" s="14">
        <f t="shared" si="96"/>
        <v>28803.473811086522</v>
      </c>
      <c r="AK302" s="14">
        <f t="shared" si="97"/>
        <v>28.517254092354161</v>
      </c>
      <c r="AL302" s="16">
        <v>210200.676587027</v>
      </c>
      <c r="AM302" s="16">
        <v>174750.453125</v>
      </c>
      <c r="AN302" s="16">
        <v>1</v>
      </c>
      <c r="AO302" s="14">
        <f t="shared" si="98"/>
        <v>128317.37657067568</v>
      </c>
      <c r="AP302" s="14">
        <f t="shared" si="99"/>
        <v>112529.99137140058</v>
      </c>
      <c r="AQ302" s="14">
        <f t="shared" si="100"/>
        <v>87.696611619409467</v>
      </c>
    </row>
    <row r="303" spans="1:43">
      <c r="A303" s="8" t="s">
        <v>518</v>
      </c>
      <c r="B303" s="17">
        <v>17.190000000000001</v>
      </c>
      <c r="C303" s="7">
        <v>919.43587000000002</v>
      </c>
      <c r="D303" s="8" t="s">
        <v>61</v>
      </c>
      <c r="E303" s="8" t="s">
        <v>62</v>
      </c>
      <c r="F303" s="8" t="s">
        <v>63</v>
      </c>
      <c r="G303" s="8" t="s">
        <v>925</v>
      </c>
      <c r="H303" s="13">
        <v>920.44519999999989</v>
      </c>
      <c r="J303" s="17" t="str">
        <f t="shared" si="101"/>
        <v>LWS-UHPLC-ESI-QTOF-80%MeOH-17.19-919.43587</v>
      </c>
      <c r="K303" s="9" t="s">
        <v>188</v>
      </c>
      <c r="M303" s="8" t="str">
        <f t="shared" si="85"/>
        <v>Unknown-17.19-919.43587</v>
      </c>
      <c r="N303" s="16">
        <v>5814.83840005612</v>
      </c>
      <c r="O303" s="16">
        <v>7343.6141124065098</v>
      </c>
      <c r="P303" s="16">
        <v>8791.4162916400892</v>
      </c>
      <c r="Q303" s="14">
        <f t="shared" si="86"/>
        <v>7316.6229347009066</v>
      </c>
      <c r="R303" s="14">
        <f t="shared" si="87"/>
        <v>1488.4724985440814</v>
      </c>
      <c r="S303" s="14">
        <f t="shared" si="88"/>
        <v>20.343709274460899</v>
      </c>
      <c r="T303" s="16">
        <v>34587.697615797297</v>
      </c>
      <c r="U303" s="16">
        <v>38843.963525468098</v>
      </c>
      <c r="V303" s="16">
        <v>43253.456792258999</v>
      </c>
      <c r="W303" s="14">
        <f t="shared" si="89"/>
        <v>38895.039311174798</v>
      </c>
      <c r="X303" s="14">
        <f t="shared" si="90"/>
        <v>4333.1053619802187</v>
      </c>
      <c r="Y303" s="14">
        <f t="shared" si="91"/>
        <v>11.140509017907817</v>
      </c>
      <c r="Z303" s="16">
        <v>47567.556169645002</v>
      </c>
      <c r="AA303" s="16">
        <v>93859.964175122994</v>
      </c>
      <c r="AB303" s="16">
        <v>73643.936483112397</v>
      </c>
      <c r="AC303" s="14">
        <f t="shared" si="92"/>
        <v>71690.485609293464</v>
      </c>
      <c r="AD303" s="14">
        <f t="shared" si="93"/>
        <v>23207.945567708641</v>
      </c>
      <c r="AE303" s="14">
        <f t="shared" si="94"/>
        <v>32.372420650335393</v>
      </c>
      <c r="AF303" s="16">
        <v>101385.082349228</v>
      </c>
      <c r="AG303" s="16">
        <v>126612.73354917701</v>
      </c>
      <c r="AH303" s="16">
        <v>114621.341500796</v>
      </c>
      <c r="AI303" s="14">
        <f t="shared" si="95"/>
        <v>114206.38579973367</v>
      </c>
      <c r="AJ303" s="14">
        <f t="shared" si="96"/>
        <v>12618.943594531009</v>
      </c>
      <c r="AK303" s="14">
        <f t="shared" si="97"/>
        <v>11.049245194273922</v>
      </c>
      <c r="AL303" s="16">
        <v>77285.447845627903</v>
      </c>
      <c r="AM303" s="16">
        <v>72212.9609375</v>
      </c>
      <c r="AN303" s="16">
        <v>1</v>
      </c>
      <c r="AO303" s="14">
        <f t="shared" si="98"/>
        <v>49833.136261042637</v>
      </c>
      <c r="AP303" s="14">
        <f t="shared" si="99"/>
        <v>43230.358362065679</v>
      </c>
      <c r="AQ303" s="14">
        <f t="shared" si="100"/>
        <v>86.750226065665629</v>
      </c>
    </row>
    <row r="304" spans="1:43">
      <c r="A304" s="8" t="s">
        <v>519</v>
      </c>
      <c r="B304" s="17">
        <v>17.190000000000001</v>
      </c>
      <c r="C304" s="7">
        <v>899.46714999999995</v>
      </c>
      <c r="D304" s="8" t="s">
        <v>61</v>
      </c>
      <c r="E304" s="8" t="s">
        <v>62</v>
      </c>
      <c r="F304" s="8" t="s">
        <v>63</v>
      </c>
      <c r="G304" s="8" t="s">
        <v>926</v>
      </c>
      <c r="H304" s="13">
        <v>854.46600000000001</v>
      </c>
      <c r="J304" s="17" t="str">
        <f t="shared" si="101"/>
        <v>LWS-UHPLC-ESI-QTOF-80%MeOH-17.19-899.46715</v>
      </c>
      <c r="K304" s="9" t="s">
        <v>188</v>
      </c>
      <c r="M304" s="8" t="str">
        <f t="shared" si="85"/>
        <v>Unknown-17.19-899.46715</v>
      </c>
      <c r="N304" s="16">
        <v>38933.355325429999</v>
      </c>
      <c r="O304" s="16">
        <v>72534.7775519485</v>
      </c>
      <c r="P304" s="16">
        <v>58297.759212549303</v>
      </c>
      <c r="Q304" s="14">
        <f t="shared" si="86"/>
        <v>56588.630696642598</v>
      </c>
      <c r="R304" s="14">
        <f t="shared" si="87"/>
        <v>16865.785902948799</v>
      </c>
      <c r="S304" s="14">
        <f t="shared" si="88"/>
        <v>29.804195110077909</v>
      </c>
      <c r="T304" s="16">
        <v>381258.87951588503</v>
      </c>
      <c r="U304" s="16">
        <v>416090.26985872298</v>
      </c>
      <c r="V304" s="16">
        <v>500766.65319969901</v>
      </c>
      <c r="W304" s="14">
        <f t="shared" si="89"/>
        <v>432705.26752476901</v>
      </c>
      <c r="X304" s="14">
        <f t="shared" si="90"/>
        <v>61461.944350121936</v>
      </c>
      <c r="Y304" s="14">
        <f t="shared" si="91"/>
        <v>14.204112813718803</v>
      </c>
      <c r="Z304" s="16">
        <v>519831.30845252099</v>
      </c>
      <c r="AA304" s="16">
        <v>817533.81628405</v>
      </c>
      <c r="AB304" s="16">
        <v>618563.38310982601</v>
      </c>
      <c r="AC304" s="14">
        <f t="shared" si="92"/>
        <v>651976.16928213229</v>
      </c>
      <c r="AD304" s="14">
        <f t="shared" si="93"/>
        <v>151637.7476162934</v>
      </c>
      <c r="AE304" s="14">
        <f t="shared" si="94"/>
        <v>23.258173344473054</v>
      </c>
      <c r="AF304" s="16">
        <v>968275.24867433798</v>
      </c>
      <c r="AG304" s="16">
        <v>1198889.46346792</v>
      </c>
      <c r="AH304" s="16">
        <v>1080721.84703528</v>
      </c>
      <c r="AI304" s="14">
        <f t="shared" si="95"/>
        <v>1082628.8530591794</v>
      </c>
      <c r="AJ304" s="14">
        <f t="shared" si="96"/>
        <v>115318.93391892107</v>
      </c>
      <c r="AK304" s="14">
        <f t="shared" si="97"/>
        <v>10.651751391353084</v>
      </c>
      <c r="AL304" s="16">
        <v>664285.09516093205</v>
      </c>
      <c r="AM304" s="16">
        <v>606597.1875</v>
      </c>
      <c r="AN304" s="16">
        <v>1</v>
      </c>
      <c r="AO304" s="14">
        <f t="shared" si="98"/>
        <v>423627.76088697737</v>
      </c>
      <c r="AP304" s="14">
        <f t="shared" si="99"/>
        <v>368003.66584759479</v>
      </c>
      <c r="AQ304" s="14">
        <f t="shared" si="100"/>
        <v>86.869582172112914</v>
      </c>
    </row>
    <row r="305" spans="1:43">
      <c r="A305" s="8" t="s">
        <v>520</v>
      </c>
      <c r="B305" s="17">
        <v>17.190000000000001</v>
      </c>
      <c r="C305" s="7">
        <v>985.50770999999997</v>
      </c>
      <c r="D305" s="8" t="s">
        <v>61</v>
      </c>
      <c r="E305" s="8" t="s">
        <v>62</v>
      </c>
      <c r="F305" s="8" t="s">
        <v>63</v>
      </c>
      <c r="G305" s="8" t="s">
        <v>927</v>
      </c>
      <c r="H305" s="13">
        <v>986.51869999999985</v>
      </c>
      <c r="J305" s="17" t="str">
        <f t="shared" si="101"/>
        <v>LWS-UHPLC-ESI-QTOF-80%MeOH-17.19-985.50771</v>
      </c>
      <c r="K305" s="9" t="s">
        <v>188</v>
      </c>
      <c r="M305" s="8" t="str">
        <f t="shared" si="85"/>
        <v>Unknown-17.19-985.50771</v>
      </c>
      <c r="N305" s="16">
        <v>3896.7976811482799</v>
      </c>
      <c r="O305" s="16">
        <v>6410.0934699766804</v>
      </c>
      <c r="P305" s="16">
        <v>6356.3446988817104</v>
      </c>
      <c r="Q305" s="14">
        <f t="shared" si="86"/>
        <v>5554.4119500022234</v>
      </c>
      <c r="R305" s="14">
        <f t="shared" si="87"/>
        <v>1435.7875994831913</v>
      </c>
      <c r="S305" s="14">
        <f t="shared" si="88"/>
        <v>25.849497883977019</v>
      </c>
      <c r="T305" s="16">
        <v>1</v>
      </c>
      <c r="U305" s="16">
        <v>10397.126721533201</v>
      </c>
      <c r="V305" s="16">
        <v>7721.7369830130101</v>
      </c>
      <c r="W305" s="14">
        <f t="shared" si="89"/>
        <v>6039.95456818207</v>
      </c>
      <c r="X305" s="14">
        <f t="shared" si="90"/>
        <v>5398.254974588559</v>
      </c>
      <c r="Y305" s="14">
        <f t="shared" si="91"/>
        <v>89.375754629448281</v>
      </c>
      <c r="Z305" s="16">
        <v>40981.1860791156</v>
      </c>
      <c r="AA305" s="16">
        <v>77851.264667372205</v>
      </c>
      <c r="AB305" s="16">
        <v>44098.5054577962</v>
      </c>
      <c r="AC305" s="14">
        <f t="shared" si="92"/>
        <v>54310.318734761328</v>
      </c>
      <c r="AD305" s="14">
        <f t="shared" si="93"/>
        <v>20446.552804293351</v>
      </c>
      <c r="AE305" s="14">
        <f t="shared" si="94"/>
        <v>37.647639123882612</v>
      </c>
      <c r="AF305" s="16">
        <v>53881.705727177199</v>
      </c>
      <c r="AG305" s="16">
        <v>65274.8043262094</v>
      </c>
      <c r="AH305" s="16">
        <v>76366.564450683596</v>
      </c>
      <c r="AI305" s="14">
        <f t="shared" si="95"/>
        <v>65174.358168023398</v>
      </c>
      <c r="AJ305" s="14">
        <f t="shared" si="96"/>
        <v>11242.765897546382</v>
      </c>
      <c r="AK305" s="14">
        <f t="shared" si="97"/>
        <v>17.250290165592208</v>
      </c>
      <c r="AL305" s="16">
        <v>35166.559637765502</v>
      </c>
      <c r="AM305" s="16">
        <v>33672.05859375</v>
      </c>
      <c r="AN305" s="16">
        <v>1</v>
      </c>
      <c r="AO305" s="14">
        <f t="shared" si="98"/>
        <v>22946.539410505167</v>
      </c>
      <c r="AP305" s="14">
        <f t="shared" si="99"/>
        <v>19885.46498002813</v>
      </c>
      <c r="AQ305" s="14">
        <f t="shared" si="100"/>
        <v>86.659973533631629</v>
      </c>
    </row>
    <row r="306" spans="1:43">
      <c r="A306" s="8" t="s">
        <v>521</v>
      </c>
      <c r="B306" s="17">
        <v>17.190000000000001</v>
      </c>
      <c r="C306" s="7">
        <v>899.28589999999997</v>
      </c>
      <c r="D306" s="8" t="s">
        <v>61</v>
      </c>
      <c r="E306" s="8" t="s">
        <v>62</v>
      </c>
      <c r="F306" s="8" t="s">
        <v>63</v>
      </c>
      <c r="G306" s="8" t="s">
        <v>928</v>
      </c>
      <c r="H306" s="13">
        <v>900.29219999999998</v>
      </c>
      <c r="J306" s="17" t="str">
        <f t="shared" si="101"/>
        <v>LWS-UHPLC-ESI-QTOF-80%MeOH-17.19-899.2859</v>
      </c>
      <c r="K306" s="9" t="s">
        <v>188</v>
      </c>
      <c r="M306" s="8" t="str">
        <f t="shared" si="85"/>
        <v>Unknown-17.19-899.2859</v>
      </c>
      <c r="N306" s="16">
        <v>1</v>
      </c>
      <c r="O306" s="16">
        <v>1</v>
      </c>
      <c r="P306" s="16">
        <v>1</v>
      </c>
      <c r="Q306" s="14">
        <f t="shared" si="86"/>
        <v>1</v>
      </c>
      <c r="R306" s="14">
        <f t="shared" si="87"/>
        <v>0</v>
      </c>
      <c r="S306" s="14">
        <f t="shared" si="88"/>
        <v>0</v>
      </c>
      <c r="T306" s="16">
        <v>1</v>
      </c>
      <c r="U306" s="16">
        <v>1</v>
      </c>
      <c r="V306" s="16">
        <v>749.328611057697</v>
      </c>
      <c r="W306" s="14">
        <f t="shared" si="89"/>
        <v>250.44287035256568</v>
      </c>
      <c r="X306" s="14">
        <f t="shared" si="90"/>
        <v>432.04772503646012</v>
      </c>
      <c r="Y306" s="14">
        <f t="shared" si="91"/>
        <v>172.51348558185617</v>
      </c>
      <c r="Z306" s="16">
        <v>1</v>
      </c>
      <c r="AA306" s="16">
        <v>891.57065351682604</v>
      </c>
      <c r="AB306" s="16">
        <v>1</v>
      </c>
      <c r="AC306" s="14">
        <f t="shared" si="92"/>
        <v>297.85688450560866</v>
      </c>
      <c r="AD306" s="14">
        <f t="shared" si="93"/>
        <v>514.17120654032044</v>
      </c>
      <c r="AE306" s="14">
        <f t="shared" si="94"/>
        <v>172.62357638426133</v>
      </c>
      <c r="AF306" s="16">
        <v>390.58976279559101</v>
      </c>
      <c r="AG306" s="16">
        <v>1</v>
      </c>
      <c r="AH306" s="16">
        <v>387.04053430607598</v>
      </c>
      <c r="AI306" s="14">
        <f t="shared" si="95"/>
        <v>259.54343236722235</v>
      </c>
      <c r="AJ306" s="14">
        <f t="shared" si="96"/>
        <v>223.91221286675284</v>
      </c>
      <c r="AK306" s="14">
        <f t="shared" si="97"/>
        <v>86.271577294217309</v>
      </c>
      <c r="AL306" s="16">
        <v>1</v>
      </c>
      <c r="AM306" s="16">
        <v>1</v>
      </c>
      <c r="AN306" s="16">
        <v>559160.24747553002</v>
      </c>
      <c r="AO306" s="14">
        <f t="shared" si="98"/>
        <v>186387.41582517666</v>
      </c>
      <c r="AP306" s="14">
        <f t="shared" si="99"/>
        <v>322830.74204986583</v>
      </c>
      <c r="AQ306" s="14">
        <f t="shared" si="100"/>
        <v>173.20415148234423</v>
      </c>
    </row>
    <row r="307" spans="1:43">
      <c r="A307" s="8" t="s">
        <v>522</v>
      </c>
      <c r="B307" s="17">
        <v>17.25</v>
      </c>
      <c r="C307" s="7">
        <v>737.4144</v>
      </c>
      <c r="D307" s="8" t="s">
        <v>61</v>
      </c>
      <c r="E307" s="8" t="s">
        <v>62</v>
      </c>
      <c r="F307" s="8" t="s">
        <v>63</v>
      </c>
      <c r="G307" s="8" t="s">
        <v>929</v>
      </c>
      <c r="H307" s="13">
        <v>738.41899999999998</v>
      </c>
      <c r="J307" s="17" t="str">
        <f t="shared" si="101"/>
        <v>LWS-UHPLC-ESI-QTOF-80%MeOH-17.25-737.4144</v>
      </c>
      <c r="K307" s="9" t="s">
        <v>188</v>
      </c>
      <c r="M307" s="8" t="str">
        <f t="shared" si="85"/>
        <v>Unknown-17.25-737.4144</v>
      </c>
      <c r="N307" s="16">
        <v>2814.7103523313399</v>
      </c>
      <c r="O307" s="16">
        <v>3873.0010780593302</v>
      </c>
      <c r="P307" s="16">
        <v>3974.7489633140599</v>
      </c>
      <c r="Q307" s="14">
        <f t="shared" si="86"/>
        <v>3554.1534645682436</v>
      </c>
      <c r="R307" s="14">
        <f t="shared" si="87"/>
        <v>642.39415098084658</v>
      </c>
      <c r="S307" s="14">
        <f t="shared" si="88"/>
        <v>18.074462945535309</v>
      </c>
      <c r="T307" s="16">
        <v>37010.360064195898</v>
      </c>
      <c r="U307" s="16">
        <v>42677.360261055597</v>
      </c>
      <c r="V307" s="16">
        <v>40538.773842498696</v>
      </c>
      <c r="W307" s="14">
        <f t="shared" si="89"/>
        <v>40075.498055916723</v>
      </c>
      <c r="X307" s="14">
        <f t="shared" si="90"/>
        <v>2861.7636430402181</v>
      </c>
      <c r="Y307" s="14">
        <f t="shared" si="91"/>
        <v>7.1409309475012481</v>
      </c>
      <c r="Z307" s="16">
        <v>15911.489453346599</v>
      </c>
      <c r="AA307" s="16">
        <v>26847.984755751499</v>
      </c>
      <c r="AB307" s="16">
        <v>20269.902116419998</v>
      </c>
      <c r="AC307" s="14">
        <f t="shared" si="92"/>
        <v>21009.792108506033</v>
      </c>
      <c r="AD307" s="14">
        <f t="shared" si="93"/>
        <v>5505.6616564381202</v>
      </c>
      <c r="AE307" s="14">
        <f t="shared" si="94"/>
        <v>26.205217205405358</v>
      </c>
      <c r="AF307" s="16">
        <v>64683.588431300399</v>
      </c>
      <c r="AG307" s="16">
        <v>74674.023002315997</v>
      </c>
      <c r="AH307" s="16">
        <v>59273.2135094267</v>
      </c>
      <c r="AI307" s="14">
        <f t="shared" si="95"/>
        <v>66210.274981014372</v>
      </c>
      <c r="AJ307" s="14">
        <f t="shared" si="96"/>
        <v>7813.0859540181318</v>
      </c>
      <c r="AK307" s="14">
        <f t="shared" si="97"/>
        <v>11.800413087332011</v>
      </c>
      <c r="AL307" s="16">
        <v>75310.356424793106</v>
      </c>
      <c r="AM307" s="16">
        <v>70325.4296875</v>
      </c>
      <c r="AN307" s="16">
        <v>1</v>
      </c>
      <c r="AO307" s="14">
        <f t="shared" si="98"/>
        <v>48545.595370764371</v>
      </c>
      <c r="AP307" s="14">
        <f t="shared" si="99"/>
        <v>42114.672958809417</v>
      </c>
      <c r="AQ307" s="14">
        <f t="shared" si="100"/>
        <v>86.752819977097545</v>
      </c>
    </row>
    <row r="308" spans="1:43">
      <c r="A308" s="8" t="s">
        <v>523</v>
      </c>
      <c r="B308" s="17">
        <v>17.3</v>
      </c>
      <c r="C308" s="7">
        <v>1299.80681</v>
      </c>
      <c r="D308" s="8" t="s">
        <v>61</v>
      </c>
      <c r="E308" s="8" t="s">
        <v>62</v>
      </c>
      <c r="F308" s="8" t="s">
        <v>63</v>
      </c>
      <c r="G308" s="8" t="s">
        <v>930</v>
      </c>
      <c r="H308" s="13">
        <v>1300.8106</v>
      </c>
      <c r="J308" s="17" t="str">
        <f t="shared" si="101"/>
        <v>LWS-UHPLC-ESI-QTOF-80%MeOH-17.3-1299.80681</v>
      </c>
      <c r="K308" s="9" t="s">
        <v>188</v>
      </c>
      <c r="M308" s="8" t="str">
        <f t="shared" si="85"/>
        <v>Unknown-17.3-1299.80681</v>
      </c>
      <c r="N308" s="16">
        <v>1</v>
      </c>
      <c r="O308" s="16">
        <v>1</v>
      </c>
      <c r="P308" s="16">
        <v>10400.4502205033</v>
      </c>
      <c r="Q308" s="14">
        <f t="shared" si="86"/>
        <v>3467.4834068344335</v>
      </c>
      <c r="R308" s="14">
        <f t="shared" si="87"/>
        <v>6004.1253842316937</v>
      </c>
      <c r="S308" s="14">
        <f t="shared" si="88"/>
        <v>173.15512952124072</v>
      </c>
      <c r="T308" s="16">
        <v>1</v>
      </c>
      <c r="U308" s="16">
        <v>1</v>
      </c>
      <c r="V308" s="16">
        <v>1</v>
      </c>
      <c r="W308" s="14">
        <f t="shared" si="89"/>
        <v>1</v>
      </c>
      <c r="X308" s="14">
        <f t="shared" si="90"/>
        <v>0</v>
      </c>
      <c r="Y308" s="14">
        <f t="shared" si="91"/>
        <v>0</v>
      </c>
      <c r="Z308" s="16">
        <v>1</v>
      </c>
      <c r="AA308" s="16">
        <v>65188.113269385998</v>
      </c>
      <c r="AB308" s="16">
        <v>21129.3429815995</v>
      </c>
      <c r="AC308" s="14">
        <f t="shared" si="92"/>
        <v>28772.818750328501</v>
      </c>
      <c r="AD308" s="14">
        <f t="shared" si="93"/>
        <v>33258.938279345304</v>
      </c>
      <c r="AE308" s="14">
        <f t="shared" si="94"/>
        <v>115.59151909287853</v>
      </c>
      <c r="AF308" s="16">
        <v>86720.418628563202</v>
      </c>
      <c r="AG308" s="16">
        <v>1</v>
      </c>
      <c r="AH308" s="16">
        <v>1</v>
      </c>
      <c r="AI308" s="14">
        <f t="shared" si="95"/>
        <v>28907.472876187734</v>
      </c>
      <c r="AJ308" s="14">
        <f t="shared" si="96"/>
        <v>50067.479689168809</v>
      </c>
      <c r="AK308" s="14">
        <f t="shared" si="97"/>
        <v>173.19908905081579</v>
      </c>
      <c r="AL308" s="16">
        <v>1</v>
      </c>
      <c r="AM308" s="16">
        <v>1</v>
      </c>
      <c r="AN308" s="16">
        <v>1</v>
      </c>
      <c r="AO308" s="14">
        <f t="shared" si="98"/>
        <v>1</v>
      </c>
      <c r="AP308" s="14">
        <f t="shared" si="99"/>
        <v>0</v>
      </c>
      <c r="AQ308" s="14">
        <f t="shared" si="100"/>
        <v>0</v>
      </c>
    </row>
    <row r="309" spans="1:43">
      <c r="A309" s="8" t="s">
        <v>524</v>
      </c>
      <c r="B309" s="17">
        <v>17.3</v>
      </c>
      <c r="C309" s="7">
        <v>1299.8177700000001</v>
      </c>
      <c r="D309" s="8" t="s">
        <v>61</v>
      </c>
      <c r="E309" s="8" t="s">
        <v>62</v>
      </c>
      <c r="F309" s="8" t="s">
        <v>63</v>
      </c>
      <c r="G309" s="8" t="s">
        <v>931</v>
      </c>
      <c r="H309" s="13">
        <v>1300.8204000000001</v>
      </c>
      <c r="J309" s="17" t="str">
        <f t="shared" si="101"/>
        <v>LWS-UHPLC-ESI-QTOF-80%MeOH-17.3-1299.81777</v>
      </c>
      <c r="K309" s="9" t="s">
        <v>188</v>
      </c>
      <c r="M309" s="8" t="str">
        <f t="shared" si="85"/>
        <v>Unknown-17.3-1299.81777</v>
      </c>
      <c r="N309" s="16">
        <v>5617.0484656587996</v>
      </c>
      <c r="O309" s="16">
        <v>6724.5171737807996</v>
      </c>
      <c r="P309" s="16">
        <v>1</v>
      </c>
      <c r="Q309" s="14">
        <f t="shared" si="86"/>
        <v>4114.1885464798661</v>
      </c>
      <c r="R309" s="14">
        <f t="shared" si="87"/>
        <v>3604.9080084014927</v>
      </c>
      <c r="S309" s="14">
        <f t="shared" si="88"/>
        <v>87.621361239894597</v>
      </c>
      <c r="T309" s="16">
        <v>1</v>
      </c>
      <c r="U309" s="16">
        <v>1</v>
      </c>
      <c r="V309" s="16">
        <v>1</v>
      </c>
      <c r="W309" s="14">
        <f t="shared" si="89"/>
        <v>1</v>
      </c>
      <c r="X309" s="14">
        <f t="shared" si="90"/>
        <v>0</v>
      </c>
      <c r="Y309" s="14">
        <f t="shared" si="91"/>
        <v>0</v>
      </c>
      <c r="Z309" s="16">
        <v>1</v>
      </c>
      <c r="AA309" s="16">
        <v>1</v>
      </c>
      <c r="AB309" s="16">
        <v>1</v>
      </c>
      <c r="AC309" s="14">
        <f t="shared" si="92"/>
        <v>1</v>
      </c>
      <c r="AD309" s="14">
        <f t="shared" si="93"/>
        <v>0</v>
      </c>
      <c r="AE309" s="14">
        <f t="shared" si="94"/>
        <v>0</v>
      </c>
      <c r="AF309" s="16">
        <v>1</v>
      </c>
      <c r="AG309" s="16">
        <v>93031.167158331999</v>
      </c>
      <c r="AH309" s="16">
        <v>71541.635665802401</v>
      </c>
      <c r="AI309" s="14">
        <f t="shared" si="95"/>
        <v>54857.934274711472</v>
      </c>
      <c r="AJ309" s="14">
        <f t="shared" si="96"/>
        <v>48707.416472823883</v>
      </c>
      <c r="AK309" s="14">
        <f t="shared" si="97"/>
        <v>88.788280340474174</v>
      </c>
      <c r="AL309" s="16">
        <v>102883.19930140801</v>
      </c>
      <c r="AM309" s="16">
        <v>96160.046875</v>
      </c>
      <c r="AN309" s="16">
        <v>1</v>
      </c>
      <c r="AO309" s="14">
        <f t="shared" si="98"/>
        <v>66348.082058802669</v>
      </c>
      <c r="AP309" s="14">
        <f t="shared" si="99"/>
        <v>57556.508475804018</v>
      </c>
      <c r="AQ309" s="14">
        <f t="shared" si="100"/>
        <v>86.749317674010683</v>
      </c>
    </row>
    <row r="310" spans="1:43">
      <c r="A310" s="8" t="s">
        <v>525</v>
      </c>
      <c r="B310" s="17">
        <v>17.3</v>
      </c>
      <c r="C310" s="7">
        <v>695.40231000000006</v>
      </c>
      <c r="D310" s="8" t="s">
        <v>61</v>
      </c>
      <c r="E310" s="8" t="s">
        <v>62</v>
      </c>
      <c r="F310" s="8" t="s">
        <v>63</v>
      </c>
      <c r="G310" s="8" t="s">
        <v>932</v>
      </c>
      <c r="H310" s="13">
        <v>696.40839999999992</v>
      </c>
      <c r="J310" s="17" t="str">
        <f t="shared" si="101"/>
        <v>LWS-UHPLC-ESI-QTOF-80%MeOH-17.3-695.40231</v>
      </c>
      <c r="K310" s="9" t="s">
        <v>188</v>
      </c>
      <c r="M310" s="8" t="str">
        <f t="shared" si="85"/>
        <v>Unknown-17.3-695.40231</v>
      </c>
      <c r="N310" s="16">
        <v>328829.38326922402</v>
      </c>
      <c r="O310" s="16">
        <v>395016.96774619102</v>
      </c>
      <c r="P310" s="16">
        <v>508288.97753573197</v>
      </c>
      <c r="Q310" s="14">
        <f t="shared" si="86"/>
        <v>410711.77618371573</v>
      </c>
      <c r="R310" s="14">
        <f t="shared" si="87"/>
        <v>90753.411795330467</v>
      </c>
      <c r="S310" s="14">
        <f t="shared" si="88"/>
        <v>22.096617885807955</v>
      </c>
      <c r="T310" s="16">
        <v>514933.03655616601</v>
      </c>
      <c r="U310" s="16">
        <v>600328.89237382403</v>
      </c>
      <c r="V310" s="16">
        <v>714257.198791501</v>
      </c>
      <c r="W310" s="14">
        <f t="shared" si="89"/>
        <v>609839.70924049709</v>
      </c>
      <c r="X310" s="14">
        <f t="shared" si="90"/>
        <v>100001.86068672914</v>
      </c>
      <c r="Y310" s="14">
        <f t="shared" si="91"/>
        <v>16.398056599376392</v>
      </c>
      <c r="Z310" s="16">
        <v>754253.32528596197</v>
      </c>
      <c r="AA310" s="16">
        <v>1019775.98618416</v>
      </c>
      <c r="AB310" s="16">
        <v>640068.29528629698</v>
      </c>
      <c r="AC310" s="14">
        <f t="shared" si="92"/>
        <v>804699.20225213969</v>
      </c>
      <c r="AD310" s="14">
        <f t="shared" si="93"/>
        <v>194815.48323711817</v>
      </c>
      <c r="AE310" s="14">
        <f t="shared" si="94"/>
        <v>24.209727397750775</v>
      </c>
      <c r="AF310" s="16">
        <v>1165277.8149504701</v>
      </c>
      <c r="AG310" s="16">
        <v>1261622.2736821</v>
      </c>
      <c r="AH310" s="16">
        <v>1069988.6859655699</v>
      </c>
      <c r="AI310" s="14">
        <f t="shared" si="95"/>
        <v>1165629.5915327135</v>
      </c>
      <c r="AJ310" s="14">
        <f t="shared" si="96"/>
        <v>95817.278167093202</v>
      </c>
      <c r="AK310" s="14">
        <f t="shared" si="97"/>
        <v>8.2202166848819296</v>
      </c>
      <c r="AL310" s="16">
        <v>1260738.4656521301</v>
      </c>
      <c r="AM310" s="16">
        <v>1196375.75</v>
      </c>
      <c r="AN310" s="16">
        <v>1</v>
      </c>
      <c r="AO310" s="14">
        <f t="shared" si="98"/>
        <v>819038.40521737665</v>
      </c>
      <c r="AP310" s="14">
        <f t="shared" si="99"/>
        <v>710036.86041672458</v>
      </c>
      <c r="AQ310" s="14">
        <f t="shared" si="100"/>
        <v>86.691522142759283</v>
      </c>
    </row>
    <row r="311" spans="1:43">
      <c r="A311" s="8" t="s">
        <v>526</v>
      </c>
      <c r="B311" s="17">
        <v>17.3</v>
      </c>
      <c r="C311" s="7">
        <v>695.30921999999998</v>
      </c>
      <c r="D311" s="8" t="s">
        <v>61</v>
      </c>
      <c r="E311" s="8" t="s">
        <v>62</v>
      </c>
      <c r="F311" s="8" t="s">
        <v>63</v>
      </c>
      <c r="G311" s="8" t="s">
        <v>933</v>
      </c>
      <c r="H311" s="13">
        <v>696.31629999999996</v>
      </c>
      <c r="J311" s="17" t="str">
        <f t="shared" si="101"/>
        <v>LWS-UHPLC-ESI-QTOF-80%MeOH-17.3-695.30922</v>
      </c>
      <c r="K311" s="9" t="s">
        <v>188</v>
      </c>
      <c r="M311" s="8" t="str">
        <f t="shared" si="85"/>
        <v>Unknown-17.3-695.30922</v>
      </c>
      <c r="N311" s="16">
        <v>1</v>
      </c>
      <c r="O311" s="16">
        <v>1</v>
      </c>
      <c r="P311" s="16">
        <v>1</v>
      </c>
      <c r="Q311" s="14">
        <f t="shared" si="86"/>
        <v>1</v>
      </c>
      <c r="R311" s="14">
        <f t="shared" si="87"/>
        <v>0</v>
      </c>
      <c r="S311" s="14">
        <f t="shared" si="88"/>
        <v>0</v>
      </c>
      <c r="T311" s="16">
        <v>1</v>
      </c>
      <c r="U311" s="16">
        <v>1</v>
      </c>
      <c r="V311" s="16">
        <v>1</v>
      </c>
      <c r="W311" s="14">
        <f t="shared" si="89"/>
        <v>1</v>
      </c>
      <c r="X311" s="14">
        <f t="shared" si="90"/>
        <v>0</v>
      </c>
      <c r="Y311" s="14">
        <f t="shared" si="91"/>
        <v>0</v>
      </c>
      <c r="Z311" s="16">
        <v>1</v>
      </c>
      <c r="AA311" s="16">
        <v>1</v>
      </c>
      <c r="AB311" s="16">
        <v>775.78887432607303</v>
      </c>
      <c r="AC311" s="14">
        <f t="shared" si="92"/>
        <v>259.26295810869101</v>
      </c>
      <c r="AD311" s="14">
        <f t="shared" si="93"/>
        <v>447.32456515728541</v>
      </c>
      <c r="AE311" s="14">
        <f t="shared" si="94"/>
        <v>172.5370135481341</v>
      </c>
      <c r="AF311" s="16">
        <v>1</v>
      </c>
      <c r="AG311" s="16">
        <v>1</v>
      </c>
      <c r="AH311" s="16">
        <v>1</v>
      </c>
      <c r="AI311" s="14">
        <f t="shared" si="95"/>
        <v>1</v>
      </c>
      <c r="AJ311" s="14">
        <f t="shared" si="96"/>
        <v>0</v>
      </c>
      <c r="AK311" s="14">
        <f t="shared" si="97"/>
        <v>0</v>
      </c>
      <c r="AL311" s="16">
        <v>1458.4849604881099</v>
      </c>
      <c r="AM311" s="16">
        <v>1</v>
      </c>
      <c r="AN311" s="16">
        <v>1202820.6818230399</v>
      </c>
      <c r="AO311" s="14">
        <f t="shared" si="98"/>
        <v>401426.72226117598</v>
      </c>
      <c r="AP311" s="14">
        <f t="shared" si="99"/>
        <v>694027.91001679772</v>
      </c>
      <c r="AQ311" s="14">
        <f t="shared" si="100"/>
        <v>172.89031136428673</v>
      </c>
    </row>
    <row r="312" spans="1:43">
      <c r="A312" s="8" t="s">
        <v>527</v>
      </c>
      <c r="B312" s="17">
        <v>17.309999999999999</v>
      </c>
      <c r="C312" s="7">
        <v>747.35924999999997</v>
      </c>
      <c r="D312" s="8" t="s">
        <v>61</v>
      </c>
      <c r="E312" s="8" t="s">
        <v>62</v>
      </c>
      <c r="F312" s="8" t="s">
        <v>63</v>
      </c>
      <c r="G312" s="8" t="s">
        <v>934</v>
      </c>
      <c r="H312" s="13">
        <v>748.36539999999991</v>
      </c>
      <c r="J312" s="17" t="str">
        <f t="shared" si="101"/>
        <v>LWS-UHPLC-ESI-QTOF-80%MeOH-17.31-747.35925</v>
      </c>
      <c r="K312" s="9" t="s">
        <v>188</v>
      </c>
      <c r="M312" s="8" t="str">
        <f t="shared" si="85"/>
        <v>Unknown-17.31-747.35925</v>
      </c>
      <c r="N312" s="16">
        <v>1359.4495274513099</v>
      </c>
      <c r="O312" s="16">
        <v>5471.5925335229704</v>
      </c>
      <c r="P312" s="16">
        <v>5011.4815572632497</v>
      </c>
      <c r="Q312" s="14">
        <f t="shared" si="86"/>
        <v>3947.5078727458435</v>
      </c>
      <c r="R312" s="14">
        <f t="shared" si="87"/>
        <v>2253.1000924515479</v>
      </c>
      <c r="S312" s="14">
        <f t="shared" si="88"/>
        <v>57.076519289733952</v>
      </c>
      <c r="T312" s="16">
        <v>44806.212696529998</v>
      </c>
      <c r="U312" s="16">
        <v>83142.658471258794</v>
      </c>
      <c r="V312" s="16">
        <v>95455.593211038693</v>
      </c>
      <c r="W312" s="14">
        <f t="shared" si="89"/>
        <v>74468.1547929425</v>
      </c>
      <c r="X312" s="14">
        <f t="shared" si="90"/>
        <v>26415.434828423971</v>
      </c>
      <c r="Y312" s="14">
        <f t="shared" si="91"/>
        <v>35.472122146535874</v>
      </c>
      <c r="Z312" s="16">
        <v>10841.3558372841</v>
      </c>
      <c r="AA312" s="16">
        <v>18367.0699978706</v>
      </c>
      <c r="AB312" s="16">
        <v>13164.229315369101</v>
      </c>
      <c r="AC312" s="14">
        <f t="shared" si="92"/>
        <v>14124.218383507934</v>
      </c>
      <c r="AD312" s="14">
        <f t="shared" si="93"/>
        <v>3853.6058004059701</v>
      </c>
      <c r="AE312" s="14">
        <f t="shared" si="94"/>
        <v>27.283674719343136</v>
      </c>
      <c r="AF312" s="16">
        <v>35782.7856509224</v>
      </c>
      <c r="AG312" s="16">
        <v>37901.921017286099</v>
      </c>
      <c r="AH312" s="16">
        <v>37126.638491880803</v>
      </c>
      <c r="AI312" s="14">
        <f t="shared" si="95"/>
        <v>36937.115053363101</v>
      </c>
      <c r="AJ312" s="14">
        <f t="shared" si="96"/>
        <v>1072.2047498281433</v>
      </c>
      <c r="AK312" s="14">
        <f t="shared" si="97"/>
        <v>2.9027842274068445</v>
      </c>
      <c r="AL312" s="16">
        <v>37949.445947646898</v>
      </c>
      <c r="AM312" s="16">
        <v>37457.2734375</v>
      </c>
      <c r="AN312" s="16">
        <v>1</v>
      </c>
      <c r="AO312" s="14">
        <f t="shared" si="98"/>
        <v>25135.906461715629</v>
      </c>
      <c r="AP312" s="14">
        <f t="shared" si="99"/>
        <v>21768.858504164426</v>
      </c>
      <c r="AQ312" s="14">
        <f t="shared" si="100"/>
        <v>86.604628869543504</v>
      </c>
    </row>
    <row r="313" spans="1:43">
      <c r="A313" s="8" t="s">
        <v>528</v>
      </c>
      <c r="B313" s="17">
        <v>17.329999999999998</v>
      </c>
      <c r="C313" s="7">
        <v>841.46154999999999</v>
      </c>
      <c r="D313" s="8" t="s">
        <v>61</v>
      </c>
      <c r="E313" s="8" t="s">
        <v>62</v>
      </c>
      <c r="F313" s="8" t="s">
        <v>63</v>
      </c>
      <c r="G313" s="8" t="s">
        <v>935</v>
      </c>
      <c r="H313" s="13">
        <v>842.46769999999992</v>
      </c>
      <c r="J313" s="17" t="str">
        <f t="shared" si="101"/>
        <v>LWS-UHPLC-ESI-QTOF-80%MeOH-17.33-841.46155</v>
      </c>
      <c r="K313" s="9" t="s">
        <v>188</v>
      </c>
      <c r="M313" s="8" t="str">
        <f t="shared" si="85"/>
        <v>Unknown-17.33-841.46155</v>
      </c>
      <c r="N313" s="16">
        <v>6068.6289293132504</v>
      </c>
      <c r="O313" s="16">
        <v>5053.2997750606701</v>
      </c>
      <c r="P313" s="16">
        <v>4554.4172906934</v>
      </c>
      <c r="Q313" s="14">
        <f t="shared" si="86"/>
        <v>5225.4486650224399</v>
      </c>
      <c r="R313" s="14">
        <f t="shared" si="87"/>
        <v>771.64477051896085</v>
      </c>
      <c r="S313" s="14">
        <f t="shared" si="88"/>
        <v>14.767052936221834</v>
      </c>
      <c r="T313" s="16">
        <v>2169.7663247497298</v>
      </c>
      <c r="U313" s="16">
        <v>1549.9928147769999</v>
      </c>
      <c r="V313" s="16">
        <v>1703.63681429333</v>
      </c>
      <c r="W313" s="14">
        <f t="shared" si="89"/>
        <v>1807.7986512733532</v>
      </c>
      <c r="X313" s="14">
        <f t="shared" si="90"/>
        <v>322.74923257580178</v>
      </c>
      <c r="Y313" s="14">
        <f t="shared" si="91"/>
        <v>17.85316259354812</v>
      </c>
      <c r="Z313" s="16">
        <v>71691.539302300793</v>
      </c>
      <c r="AA313" s="16">
        <v>110165.808014087</v>
      </c>
      <c r="AB313" s="16">
        <v>66659.341815291395</v>
      </c>
      <c r="AC313" s="14">
        <f t="shared" si="92"/>
        <v>82838.896377226396</v>
      </c>
      <c r="AD313" s="14">
        <f t="shared" si="93"/>
        <v>23799.177036058547</v>
      </c>
      <c r="AE313" s="14">
        <f t="shared" si="94"/>
        <v>28.729471391897111</v>
      </c>
      <c r="AF313" s="16">
        <v>63143.950884995596</v>
      </c>
      <c r="AG313" s="16">
        <v>87416.3355261221</v>
      </c>
      <c r="AH313" s="16">
        <v>56479.100051541704</v>
      </c>
      <c r="AI313" s="14">
        <f t="shared" si="95"/>
        <v>69013.128820886472</v>
      </c>
      <c r="AJ313" s="14">
        <f t="shared" si="96"/>
        <v>16282.308556674931</v>
      </c>
      <c r="AK313" s="14">
        <f t="shared" si="97"/>
        <v>23.593059516158572</v>
      </c>
      <c r="AL313" s="16">
        <v>23806.6292431449</v>
      </c>
      <c r="AM313" s="16">
        <v>21333.23828125</v>
      </c>
      <c r="AN313" s="16">
        <v>1</v>
      </c>
      <c r="AO313" s="14">
        <f t="shared" si="98"/>
        <v>15046.955841464965</v>
      </c>
      <c r="AP313" s="14">
        <f t="shared" si="99"/>
        <v>13088.735848051989</v>
      </c>
      <c r="AQ313" s="14">
        <f t="shared" si="100"/>
        <v>86.985939122538653</v>
      </c>
    </row>
    <row r="314" spans="1:43">
      <c r="A314" s="8" t="s">
        <v>529</v>
      </c>
      <c r="B314" s="17">
        <v>17.329999999999998</v>
      </c>
      <c r="C314" s="7">
        <v>1313.7988499999999</v>
      </c>
      <c r="D314" s="8" t="s">
        <v>61</v>
      </c>
      <c r="E314" s="8" t="s">
        <v>62</v>
      </c>
      <c r="F314" s="8" t="s">
        <v>63</v>
      </c>
      <c r="G314" s="8" t="s">
        <v>936</v>
      </c>
      <c r="H314" s="13">
        <v>1314.8037999999999</v>
      </c>
      <c r="J314" s="17" t="str">
        <f t="shared" si="101"/>
        <v>LWS-UHPLC-ESI-QTOF-80%MeOH-17.33-1313.79885</v>
      </c>
      <c r="K314" s="9" t="s">
        <v>188</v>
      </c>
      <c r="M314" s="8" t="str">
        <f t="shared" si="85"/>
        <v>Unknown-17.33-1313.79885</v>
      </c>
      <c r="N314" s="16">
        <v>1766.16904374007</v>
      </c>
      <c r="O314" s="16">
        <v>2895.42006124811</v>
      </c>
      <c r="P314" s="16">
        <v>3941.3518429340202</v>
      </c>
      <c r="Q314" s="14">
        <f t="shared" si="86"/>
        <v>2867.6469826407338</v>
      </c>
      <c r="R314" s="14">
        <f t="shared" si="87"/>
        <v>1087.8573253872964</v>
      </c>
      <c r="S314" s="14">
        <f t="shared" si="88"/>
        <v>37.935538508492414</v>
      </c>
      <c r="T314" s="16">
        <v>1</v>
      </c>
      <c r="U314" s="16">
        <v>1</v>
      </c>
      <c r="V314" s="16">
        <v>1</v>
      </c>
      <c r="W314" s="14">
        <f t="shared" si="89"/>
        <v>1</v>
      </c>
      <c r="X314" s="14">
        <f t="shared" si="90"/>
        <v>0</v>
      </c>
      <c r="Y314" s="14">
        <f t="shared" si="91"/>
        <v>0</v>
      </c>
      <c r="Z314" s="16">
        <v>1</v>
      </c>
      <c r="AA314" s="16">
        <v>1</v>
      </c>
      <c r="AB314" s="16">
        <v>1</v>
      </c>
      <c r="AC314" s="14">
        <f t="shared" si="92"/>
        <v>1</v>
      </c>
      <c r="AD314" s="14">
        <f t="shared" si="93"/>
        <v>0</v>
      </c>
      <c r="AE314" s="14">
        <f t="shared" si="94"/>
        <v>0</v>
      </c>
      <c r="AF314" s="16">
        <v>1</v>
      </c>
      <c r="AG314" s="16">
        <v>31764.355597082998</v>
      </c>
      <c r="AH314" s="16">
        <v>26755.245884537799</v>
      </c>
      <c r="AI314" s="14">
        <f t="shared" si="95"/>
        <v>19506.867160540267</v>
      </c>
      <c r="AJ314" s="14">
        <f t="shared" si="96"/>
        <v>17077.234415781764</v>
      </c>
      <c r="AK314" s="14">
        <f t="shared" si="97"/>
        <v>87.544731172039164</v>
      </c>
      <c r="AL314" s="16">
        <v>55945.168768324897</v>
      </c>
      <c r="AM314" s="16">
        <v>49674.65625</v>
      </c>
      <c r="AN314" s="16">
        <v>1</v>
      </c>
      <c r="AO314" s="14">
        <f t="shared" si="98"/>
        <v>35206.941672774963</v>
      </c>
      <c r="AP314" s="14">
        <f t="shared" si="99"/>
        <v>30650.01759560249</v>
      </c>
      <c r="AQ314" s="14">
        <f t="shared" si="100"/>
        <v>87.05674545796667</v>
      </c>
    </row>
    <row r="315" spans="1:43">
      <c r="A315" s="8" t="s">
        <v>530</v>
      </c>
      <c r="B315" s="17">
        <v>17.36</v>
      </c>
      <c r="C315" s="7">
        <v>1327.7526499999999</v>
      </c>
      <c r="D315" s="8" t="s">
        <v>61</v>
      </c>
      <c r="E315" s="8" t="s">
        <v>62</v>
      </c>
      <c r="F315" s="8" t="s">
        <v>63</v>
      </c>
      <c r="G315" s="8" t="s">
        <v>937</v>
      </c>
      <c r="H315" s="13">
        <v>1328.7547999999999</v>
      </c>
      <c r="J315" s="17" t="str">
        <f t="shared" si="101"/>
        <v>LWS-UHPLC-ESI-QTOF-80%MeOH-17.36-1327.75265</v>
      </c>
      <c r="K315" s="9" t="s">
        <v>188</v>
      </c>
      <c r="M315" s="8" t="str">
        <f t="shared" si="85"/>
        <v>Unknown-17.36-1327.75265</v>
      </c>
      <c r="N315" s="16">
        <v>1</v>
      </c>
      <c r="O315" s="16">
        <v>1</v>
      </c>
      <c r="P315" s="16">
        <v>1</v>
      </c>
      <c r="Q315" s="14">
        <f t="shared" si="86"/>
        <v>1</v>
      </c>
      <c r="R315" s="14">
        <f t="shared" si="87"/>
        <v>0</v>
      </c>
      <c r="S315" s="14">
        <f t="shared" si="88"/>
        <v>0</v>
      </c>
      <c r="T315" s="16">
        <v>117753.492149</v>
      </c>
      <c r="U315" s="16">
        <v>144098.129512502</v>
      </c>
      <c r="V315" s="16">
        <v>201620.37110392199</v>
      </c>
      <c r="W315" s="14">
        <f t="shared" si="89"/>
        <v>154490.66425514131</v>
      </c>
      <c r="X315" s="14">
        <f t="shared" si="90"/>
        <v>42888.424198058608</v>
      </c>
      <c r="Y315" s="14">
        <f t="shared" si="91"/>
        <v>27.761175346639966</v>
      </c>
      <c r="Z315" s="16">
        <v>31149.3777413352</v>
      </c>
      <c r="AA315" s="16">
        <v>1</v>
      </c>
      <c r="AB315" s="16">
        <v>1</v>
      </c>
      <c r="AC315" s="14">
        <f t="shared" si="92"/>
        <v>10383.792580445066</v>
      </c>
      <c r="AD315" s="14">
        <f t="shared" si="93"/>
        <v>17983.524273780025</v>
      </c>
      <c r="AE315" s="14">
        <f t="shared" si="94"/>
        <v>173.18840042747871</v>
      </c>
      <c r="AF315" s="16">
        <v>1</v>
      </c>
      <c r="AG315" s="16">
        <v>1</v>
      </c>
      <c r="AH315" s="16">
        <v>1</v>
      </c>
      <c r="AI315" s="14">
        <f t="shared" si="95"/>
        <v>1</v>
      </c>
      <c r="AJ315" s="14">
        <f t="shared" si="96"/>
        <v>0</v>
      </c>
      <c r="AK315" s="14">
        <f t="shared" si="97"/>
        <v>0</v>
      </c>
      <c r="AL315" s="16">
        <v>1</v>
      </c>
      <c r="AM315" s="16">
        <v>1</v>
      </c>
      <c r="AN315" s="16">
        <v>1</v>
      </c>
      <c r="AO315" s="14">
        <f t="shared" si="98"/>
        <v>1</v>
      </c>
      <c r="AP315" s="14">
        <f t="shared" si="99"/>
        <v>0</v>
      </c>
      <c r="AQ315" s="14">
        <f t="shared" si="100"/>
        <v>0</v>
      </c>
    </row>
    <row r="316" spans="1:43">
      <c r="A316" s="8" t="s">
        <v>531</v>
      </c>
      <c r="B316" s="17">
        <v>17.36</v>
      </c>
      <c r="C316" s="7">
        <v>663.29573000000005</v>
      </c>
      <c r="D316" s="8" t="s">
        <v>61</v>
      </c>
      <c r="E316" s="8" t="s">
        <v>62</v>
      </c>
      <c r="F316" s="8" t="s">
        <v>63</v>
      </c>
      <c r="G316" s="8" t="s">
        <v>938</v>
      </c>
      <c r="H316" s="13">
        <v>664.30149999999992</v>
      </c>
      <c r="J316" s="17" t="str">
        <f t="shared" si="101"/>
        <v>LWS-UHPLC-ESI-QTOF-80%MeOH-17.36-663.29573</v>
      </c>
      <c r="K316" s="9" t="s">
        <v>188</v>
      </c>
      <c r="M316" s="8" t="str">
        <f t="shared" si="85"/>
        <v>Unknown-17.36-663.29573</v>
      </c>
      <c r="N316" s="16">
        <v>1</v>
      </c>
      <c r="O316" s="16">
        <v>1</v>
      </c>
      <c r="P316" s="16">
        <v>1</v>
      </c>
      <c r="Q316" s="14">
        <f t="shared" si="86"/>
        <v>1</v>
      </c>
      <c r="R316" s="14">
        <f t="shared" si="87"/>
        <v>0</v>
      </c>
      <c r="S316" s="14">
        <f t="shared" si="88"/>
        <v>0</v>
      </c>
      <c r="T316" s="16">
        <v>1</v>
      </c>
      <c r="U316" s="16">
        <v>1</v>
      </c>
      <c r="V316" s="16">
        <v>1</v>
      </c>
      <c r="W316" s="14">
        <f t="shared" si="89"/>
        <v>1</v>
      </c>
      <c r="X316" s="14">
        <f t="shared" si="90"/>
        <v>0</v>
      </c>
      <c r="Y316" s="14">
        <f t="shared" si="91"/>
        <v>0</v>
      </c>
      <c r="Z316" s="16">
        <v>1</v>
      </c>
      <c r="AA316" s="16">
        <v>1</v>
      </c>
      <c r="AB316" s="16">
        <v>1</v>
      </c>
      <c r="AC316" s="14">
        <f t="shared" si="92"/>
        <v>1</v>
      </c>
      <c r="AD316" s="14">
        <f t="shared" si="93"/>
        <v>0</v>
      </c>
      <c r="AE316" s="14">
        <f t="shared" si="94"/>
        <v>0</v>
      </c>
      <c r="AF316" s="16">
        <v>1</v>
      </c>
      <c r="AG316" s="16">
        <v>1</v>
      </c>
      <c r="AH316" s="16">
        <v>1</v>
      </c>
      <c r="AI316" s="14">
        <f t="shared" si="95"/>
        <v>1</v>
      </c>
      <c r="AJ316" s="14">
        <f t="shared" si="96"/>
        <v>0</v>
      </c>
      <c r="AK316" s="14">
        <f t="shared" si="97"/>
        <v>0</v>
      </c>
      <c r="AL316" s="16">
        <v>1</v>
      </c>
      <c r="AM316" s="16">
        <v>1506.50231933593</v>
      </c>
      <c r="AN316" s="16">
        <v>2332385.3937010802</v>
      </c>
      <c r="AO316" s="14">
        <f t="shared" si="98"/>
        <v>777964.29867347202</v>
      </c>
      <c r="AP316" s="14">
        <f t="shared" si="99"/>
        <v>1346168.3669342515</v>
      </c>
      <c r="AQ316" s="14">
        <f t="shared" si="100"/>
        <v>173.03729351457898</v>
      </c>
    </row>
    <row r="317" spans="1:43">
      <c r="A317" s="8" t="s">
        <v>532</v>
      </c>
      <c r="B317" s="17">
        <v>17.36</v>
      </c>
      <c r="C317" s="7">
        <v>1327.77692</v>
      </c>
      <c r="D317" s="8" t="s">
        <v>61</v>
      </c>
      <c r="E317" s="8" t="s">
        <v>62</v>
      </c>
      <c r="F317" s="8" t="s">
        <v>63</v>
      </c>
      <c r="G317" s="8" t="s">
        <v>939</v>
      </c>
      <c r="H317" s="13">
        <v>1282.7791</v>
      </c>
      <c r="J317" s="17" t="str">
        <f t="shared" si="101"/>
        <v>LWS-UHPLC-ESI-QTOF-80%MeOH-17.36-1327.77692</v>
      </c>
      <c r="K317" s="9" t="s">
        <v>188</v>
      </c>
      <c r="M317" s="8" t="str">
        <f t="shared" si="85"/>
        <v>Unknown-17.36-1327.77692</v>
      </c>
      <c r="N317" s="16">
        <v>5521.6149584668301</v>
      </c>
      <c r="O317" s="16">
        <v>1</v>
      </c>
      <c r="P317" s="16">
        <v>1</v>
      </c>
      <c r="Q317" s="14">
        <f t="shared" si="86"/>
        <v>1841.20498615561</v>
      </c>
      <c r="R317" s="14">
        <f t="shared" si="87"/>
        <v>3187.3285323630989</v>
      </c>
      <c r="S317" s="14">
        <f t="shared" si="88"/>
        <v>173.11100916678274</v>
      </c>
      <c r="T317" s="16">
        <v>1</v>
      </c>
      <c r="U317" s="16">
        <v>1</v>
      </c>
      <c r="V317" s="16">
        <v>1</v>
      </c>
      <c r="W317" s="14">
        <f t="shared" si="89"/>
        <v>1</v>
      </c>
      <c r="X317" s="14">
        <f t="shared" si="90"/>
        <v>0</v>
      </c>
      <c r="Y317" s="14">
        <f t="shared" si="91"/>
        <v>0</v>
      </c>
      <c r="Z317" s="16">
        <v>1</v>
      </c>
      <c r="AA317" s="16">
        <v>1</v>
      </c>
      <c r="AB317" s="16">
        <v>585.88567989922797</v>
      </c>
      <c r="AC317" s="14">
        <f t="shared" si="92"/>
        <v>195.96189329974266</v>
      </c>
      <c r="AD317" s="14">
        <f t="shared" si="93"/>
        <v>337.68390473497652</v>
      </c>
      <c r="AE317" s="14">
        <f t="shared" si="94"/>
        <v>172.32120952131055</v>
      </c>
      <c r="AF317" s="16">
        <v>1</v>
      </c>
      <c r="AG317" s="16">
        <v>225351.555354841</v>
      </c>
      <c r="AH317" s="16">
        <v>214862.47228879799</v>
      </c>
      <c r="AI317" s="14">
        <f t="shared" si="95"/>
        <v>146738.34254787967</v>
      </c>
      <c r="AJ317" s="14">
        <f t="shared" si="96"/>
        <v>127186.44184582694</v>
      </c>
      <c r="AK317" s="14">
        <f t="shared" si="97"/>
        <v>86.675670201417816</v>
      </c>
      <c r="AL317" s="16">
        <v>464739.13702794601</v>
      </c>
      <c r="AM317" s="16">
        <v>397328.125</v>
      </c>
      <c r="AN317" s="16">
        <v>1</v>
      </c>
      <c r="AO317" s="14">
        <f t="shared" si="98"/>
        <v>287356.08734264871</v>
      </c>
      <c r="AP317" s="14">
        <f t="shared" si="99"/>
        <v>251128.99235638624</v>
      </c>
      <c r="AQ317" s="14">
        <f t="shared" si="100"/>
        <v>87.392960656836678</v>
      </c>
    </row>
    <row r="318" spans="1:43" ht="17.25">
      <c r="A318" s="8" t="s">
        <v>533</v>
      </c>
      <c r="B318" s="17">
        <v>17.36</v>
      </c>
      <c r="C318" s="7">
        <v>663.37588000000005</v>
      </c>
      <c r="D318" s="8" t="s">
        <v>61</v>
      </c>
      <c r="E318" s="8" t="s">
        <v>62</v>
      </c>
      <c r="F318" s="8" t="s">
        <v>63</v>
      </c>
      <c r="G318" s="8" t="s">
        <v>922</v>
      </c>
      <c r="H318" s="13">
        <v>664.38069999999993</v>
      </c>
      <c r="I318" s="8" t="s">
        <v>1169</v>
      </c>
      <c r="J318" s="17" t="str">
        <f t="shared" si="101"/>
        <v>Medicagenic acid base + O-Hex_ PlaSMA ID-1816</v>
      </c>
      <c r="K318" s="10" t="s">
        <v>189</v>
      </c>
      <c r="L318" s="40" t="s">
        <v>1168</v>
      </c>
      <c r="M318" s="8" t="str">
        <f t="shared" si="85"/>
        <v>XCHARIIIZLLEBL-UHFFFAOYSA-N</v>
      </c>
      <c r="N318" s="16">
        <v>243538.227458259</v>
      </c>
      <c r="O318" s="16">
        <v>352778.52161417401</v>
      </c>
      <c r="P318" s="16">
        <v>388413.47121497098</v>
      </c>
      <c r="Q318" s="14">
        <f t="shared" si="86"/>
        <v>328243.40676246799</v>
      </c>
      <c r="R318" s="14">
        <f t="shared" si="87"/>
        <v>75489.654648709824</v>
      </c>
      <c r="S318" s="14">
        <f t="shared" si="88"/>
        <v>22.998071886128578</v>
      </c>
      <c r="T318" s="16">
        <v>1228826.71946213</v>
      </c>
      <c r="U318" s="16">
        <v>1412311.33573143</v>
      </c>
      <c r="V318" s="16">
        <v>1705898.10554344</v>
      </c>
      <c r="W318" s="14">
        <f t="shared" si="89"/>
        <v>1449012.0535790001</v>
      </c>
      <c r="X318" s="14">
        <f t="shared" si="90"/>
        <v>240643.89431747439</v>
      </c>
      <c r="Y318" s="14">
        <f t="shared" si="91"/>
        <v>16.607445999023536</v>
      </c>
      <c r="Z318" s="16">
        <v>672440.60835875804</v>
      </c>
      <c r="AA318" s="16">
        <v>933308.018316239</v>
      </c>
      <c r="AB318" s="16">
        <v>784946.52967383305</v>
      </c>
      <c r="AC318" s="14">
        <f t="shared" si="92"/>
        <v>796898.38544961007</v>
      </c>
      <c r="AD318" s="14">
        <f t="shared" si="93"/>
        <v>130843.74855851864</v>
      </c>
      <c r="AE318" s="14">
        <f t="shared" si="94"/>
        <v>16.419125819246904</v>
      </c>
      <c r="AF318" s="16">
        <v>1848898.2508183301</v>
      </c>
      <c r="AG318" s="16">
        <v>1664108.9039515699</v>
      </c>
      <c r="AH318" s="16">
        <v>1581428.36377777</v>
      </c>
      <c r="AI318" s="14">
        <f t="shared" si="95"/>
        <v>1698145.1728492233</v>
      </c>
      <c r="AJ318" s="14">
        <f t="shared" si="96"/>
        <v>136944.827645032</v>
      </c>
      <c r="AK318" s="14">
        <f t="shared" si="97"/>
        <v>8.064376935174506</v>
      </c>
      <c r="AL318" s="16">
        <v>2408012.94611644</v>
      </c>
      <c r="AM318" s="16">
        <v>2191620</v>
      </c>
      <c r="AN318" s="16">
        <v>1</v>
      </c>
      <c r="AO318" s="14">
        <f t="shared" si="98"/>
        <v>1533211.3153721467</v>
      </c>
      <c r="AP318" s="14">
        <f t="shared" si="99"/>
        <v>1332200.0150708999</v>
      </c>
      <c r="AQ318" s="14">
        <f t="shared" si="100"/>
        <v>86.889524080217441</v>
      </c>
    </row>
    <row r="319" spans="1:43">
      <c r="A319" s="8" t="s">
        <v>534</v>
      </c>
      <c r="B319" s="17">
        <v>17.38</v>
      </c>
      <c r="C319" s="7">
        <v>731.25712999999996</v>
      </c>
      <c r="D319" s="8" t="s">
        <v>61</v>
      </c>
      <c r="E319" s="8" t="s">
        <v>62</v>
      </c>
      <c r="F319" s="8" t="s">
        <v>63</v>
      </c>
      <c r="G319" s="8" t="s">
        <v>940</v>
      </c>
      <c r="H319" s="13">
        <v>732.26319999999998</v>
      </c>
      <c r="J319" s="17" t="str">
        <f t="shared" si="101"/>
        <v>LWS-UHPLC-ESI-QTOF-80%MeOH-17.38-731.25713</v>
      </c>
      <c r="K319" s="9" t="s">
        <v>188</v>
      </c>
      <c r="M319" s="8" t="str">
        <f t="shared" si="85"/>
        <v>Unknown-17.38-731.25713</v>
      </c>
      <c r="N319" s="16">
        <v>1</v>
      </c>
      <c r="O319" s="16">
        <v>1</v>
      </c>
      <c r="P319" s="16">
        <v>1</v>
      </c>
      <c r="Q319" s="14">
        <f t="shared" si="86"/>
        <v>1</v>
      </c>
      <c r="R319" s="14">
        <f t="shared" si="87"/>
        <v>0</v>
      </c>
      <c r="S319" s="14">
        <f t="shared" si="88"/>
        <v>0</v>
      </c>
      <c r="T319" s="16">
        <v>1</v>
      </c>
      <c r="U319" s="16">
        <v>90.205729688411495</v>
      </c>
      <c r="V319" s="16">
        <v>1</v>
      </c>
      <c r="W319" s="14">
        <f t="shared" si="89"/>
        <v>30.735243229470498</v>
      </c>
      <c r="X319" s="14">
        <f t="shared" si="90"/>
        <v>51.502952048861367</v>
      </c>
      <c r="Y319" s="14">
        <f t="shared" si="91"/>
        <v>167.56969080849095</v>
      </c>
      <c r="Z319" s="16">
        <v>1</v>
      </c>
      <c r="AA319" s="16">
        <v>57.765046294969899</v>
      </c>
      <c r="AB319" s="16">
        <v>1</v>
      </c>
      <c r="AC319" s="14">
        <f t="shared" si="92"/>
        <v>19.921682098323299</v>
      </c>
      <c r="AD319" s="14">
        <f t="shared" si="93"/>
        <v>32.773314758962442</v>
      </c>
      <c r="AE319" s="14">
        <f t="shared" si="94"/>
        <v>164.5107807523984</v>
      </c>
      <c r="AF319" s="16">
        <v>59.213618771858698</v>
      </c>
      <c r="AG319" s="16">
        <v>1</v>
      </c>
      <c r="AH319" s="16">
        <v>1</v>
      </c>
      <c r="AI319" s="14">
        <f t="shared" si="95"/>
        <v>20.404539590619567</v>
      </c>
      <c r="AJ319" s="14">
        <f t="shared" si="96"/>
        <v>33.60964846843487</v>
      </c>
      <c r="AK319" s="14">
        <f t="shared" si="97"/>
        <v>164.71652457125762</v>
      </c>
      <c r="AL319" s="16">
        <v>1</v>
      </c>
      <c r="AM319" s="16">
        <v>1</v>
      </c>
      <c r="AN319" s="16">
        <v>241860.74454920299</v>
      </c>
      <c r="AO319" s="14">
        <f t="shared" si="98"/>
        <v>80620.914849734327</v>
      </c>
      <c r="AP319" s="14">
        <f t="shared" si="99"/>
        <v>139637.78862161649</v>
      </c>
      <c r="AQ319" s="14">
        <f t="shared" si="100"/>
        <v>173.20293236796064</v>
      </c>
    </row>
    <row r="320" spans="1:43">
      <c r="A320" s="8" t="s">
        <v>535</v>
      </c>
      <c r="B320" s="17">
        <v>17.440000000000001</v>
      </c>
      <c r="C320" s="7">
        <v>895.43539999999996</v>
      </c>
      <c r="D320" s="8" t="s">
        <v>61</v>
      </c>
      <c r="E320" s="8" t="s">
        <v>62</v>
      </c>
      <c r="F320" s="8" t="s">
        <v>63</v>
      </c>
      <c r="G320" s="8" t="s">
        <v>941</v>
      </c>
      <c r="H320" s="13">
        <v>896.44189999999992</v>
      </c>
      <c r="J320" s="17" t="str">
        <f t="shared" si="101"/>
        <v>LWS-UHPLC-ESI-QTOF-80%MeOH-17.44-895.4354</v>
      </c>
      <c r="K320" s="9" t="s">
        <v>188</v>
      </c>
      <c r="M320" s="8" t="str">
        <f t="shared" si="85"/>
        <v>Unknown-17.44-895.4354</v>
      </c>
      <c r="N320" s="16">
        <v>6328.5198162455999</v>
      </c>
      <c r="O320" s="16">
        <v>9075.7005253941697</v>
      </c>
      <c r="P320" s="16">
        <v>11455.168794223</v>
      </c>
      <c r="Q320" s="14">
        <f t="shared" si="86"/>
        <v>8953.129711954256</v>
      </c>
      <c r="R320" s="14">
        <f t="shared" si="87"/>
        <v>2565.5214166090436</v>
      </c>
      <c r="S320" s="14">
        <f t="shared" si="88"/>
        <v>28.655023429221053</v>
      </c>
      <c r="T320" s="16">
        <v>73912.140119837</v>
      </c>
      <c r="U320" s="16">
        <v>69154.654151682407</v>
      </c>
      <c r="V320" s="16">
        <v>74254.218799340495</v>
      </c>
      <c r="W320" s="14">
        <f t="shared" si="89"/>
        <v>72440.337690286629</v>
      </c>
      <c r="X320" s="14">
        <f t="shared" si="90"/>
        <v>2850.621281867132</v>
      </c>
      <c r="Y320" s="14">
        <f t="shared" si="91"/>
        <v>3.9351297533354348</v>
      </c>
      <c r="Z320" s="16">
        <v>107406.540587993</v>
      </c>
      <c r="AA320" s="16">
        <v>135533.82611648299</v>
      </c>
      <c r="AB320" s="16">
        <v>140371.37077643201</v>
      </c>
      <c r="AC320" s="14">
        <f t="shared" si="92"/>
        <v>127770.57916030269</v>
      </c>
      <c r="AD320" s="14">
        <f t="shared" si="93"/>
        <v>17800.871040910562</v>
      </c>
      <c r="AE320" s="14">
        <f t="shared" si="94"/>
        <v>13.93190134841398</v>
      </c>
      <c r="AF320" s="16">
        <v>88654.329575575597</v>
      </c>
      <c r="AG320" s="16">
        <v>104167.78805084901</v>
      </c>
      <c r="AH320" s="16">
        <v>92219.554927300502</v>
      </c>
      <c r="AI320" s="14">
        <f t="shared" si="95"/>
        <v>95013.890851241697</v>
      </c>
      <c r="AJ320" s="14">
        <f t="shared" si="96"/>
        <v>8125.4589659833573</v>
      </c>
      <c r="AK320" s="14">
        <f t="shared" si="97"/>
        <v>8.5518642518334147</v>
      </c>
      <c r="AL320" s="16">
        <v>60848.694946210599</v>
      </c>
      <c r="AM320" s="16">
        <v>39093.296875</v>
      </c>
      <c r="AN320" s="16">
        <v>1</v>
      </c>
      <c r="AO320" s="14">
        <f t="shared" si="98"/>
        <v>33314.330607070202</v>
      </c>
      <c r="AP320" s="14">
        <f t="shared" si="99"/>
        <v>30832.739635186146</v>
      </c>
      <c r="AQ320" s="14">
        <f t="shared" si="100"/>
        <v>92.550980534012609</v>
      </c>
    </row>
    <row r="321" spans="1:43">
      <c r="A321" s="8" t="s">
        <v>536</v>
      </c>
      <c r="B321" s="17">
        <v>17.440000000000001</v>
      </c>
      <c r="C321" s="7">
        <v>689.39328999999998</v>
      </c>
      <c r="D321" s="8" t="s">
        <v>61</v>
      </c>
      <c r="E321" s="8" t="s">
        <v>62</v>
      </c>
      <c r="F321" s="8" t="s">
        <v>63</v>
      </c>
      <c r="G321" s="8" t="s">
        <v>942</v>
      </c>
      <c r="H321" s="13">
        <v>690.39879999999994</v>
      </c>
      <c r="J321" s="17" t="str">
        <f t="shared" si="101"/>
        <v>LWS-UHPLC-ESI-QTOF-80%MeOH-17.44-689.39329</v>
      </c>
      <c r="K321" s="9" t="s">
        <v>188</v>
      </c>
      <c r="M321" s="8" t="str">
        <f t="shared" si="85"/>
        <v>Unknown-17.44-689.39329</v>
      </c>
      <c r="N321" s="16">
        <v>2606.7485644846201</v>
      </c>
      <c r="O321" s="16">
        <v>7076.71568178293</v>
      </c>
      <c r="P321" s="16">
        <v>7809.1714989645097</v>
      </c>
      <c r="Q321" s="14">
        <f t="shared" si="86"/>
        <v>5830.8785817440194</v>
      </c>
      <c r="R321" s="14">
        <f t="shared" si="87"/>
        <v>2816.0936875707116</v>
      </c>
      <c r="S321" s="14">
        <f t="shared" si="88"/>
        <v>48.2962155375291</v>
      </c>
      <c r="T321" s="16">
        <v>28302.0100603602</v>
      </c>
      <c r="U321" s="16">
        <v>41248.695914870099</v>
      </c>
      <c r="V321" s="16">
        <v>48412.661749453502</v>
      </c>
      <c r="W321" s="14">
        <f t="shared" si="89"/>
        <v>39321.122574894602</v>
      </c>
      <c r="X321" s="14">
        <f t="shared" si="90"/>
        <v>10192.950116416054</v>
      </c>
      <c r="Y321" s="14">
        <f t="shared" si="91"/>
        <v>25.922327362352458</v>
      </c>
      <c r="Z321" s="16">
        <v>5181.5526827445301</v>
      </c>
      <c r="AA321" s="16">
        <v>16846.740040566801</v>
      </c>
      <c r="AB321" s="16">
        <v>8204.5202601067103</v>
      </c>
      <c r="AC321" s="14">
        <f t="shared" si="92"/>
        <v>10077.604327806013</v>
      </c>
      <c r="AD321" s="14">
        <f t="shared" si="93"/>
        <v>6053.9641530798535</v>
      </c>
      <c r="AE321" s="14">
        <f t="shared" si="94"/>
        <v>60.073445594364358</v>
      </c>
      <c r="AF321" s="16">
        <v>37749.996434284199</v>
      </c>
      <c r="AG321" s="16">
        <v>37512.571506647801</v>
      </c>
      <c r="AH321" s="16">
        <v>30941.546616121399</v>
      </c>
      <c r="AI321" s="14">
        <f t="shared" si="95"/>
        <v>35401.371519017797</v>
      </c>
      <c r="AJ321" s="14">
        <f t="shared" si="96"/>
        <v>3864.1456070439367</v>
      </c>
      <c r="AK321" s="14">
        <f t="shared" si="97"/>
        <v>10.915242662189225</v>
      </c>
      <c r="AL321" s="16">
        <v>60462.754856124302</v>
      </c>
      <c r="AM321" s="16">
        <v>63298.4375</v>
      </c>
      <c r="AN321" s="16">
        <v>1</v>
      </c>
      <c r="AO321" s="14">
        <f t="shared" si="98"/>
        <v>41254.064118708098</v>
      </c>
      <c r="AP321" s="14">
        <f t="shared" si="99"/>
        <v>35754.324890855867</v>
      </c>
      <c r="AQ321" s="14">
        <f t="shared" si="100"/>
        <v>86.668612304410075</v>
      </c>
    </row>
    <row r="322" spans="1:43">
      <c r="A322" s="8" t="s">
        <v>537</v>
      </c>
      <c r="B322" s="17">
        <v>17.5</v>
      </c>
      <c r="C322" s="7">
        <v>809.43479000000002</v>
      </c>
      <c r="D322" s="8" t="s">
        <v>61</v>
      </c>
      <c r="E322" s="8" t="s">
        <v>62</v>
      </c>
      <c r="F322" s="8" t="s">
        <v>63</v>
      </c>
      <c r="G322" s="8" t="s">
        <v>943</v>
      </c>
      <c r="H322" s="13">
        <v>810.43989999999997</v>
      </c>
      <c r="J322" s="17" t="str">
        <f t="shared" si="101"/>
        <v>LWS-UHPLC-ESI-QTOF-80%MeOH-17.5-809.43479</v>
      </c>
      <c r="K322" s="9" t="s">
        <v>188</v>
      </c>
      <c r="M322" s="8" t="str">
        <f t="shared" si="85"/>
        <v>Unknown-17.5-809.43479</v>
      </c>
      <c r="N322" s="16">
        <v>14014.058406853401</v>
      </c>
      <c r="O322" s="16">
        <v>8671.3387790017696</v>
      </c>
      <c r="P322" s="16">
        <v>8981.0950114494899</v>
      </c>
      <c r="Q322" s="14">
        <f t="shared" si="86"/>
        <v>10555.497399101552</v>
      </c>
      <c r="R322" s="14">
        <f t="shared" si="87"/>
        <v>2999.2032965674698</v>
      </c>
      <c r="S322" s="14">
        <f t="shared" si="88"/>
        <v>28.413661461588269</v>
      </c>
      <c r="T322" s="16">
        <v>95516.117170758196</v>
      </c>
      <c r="U322" s="16">
        <v>89950.724552033906</v>
      </c>
      <c r="V322" s="16">
        <v>90932.968064311106</v>
      </c>
      <c r="W322" s="14">
        <f t="shared" si="89"/>
        <v>92133.269929034403</v>
      </c>
      <c r="X322" s="14">
        <f t="shared" si="90"/>
        <v>2970.5121065199128</v>
      </c>
      <c r="Y322" s="14">
        <f t="shared" si="91"/>
        <v>3.2241470522081199</v>
      </c>
      <c r="Z322" s="16">
        <v>297928.15580290998</v>
      </c>
      <c r="AA322" s="16">
        <v>509658.02995429299</v>
      </c>
      <c r="AB322" s="16">
        <v>445745.80514415802</v>
      </c>
      <c r="AC322" s="14">
        <f t="shared" si="92"/>
        <v>417777.33030045364</v>
      </c>
      <c r="AD322" s="14">
        <f t="shared" si="93"/>
        <v>108600.4677285153</v>
      </c>
      <c r="AE322" s="14">
        <f t="shared" si="94"/>
        <v>25.99482065013267</v>
      </c>
      <c r="AF322" s="16">
        <v>622862.83972140297</v>
      </c>
      <c r="AG322" s="16">
        <v>774785.97709403397</v>
      </c>
      <c r="AH322" s="16">
        <v>771664.90503683896</v>
      </c>
      <c r="AI322" s="14">
        <f t="shared" si="95"/>
        <v>723104.57395075855</v>
      </c>
      <c r="AJ322" s="14">
        <f t="shared" si="96"/>
        <v>86825.913376584373</v>
      </c>
      <c r="AK322" s="14">
        <f t="shared" si="97"/>
        <v>12.007379914941179</v>
      </c>
      <c r="AL322" s="16">
        <v>377733.32528022898</v>
      </c>
      <c r="AM322" s="16">
        <v>325368.15625</v>
      </c>
      <c r="AN322" s="16">
        <v>1808.57217494723</v>
      </c>
      <c r="AO322" s="14">
        <f t="shared" si="98"/>
        <v>234970.0179017254</v>
      </c>
      <c r="AP322" s="14">
        <f t="shared" si="99"/>
        <v>203614.15118292271</v>
      </c>
      <c r="AQ322" s="14">
        <f t="shared" si="100"/>
        <v>86.655375439466894</v>
      </c>
    </row>
    <row r="323" spans="1:43">
      <c r="A323" s="8" t="s">
        <v>538</v>
      </c>
      <c r="B323" s="17">
        <v>17.510000000000002</v>
      </c>
      <c r="C323" s="7">
        <v>809.29165999999998</v>
      </c>
      <c r="D323" s="8" t="s">
        <v>61</v>
      </c>
      <c r="E323" s="8" t="s">
        <v>62</v>
      </c>
      <c r="F323" s="8" t="s">
        <v>63</v>
      </c>
      <c r="G323" s="8" t="s">
        <v>944</v>
      </c>
      <c r="H323" s="13">
        <v>810.29870000000005</v>
      </c>
      <c r="J323" s="17" t="str">
        <f t="shared" si="101"/>
        <v>LWS-UHPLC-ESI-QTOF-80%MeOH-17.51-809.29166</v>
      </c>
      <c r="K323" s="9" t="s">
        <v>188</v>
      </c>
      <c r="M323" s="8" t="str">
        <f t="shared" si="85"/>
        <v>Unknown-17.51-809.29166</v>
      </c>
      <c r="N323" s="16">
        <v>1</v>
      </c>
      <c r="O323" s="16">
        <v>1</v>
      </c>
      <c r="P323" s="16">
        <v>1</v>
      </c>
      <c r="Q323" s="14">
        <f t="shared" si="86"/>
        <v>1</v>
      </c>
      <c r="R323" s="14">
        <f t="shared" si="87"/>
        <v>0</v>
      </c>
      <c r="S323" s="14">
        <f t="shared" si="88"/>
        <v>0</v>
      </c>
      <c r="T323" s="16">
        <v>1</v>
      </c>
      <c r="U323" s="16">
        <v>1</v>
      </c>
      <c r="V323" s="16">
        <v>1</v>
      </c>
      <c r="W323" s="14">
        <f t="shared" si="89"/>
        <v>1</v>
      </c>
      <c r="X323" s="14">
        <f t="shared" si="90"/>
        <v>0</v>
      </c>
      <c r="Y323" s="14">
        <f t="shared" si="91"/>
        <v>0</v>
      </c>
      <c r="Z323" s="16">
        <v>78.417390310264693</v>
      </c>
      <c r="AA323" s="16">
        <v>1</v>
      </c>
      <c r="AB323" s="16">
        <v>1</v>
      </c>
      <c r="AC323" s="14">
        <f t="shared" si="92"/>
        <v>26.805796770088232</v>
      </c>
      <c r="AD323" s="14">
        <f t="shared" si="93"/>
        <v>44.69695113558965</v>
      </c>
      <c r="AE323" s="14">
        <f t="shared" si="94"/>
        <v>166.7436022101966</v>
      </c>
      <c r="AF323" s="16">
        <v>1</v>
      </c>
      <c r="AG323" s="16">
        <v>1</v>
      </c>
      <c r="AH323" s="16">
        <v>806.29674827067197</v>
      </c>
      <c r="AI323" s="14">
        <f t="shared" si="95"/>
        <v>269.43224942355732</v>
      </c>
      <c r="AJ323" s="14">
        <f t="shared" si="96"/>
        <v>464.93829439160271</v>
      </c>
      <c r="AK323" s="14">
        <f t="shared" si="97"/>
        <v>172.56222868135683</v>
      </c>
      <c r="AL323" s="16">
        <v>1467.23637564158</v>
      </c>
      <c r="AM323" s="16">
        <v>1</v>
      </c>
      <c r="AN323" s="16">
        <v>335353.90918726398</v>
      </c>
      <c r="AO323" s="14">
        <f t="shared" si="98"/>
        <v>112274.04852096853</v>
      </c>
      <c r="AP323" s="14">
        <f t="shared" si="99"/>
        <v>193194.21740426825</v>
      </c>
      <c r="AQ323" s="14">
        <f t="shared" si="100"/>
        <v>172.0737961704364</v>
      </c>
    </row>
    <row r="324" spans="1:43">
      <c r="A324" s="8" t="s">
        <v>539</v>
      </c>
      <c r="B324" s="17">
        <v>17.54</v>
      </c>
      <c r="C324" s="7">
        <v>825.42670999999996</v>
      </c>
      <c r="D324" s="8" t="s">
        <v>61</v>
      </c>
      <c r="E324" s="8" t="s">
        <v>62</v>
      </c>
      <c r="F324" s="8" t="s">
        <v>63</v>
      </c>
      <c r="G324" s="8" t="s">
        <v>831</v>
      </c>
      <c r="H324" s="13">
        <v>826.43320000000006</v>
      </c>
      <c r="J324" s="17" t="str">
        <f t="shared" si="101"/>
        <v>LWS-UHPLC-ESI-QTOF-80%MeOH-17.54-825.42671</v>
      </c>
      <c r="K324" s="9" t="s">
        <v>188</v>
      </c>
      <c r="M324" s="8" t="str">
        <f t="shared" si="85"/>
        <v>Unknown-17.54-825.42671</v>
      </c>
      <c r="N324" s="16">
        <v>2585.7301874488599</v>
      </c>
      <c r="O324" s="16">
        <v>4475.3767296687101</v>
      </c>
      <c r="P324" s="16">
        <v>5264.3242384576197</v>
      </c>
      <c r="Q324" s="14">
        <f t="shared" si="86"/>
        <v>4108.4770518583964</v>
      </c>
      <c r="R324" s="14">
        <f t="shared" si="87"/>
        <v>1376.4730483042047</v>
      </c>
      <c r="S324" s="14">
        <f t="shared" si="88"/>
        <v>33.503242951827652</v>
      </c>
      <c r="T324" s="16">
        <v>44468.793005802203</v>
      </c>
      <c r="U324" s="16">
        <v>72089.244662888799</v>
      </c>
      <c r="V324" s="16">
        <v>90394.162500239006</v>
      </c>
      <c r="W324" s="14">
        <f t="shared" si="89"/>
        <v>68984.06672297667</v>
      </c>
      <c r="X324" s="14">
        <f t="shared" si="90"/>
        <v>23119.61263362832</v>
      </c>
      <c r="Y324" s="14">
        <f t="shared" si="91"/>
        <v>33.514424028480512</v>
      </c>
      <c r="Z324" s="16">
        <v>9549.3869387267605</v>
      </c>
      <c r="AA324" s="16">
        <v>17323.5515364163</v>
      </c>
      <c r="AB324" s="16">
        <v>14108.444733422501</v>
      </c>
      <c r="AC324" s="14">
        <f t="shared" si="92"/>
        <v>13660.461069521853</v>
      </c>
      <c r="AD324" s="14">
        <f t="shared" si="93"/>
        <v>3906.3955022928462</v>
      </c>
      <c r="AE324" s="14">
        <f t="shared" si="94"/>
        <v>28.596366421397658</v>
      </c>
      <c r="AF324" s="16">
        <v>26720.546070336201</v>
      </c>
      <c r="AG324" s="16">
        <v>26592.398723455499</v>
      </c>
      <c r="AH324" s="16">
        <v>24426.554157312399</v>
      </c>
      <c r="AI324" s="14">
        <f t="shared" si="95"/>
        <v>25913.166317034698</v>
      </c>
      <c r="AJ324" s="14">
        <f t="shared" si="96"/>
        <v>1289.0373232392428</v>
      </c>
      <c r="AK324" s="14">
        <f t="shared" si="97"/>
        <v>4.9744493107037266</v>
      </c>
      <c r="AL324" s="16">
        <v>31223.7196900741</v>
      </c>
      <c r="AM324" s="16">
        <v>28944.955078125</v>
      </c>
      <c r="AN324" s="16">
        <v>1</v>
      </c>
      <c r="AO324" s="14">
        <f t="shared" si="98"/>
        <v>20056.558256066364</v>
      </c>
      <c r="AP324" s="14">
        <f t="shared" si="99"/>
        <v>17405.954577701905</v>
      </c>
      <c r="AQ324" s="14">
        <f t="shared" si="100"/>
        <v>86.784354301851621</v>
      </c>
    </row>
    <row r="325" spans="1:43">
      <c r="A325" s="8" t="s">
        <v>540</v>
      </c>
      <c r="B325" s="17">
        <v>17.579999999999998</v>
      </c>
      <c r="C325" s="7">
        <v>881.28053999999997</v>
      </c>
      <c r="D325" s="8" t="s">
        <v>61</v>
      </c>
      <c r="E325" s="8" t="s">
        <v>62</v>
      </c>
      <c r="F325" s="8" t="s">
        <v>63</v>
      </c>
      <c r="G325" s="8" t="s">
        <v>945</v>
      </c>
      <c r="H325" s="13">
        <v>882.28749999999991</v>
      </c>
      <c r="J325" s="17" t="str">
        <f t="shared" si="101"/>
        <v>LWS-UHPLC-ESI-QTOF-80%MeOH-17.58-881.28054</v>
      </c>
      <c r="K325" s="9" t="s">
        <v>188</v>
      </c>
      <c r="M325" s="8" t="str">
        <f t="shared" si="85"/>
        <v>Unknown-17.58-881.28054</v>
      </c>
      <c r="N325" s="16">
        <v>1</v>
      </c>
      <c r="O325" s="16">
        <v>388.69577647902901</v>
      </c>
      <c r="P325" s="16">
        <v>1</v>
      </c>
      <c r="Q325" s="14">
        <f t="shared" si="86"/>
        <v>130.23192549300967</v>
      </c>
      <c r="R325" s="14">
        <f t="shared" si="87"/>
        <v>223.83626091384838</v>
      </c>
      <c r="S325" s="14">
        <f t="shared" si="88"/>
        <v>171.87510671172791</v>
      </c>
      <c r="T325" s="16">
        <v>758.50939259523204</v>
      </c>
      <c r="U325" s="16">
        <v>1</v>
      </c>
      <c r="V325" s="16">
        <v>1</v>
      </c>
      <c r="W325" s="14">
        <f t="shared" si="89"/>
        <v>253.50313086507734</v>
      </c>
      <c r="X325" s="14">
        <f t="shared" si="90"/>
        <v>437.34825172852715</v>
      </c>
      <c r="Y325" s="14">
        <f t="shared" si="91"/>
        <v>172.52183443891988</v>
      </c>
      <c r="Z325" s="16">
        <v>1</v>
      </c>
      <c r="AA325" s="16">
        <v>1</v>
      </c>
      <c r="AB325" s="16">
        <v>1</v>
      </c>
      <c r="AC325" s="14">
        <f t="shared" si="92"/>
        <v>1</v>
      </c>
      <c r="AD325" s="14">
        <f t="shared" si="93"/>
        <v>0</v>
      </c>
      <c r="AE325" s="14">
        <f t="shared" si="94"/>
        <v>0</v>
      </c>
      <c r="AF325" s="16">
        <v>333.89293146712703</v>
      </c>
      <c r="AG325" s="16">
        <v>1</v>
      </c>
      <c r="AH325" s="16">
        <v>1</v>
      </c>
      <c r="AI325" s="14">
        <f t="shared" si="95"/>
        <v>111.96431048904235</v>
      </c>
      <c r="AJ325" s="14">
        <f t="shared" si="96"/>
        <v>192.19582359386942</v>
      </c>
      <c r="AK325" s="14">
        <f t="shared" si="97"/>
        <v>171.65811387074018</v>
      </c>
      <c r="AL325" s="16">
        <v>1</v>
      </c>
      <c r="AM325" s="16">
        <v>1</v>
      </c>
      <c r="AN325" s="16">
        <v>255353.14009969399</v>
      </c>
      <c r="AO325" s="14">
        <f t="shared" si="98"/>
        <v>85118.380033231326</v>
      </c>
      <c r="AP325" s="14">
        <f t="shared" si="99"/>
        <v>147427.62682470537</v>
      </c>
      <c r="AQ325" s="14">
        <f t="shared" si="100"/>
        <v>173.2030458840355</v>
      </c>
    </row>
    <row r="326" spans="1:43">
      <c r="A326" s="8" t="s">
        <v>541</v>
      </c>
      <c r="B326" s="17">
        <v>17.59</v>
      </c>
      <c r="C326" s="7">
        <v>881.45648000000006</v>
      </c>
      <c r="D326" s="8" t="s">
        <v>61</v>
      </c>
      <c r="E326" s="8" t="s">
        <v>62</v>
      </c>
      <c r="F326" s="8" t="s">
        <v>63</v>
      </c>
      <c r="G326" s="8" t="s">
        <v>946</v>
      </c>
      <c r="H326" s="13">
        <v>882.46149999999989</v>
      </c>
      <c r="J326" s="17" t="str">
        <f t="shared" si="101"/>
        <v>LWS-UHPLC-ESI-QTOF-80%MeOH-17.59-881.45648</v>
      </c>
      <c r="K326" s="9" t="s">
        <v>188</v>
      </c>
      <c r="M326" s="8" t="str">
        <f t="shared" si="85"/>
        <v>Unknown-17.59-881.45648</v>
      </c>
      <c r="N326" s="16">
        <v>20326.9626846477</v>
      </c>
      <c r="O326" s="16">
        <v>27838.5333004815</v>
      </c>
      <c r="P326" s="16">
        <v>48287.3908641366</v>
      </c>
      <c r="Q326" s="14">
        <f t="shared" si="86"/>
        <v>32150.962283088604</v>
      </c>
      <c r="R326" s="14">
        <f t="shared" si="87"/>
        <v>14470.458485915749</v>
      </c>
      <c r="S326" s="14">
        <f t="shared" si="88"/>
        <v>45.007855001364007</v>
      </c>
      <c r="T326" s="16">
        <v>128168.400591089</v>
      </c>
      <c r="U326" s="16">
        <v>118748.844073712</v>
      </c>
      <c r="V326" s="16">
        <v>172110.213827439</v>
      </c>
      <c r="W326" s="14">
        <f t="shared" si="89"/>
        <v>139675.81949741332</v>
      </c>
      <c r="X326" s="14">
        <f t="shared" si="90"/>
        <v>28481.124677805754</v>
      </c>
      <c r="Y326" s="14">
        <f t="shared" si="91"/>
        <v>20.39087708974079</v>
      </c>
      <c r="Z326" s="16">
        <v>253572.18230265001</v>
      </c>
      <c r="AA326" s="16">
        <v>309511.35810056201</v>
      </c>
      <c r="AB326" s="16">
        <v>277055.38330889202</v>
      </c>
      <c r="AC326" s="14">
        <f t="shared" si="92"/>
        <v>280046.30790403468</v>
      </c>
      <c r="AD326" s="14">
        <f t="shared" si="93"/>
        <v>28089.269653869571</v>
      </c>
      <c r="AE326" s="14">
        <f t="shared" si="94"/>
        <v>10.030223167053895</v>
      </c>
      <c r="AF326" s="16">
        <v>273494.25998532103</v>
      </c>
      <c r="AG326" s="16">
        <v>279700.268651928</v>
      </c>
      <c r="AH326" s="16">
        <v>253058.78381372601</v>
      </c>
      <c r="AI326" s="14">
        <f t="shared" si="95"/>
        <v>268751.104150325</v>
      </c>
      <c r="AJ326" s="14">
        <f t="shared" si="96"/>
        <v>13939.703155100869</v>
      </c>
      <c r="AK326" s="14">
        <f t="shared" si="97"/>
        <v>5.186844980292153</v>
      </c>
      <c r="AL326" s="16">
        <v>286506.64482580102</v>
      </c>
      <c r="AM326" s="16">
        <v>253836.5625</v>
      </c>
      <c r="AN326" s="16">
        <v>1</v>
      </c>
      <c r="AO326" s="14">
        <f t="shared" si="98"/>
        <v>180114.73577526701</v>
      </c>
      <c r="AP326" s="14">
        <f t="shared" si="99"/>
        <v>156836.06706043635</v>
      </c>
      <c r="AQ326" s="14">
        <f t="shared" si="100"/>
        <v>87.07564452479005</v>
      </c>
    </row>
    <row r="327" spans="1:43">
      <c r="A327" s="8" t="s">
        <v>542</v>
      </c>
      <c r="B327" s="17">
        <v>17.59</v>
      </c>
      <c r="C327" s="7">
        <v>763.23604999999998</v>
      </c>
      <c r="D327" s="8" t="s">
        <v>61</v>
      </c>
      <c r="E327" s="8" t="s">
        <v>62</v>
      </c>
      <c r="F327" s="8" t="s">
        <v>63</v>
      </c>
      <c r="G327" s="8" t="s">
        <v>947</v>
      </c>
      <c r="H327" s="13">
        <v>764.24329999999998</v>
      </c>
      <c r="J327" s="17" t="str">
        <f t="shared" si="101"/>
        <v>LWS-UHPLC-ESI-QTOF-80%MeOH-17.59-763.23605</v>
      </c>
      <c r="K327" s="9" t="s">
        <v>188</v>
      </c>
      <c r="M327" s="8" t="str">
        <f t="shared" si="85"/>
        <v>Unknown-17.59-763.23605</v>
      </c>
      <c r="N327" s="16">
        <v>1</v>
      </c>
      <c r="O327" s="16">
        <v>1</v>
      </c>
      <c r="P327" s="16">
        <v>1</v>
      </c>
      <c r="Q327" s="14">
        <f t="shared" si="86"/>
        <v>1</v>
      </c>
      <c r="R327" s="14">
        <f t="shared" si="87"/>
        <v>0</v>
      </c>
      <c r="S327" s="14">
        <f t="shared" si="88"/>
        <v>0</v>
      </c>
      <c r="T327" s="16">
        <v>1</v>
      </c>
      <c r="U327" s="16">
        <v>89.5785797328885</v>
      </c>
      <c r="V327" s="16">
        <v>1</v>
      </c>
      <c r="W327" s="14">
        <f t="shared" si="89"/>
        <v>30.526193244296167</v>
      </c>
      <c r="X327" s="14">
        <f t="shared" si="90"/>
        <v>51.140866853217901</v>
      </c>
      <c r="Y327" s="14">
        <f t="shared" si="91"/>
        <v>167.53109843715478</v>
      </c>
      <c r="Z327" s="16">
        <v>1</v>
      </c>
      <c r="AA327" s="16">
        <v>1</v>
      </c>
      <c r="AB327" s="16">
        <v>1</v>
      </c>
      <c r="AC327" s="14">
        <f t="shared" si="92"/>
        <v>1</v>
      </c>
      <c r="AD327" s="14">
        <f t="shared" si="93"/>
        <v>0</v>
      </c>
      <c r="AE327" s="14">
        <f t="shared" si="94"/>
        <v>0</v>
      </c>
      <c r="AF327" s="16">
        <v>1</v>
      </c>
      <c r="AG327" s="16">
        <v>1</v>
      </c>
      <c r="AH327" s="16">
        <v>1</v>
      </c>
      <c r="AI327" s="14">
        <f t="shared" si="95"/>
        <v>1</v>
      </c>
      <c r="AJ327" s="14">
        <f t="shared" si="96"/>
        <v>0</v>
      </c>
      <c r="AK327" s="14">
        <f t="shared" si="97"/>
        <v>0</v>
      </c>
      <c r="AL327" s="16">
        <v>1</v>
      </c>
      <c r="AM327" s="16">
        <v>1</v>
      </c>
      <c r="AN327" s="16">
        <v>99567.113729535893</v>
      </c>
      <c r="AO327" s="14">
        <f t="shared" si="98"/>
        <v>33189.704576511962</v>
      </c>
      <c r="AP327" s="14">
        <f t="shared" si="99"/>
        <v>57484.52256391244</v>
      </c>
      <c r="AQ327" s="14">
        <f t="shared" si="100"/>
        <v>173.19986211806685</v>
      </c>
    </row>
    <row r="328" spans="1:43">
      <c r="A328" s="8" t="s">
        <v>543</v>
      </c>
      <c r="B328" s="17">
        <v>17.59</v>
      </c>
      <c r="C328" s="7">
        <v>719.36431000000005</v>
      </c>
      <c r="D328" s="8" t="s">
        <v>61</v>
      </c>
      <c r="E328" s="8" t="s">
        <v>62</v>
      </c>
      <c r="F328" s="8" t="s">
        <v>63</v>
      </c>
      <c r="G328" s="8" t="s">
        <v>948</v>
      </c>
      <c r="H328" s="13">
        <v>720.37210000000005</v>
      </c>
      <c r="J328" s="17" t="str">
        <f t="shared" si="101"/>
        <v>LWS-UHPLC-ESI-QTOF-80%MeOH-17.59-719.36431</v>
      </c>
      <c r="K328" s="9" t="s">
        <v>188</v>
      </c>
      <c r="M328" s="8" t="str">
        <f t="shared" si="85"/>
        <v>Unknown-17.59-719.36431</v>
      </c>
      <c r="N328" s="16">
        <v>7578.2881052901803</v>
      </c>
      <c r="O328" s="16">
        <v>13903.969274024699</v>
      </c>
      <c r="P328" s="16">
        <v>12712.4376474282</v>
      </c>
      <c r="Q328" s="14">
        <f t="shared" si="86"/>
        <v>11398.231675581026</v>
      </c>
      <c r="R328" s="14">
        <f t="shared" si="87"/>
        <v>3361.3856613679018</v>
      </c>
      <c r="S328" s="14">
        <f t="shared" si="88"/>
        <v>29.490413575021098</v>
      </c>
      <c r="T328" s="16">
        <v>181670.95753271499</v>
      </c>
      <c r="U328" s="16">
        <v>203431.31390562101</v>
      </c>
      <c r="V328" s="16">
        <v>199491.665503775</v>
      </c>
      <c r="W328" s="14">
        <f t="shared" si="89"/>
        <v>194864.64564737034</v>
      </c>
      <c r="X328" s="14">
        <f t="shared" si="90"/>
        <v>11594.622112541665</v>
      </c>
      <c r="Y328" s="14">
        <f t="shared" si="91"/>
        <v>5.9500901633657284</v>
      </c>
      <c r="Z328" s="16">
        <v>12032.097423659099</v>
      </c>
      <c r="AA328" s="16">
        <v>14591.842171821399</v>
      </c>
      <c r="AB328" s="16">
        <v>10426.35916469</v>
      </c>
      <c r="AC328" s="14">
        <f t="shared" si="92"/>
        <v>12350.099586723501</v>
      </c>
      <c r="AD328" s="14">
        <f t="shared" si="93"/>
        <v>2100.8703440384629</v>
      </c>
      <c r="AE328" s="14">
        <f t="shared" si="94"/>
        <v>17.010958731838265</v>
      </c>
      <c r="AF328" s="16">
        <v>1</v>
      </c>
      <c r="AG328" s="16">
        <v>1</v>
      </c>
      <c r="AH328" s="16">
        <v>1</v>
      </c>
      <c r="AI328" s="14">
        <f t="shared" si="95"/>
        <v>1</v>
      </c>
      <c r="AJ328" s="14">
        <f t="shared" si="96"/>
        <v>0</v>
      </c>
      <c r="AK328" s="14">
        <f t="shared" si="97"/>
        <v>0</v>
      </c>
      <c r="AL328" s="16">
        <v>1</v>
      </c>
      <c r="AM328" s="16">
        <v>1</v>
      </c>
      <c r="AN328" s="16">
        <v>1</v>
      </c>
      <c r="AO328" s="14">
        <f t="shared" si="98"/>
        <v>1</v>
      </c>
      <c r="AP328" s="14">
        <f t="shared" si="99"/>
        <v>0</v>
      </c>
      <c r="AQ328" s="14">
        <f t="shared" si="100"/>
        <v>0</v>
      </c>
    </row>
    <row r="329" spans="1:43">
      <c r="A329" s="8" t="s">
        <v>544</v>
      </c>
      <c r="B329" s="17">
        <v>17.59</v>
      </c>
      <c r="C329" s="7">
        <v>763.35512000000006</v>
      </c>
      <c r="D329" s="8" t="s">
        <v>61</v>
      </c>
      <c r="E329" s="8" t="s">
        <v>62</v>
      </c>
      <c r="F329" s="8" t="s">
        <v>63</v>
      </c>
      <c r="G329" s="8" t="s">
        <v>949</v>
      </c>
      <c r="H329" s="13">
        <v>764.36029999999994</v>
      </c>
      <c r="J329" s="17" t="str">
        <f t="shared" si="101"/>
        <v>LWS-UHPLC-ESI-QTOF-80%MeOH-17.59-763.35512</v>
      </c>
      <c r="K329" s="9" t="s">
        <v>188</v>
      </c>
      <c r="M329" s="8" t="str">
        <f t="shared" si="85"/>
        <v>Unknown-17.59-763.35512</v>
      </c>
      <c r="N329" s="16">
        <v>21668.4504303879</v>
      </c>
      <c r="O329" s="16">
        <v>44648.960379122604</v>
      </c>
      <c r="P329" s="16">
        <v>27546.139435790701</v>
      </c>
      <c r="Q329" s="14">
        <f t="shared" si="86"/>
        <v>31287.850081767068</v>
      </c>
      <c r="R329" s="14">
        <f t="shared" si="87"/>
        <v>11938.436174584744</v>
      </c>
      <c r="S329" s="14">
        <f t="shared" si="88"/>
        <v>38.156780166694304</v>
      </c>
      <c r="T329" s="16">
        <v>396400.50202100998</v>
      </c>
      <c r="U329" s="16">
        <v>559128.25533172302</v>
      </c>
      <c r="V329" s="16">
        <v>409222.05827546498</v>
      </c>
      <c r="W329" s="14">
        <f t="shared" si="89"/>
        <v>454916.93854273268</v>
      </c>
      <c r="X329" s="14">
        <f t="shared" si="90"/>
        <v>90477.052263919279</v>
      </c>
      <c r="Y329" s="14">
        <f t="shared" si="91"/>
        <v>19.888697166069651</v>
      </c>
      <c r="Z329" s="16">
        <v>24256.382543312298</v>
      </c>
      <c r="AA329" s="16">
        <v>37034.436883587499</v>
      </c>
      <c r="AB329" s="16">
        <v>26736.071467007499</v>
      </c>
      <c r="AC329" s="14">
        <f t="shared" si="92"/>
        <v>29342.296964635767</v>
      </c>
      <c r="AD329" s="14">
        <f t="shared" si="93"/>
        <v>6775.985292864957</v>
      </c>
      <c r="AE329" s="14">
        <f t="shared" si="94"/>
        <v>23.092893174081023</v>
      </c>
      <c r="AF329" s="16">
        <v>59975.175179601101</v>
      </c>
      <c r="AG329" s="16">
        <v>82921.846713262596</v>
      </c>
      <c r="AH329" s="16">
        <v>26498.052480342601</v>
      </c>
      <c r="AI329" s="14">
        <f t="shared" si="95"/>
        <v>56465.024791068769</v>
      </c>
      <c r="AJ329" s="14">
        <f t="shared" si="96"/>
        <v>28375.200540653612</v>
      </c>
      <c r="AK329" s="14">
        <f t="shared" si="97"/>
        <v>50.252701819661283</v>
      </c>
      <c r="AL329" s="16">
        <v>124320.315940724</v>
      </c>
      <c r="AM329" s="16">
        <v>94398.0078125</v>
      </c>
      <c r="AN329" s="16">
        <v>1</v>
      </c>
      <c r="AO329" s="14">
        <f t="shared" si="98"/>
        <v>72906.441251074662</v>
      </c>
      <c r="AP329" s="14">
        <f t="shared" si="99"/>
        <v>64886.351831032393</v>
      </c>
      <c r="AQ329" s="14">
        <f t="shared" si="100"/>
        <v>88.999477573699224</v>
      </c>
    </row>
    <row r="330" spans="1:43">
      <c r="A330" s="8" t="s">
        <v>545</v>
      </c>
      <c r="B330" s="17">
        <v>17.66</v>
      </c>
      <c r="C330" s="7">
        <v>941.31456000000003</v>
      </c>
      <c r="D330" s="8" t="s">
        <v>61</v>
      </c>
      <c r="E330" s="8" t="s">
        <v>62</v>
      </c>
      <c r="F330" s="8" t="s">
        <v>63</v>
      </c>
      <c r="G330" s="8" t="s">
        <v>950</v>
      </c>
      <c r="H330" s="13">
        <v>942.3229</v>
      </c>
      <c r="J330" s="17" t="str">
        <f t="shared" si="101"/>
        <v>LWS-UHPLC-ESI-QTOF-80%MeOH-17.66-941.31456</v>
      </c>
      <c r="K330" s="9" t="s">
        <v>188</v>
      </c>
      <c r="M330" s="8" t="str">
        <f t="shared" si="85"/>
        <v>Unknown-17.66-941.31456</v>
      </c>
      <c r="N330" s="16">
        <v>1</v>
      </c>
      <c r="O330" s="16">
        <v>1</v>
      </c>
      <c r="P330" s="16">
        <v>1</v>
      </c>
      <c r="Q330" s="14">
        <f t="shared" si="86"/>
        <v>1</v>
      </c>
      <c r="R330" s="14">
        <f t="shared" si="87"/>
        <v>0</v>
      </c>
      <c r="S330" s="14">
        <f t="shared" si="88"/>
        <v>0</v>
      </c>
      <c r="T330" s="16">
        <v>1</v>
      </c>
      <c r="U330" s="16">
        <v>1</v>
      </c>
      <c r="V330" s="16">
        <v>97.636829842276597</v>
      </c>
      <c r="W330" s="14">
        <f t="shared" si="89"/>
        <v>33.212276614092197</v>
      </c>
      <c r="X330" s="14">
        <f t="shared" si="90"/>
        <v>55.793299723070447</v>
      </c>
      <c r="Y330" s="14">
        <f t="shared" si="91"/>
        <v>167.98998867604567</v>
      </c>
      <c r="Z330" s="16">
        <v>1</v>
      </c>
      <c r="AA330" s="16">
        <v>1</v>
      </c>
      <c r="AB330" s="16">
        <v>1</v>
      </c>
      <c r="AC330" s="14">
        <f t="shared" si="92"/>
        <v>1</v>
      </c>
      <c r="AD330" s="14">
        <f t="shared" si="93"/>
        <v>0</v>
      </c>
      <c r="AE330" s="14">
        <f t="shared" si="94"/>
        <v>0</v>
      </c>
      <c r="AF330" s="16">
        <v>1</v>
      </c>
      <c r="AG330" s="16">
        <v>1</v>
      </c>
      <c r="AH330" s="16">
        <v>1</v>
      </c>
      <c r="AI330" s="14">
        <f t="shared" si="95"/>
        <v>1</v>
      </c>
      <c r="AJ330" s="14">
        <f t="shared" si="96"/>
        <v>0</v>
      </c>
      <c r="AK330" s="14">
        <f t="shared" si="97"/>
        <v>0</v>
      </c>
      <c r="AL330" s="16">
        <v>1</v>
      </c>
      <c r="AM330" s="16">
        <v>612.88513183593705</v>
      </c>
      <c r="AN330" s="16">
        <v>556989.04301289702</v>
      </c>
      <c r="AO330" s="14">
        <f t="shared" si="98"/>
        <v>185867.64271491099</v>
      </c>
      <c r="AP330" s="14">
        <f t="shared" si="99"/>
        <v>321400.70616009407</v>
      </c>
      <c r="AQ330" s="14">
        <f t="shared" si="100"/>
        <v>172.91912753908838</v>
      </c>
    </row>
    <row r="331" spans="1:43" ht="17.25">
      <c r="A331" s="8" t="s">
        <v>546</v>
      </c>
      <c r="B331" s="17">
        <v>17.66</v>
      </c>
      <c r="C331" s="7">
        <v>987.52103999999997</v>
      </c>
      <c r="D331" s="8" t="s">
        <v>61</v>
      </c>
      <c r="E331" s="8" t="s">
        <v>62</v>
      </c>
      <c r="F331" s="8" t="s">
        <v>63</v>
      </c>
      <c r="G331" s="8" t="s">
        <v>951</v>
      </c>
      <c r="H331" s="13">
        <v>942.51659999999993</v>
      </c>
      <c r="I331" s="8" t="s">
        <v>1170</v>
      </c>
      <c r="J331" s="17" t="str">
        <f t="shared" si="101"/>
        <v>3-Rha(1-2)Gal(1-2)GluA-Soyasapogenol B _NMR_</v>
      </c>
      <c r="K331" s="11" t="s">
        <v>191</v>
      </c>
      <c r="L331" s="40" t="s">
        <v>1171</v>
      </c>
      <c r="M331" s="8" t="str">
        <f t="shared" si="85"/>
        <v>PTDAHAWQAGSZDD-VJQGOKKYSA-N</v>
      </c>
      <c r="N331" s="16">
        <v>152156.91524747401</v>
      </c>
      <c r="O331" s="16">
        <v>260792.87109600799</v>
      </c>
      <c r="P331" s="16">
        <v>209120.921055357</v>
      </c>
      <c r="Q331" s="14">
        <f t="shared" si="86"/>
        <v>207356.90246627966</v>
      </c>
      <c r="R331" s="14">
        <f t="shared" si="87"/>
        <v>54339.456631145258</v>
      </c>
      <c r="S331" s="14">
        <f t="shared" si="88"/>
        <v>26.20576213515821</v>
      </c>
      <c r="T331" s="16">
        <v>1025865.35380215</v>
      </c>
      <c r="U331" s="16">
        <v>1049016.30673511</v>
      </c>
      <c r="V331" s="16">
        <v>1023570.0692036001</v>
      </c>
      <c r="W331" s="14">
        <f t="shared" si="89"/>
        <v>1032817.2432469534</v>
      </c>
      <c r="X331" s="14">
        <f t="shared" si="90"/>
        <v>14075.664327735391</v>
      </c>
      <c r="Y331" s="14">
        <f t="shared" si="91"/>
        <v>1.3628417243969082</v>
      </c>
      <c r="Z331" s="16">
        <v>349571.83971742803</v>
      </c>
      <c r="AA331" s="16">
        <v>532502.47936739202</v>
      </c>
      <c r="AB331" s="16">
        <v>350380.40144267498</v>
      </c>
      <c r="AC331" s="14">
        <f t="shared" si="92"/>
        <v>410818.24017583166</v>
      </c>
      <c r="AD331" s="14">
        <f t="shared" si="93"/>
        <v>105382.4178586614</v>
      </c>
      <c r="AE331" s="14">
        <f t="shared" si="94"/>
        <v>25.651835179849208</v>
      </c>
      <c r="AF331" s="16">
        <v>692759.84719325195</v>
      </c>
      <c r="AG331" s="16">
        <v>727165.26966892998</v>
      </c>
      <c r="AH331" s="16">
        <v>471232.90247774398</v>
      </c>
      <c r="AI331" s="14">
        <f t="shared" si="95"/>
        <v>630386.00644664199</v>
      </c>
      <c r="AJ331" s="14">
        <f t="shared" si="96"/>
        <v>138900.02214230716</v>
      </c>
      <c r="AK331" s="14">
        <f t="shared" si="97"/>
        <v>22.034122065186441</v>
      </c>
      <c r="AL331" s="16">
        <v>1107085.59085456</v>
      </c>
      <c r="AM331" s="16">
        <v>1001027.125</v>
      </c>
      <c r="AN331" s="16">
        <v>2199.5260030874301</v>
      </c>
      <c r="AO331" s="14">
        <f t="shared" si="98"/>
        <v>703437.4139525491</v>
      </c>
      <c r="AP331" s="14">
        <f t="shared" si="99"/>
        <v>609600.71453921532</v>
      </c>
      <c r="AQ331" s="14">
        <f t="shared" si="100"/>
        <v>86.66026322283966</v>
      </c>
    </row>
    <row r="332" spans="1:43">
      <c r="A332" s="8" t="s">
        <v>547</v>
      </c>
      <c r="B332" s="17">
        <v>17.66</v>
      </c>
      <c r="C332" s="7">
        <v>987.30006000000003</v>
      </c>
      <c r="D332" s="8" t="s">
        <v>61</v>
      </c>
      <c r="E332" s="8" t="s">
        <v>62</v>
      </c>
      <c r="F332" s="8" t="s">
        <v>63</v>
      </c>
      <c r="G332" s="8" t="s">
        <v>952</v>
      </c>
      <c r="H332" s="13">
        <v>988.30560000000003</v>
      </c>
      <c r="J332" s="17" t="str">
        <f t="shared" si="101"/>
        <v>LWS-UHPLC-ESI-QTOF-80%MeOH-17.66-987.30006</v>
      </c>
      <c r="K332" s="9" t="s">
        <v>188</v>
      </c>
      <c r="M332" s="8" t="str">
        <f t="shared" ref="M332:M393" si="102">IF(ISBLANK(L332), "Unknown-"&amp;B332&amp;"-"&amp;C332, L332)</f>
        <v>Unknown-17.66-987.30006</v>
      </c>
      <c r="N332" s="16">
        <v>1</v>
      </c>
      <c r="O332" s="16">
        <v>1</v>
      </c>
      <c r="P332" s="16">
        <v>1</v>
      </c>
      <c r="Q332" s="14">
        <f t="shared" ref="Q332:Q393" si="103">AVERAGE(N332:P332)</f>
        <v>1</v>
      </c>
      <c r="R332" s="14">
        <f t="shared" ref="R332:R393" si="104">STDEV(N332:P332)</f>
        <v>0</v>
      </c>
      <c r="S332" s="14">
        <f t="shared" ref="S332:S393" si="105">(STDEV(N332:P332))/(AVERAGE(N332:P332))*100</f>
        <v>0</v>
      </c>
      <c r="T332" s="16">
        <v>1</v>
      </c>
      <c r="U332" s="16">
        <v>1</v>
      </c>
      <c r="V332" s="16">
        <v>1</v>
      </c>
      <c r="W332" s="14">
        <f t="shared" ref="W332:W393" si="106">AVERAGE(T332:V332)</f>
        <v>1</v>
      </c>
      <c r="X332" s="14">
        <f t="shared" ref="X332:X393" si="107">STDEV(T332:V332)</f>
        <v>0</v>
      </c>
      <c r="Y332" s="14">
        <f t="shared" ref="Y332:Y393" si="108">(STDEV(T332:V332))/(AVERAGE(T332:V332))*100</f>
        <v>0</v>
      </c>
      <c r="Z332" s="16">
        <v>1</v>
      </c>
      <c r="AA332" s="16">
        <v>1</v>
      </c>
      <c r="AB332" s="16">
        <v>1</v>
      </c>
      <c r="AC332" s="14">
        <f t="shared" ref="AC332:AC393" si="109">AVERAGE(Z332:AB332)</f>
        <v>1</v>
      </c>
      <c r="AD332" s="14">
        <f t="shared" ref="AD332:AD393" si="110">STDEV(Z332:AB332)</f>
        <v>0</v>
      </c>
      <c r="AE332" s="14">
        <f t="shared" ref="AE332:AE393" si="111">(STDEV(Z332:AB332))/(AVERAGE(Z332:AB332))*100</f>
        <v>0</v>
      </c>
      <c r="AF332" s="16">
        <v>1</v>
      </c>
      <c r="AG332" s="16">
        <v>1</v>
      </c>
      <c r="AH332" s="16">
        <v>1</v>
      </c>
      <c r="AI332" s="14">
        <f t="shared" ref="AI332:AI393" si="112">AVERAGE(AF332:AH332)</f>
        <v>1</v>
      </c>
      <c r="AJ332" s="14">
        <f t="shared" ref="AJ332:AJ393" si="113">STDEV(AF332:AH332)</f>
        <v>0</v>
      </c>
      <c r="AK332" s="14">
        <f t="shared" ref="AK332:AK393" si="114">(STDEV(AF332:AH332))/(AVERAGE(AF332:AH332))*100</f>
        <v>0</v>
      </c>
      <c r="AL332" s="16">
        <v>1</v>
      </c>
      <c r="AM332" s="16">
        <v>359.701171875</v>
      </c>
      <c r="AN332" s="16">
        <v>1026293.68972317</v>
      </c>
      <c r="AO332" s="14">
        <f t="shared" ref="AO332:AO393" si="115">AVERAGE(AL332:AN332)</f>
        <v>342218.13029834832</v>
      </c>
      <c r="AP332" s="14">
        <f t="shared" ref="AP332:AP393" si="116">STDEV(AL332:AN332)</f>
        <v>592426.83971813752</v>
      </c>
      <c r="AQ332" s="14">
        <f t="shared" ref="AQ332:AQ393" si="117">(STDEV(AL332:AN332))/(AVERAGE(AL332:AN332))*100</f>
        <v>173.11380878671022</v>
      </c>
    </row>
    <row r="333" spans="1:43">
      <c r="A333" s="8" t="s">
        <v>548</v>
      </c>
      <c r="B333" s="17">
        <v>17.670000000000002</v>
      </c>
      <c r="C333" s="7">
        <v>977.48809000000006</v>
      </c>
      <c r="D333" s="8" t="s">
        <v>61</v>
      </c>
      <c r="E333" s="8" t="s">
        <v>62</v>
      </c>
      <c r="F333" s="8" t="s">
        <v>63</v>
      </c>
      <c r="G333" s="8" t="s">
        <v>953</v>
      </c>
      <c r="H333" s="13">
        <v>978.49200000000008</v>
      </c>
      <c r="J333" s="17" t="str">
        <f t="shared" ref="J333:J394" si="118">IF(ISBLANK(I333), D333&amp;"-"&amp;E333&amp;"-"&amp;F333&amp;"-"&amp;B333&amp;"-"&amp;C333, I333)</f>
        <v>LWS-UHPLC-ESI-QTOF-80%MeOH-17.67-977.48809</v>
      </c>
      <c r="K333" s="9" t="s">
        <v>188</v>
      </c>
      <c r="M333" s="8" t="str">
        <f t="shared" si="102"/>
        <v>Unknown-17.67-977.48809</v>
      </c>
      <c r="N333" s="16">
        <v>1</v>
      </c>
      <c r="O333" s="16">
        <v>1</v>
      </c>
      <c r="P333" s="16">
        <v>1</v>
      </c>
      <c r="Q333" s="14">
        <f t="shared" si="103"/>
        <v>1</v>
      </c>
      <c r="R333" s="14">
        <f t="shared" si="104"/>
        <v>0</v>
      </c>
      <c r="S333" s="14">
        <f t="shared" si="105"/>
        <v>0</v>
      </c>
      <c r="T333" s="16">
        <v>112682.2945632</v>
      </c>
      <c r="U333" s="16">
        <v>125771.550867867</v>
      </c>
      <c r="V333" s="16">
        <v>121985.014876507</v>
      </c>
      <c r="W333" s="14">
        <f t="shared" si="106"/>
        <v>120146.28676919133</v>
      </c>
      <c r="X333" s="14">
        <f t="shared" si="107"/>
        <v>6735.565933296969</v>
      </c>
      <c r="Y333" s="14">
        <f t="shared" si="108"/>
        <v>5.6061374133321493</v>
      </c>
      <c r="Z333" s="16">
        <v>20837.568291765801</v>
      </c>
      <c r="AA333" s="16">
        <v>1</v>
      </c>
      <c r="AB333" s="16">
        <v>1</v>
      </c>
      <c r="AC333" s="14">
        <f t="shared" si="109"/>
        <v>6946.5227639219338</v>
      </c>
      <c r="AD333" s="14">
        <f t="shared" si="110"/>
        <v>12029.998312239006</v>
      </c>
      <c r="AE333" s="14">
        <f t="shared" si="111"/>
        <v>173.18014668747728</v>
      </c>
      <c r="AF333" s="16">
        <v>64385.446400264998</v>
      </c>
      <c r="AG333" s="16">
        <v>1</v>
      </c>
      <c r="AH333" s="16">
        <v>1</v>
      </c>
      <c r="AI333" s="14">
        <f t="shared" si="112"/>
        <v>21462.482133421665</v>
      </c>
      <c r="AJ333" s="14">
        <f t="shared" si="113"/>
        <v>37172.377460818025</v>
      </c>
      <c r="AK333" s="14">
        <f t="shared" si="114"/>
        <v>173.19701062410064</v>
      </c>
      <c r="AL333" s="16">
        <v>1</v>
      </c>
      <c r="AM333" s="16">
        <v>1</v>
      </c>
      <c r="AN333" s="16">
        <v>1</v>
      </c>
      <c r="AO333" s="14">
        <f t="shared" si="115"/>
        <v>1</v>
      </c>
      <c r="AP333" s="14">
        <f t="shared" si="116"/>
        <v>0</v>
      </c>
      <c r="AQ333" s="14">
        <f t="shared" si="117"/>
        <v>0</v>
      </c>
    </row>
    <row r="334" spans="1:43">
      <c r="A334" s="8" t="s">
        <v>549</v>
      </c>
      <c r="B334" s="17">
        <v>17.68</v>
      </c>
      <c r="C334" s="7">
        <v>763.35627999999997</v>
      </c>
      <c r="D334" s="8" t="s">
        <v>61</v>
      </c>
      <c r="E334" s="8" t="s">
        <v>62</v>
      </c>
      <c r="F334" s="8" t="s">
        <v>63</v>
      </c>
      <c r="G334" s="8" t="s">
        <v>949</v>
      </c>
      <c r="H334" s="13">
        <v>764.36029999999994</v>
      </c>
      <c r="J334" s="17" t="str">
        <f t="shared" si="118"/>
        <v>LWS-UHPLC-ESI-QTOF-80%MeOH-17.68-763.35628</v>
      </c>
      <c r="K334" s="9" t="s">
        <v>188</v>
      </c>
      <c r="M334" s="8" t="str">
        <f t="shared" si="102"/>
        <v>Unknown-17.68-763.35628</v>
      </c>
      <c r="N334" s="16">
        <v>35861.1788922673</v>
      </c>
      <c r="O334" s="16">
        <v>89277.305480967902</v>
      </c>
      <c r="P334" s="16">
        <v>54841.667344208297</v>
      </c>
      <c r="Q334" s="14">
        <f t="shared" si="103"/>
        <v>59993.383905814495</v>
      </c>
      <c r="R334" s="14">
        <f t="shared" si="104"/>
        <v>27078.142155313559</v>
      </c>
      <c r="S334" s="14">
        <f t="shared" si="105"/>
        <v>45.135213905960676</v>
      </c>
      <c r="T334" s="16">
        <v>380860.84314426797</v>
      </c>
      <c r="U334" s="16">
        <v>477045.71269364399</v>
      </c>
      <c r="V334" s="16">
        <v>437354.20236291201</v>
      </c>
      <c r="W334" s="14">
        <f t="shared" si="106"/>
        <v>431753.58606694132</v>
      </c>
      <c r="X334" s="14">
        <f t="shared" si="107"/>
        <v>48336.398911468772</v>
      </c>
      <c r="Y334" s="14">
        <f t="shared" si="108"/>
        <v>11.195367096261812</v>
      </c>
      <c r="Z334" s="16">
        <v>93182.313860444701</v>
      </c>
      <c r="AA334" s="16">
        <v>115566.395654842</v>
      </c>
      <c r="AB334" s="16">
        <v>86918.143343887205</v>
      </c>
      <c r="AC334" s="14">
        <f t="shared" si="109"/>
        <v>98555.617619724639</v>
      </c>
      <c r="AD334" s="14">
        <f t="shared" si="110"/>
        <v>15061.038645629713</v>
      </c>
      <c r="AE334" s="14">
        <f t="shared" si="111"/>
        <v>15.281765777920953</v>
      </c>
      <c r="AF334" s="16">
        <v>131487.04110628</v>
      </c>
      <c r="AG334" s="16">
        <v>157904.82057912601</v>
      </c>
      <c r="AH334" s="16">
        <v>99200.726587584795</v>
      </c>
      <c r="AI334" s="14">
        <f t="shared" si="112"/>
        <v>129530.86275766359</v>
      </c>
      <c r="AJ334" s="14">
        <f t="shared" si="113"/>
        <v>29400.895192844535</v>
      </c>
      <c r="AK334" s="14">
        <f t="shared" si="114"/>
        <v>22.697984531956696</v>
      </c>
      <c r="AL334" s="16">
        <v>289284.54320550698</v>
      </c>
      <c r="AM334" s="16">
        <v>221494.578125</v>
      </c>
      <c r="AN334" s="16">
        <v>1</v>
      </c>
      <c r="AO334" s="14">
        <f t="shared" si="115"/>
        <v>170260.04044350234</v>
      </c>
      <c r="AP334" s="14">
        <f t="shared" si="116"/>
        <v>151294.33393541447</v>
      </c>
      <c r="AQ334" s="14">
        <f t="shared" si="117"/>
        <v>88.860741217560502</v>
      </c>
    </row>
    <row r="335" spans="1:43">
      <c r="A335" s="8" t="s">
        <v>550</v>
      </c>
      <c r="B335" s="17">
        <v>17.68</v>
      </c>
      <c r="C335" s="7">
        <v>785.33775000000003</v>
      </c>
      <c r="D335" s="8" t="s">
        <v>61</v>
      </c>
      <c r="E335" s="8" t="s">
        <v>62</v>
      </c>
      <c r="F335" s="8" t="s">
        <v>63</v>
      </c>
      <c r="G335" s="8" t="s">
        <v>954</v>
      </c>
      <c r="H335" s="13">
        <v>786.34399999999994</v>
      </c>
      <c r="J335" s="17" t="str">
        <f t="shared" si="118"/>
        <v>LWS-UHPLC-ESI-QTOF-80%MeOH-17.68-785.33775</v>
      </c>
      <c r="K335" s="9" t="s">
        <v>188</v>
      </c>
      <c r="M335" s="8" t="str">
        <f t="shared" si="102"/>
        <v>Unknown-17.68-785.33775</v>
      </c>
      <c r="N335" s="16">
        <v>17450.484724107901</v>
      </c>
      <c r="O335" s="16">
        <v>30172.6964175883</v>
      </c>
      <c r="P335" s="16">
        <v>24844.950603915899</v>
      </c>
      <c r="Q335" s="14">
        <f t="shared" si="103"/>
        <v>24156.043915204034</v>
      </c>
      <c r="R335" s="14">
        <f t="shared" si="104"/>
        <v>6389.0227666479786</v>
      </c>
      <c r="S335" s="14">
        <f t="shared" si="105"/>
        <v>26.448961547990351</v>
      </c>
      <c r="T335" s="16">
        <v>81496.385513300003</v>
      </c>
      <c r="U335" s="16">
        <v>104960.070413232</v>
      </c>
      <c r="V335" s="16">
        <v>90974.126691052705</v>
      </c>
      <c r="W335" s="14">
        <f t="shared" si="106"/>
        <v>92476.860872528225</v>
      </c>
      <c r="X335" s="14">
        <f t="shared" si="107"/>
        <v>11803.803826985572</v>
      </c>
      <c r="Y335" s="14">
        <f t="shared" si="108"/>
        <v>12.764061967086175</v>
      </c>
      <c r="Z335" s="16">
        <v>26294.252786080899</v>
      </c>
      <c r="AA335" s="16">
        <v>28734.055714464299</v>
      </c>
      <c r="AB335" s="16">
        <v>23965.408000537202</v>
      </c>
      <c r="AC335" s="14">
        <f t="shared" si="109"/>
        <v>26331.238833694137</v>
      </c>
      <c r="AD335" s="14">
        <f t="shared" si="110"/>
        <v>2384.5389975158864</v>
      </c>
      <c r="AE335" s="14">
        <f t="shared" si="111"/>
        <v>9.0559316733118091</v>
      </c>
      <c r="AF335" s="16">
        <v>34697.2235046641</v>
      </c>
      <c r="AG335" s="16">
        <v>37990.1989599222</v>
      </c>
      <c r="AH335" s="16">
        <v>24199.847951504598</v>
      </c>
      <c r="AI335" s="14">
        <f t="shared" si="112"/>
        <v>32295.756805363635</v>
      </c>
      <c r="AJ335" s="14">
        <f t="shared" si="113"/>
        <v>7201.9946518119295</v>
      </c>
      <c r="AK335" s="14">
        <f t="shared" si="114"/>
        <v>22.300126593149947</v>
      </c>
      <c r="AL335" s="16">
        <v>72922.241822885801</v>
      </c>
      <c r="AM335" s="16">
        <v>69288.9921875</v>
      </c>
      <c r="AN335" s="16">
        <v>1</v>
      </c>
      <c r="AO335" s="14">
        <f t="shared" si="115"/>
        <v>47404.078003461938</v>
      </c>
      <c r="AP335" s="14">
        <f t="shared" si="116"/>
        <v>41092.444304032091</v>
      </c>
      <c r="AQ335" s="14">
        <f t="shared" si="117"/>
        <v>86.685462590435975</v>
      </c>
    </row>
    <row r="336" spans="1:43">
      <c r="A336" s="8" t="s">
        <v>551</v>
      </c>
      <c r="B336" s="17">
        <v>17.68</v>
      </c>
      <c r="C336" s="7">
        <v>719.36618999999996</v>
      </c>
      <c r="D336" s="8" t="s">
        <v>61</v>
      </c>
      <c r="E336" s="8" t="s">
        <v>62</v>
      </c>
      <c r="F336" s="8" t="s">
        <v>63</v>
      </c>
      <c r="G336" s="8" t="s">
        <v>955</v>
      </c>
      <c r="H336" s="13">
        <v>720.37049999999999</v>
      </c>
      <c r="I336" s="8" t="s">
        <v>1118</v>
      </c>
      <c r="J336" s="17" t="str">
        <f t="shared" si="118"/>
        <v>C38H56O13_ PlaSMA ID-1929</v>
      </c>
      <c r="K336" s="12" t="s">
        <v>1132</v>
      </c>
      <c r="M336" s="8" t="str">
        <f t="shared" si="102"/>
        <v>Unknown-17.68-719.36619</v>
      </c>
      <c r="N336" s="16">
        <v>178155.914752685</v>
      </c>
      <c r="O336" s="16">
        <v>332862.40726329898</v>
      </c>
      <c r="P336" s="16">
        <v>277750.603651757</v>
      </c>
      <c r="Q336" s="14">
        <f t="shared" si="103"/>
        <v>262922.97522258031</v>
      </c>
      <c r="R336" s="14">
        <f t="shared" si="104"/>
        <v>78411.852610810383</v>
      </c>
      <c r="S336" s="14">
        <f t="shared" si="105"/>
        <v>29.823126923172072</v>
      </c>
      <c r="T336" s="16">
        <v>1271159.6677795399</v>
      </c>
      <c r="U336" s="16">
        <v>1714902.7479415899</v>
      </c>
      <c r="V336" s="16">
        <v>1448466.1437737599</v>
      </c>
      <c r="W336" s="14">
        <f t="shared" si="106"/>
        <v>1478176.1864982964</v>
      </c>
      <c r="X336" s="14">
        <f t="shared" si="107"/>
        <v>223358.44572558199</v>
      </c>
      <c r="Y336" s="14">
        <f t="shared" si="108"/>
        <v>15.110407525553748</v>
      </c>
      <c r="Z336" s="16">
        <v>344771.42767222598</v>
      </c>
      <c r="AA336" s="16">
        <v>419667.79730876401</v>
      </c>
      <c r="AB336" s="16">
        <v>317346.24989331397</v>
      </c>
      <c r="AC336" s="14">
        <f t="shared" si="109"/>
        <v>360595.15829143464</v>
      </c>
      <c r="AD336" s="14">
        <f t="shared" si="110"/>
        <v>52964.305002567809</v>
      </c>
      <c r="AE336" s="14">
        <f t="shared" si="111"/>
        <v>14.688024446451889</v>
      </c>
      <c r="AF336" s="16">
        <v>494923.06576870801</v>
      </c>
      <c r="AG336" s="16">
        <v>540977.34043417696</v>
      </c>
      <c r="AH336" s="16">
        <v>323238.14228359598</v>
      </c>
      <c r="AI336" s="14">
        <f t="shared" si="112"/>
        <v>453046.182828827</v>
      </c>
      <c r="AJ336" s="14">
        <f t="shared" si="113"/>
        <v>114751.22917156438</v>
      </c>
      <c r="AK336" s="14">
        <f t="shared" si="114"/>
        <v>25.328814924574804</v>
      </c>
      <c r="AL336" s="16">
        <v>939195.43891390995</v>
      </c>
      <c r="AM336" s="16">
        <v>769250.6875</v>
      </c>
      <c r="AN336" s="16">
        <v>1</v>
      </c>
      <c r="AO336" s="14">
        <f t="shared" si="115"/>
        <v>569482.37547130336</v>
      </c>
      <c r="AP336" s="14">
        <f t="shared" si="116"/>
        <v>500451.87819589564</v>
      </c>
      <c r="AQ336" s="14">
        <f t="shared" si="117"/>
        <v>87.878378638447217</v>
      </c>
    </row>
    <row r="337" spans="1:43">
      <c r="A337" s="8" t="s">
        <v>552</v>
      </c>
      <c r="B337" s="17">
        <v>17.690000000000001</v>
      </c>
      <c r="C337" s="7">
        <v>719.26369</v>
      </c>
      <c r="D337" s="8" t="s">
        <v>61</v>
      </c>
      <c r="E337" s="8" t="s">
        <v>62</v>
      </c>
      <c r="F337" s="8" t="s">
        <v>63</v>
      </c>
      <c r="G337" s="8" t="s">
        <v>956</v>
      </c>
      <c r="H337" s="13">
        <v>720.26869999999997</v>
      </c>
      <c r="J337" s="17" t="str">
        <f t="shared" si="118"/>
        <v>LWS-UHPLC-ESI-QTOF-80%MeOH-17.69-719.26369</v>
      </c>
      <c r="K337" s="9" t="s">
        <v>188</v>
      </c>
      <c r="M337" s="8" t="str">
        <f t="shared" si="102"/>
        <v>Unknown-17.69-719.26369</v>
      </c>
      <c r="N337" s="16">
        <v>1</v>
      </c>
      <c r="O337" s="16">
        <v>1</v>
      </c>
      <c r="P337" s="16">
        <v>1</v>
      </c>
      <c r="Q337" s="14">
        <f t="shared" si="103"/>
        <v>1</v>
      </c>
      <c r="R337" s="14">
        <f t="shared" si="104"/>
        <v>0</v>
      </c>
      <c r="S337" s="14">
        <f t="shared" si="105"/>
        <v>0</v>
      </c>
      <c r="T337" s="16">
        <v>1</v>
      </c>
      <c r="U337" s="16">
        <v>1976.52853231377</v>
      </c>
      <c r="V337" s="16">
        <v>471.70793417549902</v>
      </c>
      <c r="W337" s="14">
        <f t="shared" si="106"/>
        <v>816.412155496423</v>
      </c>
      <c r="X337" s="14">
        <f t="shared" si="107"/>
        <v>1031.8885577637723</v>
      </c>
      <c r="Y337" s="14">
        <f t="shared" si="108"/>
        <v>126.39309089369546</v>
      </c>
      <c r="Z337" s="16">
        <v>494.624280554564</v>
      </c>
      <c r="AA337" s="16">
        <v>1</v>
      </c>
      <c r="AB337" s="16">
        <v>1</v>
      </c>
      <c r="AC337" s="14">
        <f t="shared" si="109"/>
        <v>165.54142685152132</v>
      </c>
      <c r="AD337" s="14">
        <f t="shared" si="110"/>
        <v>284.99411125671287</v>
      </c>
      <c r="AE337" s="14">
        <f t="shared" si="111"/>
        <v>172.15878627911789</v>
      </c>
      <c r="AF337" s="16">
        <v>1</v>
      </c>
      <c r="AG337" s="16">
        <v>453.569498402585</v>
      </c>
      <c r="AH337" s="16">
        <v>1</v>
      </c>
      <c r="AI337" s="14">
        <f t="shared" si="112"/>
        <v>151.85649946752832</v>
      </c>
      <c r="AJ337" s="14">
        <f t="shared" si="113"/>
        <v>261.29112172974635</v>
      </c>
      <c r="AK337" s="14">
        <f t="shared" si="114"/>
        <v>172.06449684138713</v>
      </c>
      <c r="AL337" s="16">
        <v>464.38201553039897</v>
      </c>
      <c r="AM337" s="16">
        <v>831.22473144531205</v>
      </c>
      <c r="AN337" s="16">
        <v>546694.87612883805</v>
      </c>
      <c r="AO337" s="14">
        <f t="shared" si="115"/>
        <v>182663.49429193791</v>
      </c>
      <c r="AP337" s="14">
        <f t="shared" si="116"/>
        <v>315260.47780360415</v>
      </c>
      <c r="AQ337" s="14">
        <f t="shared" si="117"/>
        <v>172.59085020006572</v>
      </c>
    </row>
    <row r="338" spans="1:43">
      <c r="A338" s="8" t="s">
        <v>553</v>
      </c>
      <c r="B338" s="17">
        <v>17.690000000000001</v>
      </c>
      <c r="C338" s="7">
        <v>763.23626000000002</v>
      </c>
      <c r="D338" s="8" t="s">
        <v>61</v>
      </c>
      <c r="E338" s="8" t="s">
        <v>62</v>
      </c>
      <c r="F338" s="8" t="s">
        <v>63</v>
      </c>
      <c r="G338" s="8" t="s">
        <v>957</v>
      </c>
      <c r="H338" s="13">
        <v>764.24170000000004</v>
      </c>
      <c r="J338" s="17" t="str">
        <f t="shared" si="118"/>
        <v>LWS-UHPLC-ESI-QTOF-80%MeOH-17.69-763.23626</v>
      </c>
      <c r="K338" s="9" t="s">
        <v>188</v>
      </c>
      <c r="M338" s="8" t="str">
        <f t="shared" si="102"/>
        <v>Unknown-17.69-763.23626</v>
      </c>
      <c r="N338" s="16">
        <v>198.46288303772801</v>
      </c>
      <c r="O338" s="16">
        <v>1</v>
      </c>
      <c r="P338" s="16">
        <v>1</v>
      </c>
      <c r="Q338" s="14">
        <f t="shared" si="103"/>
        <v>66.820961012576007</v>
      </c>
      <c r="R338" s="14">
        <f t="shared" si="104"/>
        <v>114.00524867679185</v>
      </c>
      <c r="S338" s="14">
        <f t="shared" si="105"/>
        <v>170.61300368807258</v>
      </c>
      <c r="T338" s="16">
        <v>1</v>
      </c>
      <c r="U338" s="16">
        <v>1</v>
      </c>
      <c r="V338" s="16">
        <v>1</v>
      </c>
      <c r="W338" s="14">
        <f t="shared" si="106"/>
        <v>1</v>
      </c>
      <c r="X338" s="14">
        <f t="shared" si="107"/>
        <v>0</v>
      </c>
      <c r="Y338" s="14">
        <f t="shared" si="108"/>
        <v>0</v>
      </c>
      <c r="Z338" s="16">
        <v>1</v>
      </c>
      <c r="AA338" s="16">
        <v>1</v>
      </c>
      <c r="AB338" s="16">
        <v>1</v>
      </c>
      <c r="AC338" s="14">
        <f t="shared" si="109"/>
        <v>1</v>
      </c>
      <c r="AD338" s="14">
        <f t="shared" si="110"/>
        <v>0</v>
      </c>
      <c r="AE338" s="14">
        <f t="shared" si="111"/>
        <v>0</v>
      </c>
      <c r="AF338" s="16">
        <v>1</v>
      </c>
      <c r="AG338" s="16">
        <v>1</v>
      </c>
      <c r="AH338" s="16">
        <v>1</v>
      </c>
      <c r="AI338" s="14">
        <f t="shared" si="112"/>
        <v>1</v>
      </c>
      <c r="AJ338" s="14">
        <f t="shared" si="113"/>
        <v>0</v>
      </c>
      <c r="AK338" s="14">
        <f t="shared" si="114"/>
        <v>0</v>
      </c>
      <c r="AL338" s="16">
        <v>1</v>
      </c>
      <c r="AM338" s="16">
        <v>1</v>
      </c>
      <c r="AN338" s="16">
        <v>159749.50456629501</v>
      </c>
      <c r="AO338" s="14">
        <f t="shared" si="115"/>
        <v>53250.501522098341</v>
      </c>
      <c r="AP338" s="14">
        <f t="shared" si="116"/>
        <v>92230.842113990599</v>
      </c>
      <c r="AQ338" s="14">
        <f t="shared" si="117"/>
        <v>173.2018281099491</v>
      </c>
    </row>
    <row r="339" spans="1:43">
      <c r="A339" s="8" t="s">
        <v>554</v>
      </c>
      <c r="B339" s="17">
        <v>17.7</v>
      </c>
      <c r="C339" s="7">
        <v>691.31502</v>
      </c>
      <c r="D339" s="8" t="s">
        <v>61</v>
      </c>
      <c r="E339" s="8" t="s">
        <v>62</v>
      </c>
      <c r="F339" s="8" t="s">
        <v>63</v>
      </c>
      <c r="G339" s="8" t="s">
        <v>958</v>
      </c>
      <c r="H339" s="13">
        <v>692.32289999999989</v>
      </c>
      <c r="J339" s="17" t="str">
        <f t="shared" si="118"/>
        <v>LWS-UHPLC-ESI-QTOF-80%MeOH-17.7-691.31502</v>
      </c>
      <c r="K339" s="9" t="s">
        <v>188</v>
      </c>
      <c r="M339" s="8" t="str">
        <f t="shared" si="102"/>
        <v>Unknown-17.7-691.31502</v>
      </c>
      <c r="N339" s="16">
        <v>1</v>
      </c>
      <c r="O339" s="16">
        <v>1</v>
      </c>
      <c r="P339" s="16">
        <v>1</v>
      </c>
      <c r="Q339" s="14">
        <f t="shared" si="103"/>
        <v>1</v>
      </c>
      <c r="R339" s="14">
        <f t="shared" si="104"/>
        <v>0</v>
      </c>
      <c r="S339" s="14">
        <f t="shared" si="105"/>
        <v>0</v>
      </c>
      <c r="T339" s="16">
        <v>1</v>
      </c>
      <c r="U339" s="16">
        <v>1</v>
      </c>
      <c r="V339" s="16">
        <v>239.181209789977</v>
      </c>
      <c r="W339" s="14">
        <f t="shared" si="106"/>
        <v>80.393736596658997</v>
      </c>
      <c r="X339" s="14">
        <f t="shared" si="107"/>
        <v>137.51398558815396</v>
      </c>
      <c r="Y339" s="14">
        <f t="shared" si="108"/>
        <v>171.0506208687267</v>
      </c>
      <c r="Z339" s="16">
        <v>1</v>
      </c>
      <c r="AA339" s="16">
        <v>1</v>
      </c>
      <c r="AB339" s="16">
        <v>1</v>
      </c>
      <c r="AC339" s="14">
        <f t="shared" si="109"/>
        <v>1</v>
      </c>
      <c r="AD339" s="14">
        <f t="shared" si="110"/>
        <v>0</v>
      </c>
      <c r="AE339" s="14">
        <f t="shared" si="111"/>
        <v>0</v>
      </c>
      <c r="AF339" s="16">
        <v>1</v>
      </c>
      <c r="AG339" s="16">
        <v>1</v>
      </c>
      <c r="AH339" s="16">
        <v>1</v>
      </c>
      <c r="AI339" s="14">
        <f t="shared" si="112"/>
        <v>1</v>
      </c>
      <c r="AJ339" s="14">
        <f t="shared" si="113"/>
        <v>0</v>
      </c>
      <c r="AK339" s="14">
        <f t="shared" si="114"/>
        <v>0</v>
      </c>
      <c r="AL339" s="16">
        <v>1</v>
      </c>
      <c r="AM339" s="16">
        <v>1</v>
      </c>
      <c r="AN339" s="16">
        <v>78963.320956682903</v>
      </c>
      <c r="AO339" s="14">
        <f t="shared" si="115"/>
        <v>26321.773652227635</v>
      </c>
      <c r="AP339" s="14">
        <f t="shared" si="116"/>
        <v>45588.917260178503</v>
      </c>
      <c r="AQ339" s="14">
        <f t="shared" si="117"/>
        <v>173.19850046017044</v>
      </c>
    </row>
    <row r="340" spans="1:43">
      <c r="A340" s="8" t="s">
        <v>555</v>
      </c>
      <c r="B340" s="17">
        <v>17.7</v>
      </c>
      <c r="C340" s="7">
        <v>737.30093999999997</v>
      </c>
      <c r="D340" s="8" t="s">
        <v>61</v>
      </c>
      <c r="E340" s="8" t="s">
        <v>62</v>
      </c>
      <c r="F340" s="8" t="s">
        <v>63</v>
      </c>
      <c r="G340" s="8" t="s">
        <v>959</v>
      </c>
      <c r="H340" s="13">
        <v>738.30729999999994</v>
      </c>
      <c r="J340" s="17" t="str">
        <f t="shared" si="118"/>
        <v>LWS-UHPLC-ESI-QTOF-80%MeOH-17.7-737.30094</v>
      </c>
      <c r="K340" s="9" t="s">
        <v>188</v>
      </c>
      <c r="M340" s="8" t="str">
        <f t="shared" si="102"/>
        <v>Unknown-17.7-737.30094</v>
      </c>
      <c r="N340" s="16">
        <v>246.880540030155</v>
      </c>
      <c r="O340" s="16">
        <v>107.83844579164101</v>
      </c>
      <c r="P340" s="16">
        <v>1</v>
      </c>
      <c r="Q340" s="14">
        <f t="shared" si="103"/>
        <v>118.57299527393201</v>
      </c>
      <c r="R340" s="14">
        <f t="shared" si="104"/>
        <v>123.29125234914672</v>
      </c>
      <c r="S340" s="14">
        <f t="shared" si="105"/>
        <v>103.9792003772144</v>
      </c>
      <c r="T340" s="16">
        <v>1</v>
      </c>
      <c r="U340" s="16">
        <v>1</v>
      </c>
      <c r="V340" s="16">
        <v>1</v>
      </c>
      <c r="W340" s="14">
        <f t="shared" si="106"/>
        <v>1</v>
      </c>
      <c r="X340" s="14">
        <f t="shared" si="107"/>
        <v>0</v>
      </c>
      <c r="Y340" s="14">
        <f t="shared" si="108"/>
        <v>0</v>
      </c>
      <c r="Z340" s="16">
        <v>1</v>
      </c>
      <c r="AA340" s="16">
        <v>1</v>
      </c>
      <c r="AB340" s="16">
        <v>169.592126244215</v>
      </c>
      <c r="AC340" s="14">
        <f t="shared" si="109"/>
        <v>57.197375414738332</v>
      </c>
      <c r="AD340" s="14">
        <f t="shared" si="110"/>
        <v>97.336709470348907</v>
      </c>
      <c r="AE340" s="14">
        <f t="shared" si="111"/>
        <v>170.17688095749176</v>
      </c>
      <c r="AF340" s="16">
        <v>1</v>
      </c>
      <c r="AG340" s="16">
        <v>1</v>
      </c>
      <c r="AH340" s="16">
        <v>1</v>
      </c>
      <c r="AI340" s="14">
        <f t="shared" si="112"/>
        <v>1</v>
      </c>
      <c r="AJ340" s="14">
        <f t="shared" si="113"/>
        <v>0</v>
      </c>
      <c r="AK340" s="14">
        <f t="shared" si="114"/>
        <v>0</v>
      </c>
      <c r="AL340" s="16">
        <v>262.86956088937899</v>
      </c>
      <c r="AM340" s="16">
        <v>1</v>
      </c>
      <c r="AN340" s="16">
        <v>138067.045134766</v>
      </c>
      <c r="AO340" s="14">
        <f t="shared" si="115"/>
        <v>46110.304898551789</v>
      </c>
      <c r="AP340" s="14">
        <f t="shared" si="116"/>
        <v>79636.980731753414</v>
      </c>
      <c r="AQ340" s="14">
        <f t="shared" si="117"/>
        <v>172.70972488029378</v>
      </c>
    </row>
    <row r="341" spans="1:43">
      <c r="A341" s="8" t="s">
        <v>556</v>
      </c>
      <c r="B341" s="17">
        <v>17.71</v>
      </c>
      <c r="C341" s="7">
        <v>737.41228999999998</v>
      </c>
      <c r="D341" s="8" t="s">
        <v>61</v>
      </c>
      <c r="E341" s="8" t="s">
        <v>62</v>
      </c>
      <c r="F341" s="8" t="s">
        <v>63</v>
      </c>
      <c r="G341" s="8" t="s">
        <v>960</v>
      </c>
      <c r="H341" s="13">
        <v>692.41259999999988</v>
      </c>
      <c r="J341" s="17" t="str">
        <f t="shared" si="118"/>
        <v>LWS-UHPLC-ESI-QTOF-80%MeOH-17.71-737.41229</v>
      </c>
      <c r="K341" s="9" t="s">
        <v>188</v>
      </c>
      <c r="M341" s="8" t="str">
        <f t="shared" si="102"/>
        <v>Unknown-17.71-737.41229</v>
      </c>
      <c r="N341" s="16">
        <v>22661.552351985501</v>
      </c>
      <c r="O341" s="16">
        <v>31885.960057796201</v>
      </c>
      <c r="P341" s="16">
        <v>35034.749720012602</v>
      </c>
      <c r="Q341" s="14">
        <f t="shared" si="103"/>
        <v>29860.754043264769</v>
      </c>
      <c r="R341" s="14">
        <f t="shared" si="104"/>
        <v>6430.404172990131</v>
      </c>
      <c r="S341" s="14">
        <f t="shared" si="105"/>
        <v>21.534634268355116</v>
      </c>
      <c r="T341" s="16">
        <v>131202.183257258</v>
      </c>
      <c r="U341" s="16">
        <v>150504.75380698999</v>
      </c>
      <c r="V341" s="16">
        <v>182922.94425088601</v>
      </c>
      <c r="W341" s="14">
        <f t="shared" si="106"/>
        <v>154876.62710504467</v>
      </c>
      <c r="X341" s="14">
        <f t="shared" si="107"/>
        <v>26136.071559067317</v>
      </c>
      <c r="Y341" s="14">
        <f t="shared" si="108"/>
        <v>16.875413706769709</v>
      </c>
      <c r="Z341" s="16">
        <v>193280.787861135</v>
      </c>
      <c r="AA341" s="16">
        <v>265473.94193502102</v>
      </c>
      <c r="AB341" s="16">
        <v>199623.28908892401</v>
      </c>
      <c r="AC341" s="14">
        <f t="shared" si="109"/>
        <v>219459.33962836</v>
      </c>
      <c r="AD341" s="14">
        <f t="shared" si="110"/>
        <v>39975.799548429983</v>
      </c>
      <c r="AE341" s="14">
        <f t="shared" si="111"/>
        <v>18.2155836320871</v>
      </c>
      <c r="AF341" s="16">
        <v>190550.142948675</v>
      </c>
      <c r="AG341" s="16">
        <v>224476.585029857</v>
      </c>
      <c r="AH341" s="16">
        <v>200951.07589420499</v>
      </c>
      <c r="AI341" s="14">
        <f t="shared" si="112"/>
        <v>205325.93462424565</v>
      </c>
      <c r="AJ341" s="14">
        <f t="shared" si="113"/>
        <v>17381.179757220423</v>
      </c>
      <c r="AK341" s="14">
        <f t="shared" si="114"/>
        <v>8.4651652939160602</v>
      </c>
      <c r="AL341" s="16">
        <v>131297.52775538</v>
      </c>
      <c r="AM341" s="16">
        <v>134826.34375</v>
      </c>
      <c r="AN341" s="16">
        <v>1</v>
      </c>
      <c r="AO341" s="14">
        <f t="shared" si="115"/>
        <v>88708.290501793337</v>
      </c>
      <c r="AP341" s="14">
        <f t="shared" si="116"/>
        <v>76843.026207380288</v>
      </c>
      <c r="AQ341" s="14">
        <f t="shared" si="117"/>
        <v>86.624402040333337</v>
      </c>
    </row>
    <row r="342" spans="1:43">
      <c r="A342" s="8" t="s">
        <v>557</v>
      </c>
      <c r="B342" s="17">
        <v>17.71</v>
      </c>
      <c r="C342" s="7">
        <v>735.28624000000002</v>
      </c>
      <c r="D342" s="8" t="s">
        <v>61</v>
      </c>
      <c r="E342" s="8" t="s">
        <v>62</v>
      </c>
      <c r="F342" s="8" t="s">
        <v>63</v>
      </c>
      <c r="J342" s="17" t="str">
        <f t="shared" si="118"/>
        <v>LWS-UHPLC-ESI-QTOF-80%MeOH-17.71-735.28624</v>
      </c>
      <c r="K342" s="9" t="s">
        <v>188</v>
      </c>
      <c r="M342" s="8" t="str">
        <f t="shared" si="102"/>
        <v>Unknown-17.71-735.28624</v>
      </c>
      <c r="N342" s="16">
        <v>1</v>
      </c>
      <c r="O342" s="16">
        <v>1</v>
      </c>
      <c r="P342" s="16">
        <v>1</v>
      </c>
      <c r="Q342" s="14">
        <f t="shared" si="103"/>
        <v>1</v>
      </c>
      <c r="R342" s="14">
        <f t="shared" si="104"/>
        <v>0</v>
      </c>
      <c r="S342" s="14">
        <f t="shared" si="105"/>
        <v>0</v>
      </c>
      <c r="T342" s="16">
        <v>1</v>
      </c>
      <c r="U342" s="16">
        <v>1</v>
      </c>
      <c r="V342" s="16">
        <v>1</v>
      </c>
      <c r="W342" s="14">
        <f t="shared" si="106"/>
        <v>1</v>
      </c>
      <c r="X342" s="14">
        <f t="shared" si="107"/>
        <v>0</v>
      </c>
      <c r="Y342" s="14">
        <f t="shared" si="108"/>
        <v>0</v>
      </c>
      <c r="Z342" s="16">
        <v>1</v>
      </c>
      <c r="AA342" s="16">
        <v>1</v>
      </c>
      <c r="AB342" s="16">
        <v>1</v>
      </c>
      <c r="AC342" s="14">
        <f t="shared" si="109"/>
        <v>1</v>
      </c>
      <c r="AD342" s="14">
        <f t="shared" si="110"/>
        <v>0</v>
      </c>
      <c r="AE342" s="14">
        <f t="shared" si="111"/>
        <v>0</v>
      </c>
      <c r="AF342" s="16">
        <v>1</v>
      </c>
      <c r="AG342" s="16">
        <v>1</v>
      </c>
      <c r="AH342" s="16">
        <v>1</v>
      </c>
      <c r="AI342" s="14">
        <f t="shared" si="112"/>
        <v>1</v>
      </c>
      <c r="AJ342" s="14">
        <f t="shared" si="113"/>
        <v>0</v>
      </c>
      <c r="AK342" s="14">
        <f t="shared" si="114"/>
        <v>0</v>
      </c>
      <c r="AL342" s="16">
        <v>1</v>
      </c>
      <c r="AM342" s="16">
        <v>1</v>
      </c>
      <c r="AN342" s="16">
        <v>102473.31611974099</v>
      </c>
      <c r="AO342" s="14">
        <f t="shared" si="115"/>
        <v>34158.438706580331</v>
      </c>
      <c r="AP342" s="14">
        <f t="shared" si="116"/>
        <v>59162.419296216889</v>
      </c>
      <c r="AQ342" s="14">
        <f t="shared" si="117"/>
        <v>173.2000101187873</v>
      </c>
    </row>
    <row r="343" spans="1:43">
      <c r="A343" s="8" t="s">
        <v>558</v>
      </c>
      <c r="B343" s="17">
        <v>17.71</v>
      </c>
      <c r="C343" s="7">
        <v>735.39757999999995</v>
      </c>
      <c r="D343" s="8" t="s">
        <v>61</v>
      </c>
      <c r="E343" s="8" t="s">
        <v>62</v>
      </c>
      <c r="F343" s="8" t="s">
        <v>63</v>
      </c>
      <c r="J343" s="17" t="str">
        <f t="shared" si="118"/>
        <v>LWS-UHPLC-ESI-QTOF-80%MeOH-17.71-735.39758</v>
      </c>
      <c r="K343" s="9" t="s">
        <v>188</v>
      </c>
      <c r="M343" s="8" t="str">
        <f t="shared" si="102"/>
        <v>Unknown-17.71-735.39758</v>
      </c>
      <c r="N343" s="16">
        <v>22857.1243728638</v>
      </c>
      <c r="O343" s="16">
        <v>32813.600317509699</v>
      </c>
      <c r="P343" s="16">
        <v>37601.738488401097</v>
      </c>
      <c r="Q343" s="14">
        <f t="shared" si="103"/>
        <v>31090.821059591533</v>
      </c>
      <c r="R343" s="14">
        <f t="shared" si="104"/>
        <v>7521.7609396111593</v>
      </c>
      <c r="S343" s="14">
        <f t="shared" si="105"/>
        <v>24.192866843864493</v>
      </c>
      <c r="T343" s="16">
        <v>108966.498454691</v>
      </c>
      <c r="U343" s="16">
        <v>116516.36064525</v>
      </c>
      <c r="V343" s="16">
        <v>99255.246182257702</v>
      </c>
      <c r="W343" s="14">
        <f t="shared" si="106"/>
        <v>108246.03509406623</v>
      </c>
      <c r="X343" s="14">
        <f t="shared" si="107"/>
        <v>8653.0814578757145</v>
      </c>
      <c r="Y343" s="14">
        <f t="shared" si="108"/>
        <v>7.9939015321495637</v>
      </c>
      <c r="Z343" s="16">
        <v>172048.24238358601</v>
      </c>
      <c r="AA343" s="16">
        <v>232654.87104171101</v>
      </c>
      <c r="AB343" s="16">
        <v>177802.88564606401</v>
      </c>
      <c r="AC343" s="14">
        <f t="shared" si="109"/>
        <v>194168.66635712035</v>
      </c>
      <c r="AD343" s="14">
        <f t="shared" si="110"/>
        <v>33453.997414924241</v>
      </c>
      <c r="AE343" s="14">
        <f t="shared" si="111"/>
        <v>17.229349123403221</v>
      </c>
      <c r="AF343" s="16">
        <v>152191.1851462</v>
      </c>
      <c r="AG343" s="16">
        <v>191428.41536009201</v>
      </c>
      <c r="AH343" s="16">
        <v>167749.03797874801</v>
      </c>
      <c r="AI343" s="14">
        <f t="shared" si="112"/>
        <v>170456.21282834667</v>
      </c>
      <c r="AJ343" s="14">
        <f t="shared" si="113"/>
        <v>19758.204763191785</v>
      </c>
      <c r="AK343" s="14">
        <f t="shared" si="114"/>
        <v>11.59136674184399</v>
      </c>
      <c r="AL343" s="16">
        <v>103376.190526201</v>
      </c>
      <c r="AM343" s="16">
        <v>109688.03125</v>
      </c>
      <c r="AN343" s="16">
        <v>1</v>
      </c>
      <c r="AO343" s="14">
        <f t="shared" si="115"/>
        <v>71021.740592066999</v>
      </c>
      <c r="AP343" s="14">
        <f t="shared" si="116"/>
        <v>61586.678989980508</v>
      </c>
      <c r="AQ343" s="14">
        <f t="shared" si="117"/>
        <v>86.71524870633715</v>
      </c>
    </row>
    <row r="344" spans="1:43">
      <c r="A344" s="8" t="s">
        <v>559</v>
      </c>
      <c r="B344" s="17">
        <v>17.72</v>
      </c>
      <c r="C344" s="7">
        <v>1485.7886100000001</v>
      </c>
      <c r="D344" s="8" t="s">
        <v>61</v>
      </c>
      <c r="E344" s="8" t="s">
        <v>62</v>
      </c>
      <c r="F344" s="8" t="s">
        <v>63</v>
      </c>
      <c r="G344" s="8" t="s">
        <v>961</v>
      </c>
      <c r="H344" s="13">
        <v>1486.7928999999999</v>
      </c>
      <c r="J344" s="17" t="str">
        <f t="shared" si="118"/>
        <v>LWS-UHPLC-ESI-QTOF-80%MeOH-17.72-1485.78861</v>
      </c>
      <c r="K344" s="9" t="s">
        <v>188</v>
      </c>
      <c r="M344" s="8" t="str">
        <f t="shared" si="102"/>
        <v>Unknown-17.72-1485.78861</v>
      </c>
      <c r="N344" s="16">
        <v>1</v>
      </c>
      <c r="O344" s="16">
        <v>4537.1685561792401</v>
      </c>
      <c r="P344" s="16">
        <v>4466.3943017747797</v>
      </c>
      <c r="Q344" s="14">
        <f t="shared" si="103"/>
        <v>3001.5209526513404</v>
      </c>
      <c r="R344" s="14">
        <f t="shared" si="104"/>
        <v>2598.7683119598028</v>
      </c>
      <c r="S344" s="14">
        <f t="shared" si="105"/>
        <v>86.581714835747746</v>
      </c>
      <c r="T344" s="16">
        <v>1</v>
      </c>
      <c r="U344" s="16">
        <v>1</v>
      </c>
      <c r="V344" s="16">
        <v>1</v>
      </c>
      <c r="W344" s="14">
        <f t="shared" si="106"/>
        <v>1</v>
      </c>
      <c r="X344" s="14">
        <f t="shared" si="107"/>
        <v>0</v>
      </c>
      <c r="Y344" s="14">
        <f t="shared" si="108"/>
        <v>0</v>
      </c>
      <c r="Z344" s="16">
        <v>1</v>
      </c>
      <c r="AA344" s="16">
        <v>166513.55582678001</v>
      </c>
      <c r="AB344" s="16">
        <v>117605.308714329</v>
      </c>
      <c r="AC344" s="14">
        <f t="shared" si="109"/>
        <v>94706.621513703009</v>
      </c>
      <c r="AD344" s="14">
        <f t="shared" si="110"/>
        <v>85585.45564887597</v>
      </c>
      <c r="AE344" s="14">
        <f t="shared" si="111"/>
        <v>90.369030465829354</v>
      </c>
      <c r="AF344" s="16">
        <v>164215.26364841001</v>
      </c>
      <c r="AG344" s="16">
        <v>1</v>
      </c>
      <c r="AH344" s="16">
        <v>1</v>
      </c>
      <c r="AI344" s="14">
        <f t="shared" si="112"/>
        <v>54739.087882803338</v>
      </c>
      <c r="AJ344" s="14">
        <f t="shared" si="113"/>
        <v>94809.149322185694</v>
      </c>
      <c r="AK344" s="14">
        <f t="shared" si="114"/>
        <v>173.20191656311948</v>
      </c>
      <c r="AL344" s="16">
        <v>1</v>
      </c>
      <c r="AM344" s="16">
        <v>1374.47351074218</v>
      </c>
      <c r="AN344" s="16">
        <v>1</v>
      </c>
      <c r="AO344" s="14">
        <f t="shared" si="115"/>
        <v>458.82450358072668</v>
      </c>
      <c r="AP344" s="14">
        <f t="shared" si="116"/>
        <v>792.97530115181803</v>
      </c>
      <c r="AQ344" s="14">
        <f t="shared" si="117"/>
        <v>172.8275833054544</v>
      </c>
    </row>
    <row r="345" spans="1:43">
      <c r="A345" s="8" t="s">
        <v>560</v>
      </c>
      <c r="B345" s="17">
        <v>17.72</v>
      </c>
      <c r="C345" s="7">
        <v>1485.7726600000001</v>
      </c>
      <c r="D345" s="8" t="s">
        <v>61</v>
      </c>
      <c r="E345" s="8" t="s">
        <v>62</v>
      </c>
      <c r="F345" s="8" t="s">
        <v>63</v>
      </c>
      <c r="G345" s="8" t="s">
        <v>962</v>
      </c>
      <c r="H345" s="13">
        <v>1486.7801999999999</v>
      </c>
      <c r="J345" s="17" t="str">
        <f t="shared" si="118"/>
        <v>LWS-UHPLC-ESI-QTOF-80%MeOH-17.72-1485.77266</v>
      </c>
      <c r="K345" s="9" t="s">
        <v>188</v>
      </c>
      <c r="M345" s="8" t="str">
        <f t="shared" si="102"/>
        <v>Unknown-17.72-1485.77266</v>
      </c>
      <c r="N345" s="16">
        <v>1</v>
      </c>
      <c r="O345" s="16">
        <v>1</v>
      </c>
      <c r="P345" s="16">
        <v>1</v>
      </c>
      <c r="Q345" s="14">
        <f t="shared" si="103"/>
        <v>1</v>
      </c>
      <c r="R345" s="14">
        <f t="shared" si="104"/>
        <v>0</v>
      </c>
      <c r="S345" s="14">
        <f t="shared" si="105"/>
        <v>0</v>
      </c>
      <c r="T345" s="16">
        <v>79988.895782411302</v>
      </c>
      <c r="U345" s="16">
        <v>97668.482147212097</v>
      </c>
      <c r="V345" s="16">
        <v>132742.835540953</v>
      </c>
      <c r="W345" s="14">
        <f t="shared" si="106"/>
        <v>103466.73782352549</v>
      </c>
      <c r="X345" s="14">
        <f t="shared" si="107"/>
        <v>26850.686521537642</v>
      </c>
      <c r="Y345" s="14">
        <f t="shared" si="108"/>
        <v>25.951032270230261</v>
      </c>
      <c r="Z345" s="16">
        <v>87604.212174615299</v>
      </c>
      <c r="AA345" s="16">
        <v>1</v>
      </c>
      <c r="AB345" s="16">
        <v>1</v>
      </c>
      <c r="AC345" s="14">
        <f t="shared" si="109"/>
        <v>29202.070724871766</v>
      </c>
      <c r="AD345" s="14">
        <f t="shared" si="110"/>
        <v>50577.738130890044</v>
      </c>
      <c r="AE345" s="14">
        <f t="shared" si="111"/>
        <v>173.19914949665659</v>
      </c>
      <c r="AF345" s="16">
        <v>430.98902619137903</v>
      </c>
      <c r="AG345" s="16">
        <v>1</v>
      </c>
      <c r="AH345" s="16">
        <v>1</v>
      </c>
      <c r="AI345" s="14">
        <f t="shared" si="112"/>
        <v>144.32967539712635</v>
      </c>
      <c r="AJ345" s="14">
        <f t="shared" si="113"/>
        <v>248.2542800201777</v>
      </c>
      <c r="AK345" s="14">
        <f t="shared" si="114"/>
        <v>172.00501514127325</v>
      </c>
      <c r="AL345" s="16">
        <v>1</v>
      </c>
      <c r="AM345" s="16">
        <v>1</v>
      </c>
      <c r="AN345" s="16">
        <v>1</v>
      </c>
      <c r="AO345" s="14">
        <f t="shared" si="115"/>
        <v>1</v>
      </c>
      <c r="AP345" s="14">
        <f t="shared" si="116"/>
        <v>0</v>
      </c>
      <c r="AQ345" s="14">
        <f t="shared" si="117"/>
        <v>0</v>
      </c>
    </row>
    <row r="346" spans="1:43">
      <c r="A346" s="8" t="s">
        <v>561</v>
      </c>
      <c r="B346" s="17">
        <v>17.72</v>
      </c>
      <c r="C346" s="7">
        <v>1485.8050699999999</v>
      </c>
      <c r="D346" s="8" t="s">
        <v>61</v>
      </c>
      <c r="E346" s="8" t="s">
        <v>62</v>
      </c>
      <c r="F346" s="8" t="s">
        <v>63</v>
      </c>
      <c r="G346" s="8" t="s">
        <v>963</v>
      </c>
      <c r="H346" s="13">
        <v>1486.8094000000001</v>
      </c>
      <c r="J346" s="17" t="str">
        <f t="shared" si="118"/>
        <v>LWS-UHPLC-ESI-QTOF-80%MeOH-17.72-1485.80507</v>
      </c>
      <c r="K346" s="9" t="s">
        <v>188</v>
      </c>
      <c r="M346" s="8" t="str">
        <f t="shared" si="102"/>
        <v>Unknown-17.72-1485.80507</v>
      </c>
      <c r="N346" s="16">
        <v>1364.71339431652</v>
      </c>
      <c r="O346" s="16">
        <v>1</v>
      </c>
      <c r="P346" s="16">
        <v>1</v>
      </c>
      <c r="Q346" s="14">
        <f t="shared" si="103"/>
        <v>455.57113143883998</v>
      </c>
      <c r="R346" s="14">
        <f t="shared" si="104"/>
        <v>787.340295306141</v>
      </c>
      <c r="S346" s="14">
        <f t="shared" si="105"/>
        <v>172.82488748122987</v>
      </c>
      <c r="T346" s="16">
        <v>1</v>
      </c>
      <c r="U346" s="16">
        <v>1</v>
      </c>
      <c r="V346" s="16">
        <v>1</v>
      </c>
      <c r="W346" s="14">
        <f t="shared" si="106"/>
        <v>1</v>
      </c>
      <c r="X346" s="14">
        <f t="shared" si="107"/>
        <v>0</v>
      </c>
      <c r="Y346" s="14">
        <f t="shared" si="108"/>
        <v>0</v>
      </c>
      <c r="Z346" s="16">
        <v>1</v>
      </c>
      <c r="AA346" s="16">
        <v>1</v>
      </c>
      <c r="AB346" s="16">
        <v>1</v>
      </c>
      <c r="AC346" s="14">
        <f t="shared" si="109"/>
        <v>1</v>
      </c>
      <c r="AD346" s="14">
        <f t="shared" si="110"/>
        <v>0</v>
      </c>
      <c r="AE346" s="14">
        <f t="shared" si="111"/>
        <v>0</v>
      </c>
      <c r="AF346" s="16">
        <v>1</v>
      </c>
      <c r="AG346" s="16">
        <v>215080.586511284</v>
      </c>
      <c r="AH346" s="16">
        <v>169517.33556303801</v>
      </c>
      <c r="AI346" s="14">
        <f t="shared" si="112"/>
        <v>128199.64069144067</v>
      </c>
      <c r="AJ346" s="14">
        <f t="shared" si="113"/>
        <v>113336.53896953551</v>
      </c>
      <c r="AK346" s="14">
        <f t="shared" si="114"/>
        <v>88.406284415664899</v>
      </c>
      <c r="AL346" s="16">
        <v>96731.929094304796</v>
      </c>
      <c r="AM346" s="16">
        <v>91739.890625</v>
      </c>
      <c r="AN346" s="16">
        <v>1</v>
      </c>
      <c r="AO346" s="14">
        <f t="shared" si="115"/>
        <v>62824.273239768263</v>
      </c>
      <c r="AP346" s="14">
        <f t="shared" si="116"/>
        <v>54463.775644355519</v>
      </c>
      <c r="AQ346" s="14">
        <f t="shared" si="117"/>
        <v>86.692249405727338</v>
      </c>
    </row>
    <row r="347" spans="1:43">
      <c r="A347" s="8" t="s">
        <v>562</v>
      </c>
      <c r="B347" s="17">
        <v>17.73</v>
      </c>
      <c r="C347" s="7">
        <v>749.37676999999996</v>
      </c>
      <c r="D347" s="8" t="s">
        <v>61</v>
      </c>
      <c r="E347" s="8" t="s">
        <v>62</v>
      </c>
      <c r="F347" s="8" t="s">
        <v>63</v>
      </c>
      <c r="G347" s="8" t="s">
        <v>964</v>
      </c>
      <c r="H347" s="13">
        <v>750.38099999999997</v>
      </c>
      <c r="J347" s="17" t="str">
        <f t="shared" si="118"/>
        <v>LWS-UHPLC-ESI-QTOF-80%MeOH-17.73-749.37677</v>
      </c>
      <c r="K347" s="9" t="s">
        <v>188</v>
      </c>
      <c r="M347" s="8" t="str">
        <f t="shared" si="102"/>
        <v>Unknown-17.73-749.37677</v>
      </c>
      <c r="N347" s="16">
        <v>244783.654446075</v>
      </c>
      <c r="O347" s="16">
        <v>419568.658087763</v>
      </c>
      <c r="P347" s="16">
        <v>446291.395224587</v>
      </c>
      <c r="Q347" s="14">
        <f t="shared" si="103"/>
        <v>370214.56925280835</v>
      </c>
      <c r="R347" s="14">
        <f t="shared" si="104"/>
        <v>109445.01798602554</v>
      </c>
      <c r="S347" s="14">
        <f t="shared" si="105"/>
        <v>29.562590744852301</v>
      </c>
      <c r="T347" s="16">
        <v>2311296.4240715499</v>
      </c>
      <c r="U347" s="16">
        <v>2497707.7813566299</v>
      </c>
      <c r="V347" s="16">
        <v>2951662.9690878801</v>
      </c>
      <c r="W347" s="14">
        <f t="shared" si="106"/>
        <v>2586889.0581720197</v>
      </c>
      <c r="X347" s="14">
        <f t="shared" si="107"/>
        <v>329366.51787158858</v>
      </c>
      <c r="Y347" s="14">
        <f t="shared" si="108"/>
        <v>12.732147009981546</v>
      </c>
      <c r="Z347" s="16">
        <v>1439890.0551776299</v>
      </c>
      <c r="AA347" s="16">
        <v>1794524.9457165</v>
      </c>
      <c r="AB347" s="16">
        <v>1578775.2597848</v>
      </c>
      <c r="AC347" s="14">
        <f t="shared" si="109"/>
        <v>1604396.7535596434</v>
      </c>
      <c r="AD347" s="14">
        <f t="shared" si="110"/>
        <v>178700.36962558262</v>
      </c>
      <c r="AE347" s="14">
        <f t="shared" si="111"/>
        <v>11.138165745418247</v>
      </c>
      <c r="AF347" s="16">
        <v>2294908.9479420502</v>
      </c>
      <c r="AG347" s="16">
        <v>2561023.3302593399</v>
      </c>
      <c r="AH347" s="16">
        <v>2290098.2444949201</v>
      </c>
      <c r="AI347" s="14">
        <f t="shared" si="112"/>
        <v>2382010.1742321034</v>
      </c>
      <c r="AJ347" s="14">
        <f t="shared" si="113"/>
        <v>155048.599606826</v>
      </c>
      <c r="AK347" s="14">
        <f t="shared" si="114"/>
        <v>6.5091493430253511</v>
      </c>
      <c r="AL347" s="16">
        <v>2357180.4742715601</v>
      </c>
      <c r="AM347" s="16">
        <v>2244441</v>
      </c>
      <c r="AN347" s="16">
        <v>1035.5595911169301</v>
      </c>
      <c r="AO347" s="14">
        <f t="shared" si="115"/>
        <v>1534219.0112875591</v>
      </c>
      <c r="AP347" s="14">
        <f t="shared" si="116"/>
        <v>1328971.8468355974</v>
      </c>
      <c r="AQ347" s="14">
        <f t="shared" si="117"/>
        <v>86.6220426847851</v>
      </c>
    </row>
    <row r="348" spans="1:43">
      <c r="A348" s="8" t="s">
        <v>563</v>
      </c>
      <c r="B348" s="17">
        <v>17.73</v>
      </c>
      <c r="C348" s="7">
        <v>849.30307000000005</v>
      </c>
      <c r="D348" s="8" t="s">
        <v>61</v>
      </c>
      <c r="E348" s="8" t="s">
        <v>62</v>
      </c>
      <c r="F348" s="8" t="s">
        <v>63</v>
      </c>
      <c r="G348" s="8" t="s">
        <v>965</v>
      </c>
      <c r="H348" s="13">
        <v>850.30799999999988</v>
      </c>
      <c r="J348" s="17" t="str">
        <f t="shared" si="118"/>
        <v>LWS-UHPLC-ESI-QTOF-80%MeOH-17.73-849.30307</v>
      </c>
      <c r="K348" s="9" t="s">
        <v>188</v>
      </c>
      <c r="M348" s="8" t="str">
        <f t="shared" si="102"/>
        <v>Unknown-17.73-849.30307</v>
      </c>
      <c r="N348" s="16">
        <v>8293.1767829728196</v>
      </c>
      <c r="O348" s="16">
        <v>12374.806528737699</v>
      </c>
      <c r="P348" s="16">
        <v>15425.4653353789</v>
      </c>
      <c r="Q348" s="14">
        <f t="shared" si="103"/>
        <v>12031.149549029806</v>
      </c>
      <c r="R348" s="14">
        <f t="shared" si="104"/>
        <v>3578.5416147464539</v>
      </c>
      <c r="S348" s="14">
        <f t="shared" si="105"/>
        <v>29.743970849693479</v>
      </c>
      <c r="T348" s="16">
        <v>97491.381391359799</v>
      </c>
      <c r="U348" s="16">
        <v>108494.238024292</v>
      </c>
      <c r="V348" s="16">
        <v>120792.608803458</v>
      </c>
      <c r="W348" s="14">
        <f t="shared" si="106"/>
        <v>108926.0760730366</v>
      </c>
      <c r="X348" s="14">
        <f t="shared" si="107"/>
        <v>11656.614551525534</v>
      </c>
      <c r="Y348" s="14">
        <f t="shared" si="108"/>
        <v>10.701399491990877</v>
      </c>
      <c r="Z348" s="16">
        <v>28475.850914054001</v>
      </c>
      <c r="AA348" s="16">
        <v>40138.346816974001</v>
      </c>
      <c r="AB348" s="16">
        <v>31913.385212296798</v>
      </c>
      <c r="AC348" s="14">
        <f t="shared" si="109"/>
        <v>33509.1943144416</v>
      </c>
      <c r="AD348" s="14">
        <f t="shared" si="110"/>
        <v>5992.7796296270262</v>
      </c>
      <c r="AE348" s="14">
        <f t="shared" si="111"/>
        <v>17.883986029005456</v>
      </c>
      <c r="AF348" s="16">
        <v>88560.697780085597</v>
      </c>
      <c r="AG348" s="16">
        <v>95660.596882957805</v>
      </c>
      <c r="AH348" s="16">
        <v>76752.393632851803</v>
      </c>
      <c r="AI348" s="14">
        <f t="shared" si="112"/>
        <v>86991.229431965068</v>
      </c>
      <c r="AJ348" s="14">
        <f t="shared" si="113"/>
        <v>9551.3067539810454</v>
      </c>
      <c r="AK348" s="14">
        <f t="shared" si="114"/>
        <v>10.979620378225627</v>
      </c>
      <c r="AL348" s="16">
        <v>72399.274668765196</v>
      </c>
      <c r="AM348" s="16">
        <v>46710.1953125</v>
      </c>
      <c r="AN348" s="16">
        <v>1</v>
      </c>
      <c r="AO348" s="14">
        <f t="shared" si="115"/>
        <v>39703.489993755065</v>
      </c>
      <c r="AP348" s="14">
        <f t="shared" si="116"/>
        <v>36704.195718218492</v>
      </c>
      <c r="AQ348" s="14">
        <f t="shared" si="117"/>
        <v>92.445766666838779</v>
      </c>
    </row>
    <row r="349" spans="1:43">
      <c r="A349" s="8" t="s">
        <v>564</v>
      </c>
      <c r="B349" s="17">
        <v>17.739999999999998</v>
      </c>
      <c r="C349" s="7">
        <v>749.26106000000004</v>
      </c>
      <c r="D349" s="8" t="s">
        <v>61</v>
      </c>
      <c r="E349" s="8" t="s">
        <v>62</v>
      </c>
      <c r="F349" s="8" t="s">
        <v>63</v>
      </c>
      <c r="G349" s="8" t="s">
        <v>966</v>
      </c>
      <c r="H349" s="13">
        <v>750.26709999999991</v>
      </c>
      <c r="J349" s="17" t="str">
        <f t="shared" si="118"/>
        <v>LWS-UHPLC-ESI-QTOF-80%MeOH-17.74-749.26106</v>
      </c>
      <c r="K349" s="9" t="s">
        <v>188</v>
      </c>
      <c r="M349" s="8" t="str">
        <f t="shared" si="102"/>
        <v>Unknown-17.74-749.26106</v>
      </c>
      <c r="N349" s="16">
        <v>1</v>
      </c>
      <c r="O349" s="16">
        <v>1</v>
      </c>
      <c r="P349" s="16">
        <v>410.37302324667002</v>
      </c>
      <c r="Q349" s="14">
        <f t="shared" si="103"/>
        <v>137.45767441555668</v>
      </c>
      <c r="R349" s="14">
        <f t="shared" si="104"/>
        <v>236.35162517043585</v>
      </c>
      <c r="S349" s="14">
        <f t="shared" si="105"/>
        <v>171.94501956719188</v>
      </c>
      <c r="T349" s="16">
        <v>1233.2017472360899</v>
      </c>
      <c r="U349" s="16">
        <v>822.76432900083705</v>
      </c>
      <c r="V349" s="16">
        <v>2271.2348480805499</v>
      </c>
      <c r="W349" s="14">
        <f t="shared" si="106"/>
        <v>1442.4003081058254</v>
      </c>
      <c r="X349" s="14">
        <f t="shared" si="107"/>
        <v>746.55190011360946</v>
      </c>
      <c r="Y349" s="14">
        <f t="shared" si="108"/>
        <v>51.757608197823316</v>
      </c>
      <c r="Z349" s="16">
        <v>471.44268048473998</v>
      </c>
      <c r="AA349" s="16">
        <v>680.32992011763497</v>
      </c>
      <c r="AB349" s="16">
        <v>441.34402487961302</v>
      </c>
      <c r="AC349" s="14">
        <f t="shared" si="109"/>
        <v>531.03887516066266</v>
      </c>
      <c r="AD349" s="14">
        <f t="shared" si="110"/>
        <v>130.16276097858218</v>
      </c>
      <c r="AE349" s="14">
        <f t="shared" si="111"/>
        <v>24.510966535021041</v>
      </c>
      <c r="AF349" s="16">
        <v>2884.07566656974</v>
      </c>
      <c r="AG349" s="16">
        <v>1894.00513475702</v>
      </c>
      <c r="AH349" s="16">
        <v>1</v>
      </c>
      <c r="AI349" s="14">
        <f t="shared" si="112"/>
        <v>1593.0269337755865</v>
      </c>
      <c r="AJ349" s="14">
        <f t="shared" si="113"/>
        <v>1464.9137288219922</v>
      </c>
      <c r="AK349" s="14">
        <f t="shared" si="114"/>
        <v>91.957875774896223</v>
      </c>
      <c r="AL349" s="16">
        <v>1</v>
      </c>
      <c r="AM349" s="16">
        <v>263.0126953125</v>
      </c>
      <c r="AN349" s="16">
        <v>2110346.3676666198</v>
      </c>
      <c r="AO349" s="14">
        <f t="shared" si="115"/>
        <v>703536.79345397744</v>
      </c>
      <c r="AP349" s="14">
        <f t="shared" si="116"/>
        <v>1218332.8365988212</v>
      </c>
      <c r="AQ349" s="14">
        <f t="shared" si="117"/>
        <v>173.17258286058919</v>
      </c>
    </row>
    <row r="350" spans="1:43">
      <c r="A350" s="8" t="s">
        <v>565</v>
      </c>
      <c r="B350" s="17">
        <v>17.739999999999998</v>
      </c>
      <c r="C350" s="7">
        <v>909.41543999999999</v>
      </c>
      <c r="D350" s="8" t="s">
        <v>61</v>
      </c>
      <c r="E350" s="8" t="s">
        <v>62</v>
      </c>
      <c r="F350" s="8" t="s">
        <v>63</v>
      </c>
      <c r="G350" s="8" t="s">
        <v>967</v>
      </c>
      <c r="H350" s="13">
        <v>910.42100000000005</v>
      </c>
      <c r="J350" s="17" t="str">
        <f t="shared" si="118"/>
        <v>LWS-UHPLC-ESI-QTOF-80%MeOH-17.74-909.41544</v>
      </c>
      <c r="K350" s="9" t="s">
        <v>188</v>
      </c>
      <c r="M350" s="8" t="str">
        <f t="shared" si="102"/>
        <v>Unknown-17.74-909.41544</v>
      </c>
      <c r="N350" s="16">
        <v>27944.884021865299</v>
      </c>
      <c r="O350" s="16">
        <v>49221.977549698102</v>
      </c>
      <c r="P350" s="16">
        <v>46542.2153626578</v>
      </c>
      <c r="Q350" s="14">
        <f t="shared" si="103"/>
        <v>41236.358978073731</v>
      </c>
      <c r="R350" s="14">
        <f t="shared" si="104"/>
        <v>11588.475362549219</v>
      </c>
      <c r="S350" s="14">
        <f t="shared" si="105"/>
        <v>28.102566884508555</v>
      </c>
      <c r="T350" s="16">
        <v>206204.90463894399</v>
      </c>
      <c r="U350" s="16">
        <v>212183.90506676299</v>
      </c>
      <c r="V350" s="16">
        <v>195263.89837081899</v>
      </c>
      <c r="W350" s="14">
        <f t="shared" si="106"/>
        <v>204550.90269217532</v>
      </c>
      <c r="X350" s="14">
        <f t="shared" si="107"/>
        <v>8580.4107406133753</v>
      </c>
      <c r="Y350" s="14">
        <f t="shared" si="108"/>
        <v>4.1947557442588597</v>
      </c>
      <c r="Z350" s="16">
        <v>195933.06781889999</v>
      </c>
      <c r="AA350" s="16">
        <v>219863.429631059</v>
      </c>
      <c r="AB350" s="16">
        <v>219693.018784441</v>
      </c>
      <c r="AC350" s="14">
        <f t="shared" si="109"/>
        <v>211829.83874479998</v>
      </c>
      <c r="AD350" s="14">
        <f t="shared" si="110"/>
        <v>13767.271130004889</v>
      </c>
      <c r="AE350" s="14">
        <f t="shared" si="111"/>
        <v>6.4992123921648632</v>
      </c>
      <c r="AF350" s="16">
        <v>172117.23970173401</v>
      </c>
      <c r="AG350" s="16">
        <v>186553.816344177</v>
      </c>
      <c r="AH350" s="16">
        <v>198793.02951686</v>
      </c>
      <c r="AI350" s="14">
        <f t="shared" si="112"/>
        <v>185821.36185425703</v>
      </c>
      <c r="AJ350" s="14">
        <f t="shared" si="113"/>
        <v>13352.969997346951</v>
      </c>
      <c r="AK350" s="14">
        <f t="shared" si="114"/>
        <v>7.1859176276083474</v>
      </c>
      <c r="AL350" s="16">
        <v>141563.09901721901</v>
      </c>
      <c r="AM350" s="16">
        <v>120242.2421875</v>
      </c>
      <c r="AN350" s="16">
        <v>133.466580252884</v>
      </c>
      <c r="AO350" s="14">
        <f t="shared" si="115"/>
        <v>87312.935928323961</v>
      </c>
      <c r="AP350" s="14">
        <f t="shared" si="116"/>
        <v>76248.538614499281</v>
      </c>
      <c r="AQ350" s="14">
        <f t="shared" si="117"/>
        <v>87.327883095229382</v>
      </c>
    </row>
    <row r="351" spans="1:43">
      <c r="A351" s="8" t="s">
        <v>566</v>
      </c>
      <c r="B351" s="17">
        <v>17.739999999999998</v>
      </c>
      <c r="C351" s="7">
        <v>909.23001999999997</v>
      </c>
      <c r="D351" s="8" t="s">
        <v>61</v>
      </c>
      <c r="E351" s="8" t="s">
        <v>62</v>
      </c>
      <c r="F351" s="8" t="s">
        <v>63</v>
      </c>
      <c r="G351" s="8" t="s">
        <v>968</v>
      </c>
      <c r="H351" s="13">
        <v>910.23350000000005</v>
      </c>
      <c r="J351" s="17" t="str">
        <f t="shared" si="118"/>
        <v>LWS-UHPLC-ESI-QTOF-80%MeOH-17.74-909.23002</v>
      </c>
      <c r="K351" s="9" t="s">
        <v>188</v>
      </c>
      <c r="M351" s="8" t="str">
        <f t="shared" si="102"/>
        <v>Unknown-17.74-909.23002</v>
      </c>
      <c r="N351" s="16">
        <v>1</v>
      </c>
      <c r="O351" s="16">
        <v>1</v>
      </c>
      <c r="P351" s="16">
        <v>1</v>
      </c>
      <c r="Q351" s="14">
        <f t="shared" si="103"/>
        <v>1</v>
      </c>
      <c r="R351" s="14">
        <f t="shared" si="104"/>
        <v>0</v>
      </c>
      <c r="S351" s="14">
        <f t="shared" si="105"/>
        <v>0</v>
      </c>
      <c r="T351" s="16">
        <v>1</v>
      </c>
      <c r="U351" s="16">
        <v>1</v>
      </c>
      <c r="V351" s="16">
        <v>1</v>
      </c>
      <c r="W351" s="14">
        <f t="shared" si="106"/>
        <v>1</v>
      </c>
      <c r="X351" s="14">
        <f t="shared" si="107"/>
        <v>0</v>
      </c>
      <c r="Y351" s="14">
        <f t="shared" si="108"/>
        <v>0</v>
      </c>
      <c r="Z351" s="16">
        <v>1</v>
      </c>
      <c r="AA351" s="16">
        <v>1</v>
      </c>
      <c r="AB351" s="16">
        <v>1</v>
      </c>
      <c r="AC351" s="14">
        <f t="shared" si="109"/>
        <v>1</v>
      </c>
      <c r="AD351" s="14">
        <f t="shared" si="110"/>
        <v>0</v>
      </c>
      <c r="AE351" s="14">
        <f t="shared" si="111"/>
        <v>0</v>
      </c>
      <c r="AF351" s="16">
        <v>1</v>
      </c>
      <c r="AG351" s="16">
        <v>1</v>
      </c>
      <c r="AH351" s="16">
        <v>1</v>
      </c>
      <c r="AI351" s="14">
        <f t="shared" si="112"/>
        <v>1</v>
      </c>
      <c r="AJ351" s="14">
        <f t="shared" si="113"/>
        <v>0</v>
      </c>
      <c r="AK351" s="14">
        <f t="shared" si="114"/>
        <v>0</v>
      </c>
      <c r="AL351" s="16">
        <v>1</v>
      </c>
      <c r="AM351" s="16">
        <v>1</v>
      </c>
      <c r="AN351" s="16">
        <v>143368.01108054299</v>
      </c>
      <c r="AO351" s="14">
        <f t="shared" si="115"/>
        <v>47790.003693514329</v>
      </c>
      <c r="AP351" s="14">
        <f t="shared" si="116"/>
        <v>82772.982440263557</v>
      </c>
      <c r="AQ351" s="14">
        <f t="shared" si="117"/>
        <v>173.20145646169271</v>
      </c>
    </row>
    <row r="352" spans="1:43">
      <c r="A352" s="8" t="s">
        <v>567</v>
      </c>
      <c r="B352" s="17">
        <v>17.760000000000002</v>
      </c>
      <c r="C352" s="7">
        <v>771.23595999999998</v>
      </c>
      <c r="D352" s="8" t="s">
        <v>61</v>
      </c>
      <c r="E352" s="8" t="s">
        <v>62</v>
      </c>
      <c r="F352" s="8" t="s">
        <v>63</v>
      </c>
      <c r="G352" s="8" t="s">
        <v>969</v>
      </c>
      <c r="H352" s="13">
        <v>772.24039999999991</v>
      </c>
      <c r="J352" s="17" t="str">
        <f t="shared" si="118"/>
        <v>LWS-UHPLC-ESI-QTOF-80%MeOH-17.76-771.23596</v>
      </c>
      <c r="K352" s="9" t="s">
        <v>188</v>
      </c>
      <c r="M352" s="8" t="str">
        <f t="shared" si="102"/>
        <v>Unknown-17.76-771.23596</v>
      </c>
      <c r="N352" s="16">
        <v>1</v>
      </c>
      <c r="O352" s="16">
        <v>1</v>
      </c>
      <c r="P352" s="16">
        <v>1</v>
      </c>
      <c r="Q352" s="14">
        <f t="shared" si="103"/>
        <v>1</v>
      </c>
      <c r="R352" s="14">
        <f t="shared" si="104"/>
        <v>0</v>
      </c>
      <c r="S352" s="14">
        <f t="shared" si="105"/>
        <v>0</v>
      </c>
      <c r="T352" s="16">
        <v>1</v>
      </c>
      <c r="U352" s="16">
        <v>1</v>
      </c>
      <c r="V352" s="16">
        <v>1</v>
      </c>
      <c r="W352" s="14">
        <f t="shared" si="106"/>
        <v>1</v>
      </c>
      <c r="X352" s="14">
        <f t="shared" si="107"/>
        <v>0</v>
      </c>
      <c r="Y352" s="14">
        <f t="shared" si="108"/>
        <v>0</v>
      </c>
      <c r="Z352" s="16">
        <v>1</v>
      </c>
      <c r="AA352" s="16">
        <v>1</v>
      </c>
      <c r="AB352" s="16">
        <v>1</v>
      </c>
      <c r="AC352" s="14">
        <f t="shared" si="109"/>
        <v>1</v>
      </c>
      <c r="AD352" s="14">
        <f t="shared" si="110"/>
        <v>0</v>
      </c>
      <c r="AE352" s="14">
        <f t="shared" si="111"/>
        <v>0</v>
      </c>
      <c r="AF352" s="16">
        <v>110.36947521652399</v>
      </c>
      <c r="AG352" s="16">
        <v>1</v>
      </c>
      <c r="AH352" s="16">
        <v>1</v>
      </c>
      <c r="AI352" s="14">
        <f t="shared" si="112"/>
        <v>37.456491738841329</v>
      </c>
      <c r="AJ352" s="14">
        <f t="shared" si="113"/>
        <v>63.14449595738823</v>
      </c>
      <c r="AK352" s="14">
        <f t="shared" si="114"/>
        <v>168.5809135507188</v>
      </c>
      <c r="AL352" s="16">
        <v>1</v>
      </c>
      <c r="AM352" s="16">
        <v>1</v>
      </c>
      <c r="AN352" s="16">
        <v>223464.31500737299</v>
      </c>
      <c r="AO352" s="14">
        <f t="shared" si="115"/>
        <v>74488.771669124326</v>
      </c>
      <c r="AP352" s="14">
        <f t="shared" si="116"/>
        <v>129016.60507351292</v>
      </c>
      <c r="AQ352" s="14">
        <f t="shared" si="117"/>
        <v>173.2027555060227</v>
      </c>
    </row>
    <row r="353" spans="1:43">
      <c r="A353" s="8" t="s">
        <v>568</v>
      </c>
      <c r="B353" s="17">
        <v>17.760000000000002</v>
      </c>
      <c r="C353" s="7">
        <v>771.36000999999999</v>
      </c>
      <c r="D353" s="8" t="s">
        <v>61</v>
      </c>
      <c r="E353" s="8" t="s">
        <v>62</v>
      </c>
      <c r="F353" s="8" t="s">
        <v>63</v>
      </c>
      <c r="G353" s="8" t="s">
        <v>970</v>
      </c>
      <c r="H353" s="13">
        <v>772.36359999999991</v>
      </c>
      <c r="J353" s="17" t="str">
        <f t="shared" si="118"/>
        <v>LWS-UHPLC-ESI-QTOF-80%MeOH-17.76-771.36001</v>
      </c>
      <c r="K353" s="9" t="s">
        <v>188</v>
      </c>
      <c r="M353" s="8" t="str">
        <f t="shared" si="102"/>
        <v>Unknown-17.76-771.36001</v>
      </c>
      <c r="N353" s="16">
        <v>24268.951840493901</v>
      </c>
      <c r="O353" s="16">
        <v>36003.434373152399</v>
      </c>
      <c r="P353" s="16">
        <v>37308.068427261504</v>
      </c>
      <c r="Q353" s="14">
        <f t="shared" si="103"/>
        <v>32526.818213635936</v>
      </c>
      <c r="R353" s="14">
        <f t="shared" si="104"/>
        <v>7181.2105721311136</v>
      </c>
      <c r="S353" s="14">
        <f t="shared" si="105"/>
        <v>22.077814451339716</v>
      </c>
      <c r="T353" s="16">
        <v>194721.244839861</v>
      </c>
      <c r="U353" s="16">
        <v>204915.51180008199</v>
      </c>
      <c r="V353" s="16">
        <v>219183.590163168</v>
      </c>
      <c r="W353" s="14">
        <f t="shared" si="106"/>
        <v>206273.44893437033</v>
      </c>
      <c r="X353" s="14">
        <f t="shared" si="107"/>
        <v>12287.578265251841</v>
      </c>
      <c r="Y353" s="14">
        <f t="shared" si="108"/>
        <v>5.9569364495191808</v>
      </c>
      <c r="Z353" s="16">
        <v>132867.34750118601</v>
      </c>
      <c r="AA353" s="16">
        <v>198885.767685967</v>
      </c>
      <c r="AB353" s="16">
        <v>187751.57433057201</v>
      </c>
      <c r="AC353" s="14">
        <f t="shared" si="109"/>
        <v>173168.22983924169</v>
      </c>
      <c r="AD353" s="14">
        <f t="shared" si="110"/>
        <v>35342.798465008229</v>
      </c>
      <c r="AE353" s="14">
        <f t="shared" si="111"/>
        <v>20.409516513403307</v>
      </c>
      <c r="AF353" s="16">
        <v>231243.12717542099</v>
      </c>
      <c r="AG353" s="16">
        <v>252042.397014129</v>
      </c>
      <c r="AH353" s="16">
        <v>245224.88437291299</v>
      </c>
      <c r="AI353" s="14">
        <f t="shared" si="112"/>
        <v>242836.80285415435</v>
      </c>
      <c r="AJ353" s="14">
        <f t="shared" si="113"/>
        <v>10603.282815290024</v>
      </c>
      <c r="AK353" s="14">
        <f t="shared" si="114"/>
        <v>4.3664233306754019</v>
      </c>
      <c r="AL353" s="16">
        <v>216014.74982138301</v>
      </c>
      <c r="AM353" s="16">
        <v>213792.359375</v>
      </c>
      <c r="AN353" s="16">
        <v>1</v>
      </c>
      <c r="AO353" s="14">
        <f t="shared" si="115"/>
        <v>143269.36973212767</v>
      </c>
      <c r="AP353" s="14">
        <f t="shared" si="116"/>
        <v>124079.02352573645</v>
      </c>
      <c r="AQ353" s="14">
        <f t="shared" si="117"/>
        <v>86.605408928459994</v>
      </c>
    </row>
    <row r="354" spans="1:43">
      <c r="A354" s="8" t="s">
        <v>569</v>
      </c>
      <c r="B354" s="17">
        <v>17.78</v>
      </c>
      <c r="C354" s="7">
        <v>705.38664000000006</v>
      </c>
      <c r="D354" s="8" t="s">
        <v>61</v>
      </c>
      <c r="E354" s="8" t="s">
        <v>62</v>
      </c>
      <c r="F354" s="8" t="s">
        <v>63</v>
      </c>
      <c r="G354" s="8" t="s">
        <v>971</v>
      </c>
      <c r="H354" s="13">
        <v>706.39120000000003</v>
      </c>
      <c r="J354" s="17" t="str">
        <f t="shared" si="118"/>
        <v>LWS-UHPLC-ESI-QTOF-80%MeOH-17.78-705.38664</v>
      </c>
      <c r="K354" s="9" t="s">
        <v>188</v>
      </c>
      <c r="M354" s="8" t="str">
        <f t="shared" si="102"/>
        <v>Unknown-17.78-705.38664</v>
      </c>
      <c r="N354" s="16">
        <v>24981.698976503201</v>
      </c>
      <c r="O354" s="16">
        <v>34120.762826815997</v>
      </c>
      <c r="P354" s="16">
        <v>37713.333744305099</v>
      </c>
      <c r="Q354" s="14">
        <f t="shared" si="103"/>
        <v>32271.931849208097</v>
      </c>
      <c r="R354" s="14">
        <f t="shared" si="104"/>
        <v>6564.0888897848909</v>
      </c>
      <c r="S354" s="14">
        <f t="shared" si="105"/>
        <v>20.339931679503604</v>
      </c>
      <c r="T354" s="16">
        <v>483827.11690726399</v>
      </c>
      <c r="U354" s="16">
        <v>562305.86681796401</v>
      </c>
      <c r="V354" s="16">
        <v>541919.78327916597</v>
      </c>
      <c r="W354" s="14">
        <f t="shared" si="106"/>
        <v>529350.92233479803</v>
      </c>
      <c r="X354" s="14">
        <f t="shared" si="107"/>
        <v>40721.133898329666</v>
      </c>
      <c r="Y354" s="14">
        <f t="shared" si="108"/>
        <v>7.6926538105802749</v>
      </c>
      <c r="Z354" s="16">
        <v>397215.34427666198</v>
      </c>
      <c r="AA354" s="16">
        <v>632703.711766297</v>
      </c>
      <c r="AB354" s="16">
        <v>482733.74568159698</v>
      </c>
      <c r="AC354" s="14">
        <f t="shared" si="109"/>
        <v>504217.60057485197</v>
      </c>
      <c r="AD354" s="14">
        <f t="shared" si="110"/>
        <v>119205.11659127407</v>
      </c>
      <c r="AE354" s="14">
        <f t="shared" si="111"/>
        <v>23.64160165281217</v>
      </c>
      <c r="AF354" s="16">
        <v>909681.02355022705</v>
      </c>
      <c r="AG354" s="16">
        <v>1089219.77742959</v>
      </c>
      <c r="AH354" s="16">
        <v>985610.38075145101</v>
      </c>
      <c r="AI354" s="14">
        <f t="shared" si="112"/>
        <v>994837.06057708932</v>
      </c>
      <c r="AJ354" s="14">
        <f t="shared" si="113"/>
        <v>90124.301670483124</v>
      </c>
      <c r="AK354" s="14">
        <f t="shared" si="114"/>
        <v>9.0592022796379776</v>
      </c>
      <c r="AL354" s="16">
        <v>722073.46529007505</v>
      </c>
      <c r="AM354" s="16">
        <v>665427.5625</v>
      </c>
      <c r="AN354" s="16">
        <v>1</v>
      </c>
      <c r="AO354" s="14">
        <f t="shared" si="115"/>
        <v>462500.67593002506</v>
      </c>
      <c r="AP354" s="14">
        <f t="shared" si="116"/>
        <v>401536.61383771617</v>
      </c>
      <c r="AQ354" s="14">
        <f t="shared" si="117"/>
        <v>86.818600433454804</v>
      </c>
    </row>
    <row r="355" spans="1:43">
      <c r="A355" s="8" t="s">
        <v>570</v>
      </c>
      <c r="B355" s="17">
        <v>17.79</v>
      </c>
      <c r="C355" s="7">
        <v>705.29013999999995</v>
      </c>
      <c r="D355" s="8" t="s">
        <v>61</v>
      </c>
      <c r="E355" s="8" t="s">
        <v>62</v>
      </c>
      <c r="F355" s="8" t="s">
        <v>63</v>
      </c>
      <c r="G355" s="8" t="s">
        <v>972</v>
      </c>
      <c r="H355" s="13">
        <v>706.29769999999996</v>
      </c>
      <c r="J355" s="17" t="str">
        <f t="shared" si="118"/>
        <v>LWS-UHPLC-ESI-QTOF-80%MeOH-17.79-705.29014</v>
      </c>
      <c r="K355" s="9" t="s">
        <v>188</v>
      </c>
      <c r="M355" s="8" t="str">
        <f t="shared" si="102"/>
        <v>Unknown-17.79-705.29014</v>
      </c>
      <c r="N355" s="16">
        <v>1</v>
      </c>
      <c r="O355" s="16">
        <v>1</v>
      </c>
      <c r="P355" s="16">
        <v>1</v>
      </c>
      <c r="Q355" s="14">
        <f t="shared" si="103"/>
        <v>1</v>
      </c>
      <c r="R355" s="14">
        <f t="shared" si="104"/>
        <v>0</v>
      </c>
      <c r="S355" s="14">
        <f t="shared" si="105"/>
        <v>0</v>
      </c>
      <c r="T355" s="16">
        <v>1</v>
      </c>
      <c r="U355" s="16">
        <v>1</v>
      </c>
      <c r="V355" s="16">
        <v>334.93433708368599</v>
      </c>
      <c r="W355" s="14">
        <f t="shared" si="106"/>
        <v>112.311445694562</v>
      </c>
      <c r="X355" s="14">
        <f t="shared" si="107"/>
        <v>192.79707940692532</v>
      </c>
      <c r="Y355" s="14">
        <f t="shared" si="108"/>
        <v>171.66289527716438</v>
      </c>
      <c r="Z355" s="16">
        <v>1</v>
      </c>
      <c r="AA355" s="16">
        <v>1</v>
      </c>
      <c r="AB355" s="16">
        <v>1</v>
      </c>
      <c r="AC355" s="14">
        <f t="shared" si="109"/>
        <v>1</v>
      </c>
      <c r="AD355" s="14">
        <f t="shared" si="110"/>
        <v>0</v>
      </c>
      <c r="AE355" s="14">
        <f t="shared" si="111"/>
        <v>0</v>
      </c>
      <c r="AF355" s="16">
        <v>1</v>
      </c>
      <c r="AG355" s="16">
        <v>384.47540298160902</v>
      </c>
      <c r="AH355" s="16">
        <v>1</v>
      </c>
      <c r="AI355" s="14">
        <f t="shared" si="112"/>
        <v>128.82513432720302</v>
      </c>
      <c r="AJ355" s="14">
        <f t="shared" si="113"/>
        <v>221.39962713903222</v>
      </c>
      <c r="AK355" s="14">
        <f t="shared" si="114"/>
        <v>171.86058318146146</v>
      </c>
      <c r="AL355" s="16">
        <v>1</v>
      </c>
      <c r="AM355" s="16">
        <v>881.781982421875</v>
      </c>
      <c r="AN355" s="16">
        <v>657624.77792757004</v>
      </c>
      <c r="AO355" s="14">
        <f t="shared" si="115"/>
        <v>219502.51996999732</v>
      </c>
      <c r="AP355" s="14">
        <f t="shared" si="116"/>
        <v>379425.26093106472</v>
      </c>
      <c r="AQ355" s="14">
        <f t="shared" si="117"/>
        <v>172.85690432297835</v>
      </c>
    </row>
    <row r="356" spans="1:43">
      <c r="A356" s="8" t="s">
        <v>571</v>
      </c>
      <c r="B356" s="17">
        <v>17.79</v>
      </c>
      <c r="C356" s="7">
        <v>841.46231</v>
      </c>
      <c r="D356" s="8" t="s">
        <v>61</v>
      </c>
      <c r="E356" s="8" t="s">
        <v>62</v>
      </c>
      <c r="F356" s="8" t="s">
        <v>63</v>
      </c>
      <c r="G356" s="8" t="s">
        <v>935</v>
      </c>
      <c r="H356" s="13">
        <v>842.46769999999992</v>
      </c>
      <c r="J356" s="17" t="str">
        <f t="shared" si="118"/>
        <v>LWS-UHPLC-ESI-QTOF-80%MeOH-17.79-841.46231</v>
      </c>
      <c r="K356" s="9" t="s">
        <v>188</v>
      </c>
      <c r="M356" s="8" t="str">
        <f t="shared" si="102"/>
        <v>Unknown-17.79-841.46231</v>
      </c>
      <c r="N356" s="16">
        <v>10520.582320858801</v>
      </c>
      <c r="O356" s="16">
        <v>11506.3041618919</v>
      </c>
      <c r="P356" s="16">
        <v>14932.888784291001</v>
      </c>
      <c r="Q356" s="14">
        <f t="shared" si="103"/>
        <v>12319.925089013899</v>
      </c>
      <c r="R356" s="14">
        <f t="shared" si="104"/>
        <v>2315.9439418085262</v>
      </c>
      <c r="S356" s="14">
        <f t="shared" si="105"/>
        <v>18.79836058316404</v>
      </c>
      <c r="T356" s="16">
        <v>4198.2778249104203</v>
      </c>
      <c r="U356" s="16">
        <v>2432.5451457218401</v>
      </c>
      <c r="V356" s="16">
        <v>5334.8979427652403</v>
      </c>
      <c r="W356" s="14">
        <f t="shared" si="106"/>
        <v>3988.573637799167</v>
      </c>
      <c r="X356" s="14">
        <f t="shared" si="107"/>
        <v>1462.4960937368016</v>
      </c>
      <c r="Y356" s="14">
        <f t="shared" si="108"/>
        <v>36.667145364371017</v>
      </c>
      <c r="Z356" s="16">
        <v>87193.817511304893</v>
      </c>
      <c r="AA356" s="16">
        <v>121811.817693748</v>
      </c>
      <c r="AB356" s="16">
        <v>95721.121601604798</v>
      </c>
      <c r="AC356" s="14">
        <f t="shared" si="109"/>
        <v>101575.58560221923</v>
      </c>
      <c r="AD356" s="14">
        <f t="shared" si="110"/>
        <v>18036.284143602657</v>
      </c>
      <c r="AE356" s="14">
        <f t="shared" si="111"/>
        <v>17.756515049034181</v>
      </c>
      <c r="AF356" s="16">
        <v>105611.63278104999</v>
      </c>
      <c r="AG356" s="16">
        <v>127597.62794387</v>
      </c>
      <c r="AH356" s="16">
        <v>118023.46756456399</v>
      </c>
      <c r="AI356" s="14">
        <f t="shared" si="112"/>
        <v>117077.57609649467</v>
      </c>
      <c r="AJ356" s="14">
        <f t="shared" si="113"/>
        <v>11023.47625873576</v>
      </c>
      <c r="AK356" s="14">
        <f t="shared" si="114"/>
        <v>9.4155316724786591</v>
      </c>
      <c r="AL356" s="16">
        <v>75811.631320379107</v>
      </c>
      <c r="AM356" s="16">
        <v>66320.8828125</v>
      </c>
      <c r="AN356" s="16">
        <v>1</v>
      </c>
      <c r="AO356" s="14">
        <f t="shared" si="115"/>
        <v>47377.838044293028</v>
      </c>
      <c r="AP356" s="14">
        <f t="shared" si="116"/>
        <v>41303.052721516018</v>
      </c>
      <c r="AQ356" s="14">
        <f t="shared" si="117"/>
        <v>87.178002261104098</v>
      </c>
    </row>
    <row r="357" spans="1:43">
      <c r="A357" s="8" t="s">
        <v>572</v>
      </c>
      <c r="B357" s="17">
        <v>17.809999999999999</v>
      </c>
      <c r="C357" s="7">
        <v>723.39891999999998</v>
      </c>
      <c r="D357" s="8" t="s">
        <v>61</v>
      </c>
      <c r="E357" s="8" t="s">
        <v>62</v>
      </c>
      <c r="F357" s="8" t="s">
        <v>63</v>
      </c>
      <c r="G357" s="8" t="s">
        <v>973</v>
      </c>
      <c r="H357" s="13">
        <v>724.40729999999996</v>
      </c>
      <c r="J357" s="17" t="str">
        <f t="shared" si="118"/>
        <v>LWS-UHPLC-ESI-QTOF-80%MeOH-17.81-723.39892</v>
      </c>
      <c r="K357" s="9" t="s">
        <v>188</v>
      </c>
      <c r="M357" s="8" t="str">
        <f t="shared" si="102"/>
        <v>Unknown-17.81-723.39892</v>
      </c>
      <c r="N357" s="16">
        <v>2797.4825541373302</v>
      </c>
      <c r="O357" s="16">
        <v>6840.4362026973004</v>
      </c>
      <c r="P357" s="16">
        <v>6403.92814835838</v>
      </c>
      <c r="Q357" s="14">
        <f t="shared" si="103"/>
        <v>5347.2823017310038</v>
      </c>
      <c r="R357" s="14">
        <f t="shared" si="104"/>
        <v>2218.9510776484585</v>
      </c>
      <c r="S357" s="14">
        <f t="shared" si="105"/>
        <v>41.496800663210678</v>
      </c>
      <c r="T357" s="16">
        <v>27379.017983915899</v>
      </c>
      <c r="U357" s="16">
        <v>36398.510608244302</v>
      </c>
      <c r="V357" s="16">
        <v>40992.447483011201</v>
      </c>
      <c r="W357" s="14">
        <f t="shared" si="106"/>
        <v>34923.325358390466</v>
      </c>
      <c r="X357" s="14">
        <f t="shared" si="107"/>
        <v>6925.5681588407706</v>
      </c>
      <c r="Y357" s="14">
        <f t="shared" si="108"/>
        <v>19.830780968791323</v>
      </c>
      <c r="Z357" s="16">
        <v>7990.8321309246403</v>
      </c>
      <c r="AA357" s="16">
        <v>24571.462252734</v>
      </c>
      <c r="AB357" s="16">
        <v>13883.973920156899</v>
      </c>
      <c r="AC357" s="14">
        <f t="shared" si="109"/>
        <v>15482.089434605179</v>
      </c>
      <c r="AD357" s="14">
        <f t="shared" si="110"/>
        <v>8405.0463239177461</v>
      </c>
      <c r="AE357" s="14">
        <f t="shared" si="111"/>
        <v>54.288837171622305</v>
      </c>
      <c r="AF357" s="16">
        <v>74350.397390382495</v>
      </c>
      <c r="AG357" s="16">
        <v>77108.470872130201</v>
      </c>
      <c r="AH357" s="16">
        <v>69704.348120550698</v>
      </c>
      <c r="AI357" s="14">
        <f t="shared" si="112"/>
        <v>73721.072127687803</v>
      </c>
      <c r="AJ357" s="14">
        <f t="shared" si="113"/>
        <v>3741.9642094511837</v>
      </c>
      <c r="AK357" s="14">
        <f t="shared" si="114"/>
        <v>5.0758407351563664</v>
      </c>
      <c r="AL357" s="16">
        <v>112945.00676623201</v>
      </c>
      <c r="AM357" s="16">
        <v>133643.328125</v>
      </c>
      <c r="AN357" s="16">
        <v>1</v>
      </c>
      <c r="AO357" s="14">
        <f t="shared" si="115"/>
        <v>82196.444963744012</v>
      </c>
      <c r="AP357" s="14">
        <f t="shared" si="116"/>
        <v>71931.728092397505</v>
      </c>
      <c r="AQ357" s="14">
        <f t="shared" si="117"/>
        <v>87.511969798846934</v>
      </c>
    </row>
    <row r="358" spans="1:43">
      <c r="A358" s="8" t="s">
        <v>573</v>
      </c>
      <c r="B358" s="17">
        <v>17.829999999999998</v>
      </c>
      <c r="C358" s="7">
        <v>883.47317999999996</v>
      </c>
      <c r="D358" s="8" t="s">
        <v>61</v>
      </c>
      <c r="E358" s="8" t="s">
        <v>62</v>
      </c>
      <c r="F358" s="8" t="s">
        <v>63</v>
      </c>
      <c r="G358" s="8" t="s">
        <v>974</v>
      </c>
      <c r="H358" s="13">
        <v>884.47809999999993</v>
      </c>
      <c r="J358" s="17" t="str">
        <f t="shared" si="118"/>
        <v>LWS-UHPLC-ESI-QTOF-80%MeOH-17.83-883.47318</v>
      </c>
      <c r="K358" s="9" t="s">
        <v>188</v>
      </c>
      <c r="M358" s="8" t="str">
        <f t="shared" si="102"/>
        <v>Unknown-17.83-883.47318</v>
      </c>
      <c r="N358" s="16">
        <v>2058.1105964192202</v>
      </c>
      <c r="O358" s="16">
        <v>2239.8226079239898</v>
      </c>
      <c r="P358" s="16">
        <v>2374.5655086031202</v>
      </c>
      <c r="Q358" s="14">
        <f t="shared" si="103"/>
        <v>2224.1662376487766</v>
      </c>
      <c r="R358" s="14">
        <f t="shared" si="104"/>
        <v>158.8073339269188</v>
      </c>
      <c r="S358" s="14">
        <f t="shared" si="105"/>
        <v>7.1400838318091786</v>
      </c>
      <c r="T358" s="16">
        <v>5362.7086834903002</v>
      </c>
      <c r="U358" s="16">
        <v>5095.4028490383998</v>
      </c>
      <c r="V358" s="16">
        <v>5606.83108476905</v>
      </c>
      <c r="W358" s="14">
        <f t="shared" si="106"/>
        <v>5354.9808724325831</v>
      </c>
      <c r="X358" s="14">
        <f t="shared" si="107"/>
        <v>255.80167977057772</v>
      </c>
      <c r="Y358" s="14">
        <f t="shared" si="108"/>
        <v>4.7768925018470858</v>
      </c>
      <c r="Z358" s="16">
        <v>30878.419218598701</v>
      </c>
      <c r="AA358" s="16">
        <v>69283.576317126499</v>
      </c>
      <c r="AB358" s="16">
        <v>30595.395242926399</v>
      </c>
      <c r="AC358" s="14">
        <f t="shared" si="109"/>
        <v>43585.796926217205</v>
      </c>
      <c r="AD358" s="14">
        <f t="shared" si="110"/>
        <v>22255.379683586234</v>
      </c>
      <c r="AE358" s="14">
        <f t="shared" si="111"/>
        <v>51.061082400903501</v>
      </c>
      <c r="AF358" s="16">
        <v>34012.824236533503</v>
      </c>
      <c r="AG358" s="16">
        <v>58466.680583815498</v>
      </c>
      <c r="AH358" s="16">
        <v>34616.408263044497</v>
      </c>
      <c r="AI358" s="14">
        <f t="shared" si="112"/>
        <v>42365.304361131166</v>
      </c>
      <c r="AJ358" s="14">
        <f t="shared" si="113"/>
        <v>13947.466279492588</v>
      </c>
      <c r="AK358" s="14">
        <f t="shared" si="114"/>
        <v>32.921907418866439</v>
      </c>
      <c r="AL358" s="16">
        <v>16426.506087285299</v>
      </c>
      <c r="AM358" s="16">
        <v>17323.931640625</v>
      </c>
      <c r="AN358" s="16">
        <v>1</v>
      </c>
      <c r="AO358" s="14">
        <f t="shared" si="115"/>
        <v>11250.479242636766</v>
      </c>
      <c r="AP358" s="14">
        <f t="shared" si="116"/>
        <v>9752.6627430068238</v>
      </c>
      <c r="AQ358" s="14">
        <f t="shared" si="117"/>
        <v>86.686642699152245</v>
      </c>
    </row>
    <row r="359" spans="1:43">
      <c r="A359" s="8" t="s">
        <v>574</v>
      </c>
      <c r="B359" s="17">
        <v>17.87</v>
      </c>
      <c r="C359" s="7">
        <v>851.44547</v>
      </c>
      <c r="D359" s="8" t="s">
        <v>61</v>
      </c>
      <c r="E359" s="8" t="s">
        <v>62</v>
      </c>
      <c r="F359" s="8" t="s">
        <v>63</v>
      </c>
      <c r="G359" s="8" t="s">
        <v>975</v>
      </c>
      <c r="H359" s="13">
        <v>852.44880000000001</v>
      </c>
      <c r="J359" s="17" t="str">
        <f t="shared" si="118"/>
        <v>LWS-UHPLC-ESI-QTOF-80%MeOH-17.87-851.44547</v>
      </c>
      <c r="K359" s="9" t="s">
        <v>188</v>
      </c>
      <c r="M359" s="8" t="str">
        <f t="shared" si="102"/>
        <v>Unknown-17.87-851.44547</v>
      </c>
      <c r="N359" s="16">
        <v>24443.567927710199</v>
      </c>
      <c r="O359" s="16">
        <v>34520.4801155557</v>
      </c>
      <c r="P359" s="16">
        <v>45617.798676422899</v>
      </c>
      <c r="Q359" s="14">
        <f t="shared" si="103"/>
        <v>34860.615573229596</v>
      </c>
      <c r="R359" s="14">
        <f t="shared" si="104"/>
        <v>10591.212444621622</v>
      </c>
      <c r="S359" s="14">
        <f t="shared" si="105"/>
        <v>30.381599035086744</v>
      </c>
      <c r="T359" s="16">
        <v>195493.10397939401</v>
      </c>
      <c r="U359" s="16">
        <v>216498.45700701899</v>
      </c>
      <c r="V359" s="16">
        <v>236303.816164986</v>
      </c>
      <c r="W359" s="14">
        <f t="shared" si="106"/>
        <v>216098.45905046634</v>
      </c>
      <c r="X359" s="14">
        <f t="shared" si="107"/>
        <v>20408.296255389403</v>
      </c>
      <c r="Y359" s="14">
        <f t="shared" si="108"/>
        <v>9.4439804638418874</v>
      </c>
      <c r="Z359" s="16">
        <v>163477.32766072199</v>
      </c>
      <c r="AA359" s="16">
        <v>183558.48588905801</v>
      </c>
      <c r="AB359" s="16">
        <v>160969.07088062301</v>
      </c>
      <c r="AC359" s="14">
        <f t="shared" si="109"/>
        <v>169334.96147680099</v>
      </c>
      <c r="AD359" s="14">
        <f t="shared" si="110"/>
        <v>12381.612295992851</v>
      </c>
      <c r="AE359" s="14">
        <f t="shared" si="111"/>
        <v>7.3119054612293635</v>
      </c>
      <c r="AF359" s="16">
        <v>200238.62601176699</v>
      </c>
      <c r="AG359" s="16">
        <v>214822.46500085099</v>
      </c>
      <c r="AH359" s="16">
        <v>191597.87435502399</v>
      </c>
      <c r="AI359" s="14">
        <f t="shared" si="112"/>
        <v>202219.65512254732</v>
      </c>
      <c r="AJ359" s="14">
        <f t="shared" si="113"/>
        <v>11738.345706268756</v>
      </c>
      <c r="AK359" s="14">
        <f t="shared" si="114"/>
        <v>5.8047501362591039</v>
      </c>
      <c r="AL359" s="16">
        <v>200063.639209246</v>
      </c>
      <c r="AM359" s="16">
        <v>174524.75</v>
      </c>
      <c r="AN359" s="16">
        <v>1</v>
      </c>
      <c r="AO359" s="14">
        <f t="shared" si="115"/>
        <v>124863.12973641534</v>
      </c>
      <c r="AP359" s="14">
        <f t="shared" si="116"/>
        <v>108885.13349969129</v>
      </c>
      <c r="AQ359" s="14">
        <f t="shared" si="117"/>
        <v>87.203591428107387</v>
      </c>
    </row>
    <row r="360" spans="1:43">
      <c r="A360" s="8" t="s">
        <v>575</v>
      </c>
      <c r="B360" s="17">
        <v>17.87</v>
      </c>
      <c r="C360" s="7">
        <v>895.43611999999996</v>
      </c>
      <c r="D360" s="8" t="s">
        <v>61</v>
      </c>
      <c r="E360" s="8" t="s">
        <v>62</v>
      </c>
      <c r="F360" s="8" t="s">
        <v>63</v>
      </c>
      <c r="G360" s="8" t="s">
        <v>976</v>
      </c>
      <c r="H360" s="13">
        <v>850.43589999999995</v>
      </c>
      <c r="J360" s="17" t="str">
        <f t="shared" si="118"/>
        <v>LWS-UHPLC-ESI-QTOF-80%MeOH-17.87-895.43612</v>
      </c>
      <c r="K360" s="9" t="s">
        <v>188</v>
      </c>
      <c r="M360" s="8" t="str">
        <f t="shared" si="102"/>
        <v>Unknown-17.87-895.43612</v>
      </c>
      <c r="N360" s="16">
        <v>100676.822518705</v>
      </c>
      <c r="O360" s="16">
        <v>157336.50444729099</v>
      </c>
      <c r="P360" s="16">
        <v>179857.883875631</v>
      </c>
      <c r="Q360" s="14">
        <f t="shared" si="103"/>
        <v>145957.07028054234</v>
      </c>
      <c r="R360" s="14">
        <f t="shared" si="104"/>
        <v>40798.636752578517</v>
      </c>
      <c r="S360" s="14">
        <f t="shared" si="105"/>
        <v>27.952490875680052</v>
      </c>
      <c r="T360" s="16">
        <v>602046.05036868597</v>
      </c>
      <c r="U360" s="16">
        <v>649410.86487835005</v>
      </c>
      <c r="V360" s="16">
        <v>746804.26187948196</v>
      </c>
      <c r="W360" s="14">
        <f t="shared" si="106"/>
        <v>666087.05904217262</v>
      </c>
      <c r="X360" s="14">
        <f t="shared" si="107"/>
        <v>73805.87062553507</v>
      </c>
      <c r="Y360" s="14">
        <f t="shared" si="108"/>
        <v>11.080514119530752</v>
      </c>
      <c r="Z360" s="16">
        <v>515913.957035014</v>
      </c>
      <c r="AA360" s="16">
        <v>602401.92983873596</v>
      </c>
      <c r="AB360" s="16">
        <v>525208.44600613497</v>
      </c>
      <c r="AC360" s="14">
        <f t="shared" si="109"/>
        <v>547841.44429329503</v>
      </c>
      <c r="AD360" s="14">
        <f t="shared" si="110"/>
        <v>47478.751231727634</v>
      </c>
      <c r="AE360" s="14">
        <f t="shared" si="111"/>
        <v>8.6665132268286698</v>
      </c>
      <c r="AF360" s="16">
        <v>647647.99972039706</v>
      </c>
      <c r="AG360" s="16">
        <v>681419.65909832297</v>
      </c>
      <c r="AH360" s="16">
        <v>622485.82920285105</v>
      </c>
      <c r="AI360" s="14">
        <f t="shared" si="112"/>
        <v>650517.82934052369</v>
      </c>
      <c r="AJ360" s="14">
        <f t="shared" si="113"/>
        <v>29571.540678049259</v>
      </c>
      <c r="AK360" s="14">
        <f t="shared" si="114"/>
        <v>4.5458463003278542</v>
      </c>
      <c r="AL360" s="16">
        <v>619901.05812576704</v>
      </c>
      <c r="AM360" s="16">
        <v>553778.5625</v>
      </c>
      <c r="AN360" s="16">
        <v>519.03670098344003</v>
      </c>
      <c r="AO360" s="14">
        <f t="shared" si="115"/>
        <v>391399.55244225013</v>
      </c>
      <c r="AP360" s="14">
        <f t="shared" si="116"/>
        <v>340123.10903048597</v>
      </c>
      <c r="AQ360" s="14">
        <f t="shared" si="117"/>
        <v>86.899207448805186</v>
      </c>
    </row>
    <row r="361" spans="1:43">
      <c r="A361" s="8" t="s">
        <v>576</v>
      </c>
      <c r="B361" s="17">
        <v>17.87</v>
      </c>
      <c r="C361" s="7">
        <v>851.28561999999999</v>
      </c>
      <c r="D361" s="8" t="s">
        <v>61</v>
      </c>
      <c r="E361" s="8" t="s">
        <v>62</v>
      </c>
      <c r="F361" s="8" t="s">
        <v>63</v>
      </c>
      <c r="G361" s="8" t="s">
        <v>977</v>
      </c>
      <c r="H361" s="13">
        <v>852.29279999999994</v>
      </c>
      <c r="J361" s="17" t="str">
        <f t="shared" si="118"/>
        <v>LWS-UHPLC-ESI-QTOF-80%MeOH-17.87-851.28562</v>
      </c>
      <c r="K361" s="9" t="s">
        <v>188</v>
      </c>
      <c r="M361" s="8" t="str">
        <f t="shared" si="102"/>
        <v>Unknown-17.87-851.28562</v>
      </c>
      <c r="N361" s="16">
        <v>1</v>
      </c>
      <c r="O361" s="16">
        <v>1</v>
      </c>
      <c r="P361" s="16">
        <v>1</v>
      </c>
      <c r="Q361" s="14">
        <f t="shared" si="103"/>
        <v>1</v>
      </c>
      <c r="R361" s="14">
        <f t="shared" si="104"/>
        <v>0</v>
      </c>
      <c r="S361" s="14">
        <f t="shared" si="105"/>
        <v>0</v>
      </c>
      <c r="T361" s="16">
        <v>1</v>
      </c>
      <c r="U361" s="16">
        <v>1</v>
      </c>
      <c r="V361" s="16">
        <v>1</v>
      </c>
      <c r="W361" s="14">
        <f t="shared" si="106"/>
        <v>1</v>
      </c>
      <c r="X361" s="14">
        <f t="shared" si="107"/>
        <v>0</v>
      </c>
      <c r="Y361" s="14">
        <f t="shared" si="108"/>
        <v>0</v>
      </c>
      <c r="Z361" s="16">
        <v>1</v>
      </c>
      <c r="AA361" s="16">
        <v>1</v>
      </c>
      <c r="AB361" s="16">
        <v>1</v>
      </c>
      <c r="AC361" s="14">
        <f t="shared" si="109"/>
        <v>1</v>
      </c>
      <c r="AD361" s="14">
        <f t="shared" si="110"/>
        <v>0</v>
      </c>
      <c r="AE361" s="14">
        <f t="shared" si="111"/>
        <v>0</v>
      </c>
      <c r="AF361" s="16">
        <v>1</v>
      </c>
      <c r="AG361" s="16">
        <v>1</v>
      </c>
      <c r="AH361" s="16">
        <v>1</v>
      </c>
      <c r="AI361" s="14">
        <f t="shared" si="112"/>
        <v>1</v>
      </c>
      <c r="AJ361" s="14">
        <f t="shared" si="113"/>
        <v>0</v>
      </c>
      <c r="AK361" s="14">
        <f t="shared" si="114"/>
        <v>0</v>
      </c>
      <c r="AL361" s="16">
        <v>1</v>
      </c>
      <c r="AM361" s="16">
        <v>1</v>
      </c>
      <c r="AN361" s="16">
        <v>180227.066626199</v>
      </c>
      <c r="AO361" s="14">
        <f t="shared" si="115"/>
        <v>60076.355542066332</v>
      </c>
      <c r="AP361" s="14">
        <f t="shared" si="116"/>
        <v>104053.56808162342</v>
      </c>
      <c r="AQ361" s="14">
        <f t="shared" si="117"/>
        <v>173.2021976745304</v>
      </c>
    </row>
    <row r="362" spans="1:43">
      <c r="A362" s="8" t="s">
        <v>577</v>
      </c>
      <c r="B362" s="17">
        <v>17.88</v>
      </c>
      <c r="C362" s="7">
        <v>895.25621000000001</v>
      </c>
      <c r="D362" s="8" t="s">
        <v>61</v>
      </c>
      <c r="E362" s="8" t="s">
        <v>62</v>
      </c>
      <c r="F362" s="8" t="s">
        <v>63</v>
      </c>
      <c r="G362" s="8" t="s">
        <v>978</v>
      </c>
      <c r="H362" s="13">
        <v>896.25980000000004</v>
      </c>
      <c r="J362" s="17" t="str">
        <f t="shared" si="118"/>
        <v>LWS-UHPLC-ESI-QTOF-80%MeOH-17.88-895.25621</v>
      </c>
      <c r="K362" s="9" t="s">
        <v>188</v>
      </c>
      <c r="M362" s="8" t="str">
        <f t="shared" si="102"/>
        <v>Unknown-17.88-895.25621</v>
      </c>
      <c r="N362" s="16">
        <v>1</v>
      </c>
      <c r="O362" s="16">
        <v>1</v>
      </c>
      <c r="P362" s="16">
        <v>1</v>
      </c>
      <c r="Q362" s="14">
        <f t="shared" si="103"/>
        <v>1</v>
      </c>
      <c r="R362" s="14">
        <f t="shared" si="104"/>
        <v>0</v>
      </c>
      <c r="S362" s="14">
        <f t="shared" si="105"/>
        <v>0</v>
      </c>
      <c r="T362" s="16">
        <v>1</v>
      </c>
      <c r="U362" s="16">
        <v>423.46387270894797</v>
      </c>
      <c r="V362" s="16">
        <v>1</v>
      </c>
      <c r="W362" s="14">
        <f t="shared" si="106"/>
        <v>141.82129090298267</v>
      </c>
      <c r="X362" s="14">
        <f t="shared" si="107"/>
        <v>243.90963063140291</v>
      </c>
      <c r="Y362" s="14">
        <f t="shared" si="108"/>
        <v>171.98378965416202</v>
      </c>
      <c r="Z362" s="16">
        <v>1</v>
      </c>
      <c r="AA362" s="16">
        <v>1</v>
      </c>
      <c r="AB362" s="16">
        <v>510.57969787035699</v>
      </c>
      <c r="AC362" s="14">
        <f t="shared" si="109"/>
        <v>170.85989929011899</v>
      </c>
      <c r="AD362" s="14">
        <f t="shared" si="110"/>
        <v>294.20597573901881</v>
      </c>
      <c r="AE362" s="14">
        <f t="shared" si="111"/>
        <v>172.19135499984054</v>
      </c>
      <c r="AF362" s="16">
        <v>1</v>
      </c>
      <c r="AG362" s="16">
        <v>1</v>
      </c>
      <c r="AH362" s="16">
        <v>1</v>
      </c>
      <c r="AI362" s="14">
        <f t="shared" si="112"/>
        <v>1</v>
      </c>
      <c r="AJ362" s="14">
        <f t="shared" si="113"/>
        <v>0</v>
      </c>
      <c r="AK362" s="14">
        <f t="shared" si="114"/>
        <v>0</v>
      </c>
      <c r="AL362" s="16">
        <v>367.54797891231198</v>
      </c>
      <c r="AM362" s="16">
        <v>373.5</v>
      </c>
      <c r="AN362" s="16">
        <v>594518.01070302306</v>
      </c>
      <c r="AO362" s="14">
        <f t="shared" si="115"/>
        <v>198419.68622731182</v>
      </c>
      <c r="AP362" s="14">
        <f t="shared" si="116"/>
        <v>343031.21140532685</v>
      </c>
      <c r="AQ362" s="14">
        <f t="shared" si="117"/>
        <v>172.88164190137186</v>
      </c>
    </row>
    <row r="363" spans="1:43">
      <c r="A363" s="8" t="s">
        <v>578</v>
      </c>
      <c r="B363" s="17">
        <v>17.920000000000002</v>
      </c>
      <c r="C363" s="7">
        <v>1485.8066200000001</v>
      </c>
      <c r="D363" s="8" t="s">
        <v>61</v>
      </c>
      <c r="E363" s="8" t="s">
        <v>62</v>
      </c>
      <c r="F363" s="8" t="s">
        <v>63</v>
      </c>
      <c r="G363" s="8" t="s">
        <v>979</v>
      </c>
      <c r="H363" s="13">
        <v>1486.8117</v>
      </c>
      <c r="J363" s="17" t="str">
        <f t="shared" si="118"/>
        <v>LWS-UHPLC-ESI-QTOF-80%MeOH-17.92-1485.80662</v>
      </c>
      <c r="K363" s="9" t="s">
        <v>188</v>
      </c>
      <c r="M363" s="8" t="str">
        <f t="shared" si="102"/>
        <v>Unknown-17.92-1485.80662</v>
      </c>
      <c r="N363" s="16">
        <v>5396.1360159768101</v>
      </c>
      <c r="O363" s="16">
        <v>894.87112908943595</v>
      </c>
      <c r="P363" s="16">
        <v>1</v>
      </c>
      <c r="Q363" s="14">
        <f t="shared" si="103"/>
        <v>2097.3357150220822</v>
      </c>
      <c r="R363" s="14">
        <f t="shared" si="104"/>
        <v>2891.5936727070002</v>
      </c>
      <c r="S363" s="14">
        <f t="shared" si="105"/>
        <v>137.86985326173954</v>
      </c>
      <c r="T363" s="16">
        <v>1</v>
      </c>
      <c r="U363" s="16">
        <v>1</v>
      </c>
      <c r="V363" s="16">
        <v>1</v>
      </c>
      <c r="W363" s="14">
        <f t="shared" si="106"/>
        <v>1</v>
      </c>
      <c r="X363" s="14">
        <f t="shared" si="107"/>
        <v>0</v>
      </c>
      <c r="Y363" s="14">
        <f t="shared" si="108"/>
        <v>0</v>
      </c>
      <c r="Z363" s="16">
        <v>1</v>
      </c>
      <c r="AA363" s="16">
        <v>1</v>
      </c>
      <c r="AB363" s="16">
        <v>1</v>
      </c>
      <c r="AC363" s="14">
        <f t="shared" si="109"/>
        <v>1</v>
      </c>
      <c r="AD363" s="14">
        <f t="shared" si="110"/>
        <v>0</v>
      </c>
      <c r="AE363" s="14">
        <f t="shared" si="111"/>
        <v>0</v>
      </c>
      <c r="AF363" s="16">
        <v>1</v>
      </c>
      <c r="AG363" s="16">
        <v>1</v>
      </c>
      <c r="AH363" s="16">
        <v>318815.41046295402</v>
      </c>
      <c r="AI363" s="14">
        <f t="shared" si="112"/>
        <v>106272.47015431801</v>
      </c>
      <c r="AJ363" s="14">
        <f t="shared" si="113"/>
        <v>184067.58570231832</v>
      </c>
      <c r="AK363" s="14">
        <f t="shared" si="114"/>
        <v>173.20345093610246</v>
      </c>
      <c r="AL363" s="16">
        <v>219498.146202284</v>
      </c>
      <c r="AM363" s="16">
        <v>204841.140625</v>
      </c>
      <c r="AN363" s="16">
        <v>1</v>
      </c>
      <c r="AO363" s="14">
        <f t="shared" si="115"/>
        <v>141446.76227576134</v>
      </c>
      <c r="AP363" s="14">
        <f t="shared" si="116"/>
        <v>122714.64746496858</v>
      </c>
      <c r="AQ363" s="14">
        <f t="shared" si="117"/>
        <v>86.756773708066177</v>
      </c>
    </row>
    <row r="364" spans="1:43">
      <c r="A364" s="8" t="s">
        <v>579</v>
      </c>
      <c r="B364" s="17">
        <v>17.920000000000002</v>
      </c>
      <c r="C364" s="7">
        <v>705.38670999999999</v>
      </c>
      <c r="D364" s="8" t="s">
        <v>61</v>
      </c>
      <c r="E364" s="8" t="s">
        <v>62</v>
      </c>
      <c r="F364" s="8" t="s">
        <v>63</v>
      </c>
      <c r="G364" s="8" t="s">
        <v>971</v>
      </c>
      <c r="H364" s="13">
        <v>706.39120000000003</v>
      </c>
      <c r="I364" s="8" t="s">
        <v>1119</v>
      </c>
      <c r="J364" s="17" t="str">
        <f t="shared" si="118"/>
        <v>Unknown _carbon number 38_ PlaSMA ID-1902</v>
      </c>
      <c r="K364" s="12" t="s">
        <v>1132</v>
      </c>
      <c r="M364" s="8" t="str">
        <f t="shared" si="102"/>
        <v>Unknown-17.92-705.38671</v>
      </c>
      <c r="N364" s="16">
        <v>277237.85274959699</v>
      </c>
      <c r="O364" s="16">
        <v>411160.49579886399</v>
      </c>
      <c r="P364" s="16">
        <v>386778.60717449401</v>
      </c>
      <c r="Q364" s="14">
        <f t="shared" si="103"/>
        <v>358392.31857431837</v>
      </c>
      <c r="R364" s="14">
        <f t="shared" si="104"/>
        <v>71331.301794476618</v>
      </c>
      <c r="S364" s="14">
        <f t="shared" si="105"/>
        <v>19.903133548797012</v>
      </c>
      <c r="T364" s="16">
        <v>2349891.9530546898</v>
      </c>
      <c r="U364" s="16">
        <v>2461143.0602910202</v>
      </c>
      <c r="V364" s="16">
        <v>2502666.6468523098</v>
      </c>
      <c r="W364" s="14">
        <f t="shared" si="106"/>
        <v>2437900.5533993398</v>
      </c>
      <c r="X364" s="14">
        <f t="shared" si="107"/>
        <v>78994.856548996235</v>
      </c>
      <c r="Y364" s="14">
        <f t="shared" si="108"/>
        <v>3.2402821533818531</v>
      </c>
      <c r="Z364" s="16">
        <v>1634559.9468295299</v>
      </c>
      <c r="AA364" s="16">
        <v>1908918.6918628199</v>
      </c>
      <c r="AB364" s="16">
        <v>1738710.1002521401</v>
      </c>
      <c r="AC364" s="14">
        <f t="shared" si="109"/>
        <v>1760729.5796481634</v>
      </c>
      <c r="AD364" s="14">
        <f t="shared" si="110"/>
        <v>138498.4597340865</v>
      </c>
      <c r="AE364" s="14">
        <f t="shared" si="111"/>
        <v>7.8659699555772704</v>
      </c>
      <c r="AF364" s="16">
        <v>2414930.7051683702</v>
      </c>
      <c r="AG364" s="16">
        <v>2645918.1244996302</v>
      </c>
      <c r="AH364" s="16">
        <v>2384497.2233092599</v>
      </c>
      <c r="AI364" s="14">
        <f t="shared" si="112"/>
        <v>2481782.0176590867</v>
      </c>
      <c r="AJ364" s="14">
        <f t="shared" si="113"/>
        <v>142958.19452236698</v>
      </c>
      <c r="AK364" s="14">
        <f t="shared" si="114"/>
        <v>5.7603042291849107</v>
      </c>
      <c r="AL364" s="16">
        <v>2407910.3188487198</v>
      </c>
      <c r="AM364" s="16">
        <v>2203807</v>
      </c>
      <c r="AN364" s="16">
        <v>1</v>
      </c>
      <c r="AO364" s="14">
        <f t="shared" si="115"/>
        <v>1537239.4396162399</v>
      </c>
      <c r="AP364" s="14">
        <f t="shared" si="116"/>
        <v>1335193.2655486977</v>
      </c>
      <c r="AQ364" s="14">
        <f t="shared" si="117"/>
        <v>86.856558005174421</v>
      </c>
    </row>
    <row r="365" spans="1:43">
      <c r="A365" s="8" t="s">
        <v>580</v>
      </c>
      <c r="B365" s="17">
        <v>17.920000000000002</v>
      </c>
      <c r="C365" s="7">
        <v>1485.7722799999999</v>
      </c>
      <c r="D365" s="8" t="s">
        <v>61</v>
      </c>
      <c r="E365" s="8" t="s">
        <v>62</v>
      </c>
      <c r="F365" s="8" t="s">
        <v>63</v>
      </c>
      <c r="G365" s="8" t="s">
        <v>980</v>
      </c>
      <c r="H365" s="13">
        <v>1486.7802999999999</v>
      </c>
      <c r="J365" s="17" t="str">
        <f t="shared" si="118"/>
        <v>LWS-UHPLC-ESI-QTOF-80%MeOH-17.92-1485.77228</v>
      </c>
      <c r="K365" s="9" t="s">
        <v>188</v>
      </c>
      <c r="M365" s="8" t="str">
        <f t="shared" si="102"/>
        <v>Unknown-17.92-1485.77228</v>
      </c>
      <c r="N365" s="16">
        <v>1</v>
      </c>
      <c r="O365" s="16">
        <v>1</v>
      </c>
      <c r="P365" s="16">
        <v>1</v>
      </c>
      <c r="Q365" s="14">
        <f t="shared" si="103"/>
        <v>1</v>
      </c>
      <c r="R365" s="14">
        <f t="shared" si="104"/>
        <v>0</v>
      </c>
      <c r="S365" s="14">
        <f t="shared" si="105"/>
        <v>0</v>
      </c>
      <c r="T365" s="16">
        <v>148795.947538429</v>
      </c>
      <c r="U365" s="16">
        <v>172621.09635657599</v>
      </c>
      <c r="V365" s="16">
        <v>189319.637387372</v>
      </c>
      <c r="W365" s="14">
        <f t="shared" si="106"/>
        <v>170245.56042745899</v>
      </c>
      <c r="X365" s="14">
        <f t="shared" si="107"/>
        <v>20366.019197580707</v>
      </c>
      <c r="Y365" s="14">
        <f t="shared" si="108"/>
        <v>11.962731448881801</v>
      </c>
      <c r="Z365" s="16">
        <v>187197.8275702</v>
      </c>
      <c r="AA365" s="16">
        <v>1</v>
      </c>
      <c r="AB365" s="16">
        <v>217.73726074125301</v>
      </c>
      <c r="AC365" s="14">
        <f t="shared" si="109"/>
        <v>62472.188276980414</v>
      </c>
      <c r="AD365" s="14">
        <f t="shared" si="110"/>
        <v>108015.62649259035</v>
      </c>
      <c r="AE365" s="14">
        <f t="shared" si="111"/>
        <v>172.90194160269502</v>
      </c>
      <c r="AF365" s="16">
        <v>1</v>
      </c>
      <c r="AG365" s="16">
        <v>1</v>
      </c>
      <c r="AH365" s="16">
        <v>1</v>
      </c>
      <c r="AI365" s="14">
        <f t="shared" si="112"/>
        <v>1</v>
      </c>
      <c r="AJ365" s="14">
        <f t="shared" si="113"/>
        <v>0</v>
      </c>
      <c r="AK365" s="14">
        <f t="shared" si="114"/>
        <v>0</v>
      </c>
      <c r="AL365" s="16">
        <v>1</v>
      </c>
      <c r="AM365" s="16">
        <v>1</v>
      </c>
      <c r="AN365" s="16">
        <v>1</v>
      </c>
      <c r="AO365" s="14">
        <f t="shared" si="115"/>
        <v>1</v>
      </c>
      <c r="AP365" s="14">
        <f t="shared" si="116"/>
        <v>0</v>
      </c>
      <c r="AQ365" s="14">
        <f t="shared" si="117"/>
        <v>0</v>
      </c>
    </row>
    <row r="366" spans="1:43">
      <c r="A366" s="8" t="s">
        <v>581</v>
      </c>
      <c r="B366" s="17">
        <v>17.93</v>
      </c>
      <c r="C366" s="7">
        <v>849.30244000000005</v>
      </c>
      <c r="D366" s="8" t="s">
        <v>61</v>
      </c>
      <c r="E366" s="8" t="s">
        <v>62</v>
      </c>
      <c r="F366" s="8" t="s">
        <v>63</v>
      </c>
      <c r="G366" s="8" t="s">
        <v>981</v>
      </c>
      <c r="H366" s="13">
        <v>850.30889999999999</v>
      </c>
      <c r="J366" s="17" t="str">
        <f t="shared" si="118"/>
        <v>LWS-UHPLC-ESI-QTOF-80%MeOH-17.93-849.30244</v>
      </c>
      <c r="K366" s="9" t="s">
        <v>188</v>
      </c>
      <c r="M366" s="8" t="str">
        <f t="shared" si="102"/>
        <v>Unknown-17.93-849.30244</v>
      </c>
      <c r="N366" s="16">
        <v>12331.186006825899</v>
      </c>
      <c r="O366" s="16">
        <v>16300.538933952201</v>
      </c>
      <c r="P366" s="16">
        <v>18603.080473017701</v>
      </c>
      <c r="Q366" s="14">
        <f t="shared" si="103"/>
        <v>15744.935137931932</v>
      </c>
      <c r="R366" s="14">
        <f t="shared" si="104"/>
        <v>3172.6466447393695</v>
      </c>
      <c r="S366" s="14">
        <f t="shared" si="105"/>
        <v>20.150268114448966</v>
      </c>
      <c r="T366" s="16">
        <v>104929.991511726</v>
      </c>
      <c r="U366" s="16">
        <v>111885.305558361</v>
      </c>
      <c r="V366" s="16">
        <v>111614.235040088</v>
      </c>
      <c r="W366" s="14">
        <f t="shared" si="106"/>
        <v>109476.51070339167</v>
      </c>
      <c r="X366" s="14">
        <f t="shared" si="107"/>
        <v>3939.7331605842764</v>
      </c>
      <c r="Y366" s="14">
        <f t="shared" si="108"/>
        <v>3.5987017993826322</v>
      </c>
      <c r="Z366" s="16">
        <v>38483.554719803797</v>
      </c>
      <c r="AA366" s="16">
        <v>77326.010647773699</v>
      </c>
      <c r="AB366" s="16">
        <v>42065.409298988699</v>
      </c>
      <c r="AC366" s="14">
        <f t="shared" si="109"/>
        <v>52624.991555522058</v>
      </c>
      <c r="AD366" s="14">
        <f t="shared" si="110"/>
        <v>21466.547899078767</v>
      </c>
      <c r="AE366" s="14">
        <f t="shared" si="111"/>
        <v>40.791546496364681</v>
      </c>
      <c r="AF366" s="16">
        <v>100297.504686559</v>
      </c>
      <c r="AG366" s="16">
        <v>103842.227491902</v>
      </c>
      <c r="AH366" s="16">
        <v>65827.335948708307</v>
      </c>
      <c r="AI366" s="14">
        <f t="shared" si="112"/>
        <v>89989.022709056429</v>
      </c>
      <c r="AJ366" s="14">
        <f t="shared" si="113"/>
        <v>20999.561787584254</v>
      </c>
      <c r="AK366" s="14">
        <f t="shared" si="114"/>
        <v>23.335692682737484</v>
      </c>
      <c r="AL366" s="16">
        <v>79198.339213108993</v>
      </c>
      <c r="AM366" s="16">
        <v>64712.57421875</v>
      </c>
      <c r="AN366" s="16">
        <v>1</v>
      </c>
      <c r="AO366" s="14">
        <f t="shared" si="115"/>
        <v>47970.637810619664</v>
      </c>
      <c r="AP366" s="14">
        <f t="shared" si="116"/>
        <v>42169.585729877319</v>
      </c>
      <c r="AQ366" s="14">
        <f t="shared" si="117"/>
        <v>87.907077442572344</v>
      </c>
    </row>
    <row r="367" spans="1:43">
      <c r="A367" s="8" t="s">
        <v>582</v>
      </c>
      <c r="B367" s="17">
        <v>17.93</v>
      </c>
      <c r="C367" s="7">
        <v>1485.7919999999999</v>
      </c>
      <c r="D367" s="8" t="s">
        <v>61</v>
      </c>
      <c r="E367" s="8" t="s">
        <v>62</v>
      </c>
      <c r="F367" s="8" t="s">
        <v>63</v>
      </c>
      <c r="G367" s="8" t="s">
        <v>982</v>
      </c>
      <c r="H367" s="13">
        <v>1486.7954</v>
      </c>
      <c r="J367" s="17" t="str">
        <f t="shared" si="118"/>
        <v>LWS-UHPLC-ESI-QTOF-80%MeOH-17.93-1485.792</v>
      </c>
      <c r="K367" s="9" t="s">
        <v>188</v>
      </c>
      <c r="M367" s="8" t="str">
        <f t="shared" si="102"/>
        <v>Unknown-17.93-1485.792</v>
      </c>
      <c r="N367" s="16">
        <v>1</v>
      </c>
      <c r="O367" s="16">
        <v>7644.5441587119203</v>
      </c>
      <c r="P367" s="16">
        <v>7473.0623944120098</v>
      </c>
      <c r="Q367" s="14">
        <f t="shared" si="103"/>
        <v>5039.5355177079764</v>
      </c>
      <c r="R367" s="14">
        <f t="shared" si="104"/>
        <v>4364.3420605258998</v>
      </c>
      <c r="S367" s="14">
        <f t="shared" si="105"/>
        <v>86.602069678652441</v>
      </c>
      <c r="T367" s="16">
        <v>1</v>
      </c>
      <c r="U367" s="16">
        <v>1</v>
      </c>
      <c r="V367" s="16">
        <v>1</v>
      </c>
      <c r="W367" s="14">
        <f t="shared" si="106"/>
        <v>1</v>
      </c>
      <c r="X367" s="14">
        <f t="shared" si="107"/>
        <v>0</v>
      </c>
      <c r="Y367" s="14">
        <f t="shared" si="108"/>
        <v>0</v>
      </c>
      <c r="Z367" s="16">
        <v>1</v>
      </c>
      <c r="AA367" s="16">
        <v>330684.92710856802</v>
      </c>
      <c r="AB367" s="16">
        <v>217533.60716935401</v>
      </c>
      <c r="AC367" s="14">
        <f t="shared" si="109"/>
        <v>182739.84475930734</v>
      </c>
      <c r="AD367" s="14">
        <f t="shared" si="110"/>
        <v>168065.22346687692</v>
      </c>
      <c r="AE367" s="14">
        <f t="shared" si="111"/>
        <v>91.969665229956362</v>
      </c>
      <c r="AF367" s="16">
        <v>316415.312059324</v>
      </c>
      <c r="AG367" s="16">
        <v>396664.93641923298</v>
      </c>
      <c r="AH367" s="16">
        <v>1</v>
      </c>
      <c r="AI367" s="14">
        <f t="shared" si="112"/>
        <v>237693.74949285234</v>
      </c>
      <c r="AJ367" s="14">
        <f t="shared" si="113"/>
        <v>209722.15649182259</v>
      </c>
      <c r="AK367" s="14">
        <f t="shared" si="114"/>
        <v>88.23208727166346</v>
      </c>
      <c r="AL367" s="16">
        <v>1</v>
      </c>
      <c r="AM367" s="16">
        <v>1</v>
      </c>
      <c r="AN367" s="16">
        <v>1</v>
      </c>
      <c r="AO367" s="14">
        <f t="shared" si="115"/>
        <v>1</v>
      </c>
      <c r="AP367" s="14">
        <f t="shared" si="116"/>
        <v>0</v>
      </c>
      <c r="AQ367" s="14">
        <f t="shared" si="117"/>
        <v>0</v>
      </c>
    </row>
    <row r="368" spans="1:43">
      <c r="A368" s="8" t="s">
        <v>583</v>
      </c>
      <c r="B368" s="17">
        <v>17.93</v>
      </c>
      <c r="C368" s="7">
        <v>1485.4399800000001</v>
      </c>
      <c r="D368" s="8" t="s">
        <v>61</v>
      </c>
      <c r="E368" s="8" t="s">
        <v>62</v>
      </c>
      <c r="F368" s="8" t="s">
        <v>63</v>
      </c>
      <c r="G368" s="8" t="s">
        <v>983</v>
      </c>
      <c r="H368" s="13">
        <v>1486.4469999999999</v>
      </c>
      <c r="J368" s="17" t="str">
        <f t="shared" si="118"/>
        <v>LWS-UHPLC-ESI-QTOF-80%MeOH-17.93-1485.43998</v>
      </c>
      <c r="K368" s="9" t="s">
        <v>188</v>
      </c>
      <c r="M368" s="8" t="str">
        <f t="shared" si="102"/>
        <v>Unknown-17.93-1485.43998</v>
      </c>
      <c r="N368" s="16">
        <v>1</v>
      </c>
      <c r="O368" s="16">
        <v>1</v>
      </c>
      <c r="P368" s="16">
        <v>1</v>
      </c>
      <c r="Q368" s="14">
        <f t="shared" si="103"/>
        <v>1</v>
      </c>
      <c r="R368" s="14">
        <f t="shared" si="104"/>
        <v>0</v>
      </c>
      <c r="S368" s="14">
        <f t="shared" si="105"/>
        <v>0</v>
      </c>
      <c r="T368" s="16">
        <v>1</v>
      </c>
      <c r="U368" s="16">
        <v>1</v>
      </c>
      <c r="V368" s="16">
        <v>1</v>
      </c>
      <c r="W368" s="14">
        <f t="shared" si="106"/>
        <v>1</v>
      </c>
      <c r="X368" s="14">
        <f t="shared" si="107"/>
        <v>0</v>
      </c>
      <c r="Y368" s="14">
        <f t="shared" si="108"/>
        <v>0</v>
      </c>
      <c r="Z368" s="16">
        <v>1</v>
      </c>
      <c r="AA368" s="16">
        <v>1</v>
      </c>
      <c r="AB368" s="16">
        <v>1</v>
      </c>
      <c r="AC368" s="14">
        <f t="shared" si="109"/>
        <v>1</v>
      </c>
      <c r="AD368" s="14">
        <f t="shared" si="110"/>
        <v>0</v>
      </c>
      <c r="AE368" s="14">
        <f t="shared" si="111"/>
        <v>0</v>
      </c>
      <c r="AF368" s="16">
        <v>1</v>
      </c>
      <c r="AG368" s="16">
        <v>1</v>
      </c>
      <c r="AH368" s="16">
        <v>1</v>
      </c>
      <c r="AI368" s="14">
        <f t="shared" si="112"/>
        <v>1</v>
      </c>
      <c r="AJ368" s="14">
        <f t="shared" si="113"/>
        <v>0</v>
      </c>
      <c r="AK368" s="14">
        <f t="shared" si="114"/>
        <v>0</v>
      </c>
      <c r="AL368" s="16">
        <v>1</v>
      </c>
      <c r="AM368" s="16">
        <v>1</v>
      </c>
      <c r="AN368" s="16">
        <v>160181.50106473401</v>
      </c>
      <c r="AO368" s="14">
        <f t="shared" si="115"/>
        <v>53394.500354911339</v>
      </c>
      <c r="AP368" s="14">
        <f t="shared" si="116"/>
        <v>92480.25540865332</v>
      </c>
      <c r="AQ368" s="14">
        <f t="shared" si="117"/>
        <v>173.20183688196417</v>
      </c>
    </row>
    <row r="369" spans="1:43">
      <c r="A369" s="8" t="s">
        <v>584</v>
      </c>
      <c r="B369" s="17">
        <v>17.93</v>
      </c>
      <c r="C369" s="7">
        <v>749.26143999999999</v>
      </c>
      <c r="D369" s="8" t="s">
        <v>61</v>
      </c>
      <c r="E369" s="8" t="s">
        <v>62</v>
      </c>
      <c r="F369" s="8" t="s">
        <v>63</v>
      </c>
      <c r="G369" s="8" t="s">
        <v>984</v>
      </c>
      <c r="H369" s="13">
        <v>750.2681</v>
      </c>
      <c r="J369" s="17" t="str">
        <f t="shared" si="118"/>
        <v>LWS-UHPLC-ESI-QTOF-80%MeOH-17.93-749.26144</v>
      </c>
      <c r="K369" s="9" t="s">
        <v>188</v>
      </c>
      <c r="M369" s="8" t="str">
        <f t="shared" si="102"/>
        <v>Unknown-17.93-749.26144</v>
      </c>
      <c r="N369" s="16">
        <v>1</v>
      </c>
      <c r="O369" s="16">
        <v>1</v>
      </c>
      <c r="P369" s="16">
        <v>622.30359765690798</v>
      </c>
      <c r="Q369" s="14">
        <f t="shared" si="103"/>
        <v>208.10119921896933</v>
      </c>
      <c r="R369" s="14">
        <f t="shared" si="104"/>
        <v>358.70979935569881</v>
      </c>
      <c r="S369" s="14">
        <f t="shared" si="105"/>
        <v>172.37276897105014</v>
      </c>
      <c r="T369" s="16">
        <v>1</v>
      </c>
      <c r="U369" s="16">
        <v>1</v>
      </c>
      <c r="V369" s="16">
        <v>486.29537498509399</v>
      </c>
      <c r="W369" s="14">
        <f t="shared" si="106"/>
        <v>162.76512499503133</v>
      </c>
      <c r="X369" s="14">
        <f t="shared" si="107"/>
        <v>280.18541538412438</v>
      </c>
      <c r="Y369" s="14">
        <f t="shared" si="108"/>
        <v>172.14093952416249</v>
      </c>
      <c r="Z369" s="16">
        <v>1</v>
      </c>
      <c r="AA369" s="16">
        <v>1</v>
      </c>
      <c r="AB369" s="16">
        <v>1</v>
      </c>
      <c r="AC369" s="14">
        <f t="shared" si="109"/>
        <v>1</v>
      </c>
      <c r="AD369" s="14">
        <f t="shared" si="110"/>
        <v>0</v>
      </c>
      <c r="AE369" s="14">
        <f t="shared" si="111"/>
        <v>0</v>
      </c>
      <c r="AF369" s="16">
        <v>1</v>
      </c>
      <c r="AG369" s="16">
        <v>1</v>
      </c>
      <c r="AH369" s="16">
        <v>1</v>
      </c>
      <c r="AI369" s="14">
        <f t="shared" si="112"/>
        <v>1</v>
      </c>
      <c r="AJ369" s="14">
        <f t="shared" si="113"/>
        <v>0</v>
      </c>
      <c r="AK369" s="14">
        <f t="shared" si="114"/>
        <v>0</v>
      </c>
      <c r="AL369" s="16">
        <v>1</v>
      </c>
      <c r="AM369" s="16">
        <v>1</v>
      </c>
      <c r="AN369" s="16">
        <v>771282.01345130405</v>
      </c>
      <c r="AO369" s="14">
        <f t="shared" si="115"/>
        <v>257094.67115043467</v>
      </c>
      <c r="AP369" s="14">
        <f t="shared" si="116"/>
        <v>445299.30073695775</v>
      </c>
      <c r="AQ369" s="14">
        <f t="shared" si="117"/>
        <v>173.20440705532874</v>
      </c>
    </row>
    <row r="370" spans="1:43">
      <c r="A370" s="8" t="s">
        <v>585</v>
      </c>
      <c r="B370" s="17">
        <v>17.93</v>
      </c>
      <c r="C370" s="7">
        <v>705.28979000000004</v>
      </c>
      <c r="D370" s="8" t="s">
        <v>61</v>
      </c>
      <c r="E370" s="8" t="s">
        <v>62</v>
      </c>
      <c r="F370" s="8" t="s">
        <v>63</v>
      </c>
      <c r="J370" s="17" t="str">
        <f t="shared" si="118"/>
        <v>LWS-UHPLC-ESI-QTOF-80%MeOH-17.93-705.28979</v>
      </c>
      <c r="K370" s="9" t="s">
        <v>188</v>
      </c>
      <c r="M370" s="8" t="str">
        <f t="shared" si="102"/>
        <v>Unknown-17.93-705.28979</v>
      </c>
      <c r="N370" s="16">
        <v>1</v>
      </c>
      <c r="O370" s="16">
        <v>1</v>
      </c>
      <c r="P370" s="16">
        <v>1</v>
      </c>
      <c r="Q370" s="14">
        <f t="shared" si="103"/>
        <v>1</v>
      </c>
      <c r="R370" s="14">
        <f t="shared" si="104"/>
        <v>0</v>
      </c>
      <c r="S370" s="14">
        <f t="shared" si="105"/>
        <v>0</v>
      </c>
      <c r="T370" s="16">
        <v>1110.0542356695701</v>
      </c>
      <c r="U370" s="16">
        <v>1</v>
      </c>
      <c r="V370" s="16">
        <v>2868.1964891294601</v>
      </c>
      <c r="W370" s="14">
        <f t="shared" si="106"/>
        <v>1326.4169082663434</v>
      </c>
      <c r="X370" s="14">
        <f t="shared" si="107"/>
        <v>1445.7916625119231</v>
      </c>
      <c r="Y370" s="14">
        <f t="shared" si="108"/>
        <v>108.99979135531414</v>
      </c>
      <c r="Z370" s="16">
        <v>1</v>
      </c>
      <c r="AA370" s="16">
        <v>2379.77878283772</v>
      </c>
      <c r="AB370" s="16">
        <v>1</v>
      </c>
      <c r="AC370" s="14">
        <f t="shared" si="109"/>
        <v>793.92626094590662</v>
      </c>
      <c r="AD370" s="14">
        <f t="shared" si="110"/>
        <v>1373.3885706139279</v>
      </c>
      <c r="AE370" s="14">
        <f t="shared" si="111"/>
        <v>172.98691807695505</v>
      </c>
      <c r="AF370" s="16">
        <v>1</v>
      </c>
      <c r="AG370" s="16">
        <v>953.122621546951</v>
      </c>
      <c r="AH370" s="16">
        <v>2414.5329089737402</v>
      </c>
      <c r="AI370" s="14">
        <f t="shared" si="112"/>
        <v>1122.8851768402303</v>
      </c>
      <c r="AJ370" s="14">
        <f t="shared" si="113"/>
        <v>1215.6890102158484</v>
      </c>
      <c r="AK370" s="14">
        <f t="shared" si="114"/>
        <v>108.26476609449647</v>
      </c>
      <c r="AL370" s="16">
        <v>1232.3316321877401</v>
      </c>
      <c r="AM370" s="16">
        <v>1</v>
      </c>
      <c r="AN370" s="16">
        <v>2060573.99986328</v>
      </c>
      <c r="AO370" s="14">
        <f t="shared" si="115"/>
        <v>687269.11049848923</v>
      </c>
      <c r="AP370" s="14">
        <f t="shared" si="116"/>
        <v>1189317.0806850994</v>
      </c>
      <c r="AQ370" s="14">
        <f t="shared" si="117"/>
        <v>173.04969225555112</v>
      </c>
    </row>
    <row r="371" spans="1:43" ht="17.25">
      <c r="A371" s="8" t="s">
        <v>586</v>
      </c>
      <c r="B371" s="17">
        <v>17.940000000000001</v>
      </c>
      <c r="C371" s="7">
        <v>737.41333999999995</v>
      </c>
      <c r="D371" s="8" t="s">
        <v>61</v>
      </c>
      <c r="E371" s="8" t="s">
        <v>62</v>
      </c>
      <c r="F371" s="8" t="s">
        <v>63</v>
      </c>
      <c r="G371" s="8" t="s">
        <v>985</v>
      </c>
      <c r="H371" s="13">
        <v>692.41189999999995</v>
      </c>
      <c r="I371" s="8" t="s">
        <v>1173</v>
      </c>
      <c r="J371" s="17" t="str">
        <f t="shared" si="118"/>
        <v>Bayogenin base + O-HexA_ PlaSMA ID-1962</v>
      </c>
      <c r="K371" s="10" t="s">
        <v>189</v>
      </c>
      <c r="L371" s="40" t="s">
        <v>1172</v>
      </c>
      <c r="M371" s="8" t="str">
        <f t="shared" si="102"/>
        <v>GMMCESHTNIUAQD-UHFFFAOYSA-N</v>
      </c>
      <c r="N371" s="16">
        <v>114908.057414788</v>
      </c>
      <c r="O371" s="16">
        <v>142998.15886276</v>
      </c>
      <c r="P371" s="16">
        <v>151929.951216874</v>
      </c>
      <c r="Q371" s="14">
        <f t="shared" si="103"/>
        <v>136612.05583147399</v>
      </c>
      <c r="R371" s="14">
        <f t="shared" si="104"/>
        <v>19319.469172777026</v>
      </c>
      <c r="S371" s="14">
        <f t="shared" si="105"/>
        <v>14.141847917587683</v>
      </c>
      <c r="T371" s="16">
        <v>370643.25352657499</v>
      </c>
      <c r="U371" s="16">
        <v>406207.78982423298</v>
      </c>
      <c r="V371" s="16">
        <v>439073.52036048402</v>
      </c>
      <c r="W371" s="14">
        <f t="shared" si="106"/>
        <v>405308.18790376402</v>
      </c>
      <c r="X371" s="14">
        <f t="shared" si="107"/>
        <v>34224.00206655384</v>
      </c>
      <c r="Y371" s="14">
        <f t="shared" si="108"/>
        <v>8.4439453946289262</v>
      </c>
      <c r="Z371" s="16">
        <v>682122.78424547205</v>
      </c>
      <c r="AA371" s="16">
        <v>891613.90384327504</v>
      </c>
      <c r="AB371" s="16">
        <v>645554.68907424598</v>
      </c>
      <c r="AC371" s="14">
        <f t="shared" si="109"/>
        <v>739763.79238766432</v>
      </c>
      <c r="AD371" s="14">
        <f t="shared" si="110"/>
        <v>132771.03847573113</v>
      </c>
      <c r="AE371" s="14">
        <f t="shared" si="111"/>
        <v>17.947761142404499</v>
      </c>
      <c r="AF371" s="16">
        <v>651820.57771069696</v>
      </c>
      <c r="AG371" s="16">
        <v>764028.43981483998</v>
      </c>
      <c r="AH371" s="16">
        <v>671426.491525096</v>
      </c>
      <c r="AI371" s="14">
        <f t="shared" si="112"/>
        <v>695758.50301687757</v>
      </c>
      <c r="AJ371" s="14">
        <f t="shared" si="113"/>
        <v>59930.678011538788</v>
      </c>
      <c r="AK371" s="14">
        <f t="shared" si="114"/>
        <v>8.6137183737853658</v>
      </c>
      <c r="AL371" s="16">
        <v>437469.61510072002</v>
      </c>
      <c r="AM371" s="16">
        <v>451501.8125</v>
      </c>
      <c r="AN371" s="16">
        <v>534.92557958497298</v>
      </c>
      <c r="AO371" s="14">
        <f t="shared" si="115"/>
        <v>296502.11772676831</v>
      </c>
      <c r="AP371" s="14">
        <f t="shared" si="116"/>
        <v>256411.11473877044</v>
      </c>
      <c r="AQ371" s="14">
        <f t="shared" si="117"/>
        <v>86.478679041023781</v>
      </c>
    </row>
    <row r="372" spans="1:43">
      <c r="A372" s="8" t="s">
        <v>587</v>
      </c>
      <c r="B372" s="17">
        <v>17.940000000000001</v>
      </c>
      <c r="C372" s="7">
        <v>749.37689999999998</v>
      </c>
      <c r="D372" s="8" t="s">
        <v>61</v>
      </c>
      <c r="E372" s="8" t="s">
        <v>62</v>
      </c>
      <c r="F372" s="8" t="s">
        <v>63</v>
      </c>
      <c r="G372" s="8" t="s">
        <v>986</v>
      </c>
      <c r="H372" s="13">
        <v>704.37559999999996</v>
      </c>
      <c r="J372" s="17" t="str">
        <f t="shared" si="118"/>
        <v>LWS-UHPLC-ESI-QTOF-80%MeOH-17.94-749.3769</v>
      </c>
      <c r="K372" s="9" t="s">
        <v>188</v>
      </c>
      <c r="M372" s="8" t="str">
        <f t="shared" si="102"/>
        <v>Unknown-17.94-749.3769</v>
      </c>
      <c r="N372" s="16">
        <v>95491.649954510503</v>
      </c>
      <c r="O372" s="16">
        <v>149923.42827716001</v>
      </c>
      <c r="P372" s="16">
        <v>134766.957790721</v>
      </c>
      <c r="Q372" s="14">
        <f t="shared" si="103"/>
        <v>126727.34534079717</v>
      </c>
      <c r="R372" s="14">
        <f t="shared" si="104"/>
        <v>28092.368164685562</v>
      </c>
      <c r="S372" s="14">
        <f t="shared" si="105"/>
        <v>22.167566194288316</v>
      </c>
      <c r="T372" s="16">
        <v>884398.45809450501</v>
      </c>
      <c r="U372" s="16">
        <v>957055.646640455</v>
      </c>
      <c r="V372" s="16">
        <v>1004405.21757779</v>
      </c>
      <c r="W372" s="14">
        <f t="shared" si="106"/>
        <v>948619.77410425001</v>
      </c>
      <c r="X372" s="14">
        <f t="shared" si="107"/>
        <v>60446.493194436662</v>
      </c>
      <c r="Y372" s="14">
        <f t="shared" si="108"/>
        <v>6.372046508466922</v>
      </c>
      <c r="Z372" s="16">
        <v>603263.44368701905</v>
      </c>
      <c r="AA372" s="16">
        <v>709975.59153561899</v>
      </c>
      <c r="AB372" s="16">
        <v>627520.44700924796</v>
      </c>
      <c r="AC372" s="14">
        <f t="shared" si="109"/>
        <v>646919.82741062867</v>
      </c>
      <c r="AD372" s="14">
        <f t="shared" si="110"/>
        <v>55938.560891244495</v>
      </c>
      <c r="AE372" s="14">
        <f t="shared" si="111"/>
        <v>8.6469077806975001</v>
      </c>
      <c r="AF372" s="16">
        <v>875140.19660778705</v>
      </c>
      <c r="AG372" s="16">
        <v>985907.99850364705</v>
      </c>
      <c r="AH372" s="16">
        <v>879223.00351563399</v>
      </c>
      <c r="AI372" s="14">
        <f t="shared" si="112"/>
        <v>913423.73287568928</v>
      </c>
      <c r="AJ372" s="14">
        <f t="shared" si="113"/>
        <v>62806.400157785967</v>
      </c>
      <c r="AK372" s="14">
        <f t="shared" si="114"/>
        <v>6.8759325926484873</v>
      </c>
      <c r="AL372" s="16">
        <v>891505.92714288295</v>
      </c>
      <c r="AM372" s="16">
        <v>843364.5625</v>
      </c>
      <c r="AN372" s="16">
        <v>1</v>
      </c>
      <c r="AO372" s="14">
        <f t="shared" si="115"/>
        <v>578290.49654762761</v>
      </c>
      <c r="AP372" s="14">
        <f t="shared" si="116"/>
        <v>501391.51778864511</v>
      </c>
      <c r="AQ372" s="14">
        <f t="shared" si="117"/>
        <v>86.702361664584416</v>
      </c>
    </row>
    <row r="373" spans="1:43">
      <c r="A373" s="8" t="s">
        <v>588</v>
      </c>
      <c r="B373" s="17">
        <v>17.95</v>
      </c>
      <c r="C373" s="7">
        <v>771.23476000000005</v>
      </c>
      <c r="D373" s="8" t="s">
        <v>61</v>
      </c>
      <c r="E373" s="8" t="s">
        <v>62</v>
      </c>
      <c r="F373" s="8" t="s">
        <v>63</v>
      </c>
      <c r="G373" s="8" t="s">
        <v>54</v>
      </c>
      <c r="H373" s="13">
        <v>772.24109999999985</v>
      </c>
      <c r="J373" s="17" t="str">
        <f t="shared" si="118"/>
        <v>LWS-UHPLC-ESI-QTOF-80%MeOH-17.95-771.23476</v>
      </c>
      <c r="K373" s="9" t="s">
        <v>188</v>
      </c>
      <c r="M373" s="8" t="str">
        <f t="shared" si="102"/>
        <v>Unknown-17.95-771.23476</v>
      </c>
      <c r="N373" s="16">
        <v>241.31061847078399</v>
      </c>
      <c r="O373" s="16">
        <v>1</v>
      </c>
      <c r="P373" s="16">
        <v>1</v>
      </c>
      <c r="Q373" s="14">
        <f t="shared" si="103"/>
        <v>81.103539490261326</v>
      </c>
      <c r="R373" s="14">
        <f t="shared" si="104"/>
        <v>138.74340026323259</v>
      </c>
      <c r="S373" s="14">
        <f t="shared" si="105"/>
        <v>171.06947629565846</v>
      </c>
      <c r="T373" s="16">
        <v>1</v>
      </c>
      <c r="U373" s="16">
        <v>1</v>
      </c>
      <c r="V373" s="16">
        <v>1</v>
      </c>
      <c r="W373" s="14">
        <f t="shared" si="106"/>
        <v>1</v>
      </c>
      <c r="X373" s="14">
        <f t="shared" si="107"/>
        <v>0</v>
      </c>
      <c r="Y373" s="14">
        <f t="shared" si="108"/>
        <v>0</v>
      </c>
      <c r="Z373" s="16">
        <v>1</v>
      </c>
      <c r="AA373" s="16">
        <v>1</v>
      </c>
      <c r="AB373" s="16">
        <v>1</v>
      </c>
      <c r="AC373" s="14">
        <f t="shared" si="109"/>
        <v>1</v>
      </c>
      <c r="AD373" s="14">
        <f t="shared" si="110"/>
        <v>0</v>
      </c>
      <c r="AE373" s="14">
        <f t="shared" si="111"/>
        <v>0</v>
      </c>
      <c r="AF373" s="16">
        <v>1</v>
      </c>
      <c r="AG373" s="16">
        <v>1</v>
      </c>
      <c r="AH373" s="16">
        <v>1</v>
      </c>
      <c r="AI373" s="14">
        <f t="shared" si="112"/>
        <v>1</v>
      </c>
      <c r="AJ373" s="14">
        <f t="shared" si="113"/>
        <v>0</v>
      </c>
      <c r="AK373" s="14">
        <f t="shared" si="114"/>
        <v>0</v>
      </c>
      <c r="AL373" s="16">
        <v>1</v>
      </c>
      <c r="AM373" s="16">
        <v>1</v>
      </c>
      <c r="AN373" s="16">
        <v>242825.110008961</v>
      </c>
      <c r="AO373" s="14">
        <f t="shared" si="115"/>
        <v>80942.370002986994</v>
      </c>
      <c r="AP373" s="14">
        <f t="shared" si="116"/>
        <v>140194.56527940492</v>
      </c>
      <c r="AQ373" s="14">
        <f t="shared" si="117"/>
        <v>173.20294090008898</v>
      </c>
    </row>
    <row r="374" spans="1:43">
      <c r="A374" s="8" t="s">
        <v>589</v>
      </c>
      <c r="B374" s="17">
        <v>18.07</v>
      </c>
      <c r="C374" s="7">
        <v>705.38681999999994</v>
      </c>
      <c r="D374" s="8" t="s">
        <v>61</v>
      </c>
      <c r="E374" s="8" t="s">
        <v>62</v>
      </c>
      <c r="F374" s="8" t="s">
        <v>63</v>
      </c>
      <c r="G374" s="8" t="s">
        <v>971</v>
      </c>
      <c r="H374" s="13">
        <v>706.39120000000003</v>
      </c>
      <c r="I374" s="8" t="s">
        <v>1119</v>
      </c>
      <c r="J374" s="17" t="str">
        <f t="shared" si="118"/>
        <v>Unknown _carbon number 38_ PlaSMA ID-1902</v>
      </c>
      <c r="K374" s="12" t="s">
        <v>1132</v>
      </c>
      <c r="M374" s="8" t="str">
        <f t="shared" si="102"/>
        <v>Unknown-18.07-705.38682</v>
      </c>
      <c r="N374" s="16">
        <v>122257.893541628</v>
      </c>
      <c r="O374" s="16">
        <v>199270.91537457</v>
      </c>
      <c r="P374" s="16">
        <v>186170.35877199599</v>
      </c>
      <c r="Q374" s="14">
        <f t="shared" si="103"/>
        <v>169233.05589606464</v>
      </c>
      <c r="R374" s="14">
        <f t="shared" si="104"/>
        <v>41205.649545827764</v>
      </c>
      <c r="S374" s="14">
        <f t="shared" si="105"/>
        <v>24.348463914245233</v>
      </c>
      <c r="T374" s="16">
        <v>980894.33519864001</v>
      </c>
      <c r="U374" s="16">
        <v>1027093.67580749</v>
      </c>
      <c r="V374" s="16">
        <v>991350.83462500095</v>
      </c>
      <c r="W374" s="14">
        <f t="shared" si="106"/>
        <v>999779.61521037703</v>
      </c>
      <c r="X374" s="14">
        <f t="shared" si="107"/>
        <v>24225.565520549637</v>
      </c>
      <c r="Y374" s="14">
        <f t="shared" si="108"/>
        <v>2.4230905643592275</v>
      </c>
      <c r="Z374" s="16">
        <v>634796.66832525004</v>
      </c>
      <c r="AA374" s="16">
        <v>713667.32421661995</v>
      </c>
      <c r="AB374" s="16">
        <v>648548.562112596</v>
      </c>
      <c r="AC374" s="14">
        <f t="shared" si="109"/>
        <v>665670.85155148862</v>
      </c>
      <c r="AD374" s="14">
        <f t="shared" si="110"/>
        <v>42131.041844531115</v>
      </c>
      <c r="AE374" s="14">
        <f t="shared" si="111"/>
        <v>6.3291102121019254</v>
      </c>
      <c r="AF374" s="16">
        <v>719197.68057401897</v>
      </c>
      <c r="AG374" s="16">
        <v>761744.25133948401</v>
      </c>
      <c r="AH374" s="16">
        <v>642801.88581910101</v>
      </c>
      <c r="AI374" s="14">
        <f t="shared" si="112"/>
        <v>707914.60591086803</v>
      </c>
      <c r="AJ374" s="14">
        <f t="shared" si="113"/>
        <v>60268.585592220254</v>
      </c>
      <c r="AK374" s="14">
        <f t="shared" si="114"/>
        <v>8.5135389337917609</v>
      </c>
      <c r="AL374" s="16">
        <v>924129.47236974805</v>
      </c>
      <c r="AM374" s="16">
        <v>836365.0625</v>
      </c>
      <c r="AN374" s="16">
        <v>1</v>
      </c>
      <c r="AO374" s="14">
        <f t="shared" si="115"/>
        <v>586831.84495658276</v>
      </c>
      <c r="AP374" s="14">
        <f t="shared" si="116"/>
        <v>510101.43927878578</v>
      </c>
      <c r="AQ374" s="14">
        <f t="shared" si="117"/>
        <v>86.924634997701261</v>
      </c>
    </row>
    <row r="375" spans="1:43">
      <c r="A375" s="8" t="s">
        <v>590</v>
      </c>
      <c r="B375" s="17">
        <v>18.07</v>
      </c>
      <c r="C375" s="7">
        <v>705.29001000000005</v>
      </c>
      <c r="D375" s="8" t="s">
        <v>61</v>
      </c>
      <c r="E375" s="8" t="s">
        <v>62</v>
      </c>
      <c r="F375" s="8" t="s">
        <v>63</v>
      </c>
      <c r="G375" s="8" t="s">
        <v>987</v>
      </c>
      <c r="H375" s="13">
        <v>706.29519999999991</v>
      </c>
      <c r="J375" s="17" t="str">
        <f t="shared" si="118"/>
        <v>LWS-UHPLC-ESI-QTOF-80%MeOH-18.07-705.29001</v>
      </c>
      <c r="K375" s="9" t="s">
        <v>188</v>
      </c>
      <c r="M375" s="8" t="str">
        <f t="shared" si="102"/>
        <v>Unknown-18.07-705.29001</v>
      </c>
      <c r="N375" s="16">
        <v>1</v>
      </c>
      <c r="O375" s="16">
        <v>1</v>
      </c>
      <c r="P375" s="16">
        <v>1</v>
      </c>
      <c r="Q375" s="14">
        <f t="shared" si="103"/>
        <v>1</v>
      </c>
      <c r="R375" s="14">
        <f t="shared" si="104"/>
        <v>0</v>
      </c>
      <c r="S375" s="14">
        <f t="shared" si="105"/>
        <v>0</v>
      </c>
      <c r="T375" s="16">
        <v>519.13826253023296</v>
      </c>
      <c r="U375" s="16">
        <v>1</v>
      </c>
      <c r="V375" s="16">
        <v>1673.28700634197</v>
      </c>
      <c r="W375" s="14">
        <f t="shared" si="106"/>
        <v>731.14175629073441</v>
      </c>
      <c r="X375" s="14">
        <f t="shared" si="107"/>
        <v>856.06370611073157</v>
      </c>
      <c r="Y375" s="14">
        <f t="shared" si="108"/>
        <v>117.08587271143665</v>
      </c>
      <c r="Z375" s="16">
        <v>1</v>
      </c>
      <c r="AA375" s="16">
        <v>411.43971653492702</v>
      </c>
      <c r="AB375" s="16">
        <v>1</v>
      </c>
      <c r="AC375" s="14">
        <f t="shared" si="109"/>
        <v>137.81323884497567</v>
      </c>
      <c r="AD375" s="14">
        <f t="shared" si="110"/>
        <v>236.9674808275538</v>
      </c>
      <c r="AE375" s="14">
        <f t="shared" si="111"/>
        <v>171.94827058241876</v>
      </c>
      <c r="AF375" s="16">
        <v>805.00267919009298</v>
      </c>
      <c r="AG375" s="16">
        <v>1</v>
      </c>
      <c r="AH375" s="16">
        <v>1</v>
      </c>
      <c r="AI375" s="14">
        <f t="shared" si="112"/>
        <v>269.00089306336434</v>
      </c>
      <c r="AJ375" s="14">
        <f t="shared" si="113"/>
        <v>464.19116325958055</v>
      </c>
      <c r="AK375" s="14">
        <f t="shared" si="114"/>
        <v>172.56119783596341</v>
      </c>
      <c r="AL375" s="16">
        <v>613.18503174048703</v>
      </c>
      <c r="AM375" s="16">
        <v>353.32385253906199</v>
      </c>
      <c r="AN375" s="16">
        <v>774786.36167501996</v>
      </c>
      <c r="AO375" s="14">
        <f t="shared" si="115"/>
        <v>258584.29018643315</v>
      </c>
      <c r="AP375" s="14">
        <f t="shared" si="116"/>
        <v>447044.12627702556</v>
      </c>
      <c r="AQ375" s="14">
        <f t="shared" si="117"/>
        <v>172.88139428528984</v>
      </c>
    </row>
    <row r="376" spans="1:43">
      <c r="A376" s="8" t="s">
        <v>591</v>
      </c>
      <c r="B376" s="17">
        <v>18.079999999999998</v>
      </c>
      <c r="C376" s="7">
        <v>1485.8046300000001</v>
      </c>
      <c r="D376" s="8" t="s">
        <v>61</v>
      </c>
      <c r="E376" s="8" t="s">
        <v>62</v>
      </c>
      <c r="F376" s="8" t="s">
        <v>63</v>
      </c>
      <c r="G376" s="8" t="s">
        <v>988</v>
      </c>
      <c r="H376" s="13">
        <v>1486.809</v>
      </c>
      <c r="J376" s="17" t="str">
        <f t="shared" si="118"/>
        <v>LWS-UHPLC-ESI-QTOF-80%MeOH-18.08-1485.80463</v>
      </c>
      <c r="K376" s="9" t="s">
        <v>188</v>
      </c>
      <c r="M376" s="8" t="str">
        <f t="shared" si="102"/>
        <v>Unknown-18.08-1485.80463</v>
      </c>
      <c r="N376" s="16">
        <v>4934.1564613320497</v>
      </c>
      <c r="O376" s="16">
        <v>54.105659299565097</v>
      </c>
      <c r="P376" s="16">
        <v>1</v>
      </c>
      <c r="Q376" s="14">
        <f t="shared" si="103"/>
        <v>1663.0873735438715</v>
      </c>
      <c r="R376" s="14">
        <f t="shared" si="104"/>
        <v>2832.9533680551376</v>
      </c>
      <c r="S376" s="14">
        <f t="shared" si="105"/>
        <v>170.34302665760725</v>
      </c>
      <c r="T376" s="16">
        <v>1</v>
      </c>
      <c r="U376" s="16">
        <v>1</v>
      </c>
      <c r="V376" s="16">
        <v>1</v>
      </c>
      <c r="W376" s="14">
        <f t="shared" si="106"/>
        <v>1</v>
      </c>
      <c r="X376" s="14">
        <f t="shared" si="107"/>
        <v>0</v>
      </c>
      <c r="Y376" s="14">
        <f t="shared" si="108"/>
        <v>0</v>
      </c>
      <c r="Z376" s="16">
        <v>1</v>
      </c>
      <c r="AA376" s="16">
        <v>1</v>
      </c>
      <c r="AB376" s="16">
        <v>1</v>
      </c>
      <c r="AC376" s="14">
        <f t="shared" si="109"/>
        <v>1</v>
      </c>
      <c r="AD376" s="14">
        <f t="shared" si="110"/>
        <v>0</v>
      </c>
      <c r="AE376" s="14">
        <f t="shared" si="111"/>
        <v>0</v>
      </c>
      <c r="AF376" s="16">
        <v>1</v>
      </c>
      <c r="AG376" s="16">
        <v>188647.83126534501</v>
      </c>
      <c r="AH376" s="16">
        <v>150812.53559751401</v>
      </c>
      <c r="AI376" s="14">
        <f t="shared" si="112"/>
        <v>113153.78895428633</v>
      </c>
      <c r="AJ376" s="14">
        <f t="shared" si="113"/>
        <v>99802.518182999775</v>
      </c>
      <c r="AK376" s="14">
        <f t="shared" si="114"/>
        <v>88.200774455126364</v>
      </c>
      <c r="AL376" s="16">
        <v>233241.8519413</v>
      </c>
      <c r="AM376" s="16">
        <v>192747.28125</v>
      </c>
      <c r="AN376" s="16">
        <v>366.50346640871402</v>
      </c>
      <c r="AO376" s="14">
        <f t="shared" si="115"/>
        <v>142118.54555256956</v>
      </c>
      <c r="AP376" s="14">
        <f t="shared" si="116"/>
        <v>124419.38611231658</v>
      </c>
      <c r="AQ376" s="14">
        <f t="shared" si="117"/>
        <v>87.54619998998929</v>
      </c>
    </row>
    <row r="377" spans="1:43">
      <c r="A377" s="8" t="s">
        <v>592</v>
      </c>
      <c r="B377" s="17">
        <v>18.079999999999998</v>
      </c>
      <c r="C377" s="7">
        <v>1485.79024</v>
      </c>
      <c r="D377" s="8" t="s">
        <v>61</v>
      </c>
      <c r="E377" s="8" t="s">
        <v>62</v>
      </c>
      <c r="F377" s="8" t="s">
        <v>63</v>
      </c>
      <c r="G377" s="8" t="s">
        <v>989</v>
      </c>
      <c r="H377" s="13">
        <v>1486.7955999999999</v>
      </c>
      <c r="J377" s="17" t="str">
        <f t="shared" si="118"/>
        <v>LWS-UHPLC-ESI-QTOF-80%MeOH-18.08-1485.79024</v>
      </c>
      <c r="K377" s="9" t="s">
        <v>188</v>
      </c>
      <c r="M377" s="8" t="str">
        <f t="shared" si="102"/>
        <v>Unknown-18.08-1485.79024</v>
      </c>
      <c r="N377" s="16">
        <v>1</v>
      </c>
      <c r="O377" s="16">
        <v>9831.2025115752804</v>
      </c>
      <c r="P377" s="16">
        <v>9363.1149415240507</v>
      </c>
      <c r="Q377" s="14">
        <f t="shared" si="103"/>
        <v>6398.4391510331106</v>
      </c>
      <c r="R377" s="14">
        <f t="shared" si="104"/>
        <v>5545.2860396635569</v>
      </c>
      <c r="S377" s="14">
        <f t="shared" si="105"/>
        <v>86.666230759859602</v>
      </c>
      <c r="T377" s="16">
        <v>1</v>
      </c>
      <c r="U377" s="16">
        <v>1</v>
      </c>
      <c r="V377" s="16">
        <v>1</v>
      </c>
      <c r="W377" s="14">
        <f t="shared" si="106"/>
        <v>1</v>
      </c>
      <c r="X377" s="14">
        <f t="shared" si="107"/>
        <v>0</v>
      </c>
      <c r="Y377" s="14">
        <f t="shared" si="108"/>
        <v>0</v>
      </c>
      <c r="Z377" s="16">
        <v>1</v>
      </c>
      <c r="AA377" s="16">
        <v>128261.432306826</v>
      </c>
      <c r="AB377" s="16">
        <v>86985.096233656295</v>
      </c>
      <c r="AC377" s="14">
        <f t="shared" si="109"/>
        <v>71749.176180160764</v>
      </c>
      <c r="AD377" s="14">
        <f t="shared" si="110"/>
        <v>65473.540982528626</v>
      </c>
      <c r="AE377" s="14">
        <f t="shared" si="111"/>
        <v>91.253369680685751</v>
      </c>
      <c r="AF377" s="16">
        <v>172505.27042635399</v>
      </c>
      <c r="AG377" s="16">
        <v>1</v>
      </c>
      <c r="AH377" s="16">
        <v>1</v>
      </c>
      <c r="AI377" s="14">
        <f t="shared" si="112"/>
        <v>57502.423475451331</v>
      </c>
      <c r="AJ377" s="14">
        <f t="shared" si="113"/>
        <v>99595.386967015482</v>
      </c>
      <c r="AK377" s="14">
        <f t="shared" si="114"/>
        <v>173.20206862156738</v>
      </c>
      <c r="AL377" s="16">
        <v>1</v>
      </c>
      <c r="AM377" s="16">
        <v>1</v>
      </c>
      <c r="AN377" s="16">
        <v>1</v>
      </c>
      <c r="AO377" s="14">
        <f t="shared" si="115"/>
        <v>1</v>
      </c>
      <c r="AP377" s="14">
        <f t="shared" si="116"/>
        <v>0</v>
      </c>
      <c r="AQ377" s="14">
        <f t="shared" si="117"/>
        <v>0</v>
      </c>
    </row>
    <row r="378" spans="1:43">
      <c r="A378" s="8" t="s">
        <v>593</v>
      </c>
      <c r="B378" s="17">
        <v>18.09</v>
      </c>
      <c r="C378" s="7">
        <v>1485.4384600000001</v>
      </c>
      <c r="D378" s="8" t="s">
        <v>61</v>
      </c>
      <c r="E378" s="8" t="s">
        <v>62</v>
      </c>
      <c r="F378" s="8" t="s">
        <v>63</v>
      </c>
      <c r="G378" s="8" t="s">
        <v>990</v>
      </c>
      <c r="H378" s="13">
        <v>1486.4440999999999</v>
      </c>
      <c r="J378" s="17" t="str">
        <f t="shared" si="118"/>
        <v>LWS-UHPLC-ESI-QTOF-80%MeOH-18.09-1485.43846</v>
      </c>
      <c r="K378" s="9" t="s">
        <v>188</v>
      </c>
      <c r="M378" s="8" t="str">
        <f t="shared" si="102"/>
        <v>Unknown-18.09-1485.43846</v>
      </c>
      <c r="N378" s="16">
        <v>299.43381854222503</v>
      </c>
      <c r="O378" s="16">
        <v>310.40030734911397</v>
      </c>
      <c r="P378" s="16">
        <v>1</v>
      </c>
      <c r="Q378" s="14">
        <f t="shared" si="103"/>
        <v>203.611375297113</v>
      </c>
      <c r="R378" s="14">
        <f t="shared" si="104"/>
        <v>175.55225153505887</v>
      </c>
      <c r="S378" s="14">
        <f t="shared" si="105"/>
        <v>86.219274968743861</v>
      </c>
      <c r="T378" s="16">
        <v>1</v>
      </c>
      <c r="U378" s="16">
        <v>1</v>
      </c>
      <c r="V378" s="16">
        <v>1</v>
      </c>
      <c r="W378" s="14">
        <f t="shared" si="106"/>
        <v>1</v>
      </c>
      <c r="X378" s="14">
        <f t="shared" si="107"/>
        <v>0</v>
      </c>
      <c r="Y378" s="14">
        <f t="shared" si="108"/>
        <v>0</v>
      </c>
      <c r="Z378" s="16">
        <v>1</v>
      </c>
      <c r="AA378" s="16">
        <v>1</v>
      </c>
      <c r="AB378" s="16">
        <v>1</v>
      </c>
      <c r="AC378" s="14">
        <f t="shared" si="109"/>
        <v>1</v>
      </c>
      <c r="AD378" s="14">
        <f t="shared" si="110"/>
        <v>0</v>
      </c>
      <c r="AE378" s="14">
        <f t="shared" si="111"/>
        <v>0</v>
      </c>
      <c r="AF378" s="16">
        <v>1</v>
      </c>
      <c r="AG378" s="16">
        <v>1</v>
      </c>
      <c r="AH378" s="16">
        <v>133.89999975320001</v>
      </c>
      <c r="AI378" s="14">
        <f t="shared" si="112"/>
        <v>45.299999917733338</v>
      </c>
      <c r="AJ378" s="14">
        <f t="shared" si="113"/>
        <v>76.729850632811221</v>
      </c>
      <c r="AK378" s="14">
        <f t="shared" si="114"/>
        <v>169.38156903345646</v>
      </c>
      <c r="AL378" s="16">
        <v>1</v>
      </c>
      <c r="AM378" s="16">
        <v>1</v>
      </c>
      <c r="AN378" s="16">
        <v>176842.83626789699</v>
      </c>
      <c r="AO378" s="14">
        <f t="shared" si="115"/>
        <v>58948.278755965664</v>
      </c>
      <c r="AP378" s="14">
        <f t="shared" si="116"/>
        <v>102099.68177325805</v>
      </c>
      <c r="AQ378" s="14">
        <f t="shared" si="117"/>
        <v>173.2021425017866</v>
      </c>
    </row>
    <row r="379" spans="1:43">
      <c r="A379" s="8" t="s">
        <v>594</v>
      </c>
      <c r="B379" s="17">
        <v>18.09</v>
      </c>
      <c r="C379" s="7">
        <v>1485.7728</v>
      </c>
      <c r="D379" s="8" t="s">
        <v>61</v>
      </c>
      <c r="E379" s="8" t="s">
        <v>62</v>
      </c>
      <c r="F379" s="8" t="s">
        <v>63</v>
      </c>
      <c r="G379" s="8" t="s">
        <v>991</v>
      </c>
      <c r="H379" s="13">
        <v>1486.7758999999999</v>
      </c>
      <c r="J379" s="17" t="str">
        <f t="shared" si="118"/>
        <v>LWS-UHPLC-ESI-QTOF-80%MeOH-18.09-1485.7728</v>
      </c>
      <c r="K379" s="9" t="s">
        <v>188</v>
      </c>
      <c r="M379" s="8" t="str">
        <f t="shared" si="102"/>
        <v>Unknown-18.09-1485.7728</v>
      </c>
      <c r="N379" s="16">
        <v>1</v>
      </c>
      <c r="O379" s="16">
        <v>1</v>
      </c>
      <c r="P379" s="16">
        <v>1</v>
      </c>
      <c r="Q379" s="14">
        <f t="shared" si="103"/>
        <v>1</v>
      </c>
      <c r="R379" s="14">
        <f t="shared" si="104"/>
        <v>0</v>
      </c>
      <c r="S379" s="14">
        <f t="shared" si="105"/>
        <v>0</v>
      </c>
      <c r="T379" s="16">
        <v>166993.19639318399</v>
      </c>
      <c r="U379" s="16">
        <v>201019.127995455</v>
      </c>
      <c r="V379" s="16">
        <v>219017.64782970201</v>
      </c>
      <c r="W379" s="14">
        <f t="shared" si="106"/>
        <v>195676.65740611366</v>
      </c>
      <c r="X379" s="14">
        <f t="shared" si="107"/>
        <v>26420.49168384531</v>
      </c>
      <c r="Y379" s="14">
        <f t="shared" si="108"/>
        <v>13.502117234664004</v>
      </c>
      <c r="Z379" s="16">
        <v>75075.661951416303</v>
      </c>
      <c r="AA379" s="16">
        <v>1</v>
      </c>
      <c r="AB379" s="16">
        <v>1</v>
      </c>
      <c r="AC379" s="14">
        <f t="shared" si="109"/>
        <v>25025.887317138768</v>
      </c>
      <c r="AD379" s="14">
        <f t="shared" si="110"/>
        <v>43344.376286970357</v>
      </c>
      <c r="AE379" s="14">
        <f t="shared" si="111"/>
        <v>173.19815972034016</v>
      </c>
      <c r="AF379" s="16">
        <v>1</v>
      </c>
      <c r="AG379" s="16">
        <v>1</v>
      </c>
      <c r="AH379" s="16">
        <v>1</v>
      </c>
      <c r="AI379" s="14">
        <f t="shared" si="112"/>
        <v>1</v>
      </c>
      <c r="AJ379" s="14">
        <f t="shared" si="113"/>
        <v>0</v>
      </c>
      <c r="AK379" s="14">
        <f t="shared" si="114"/>
        <v>0</v>
      </c>
      <c r="AL379" s="16">
        <v>1</v>
      </c>
      <c r="AM379" s="16">
        <v>1</v>
      </c>
      <c r="AN379" s="16">
        <v>1</v>
      </c>
      <c r="AO379" s="14">
        <f t="shared" si="115"/>
        <v>1</v>
      </c>
      <c r="AP379" s="14">
        <f t="shared" si="116"/>
        <v>0</v>
      </c>
      <c r="AQ379" s="14">
        <f t="shared" si="117"/>
        <v>0</v>
      </c>
    </row>
    <row r="380" spans="1:43">
      <c r="A380" s="8" t="s">
        <v>595</v>
      </c>
      <c r="B380" s="17">
        <v>18.100000000000001</v>
      </c>
      <c r="C380" s="7">
        <v>835.32385999999997</v>
      </c>
      <c r="D380" s="8" t="s">
        <v>61</v>
      </c>
      <c r="E380" s="8" t="s">
        <v>62</v>
      </c>
      <c r="F380" s="8" t="s">
        <v>63</v>
      </c>
      <c r="G380" s="8" t="s">
        <v>992</v>
      </c>
      <c r="H380" s="13">
        <v>836.33209999999997</v>
      </c>
      <c r="J380" s="17" t="str">
        <f t="shared" si="118"/>
        <v>LWS-UHPLC-ESI-QTOF-80%MeOH-18.1-835.32386</v>
      </c>
      <c r="K380" s="9" t="s">
        <v>188</v>
      </c>
      <c r="M380" s="8" t="str">
        <f t="shared" si="102"/>
        <v>Unknown-18.1-835.32386</v>
      </c>
      <c r="N380" s="16">
        <v>14745.852180382</v>
      </c>
      <c r="O380" s="16">
        <v>19862.753551857801</v>
      </c>
      <c r="P380" s="16">
        <v>24889.3482912978</v>
      </c>
      <c r="Q380" s="14">
        <f t="shared" si="103"/>
        <v>19832.6513411792</v>
      </c>
      <c r="R380" s="14">
        <f t="shared" si="104"/>
        <v>5071.8150543327902</v>
      </c>
      <c r="S380" s="14">
        <f t="shared" si="105"/>
        <v>25.573056103709192</v>
      </c>
      <c r="T380" s="16">
        <v>96459.896570865603</v>
      </c>
      <c r="U380" s="16">
        <v>126123.923054823</v>
      </c>
      <c r="V380" s="16">
        <v>142427.30025188299</v>
      </c>
      <c r="W380" s="14">
        <f t="shared" si="106"/>
        <v>121670.37329252386</v>
      </c>
      <c r="X380" s="14">
        <f t="shared" si="107"/>
        <v>23305.066603795836</v>
      </c>
      <c r="Y380" s="14">
        <f t="shared" si="108"/>
        <v>19.154265720682094</v>
      </c>
      <c r="Z380" s="16">
        <v>28802.586171016101</v>
      </c>
      <c r="AA380" s="16">
        <v>68884.949283674898</v>
      </c>
      <c r="AB380" s="16">
        <v>31494.2766754857</v>
      </c>
      <c r="AC380" s="14">
        <f t="shared" si="109"/>
        <v>43060.604043392232</v>
      </c>
      <c r="AD380" s="14">
        <f t="shared" si="110"/>
        <v>22404.997316669007</v>
      </c>
      <c r="AE380" s="14">
        <f t="shared" si="111"/>
        <v>52.03131218059891</v>
      </c>
      <c r="AF380" s="16">
        <v>133663.89063381799</v>
      </c>
      <c r="AG380" s="16">
        <v>144758.43531759299</v>
      </c>
      <c r="AH380" s="16">
        <v>110763.538628529</v>
      </c>
      <c r="AI380" s="14">
        <f t="shared" si="112"/>
        <v>129728.62152664666</v>
      </c>
      <c r="AJ380" s="14">
        <f t="shared" si="113"/>
        <v>17335.74363661465</v>
      </c>
      <c r="AK380" s="14">
        <f t="shared" si="114"/>
        <v>13.363083206009275</v>
      </c>
      <c r="AL380" s="16">
        <v>113032.968391107</v>
      </c>
      <c r="AM380" s="16">
        <v>99389.203125</v>
      </c>
      <c r="AN380" s="16">
        <v>1</v>
      </c>
      <c r="AO380" s="14">
        <f t="shared" si="115"/>
        <v>70807.723838702324</v>
      </c>
      <c r="AP380" s="14">
        <f t="shared" si="116"/>
        <v>61698.721123187388</v>
      </c>
      <c r="AQ380" s="14">
        <f t="shared" si="117"/>
        <v>87.135580383483386</v>
      </c>
    </row>
    <row r="381" spans="1:43">
      <c r="A381" s="8" t="s">
        <v>596</v>
      </c>
      <c r="B381" s="17">
        <v>18.100000000000001</v>
      </c>
      <c r="C381" s="7">
        <v>737.30254000000002</v>
      </c>
      <c r="D381" s="8" t="s">
        <v>61</v>
      </c>
      <c r="E381" s="8" t="s">
        <v>62</v>
      </c>
      <c r="F381" s="8" t="s">
        <v>63</v>
      </c>
      <c r="G381" s="8" t="s">
        <v>959</v>
      </c>
      <c r="H381" s="13">
        <v>738.30729999999994</v>
      </c>
      <c r="J381" s="17" t="str">
        <f t="shared" si="118"/>
        <v>LWS-UHPLC-ESI-QTOF-80%MeOH-18.1-737.30254</v>
      </c>
      <c r="K381" s="9" t="s">
        <v>188</v>
      </c>
      <c r="M381" s="8" t="str">
        <f t="shared" si="102"/>
        <v>Unknown-18.1-737.30254</v>
      </c>
      <c r="N381" s="16">
        <v>1</v>
      </c>
      <c r="O381" s="16">
        <v>1</v>
      </c>
      <c r="P381" s="16">
        <v>470.85221064655002</v>
      </c>
      <c r="Q381" s="14">
        <f t="shared" si="103"/>
        <v>157.61740354885001</v>
      </c>
      <c r="R381" s="14">
        <f t="shared" si="104"/>
        <v>271.2693002961264</v>
      </c>
      <c r="S381" s="14">
        <f t="shared" si="105"/>
        <v>172.10618509652872</v>
      </c>
      <c r="T381" s="16">
        <v>1</v>
      </c>
      <c r="U381" s="16">
        <v>783.09845321236503</v>
      </c>
      <c r="V381" s="16">
        <v>1</v>
      </c>
      <c r="W381" s="14">
        <f t="shared" si="106"/>
        <v>261.69948440412168</v>
      </c>
      <c r="X381" s="14">
        <f t="shared" si="107"/>
        <v>451.54475249494885</v>
      </c>
      <c r="Y381" s="14">
        <f t="shared" si="108"/>
        <v>172.5432335195832</v>
      </c>
      <c r="Z381" s="16">
        <v>1</v>
      </c>
      <c r="AA381" s="16">
        <v>415.25438940346299</v>
      </c>
      <c r="AB381" s="16">
        <v>1892.0209030428</v>
      </c>
      <c r="AC381" s="14">
        <f t="shared" si="109"/>
        <v>769.42509748208761</v>
      </c>
      <c r="AD381" s="14">
        <f t="shared" si="110"/>
        <v>994.01593638225313</v>
      </c>
      <c r="AE381" s="14">
        <f t="shared" si="111"/>
        <v>129.18943502559637</v>
      </c>
      <c r="AF381" s="16">
        <v>1205.21621987804</v>
      </c>
      <c r="AG381" s="16">
        <v>652.15970369987804</v>
      </c>
      <c r="AH381" s="16">
        <v>3542.6080941513201</v>
      </c>
      <c r="AI381" s="14">
        <f t="shared" si="112"/>
        <v>1799.9946725764128</v>
      </c>
      <c r="AJ381" s="14">
        <f t="shared" si="113"/>
        <v>1534.2731276769257</v>
      </c>
      <c r="AK381" s="14">
        <f t="shared" si="114"/>
        <v>85.237648258194682</v>
      </c>
      <c r="AL381" s="16">
        <v>1</v>
      </c>
      <c r="AM381" s="16">
        <v>1</v>
      </c>
      <c r="AN381" s="16">
        <v>2591804.44127256</v>
      </c>
      <c r="AO381" s="14">
        <f t="shared" si="115"/>
        <v>863935.48042418668</v>
      </c>
      <c r="AP381" s="14">
        <f t="shared" si="116"/>
        <v>1496378.4145053108</v>
      </c>
      <c r="AQ381" s="14">
        <f t="shared" si="117"/>
        <v>173.20488027307303</v>
      </c>
    </row>
    <row r="382" spans="1:43">
      <c r="A382" s="8" t="s">
        <v>597</v>
      </c>
      <c r="B382" s="17">
        <v>18.100000000000001</v>
      </c>
      <c r="C382" s="7">
        <v>1471.7937199999999</v>
      </c>
      <c r="D382" s="8" t="s">
        <v>61</v>
      </c>
      <c r="E382" s="8" t="s">
        <v>62</v>
      </c>
      <c r="F382" s="8" t="s">
        <v>63</v>
      </c>
      <c r="G382" s="8" t="s">
        <v>993</v>
      </c>
      <c r="H382" s="13">
        <v>1472.7984999999999</v>
      </c>
      <c r="J382" s="17" t="str">
        <f t="shared" si="118"/>
        <v>LWS-UHPLC-ESI-QTOF-80%MeOH-18.1-1471.79372</v>
      </c>
      <c r="K382" s="9" t="s">
        <v>188</v>
      </c>
      <c r="M382" s="8" t="str">
        <f t="shared" si="102"/>
        <v>Unknown-18.1-1471.79372</v>
      </c>
      <c r="N382" s="16">
        <v>1</v>
      </c>
      <c r="O382" s="16">
        <v>1</v>
      </c>
      <c r="P382" s="16">
        <v>1</v>
      </c>
      <c r="Q382" s="14">
        <f t="shared" si="103"/>
        <v>1</v>
      </c>
      <c r="R382" s="14">
        <f t="shared" si="104"/>
        <v>0</v>
      </c>
      <c r="S382" s="14">
        <f t="shared" si="105"/>
        <v>0</v>
      </c>
      <c r="T382" s="16">
        <v>372203.65310470102</v>
      </c>
      <c r="U382" s="16">
        <v>503639.12261257798</v>
      </c>
      <c r="V382" s="16">
        <v>601504.09327183897</v>
      </c>
      <c r="W382" s="14">
        <f t="shared" si="106"/>
        <v>492448.95632970595</v>
      </c>
      <c r="X382" s="14">
        <f t="shared" si="107"/>
        <v>115059.06236055268</v>
      </c>
      <c r="Y382" s="14">
        <f t="shared" si="108"/>
        <v>23.364667724773891</v>
      </c>
      <c r="Z382" s="16">
        <v>148345.92088289399</v>
      </c>
      <c r="AA382" s="16">
        <v>1</v>
      </c>
      <c r="AB382" s="16">
        <v>1</v>
      </c>
      <c r="AC382" s="14">
        <f t="shared" si="109"/>
        <v>49449.306960964663</v>
      </c>
      <c r="AD382" s="14">
        <f t="shared" si="110"/>
        <v>85646.980004652578</v>
      </c>
      <c r="AE382" s="14">
        <f t="shared" si="111"/>
        <v>173.20157807724667</v>
      </c>
      <c r="AF382" s="16">
        <v>1</v>
      </c>
      <c r="AG382" s="16">
        <v>1</v>
      </c>
      <c r="AH382" s="16">
        <v>1</v>
      </c>
      <c r="AI382" s="14">
        <f t="shared" si="112"/>
        <v>1</v>
      </c>
      <c r="AJ382" s="14">
        <f t="shared" si="113"/>
        <v>0</v>
      </c>
      <c r="AK382" s="14">
        <f t="shared" si="114"/>
        <v>0</v>
      </c>
      <c r="AL382" s="16">
        <v>231.326089895103</v>
      </c>
      <c r="AM382" s="16">
        <v>1</v>
      </c>
      <c r="AN382" s="16">
        <v>1</v>
      </c>
      <c r="AO382" s="14">
        <f t="shared" si="115"/>
        <v>77.775363298367665</v>
      </c>
      <c r="AP382" s="14">
        <f t="shared" si="116"/>
        <v>132.97883000233165</v>
      </c>
      <c r="AQ382" s="14">
        <f t="shared" si="117"/>
        <v>170.97808915683018</v>
      </c>
    </row>
    <row r="383" spans="1:43">
      <c r="A383" s="8" t="s">
        <v>598</v>
      </c>
      <c r="B383" s="17">
        <v>18.11</v>
      </c>
      <c r="C383" s="7">
        <v>1471.8103699999999</v>
      </c>
      <c r="D383" s="8" t="s">
        <v>61</v>
      </c>
      <c r="E383" s="8" t="s">
        <v>62</v>
      </c>
      <c r="F383" s="8" t="s">
        <v>63</v>
      </c>
      <c r="G383" s="8" t="s">
        <v>994</v>
      </c>
      <c r="H383" s="13">
        <v>1472.8152999999998</v>
      </c>
      <c r="J383" s="17" t="str">
        <f t="shared" si="118"/>
        <v>LWS-UHPLC-ESI-QTOF-80%MeOH-18.11-1471.81037</v>
      </c>
      <c r="K383" s="9" t="s">
        <v>188</v>
      </c>
      <c r="M383" s="8" t="str">
        <f t="shared" si="102"/>
        <v>Unknown-18.11-1471.81037</v>
      </c>
      <c r="N383" s="16">
        <v>1</v>
      </c>
      <c r="O383" s="16">
        <v>1</v>
      </c>
      <c r="P383" s="16">
        <v>23853.193998184001</v>
      </c>
      <c r="Q383" s="14">
        <f t="shared" si="103"/>
        <v>7951.7313327279999</v>
      </c>
      <c r="R383" s="14">
        <f t="shared" si="104"/>
        <v>13771.07062561471</v>
      </c>
      <c r="S383" s="14">
        <f t="shared" si="105"/>
        <v>173.18329869792356</v>
      </c>
      <c r="T383" s="16">
        <v>1</v>
      </c>
      <c r="U383" s="16">
        <v>1</v>
      </c>
      <c r="V383" s="16">
        <v>1</v>
      </c>
      <c r="W383" s="14">
        <f t="shared" si="106"/>
        <v>1</v>
      </c>
      <c r="X383" s="14">
        <f t="shared" si="107"/>
        <v>0</v>
      </c>
      <c r="Y383" s="14">
        <f t="shared" si="108"/>
        <v>0</v>
      </c>
      <c r="Z383" s="16">
        <v>1</v>
      </c>
      <c r="AA383" s="16">
        <v>334266.97620846698</v>
      </c>
      <c r="AB383" s="16">
        <v>168994.30094683799</v>
      </c>
      <c r="AC383" s="14">
        <f t="shared" si="109"/>
        <v>167754.09238510166</v>
      </c>
      <c r="AD383" s="14">
        <f t="shared" si="110"/>
        <v>167136.4391765222</v>
      </c>
      <c r="AE383" s="14">
        <f t="shared" si="111"/>
        <v>99.63181034823188</v>
      </c>
      <c r="AF383" s="16">
        <v>659230.60084335494</v>
      </c>
      <c r="AG383" s="16">
        <v>1</v>
      </c>
      <c r="AH383" s="16">
        <v>1</v>
      </c>
      <c r="AI383" s="14">
        <f t="shared" si="112"/>
        <v>219744.2002811183</v>
      </c>
      <c r="AJ383" s="14">
        <f t="shared" si="113"/>
        <v>380606.38750468055</v>
      </c>
      <c r="AK383" s="14">
        <f t="shared" si="114"/>
        <v>173.2042925445912</v>
      </c>
      <c r="AL383" s="16">
        <v>1</v>
      </c>
      <c r="AM383" s="16">
        <v>1</v>
      </c>
      <c r="AN383" s="16">
        <v>1</v>
      </c>
      <c r="AO383" s="14">
        <f t="shared" si="115"/>
        <v>1</v>
      </c>
      <c r="AP383" s="14">
        <f t="shared" si="116"/>
        <v>0</v>
      </c>
      <c r="AQ383" s="14">
        <f t="shared" si="117"/>
        <v>0</v>
      </c>
    </row>
    <row r="384" spans="1:43" ht="17.25">
      <c r="A384" s="8" t="s">
        <v>599</v>
      </c>
      <c r="B384" s="17">
        <v>18.11</v>
      </c>
      <c r="C384" s="7">
        <v>737.41314999999997</v>
      </c>
      <c r="D384" s="8" t="s">
        <v>61</v>
      </c>
      <c r="E384" s="8" t="s">
        <v>62</v>
      </c>
      <c r="F384" s="8" t="s">
        <v>63</v>
      </c>
      <c r="G384" s="8" t="s">
        <v>985</v>
      </c>
      <c r="H384" s="13">
        <v>692.41189999999995</v>
      </c>
      <c r="I384" s="8" t="s">
        <v>1173</v>
      </c>
      <c r="J384" s="17" t="str">
        <f t="shared" si="118"/>
        <v>Bayogenin base + O-HexA_ PlaSMA ID-1962</v>
      </c>
      <c r="K384" s="10" t="s">
        <v>189</v>
      </c>
      <c r="L384" s="40" t="s">
        <v>1172</v>
      </c>
      <c r="M384" s="8" t="str">
        <f t="shared" si="102"/>
        <v>GMMCESHTNIUAQD-UHFFFAOYSA-N</v>
      </c>
      <c r="N384" s="16">
        <v>450708.43239224702</v>
      </c>
      <c r="O384" s="16">
        <v>661486.16997636098</v>
      </c>
      <c r="P384" s="16">
        <v>692880.99087652995</v>
      </c>
      <c r="Q384" s="14">
        <f t="shared" si="103"/>
        <v>601691.86441504594</v>
      </c>
      <c r="R384" s="14">
        <f t="shared" si="104"/>
        <v>131694.3668266632</v>
      </c>
      <c r="S384" s="14">
        <f t="shared" si="105"/>
        <v>21.887343774324439</v>
      </c>
      <c r="T384" s="16">
        <v>2229098.3308950001</v>
      </c>
      <c r="U384" s="16">
        <v>2549589.8143164101</v>
      </c>
      <c r="V384" s="16">
        <v>2786048.9190269699</v>
      </c>
      <c r="W384" s="14">
        <f t="shared" si="106"/>
        <v>2521579.0214127931</v>
      </c>
      <c r="X384" s="14">
        <f t="shared" si="107"/>
        <v>279529.86029126431</v>
      </c>
      <c r="Y384" s="14">
        <f t="shared" si="108"/>
        <v>11.085508640322088</v>
      </c>
      <c r="Z384" s="16">
        <v>1426115.5048779401</v>
      </c>
      <c r="AA384" s="16">
        <v>2071416.9484443399</v>
      </c>
      <c r="AB384" s="16">
        <v>1489769.45729534</v>
      </c>
      <c r="AC384" s="14">
        <f t="shared" si="109"/>
        <v>1662433.9702058733</v>
      </c>
      <c r="AD384" s="14">
        <f t="shared" si="110"/>
        <v>355616.73720621452</v>
      </c>
      <c r="AE384" s="14">
        <f t="shared" si="111"/>
        <v>21.391330036535255</v>
      </c>
      <c r="AF384" s="16">
        <v>2699087.7062859801</v>
      </c>
      <c r="AG384" s="16">
        <v>3046591.4989780802</v>
      </c>
      <c r="AH384" s="16">
        <v>2668847.1185050001</v>
      </c>
      <c r="AI384" s="14">
        <f t="shared" si="112"/>
        <v>2804842.1079230197</v>
      </c>
      <c r="AJ384" s="14">
        <f t="shared" si="113"/>
        <v>209906.40615272813</v>
      </c>
      <c r="AK384" s="14">
        <f t="shared" si="114"/>
        <v>7.4837155916831071</v>
      </c>
      <c r="AL384" s="16">
        <v>2574647.3967079301</v>
      </c>
      <c r="AM384" s="16">
        <v>2526139</v>
      </c>
      <c r="AN384" s="16">
        <v>6167.1679595631304</v>
      </c>
      <c r="AO384" s="14">
        <f t="shared" si="115"/>
        <v>1702317.8548891644</v>
      </c>
      <c r="AP384" s="14">
        <f t="shared" si="116"/>
        <v>1469109.8089375796</v>
      </c>
      <c r="AQ384" s="14">
        <f t="shared" si="117"/>
        <v>86.300558072524666</v>
      </c>
    </row>
    <row r="385" spans="1:43">
      <c r="A385" s="8" t="s">
        <v>600</v>
      </c>
      <c r="B385" s="17">
        <v>18.11</v>
      </c>
      <c r="C385" s="7">
        <v>1471.45947</v>
      </c>
      <c r="D385" s="8" t="s">
        <v>61</v>
      </c>
      <c r="E385" s="8" t="s">
        <v>62</v>
      </c>
      <c r="F385" s="8" t="s">
        <v>63</v>
      </c>
      <c r="G385" s="8" t="s">
        <v>995</v>
      </c>
      <c r="H385" s="13">
        <v>1472.4676999999999</v>
      </c>
      <c r="J385" s="17" t="str">
        <f t="shared" si="118"/>
        <v>LWS-UHPLC-ESI-QTOF-80%MeOH-18.11-1471.45947</v>
      </c>
      <c r="K385" s="9" t="s">
        <v>188</v>
      </c>
      <c r="M385" s="8" t="str">
        <f t="shared" si="102"/>
        <v>Unknown-18.11-1471.45947</v>
      </c>
      <c r="N385" s="16">
        <v>1</v>
      </c>
      <c r="O385" s="16">
        <v>1</v>
      </c>
      <c r="P385" s="16">
        <v>1</v>
      </c>
      <c r="Q385" s="14">
        <f t="shared" si="103"/>
        <v>1</v>
      </c>
      <c r="R385" s="14">
        <f t="shared" si="104"/>
        <v>0</v>
      </c>
      <c r="S385" s="14">
        <f t="shared" si="105"/>
        <v>0</v>
      </c>
      <c r="T385" s="16">
        <v>1</v>
      </c>
      <c r="U385" s="16">
        <v>1</v>
      </c>
      <c r="V385" s="16">
        <v>1</v>
      </c>
      <c r="W385" s="14">
        <f t="shared" si="106"/>
        <v>1</v>
      </c>
      <c r="X385" s="14">
        <f t="shared" si="107"/>
        <v>0</v>
      </c>
      <c r="Y385" s="14">
        <f t="shared" si="108"/>
        <v>0</v>
      </c>
      <c r="Z385" s="16">
        <v>1</v>
      </c>
      <c r="AA385" s="16">
        <v>1</v>
      </c>
      <c r="AB385" s="16">
        <v>1</v>
      </c>
      <c r="AC385" s="14">
        <f t="shared" si="109"/>
        <v>1</v>
      </c>
      <c r="AD385" s="14">
        <f t="shared" si="110"/>
        <v>0</v>
      </c>
      <c r="AE385" s="14">
        <f t="shared" si="111"/>
        <v>0</v>
      </c>
      <c r="AF385" s="16">
        <v>1</v>
      </c>
      <c r="AG385" s="16">
        <v>1</v>
      </c>
      <c r="AH385" s="16">
        <v>1</v>
      </c>
      <c r="AI385" s="14">
        <f t="shared" si="112"/>
        <v>1</v>
      </c>
      <c r="AJ385" s="14">
        <f t="shared" si="113"/>
        <v>0</v>
      </c>
      <c r="AK385" s="14">
        <f t="shared" si="114"/>
        <v>0</v>
      </c>
      <c r="AL385" s="16">
        <v>1</v>
      </c>
      <c r="AM385" s="16">
        <v>631.922607421875</v>
      </c>
      <c r="AN385" s="16">
        <v>579545.86177763401</v>
      </c>
      <c r="AO385" s="14">
        <f t="shared" si="115"/>
        <v>193392.92812835195</v>
      </c>
      <c r="AP385" s="14">
        <f t="shared" si="116"/>
        <v>334418.39907561045</v>
      </c>
      <c r="AQ385" s="14">
        <f t="shared" si="117"/>
        <v>172.9217310643655</v>
      </c>
    </row>
    <row r="386" spans="1:43">
      <c r="A386" s="8" t="s">
        <v>601</v>
      </c>
      <c r="B386" s="17">
        <v>18.11</v>
      </c>
      <c r="C386" s="7">
        <v>1471.8247899999999</v>
      </c>
      <c r="D386" s="8" t="s">
        <v>61</v>
      </c>
      <c r="E386" s="8" t="s">
        <v>62</v>
      </c>
      <c r="F386" s="8" t="s">
        <v>63</v>
      </c>
      <c r="G386" s="8" t="s">
        <v>996</v>
      </c>
      <c r="H386" s="13">
        <v>1426.8243</v>
      </c>
      <c r="J386" s="17" t="str">
        <f t="shared" si="118"/>
        <v>LWS-UHPLC-ESI-QTOF-80%MeOH-18.11-1471.82479</v>
      </c>
      <c r="K386" s="9" t="s">
        <v>188</v>
      </c>
      <c r="M386" s="8" t="str">
        <f t="shared" si="102"/>
        <v>Unknown-18.11-1471.82479</v>
      </c>
      <c r="N386" s="16">
        <v>13056.982712470601</v>
      </c>
      <c r="O386" s="16">
        <v>25946.068789171899</v>
      </c>
      <c r="P386" s="16">
        <v>1</v>
      </c>
      <c r="Q386" s="14">
        <f t="shared" si="103"/>
        <v>13001.3505005475</v>
      </c>
      <c r="R386" s="14">
        <f t="shared" si="104"/>
        <v>12972.623860498232</v>
      </c>
      <c r="S386" s="14">
        <f t="shared" si="105"/>
        <v>99.779048799214678</v>
      </c>
      <c r="T386" s="16">
        <v>1</v>
      </c>
      <c r="U386" s="16">
        <v>1</v>
      </c>
      <c r="V386" s="16">
        <v>1</v>
      </c>
      <c r="W386" s="14">
        <f t="shared" si="106"/>
        <v>1</v>
      </c>
      <c r="X386" s="14">
        <f t="shared" si="107"/>
        <v>0</v>
      </c>
      <c r="Y386" s="14">
        <f t="shared" si="108"/>
        <v>0</v>
      </c>
      <c r="Z386" s="16">
        <v>1</v>
      </c>
      <c r="AA386" s="16">
        <v>1</v>
      </c>
      <c r="AB386" s="16">
        <v>1</v>
      </c>
      <c r="AC386" s="14">
        <f t="shared" si="109"/>
        <v>1</v>
      </c>
      <c r="AD386" s="14">
        <f t="shared" si="110"/>
        <v>0</v>
      </c>
      <c r="AE386" s="14">
        <f t="shared" si="111"/>
        <v>0</v>
      </c>
      <c r="AF386" s="16">
        <v>1</v>
      </c>
      <c r="AG386" s="16">
        <v>783749.56197887298</v>
      </c>
      <c r="AH386" s="16">
        <v>632887.40241325099</v>
      </c>
      <c r="AI386" s="14">
        <f t="shared" si="112"/>
        <v>472212.65479737468</v>
      </c>
      <c r="AJ386" s="14">
        <f t="shared" si="113"/>
        <v>415845.80434586201</v>
      </c>
      <c r="AK386" s="14">
        <f t="shared" si="114"/>
        <v>88.063248648916542</v>
      </c>
      <c r="AL386" s="16">
        <v>667755.21188281896</v>
      </c>
      <c r="AM386" s="16">
        <v>638399.875</v>
      </c>
      <c r="AN386" s="16">
        <v>1611.01016693767</v>
      </c>
      <c r="AO386" s="14">
        <f t="shared" si="115"/>
        <v>435922.03234991891</v>
      </c>
      <c r="AP386" s="14">
        <f t="shared" si="116"/>
        <v>376410.65599036298</v>
      </c>
      <c r="AQ386" s="14">
        <f t="shared" si="117"/>
        <v>86.348160463753402</v>
      </c>
    </row>
    <row r="387" spans="1:43">
      <c r="A387" s="8" t="s">
        <v>602</v>
      </c>
      <c r="B387" s="17">
        <v>18.12</v>
      </c>
      <c r="C387" s="7">
        <v>691.31717000000003</v>
      </c>
      <c r="D387" s="8" t="s">
        <v>61</v>
      </c>
      <c r="E387" s="8" t="s">
        <v>62</v>
      </c>
      <c r="F387" s="8" t="s">
        <v>63</v>
      </c>
      <c r="G387" s="8" t="s">
        <v>997</v>
      </c>
      <c r="H387" s="13">
        <v>692.32240000000002</v>
      </c>
      <c r="J387" s="17" t="str">
        <f t="shared" si="118"/>
        <v>LWS-UHPLC-ESI-QTOF-80%MeOH-18.12-691.31717</v>
      </c>
      <c r="K387" s="9" t="s">
        <v>188</v>
      </c>
      <c r="M387" s="8" t="str">
        <f t="shared" si="102"/>
        <v>Unknown-18.12-691.31717</v>
      </c>
      <c r="N387" s="16">
        <v>1</v>
      </c>
      <c r="O387" s="16">
        <v>1</v>
      </c>
      <c r="P387" s="16">
        <v>212.963154441721</v>
      </c>
      <c r="Q387" s="14">
        <f t="shared" si="103"/>
        <v>71.654384813907001</v>
      </c>
      <c r="R387" s="14">
        <f t="shared" si="104"/>
        <v>122.37698427520984</v>
      </c>
      <c r="S387" s="14">
        <f t="shared" si="105"/>
        <v>170.78785142463238</v>
      </c>
      <c r="T387" s="16">
        <v>1</v>
      </c>
      <c r="U387" s="16">
        <v>1</v>
      </c>
      <c r="V387" s="16">
        <v>1</v>
      </c>
      <c r="W387" s="14">
        <f t="shared" si="106"/>
        <v>1</v>
      </c>
      <c r="X387" s="14">
        <f t="shared" si="107"/>
        <v>0</v>
      </c>
      <c r="Y387" s="14">
        <f t="shared" si="108"/>
        <v>0</v>
      </c>
      <c r="Z387" s="16">
        <v>1</v>
      </c>
      <c r="AA387" s="16">
        <v>1</v>
      </c>
      <c r="AB387" s="16">
        <v>1</v>
      </c>
      <c r="AC387" s="14">
        <f t="shared" si="109"/>
        <v>1</v>
      </c>
      <c r="AD387" s="14">
        <f t="shared" si="110"/>
        <v>0</v>
      </c>
      <c r="AE387" s="14">
        <f t="shared" si="111"/>
        <v>0</v>
      </c>
      <c r="AF387" s="16">
        <v>1</v>
      </c>
      <c r="AG387" s="16">
        <v>1</v>
      </c>
      <c r="AH387" s="16">
        <v>1</v>
      </c>
      <c r="AI387" s="14">
        <f t="shared" si="112"/>
        <v>1</v>
      </c>
      <c r="AJ387" s="14">
        <f t="shared" si="113"/>
        <v>0</v>
      </c>
      <c r="AK387" s="14">
        <f t="shared" si="114"/>
        <v>0</v>
      </c>
      <c r="AL387" s="16">
        <v>1</v>
      </c>
      <c r="AM387" s="16">
        <v>1</v>
      </c>
      <c r="AN387" s="16">
        <v>318738.54786300001</v>
      </c>
      <c r="AO387" s="14">
        <f t="shared" si="115"/>
        <v>106246.84928766667</v>
      </c>
      <c r="AP387" s="14">
        <f t="shared" si="116"/>
        <v>184023.20905954429</v>
      </c>
      <c r="AQ387" s="14">
        <f t="shared" si="117"/>
        <v>173.20345054307981</v>
      </c>
    </row>
    <row r="388" spans="1:43">
      <c r="A388" s="8" t="s">
        <v>603</v>
      </c>
      <c r="B388" s="17">
        <v>18.18</v>
      </c>
      <c r="C388" s="7">
        <v>1027.5200199999999</v>
      </c>
      <c r="D388" s="8" t="s">
        <v>61</v>
      </c>
      <c r="E388" s="8" t="s">
        <v>62</v>
      </c>
      <c r="F388" s="8" t="s">
        <v>63</v>
      </c>
      <c r="G388" s="8" t="s">
        <v>998</v>
      </c>
      <c r="H388" s="13">
        <v>1028.5240000000001</v>
      </c>
      <c r="J388" s="17" t="str">
        <f t="shared" si="118"/>
        <v>LWS-UHPLC-ESI-QTOF-80%MeOH-18.18-1027.52002</v>
      </c>
      <c r="K388" s="9" t="s">
        <v>188</v>
      </c>
      <c r="M388" s="8" t="str">
        <f t="shared" si="102"/>
        <v>Unknown-18.18-1027.52002</v>
      </c>
      <c r="N388" s="16">
        <v>2215.9788699718101</v>
      </c>
      <c r="O388" s="16">
        <v>4697.3515860993402</v>
      </c>
      <c r="P388" s="16">
        <v>3407.8230252817202</v>
      </c>
      <c r="Q388" s="14">
        <f t="shared" si="103"/>
        <v>3440.38449378429</v>
      </c>
      <c r="R388" s="14">
        <f t="shared" si="104"/>
        <v>1241.0067791953481</v>
      </c>
      <c r="S388" s="14">
        <f t="shared" si="105"/>
        <v>36.071746673590219</v>
      </c>
      <c r="T388" s="16">
        <v>1</v>
      </c>
      <c r="U388" s="16">
        <v>1</v>
      </c>
      <c r="V388" s="16">
        <v>1</v>
      </c>
      <c r="W388" s="14">
        <f t="shared" si="106"/>
        <v>1</v>
      </c>
      <c r="X388" s="14">
        <f t="shared" si="107"/>
        <v>0</v>
      </c>
      <c r="Y388" s="14">
        <f t="shared" si="108"/>
        <v>0</v>
      </c>
      <c r="Z388" s="16">
        <v>1</v>
      </c>
      <c r="AA388" s="16">
        <v>28878.3412493744</v>
      </c>
      <c r="AB388" s="16">
        <v>38011.186817176698</v>
      </c>
      <c r="AC388" s="14">
        <f t="shared" si="109"/>
        <v>22296.842688850364</v>
      </c>
      <c r="AD388" s="14">
        <f t="shared" si="110"/>
        <v>19841.387752518811</v>
      </c>
      <c r="AE388" s="14">
        <f t="shared" si="111"/>
        <v>88.987432119438978</v>
      </c>
      <c r="AF388" s="16">
        <v>381737.17239146098</v>
      </c>
      <c r="AG388" s="16">
        <v>389138.22618761699</v>
      </c>
      <c r="AH388" s="16">
        <v>243756.609356164</v>
      </c>
      <c r="AI388" s="14">
        <f t="shared" si="112"/>
        <v>338210.66931174736</v>
      </c>
      <c r="AJ388" s="14">
        <f t="shared" si="113"/>
        <v>81883.276564223401</v>
      </c>
      <c r="AK388" s="14">
        <f t="shared" si="114"/>
        <v>24.210731355948763</v>
      </c>
      <c r="AL388" s="16">
        <v>628075.65521417698</v>
      </c>
      <c r="AM388" s="16">
        <v>875871.5</v>
      </c>
      <c r="AN388" s="16">
        <v>1529.7709476918601</v>
      </c>
      <c r="AO388" s="14">
        <f t="shared" si="115"/>
        <v>501825.64205395622</v>
      </c>
      <c r="AP388" s="14">
        <f t="shared" si="116"/>
        <v>450635.84428866947</v>
      </c>
      <c r="AQ388" s="14">
        <f t="shared" si="117"/>
        <v>89.79928615130774</v>
      </c>
    </row>
    <row r="389" spans="1:43">
      <c r="A389" s="8" t="s">
        <v>604</v>
      </c>
      <c r="B389" s="17">
        <v>18.18</v>
      </c>
      <c r="C389" s="7">
        <v>1027.5103300000001</v>
      </c>
      <c r="D389" s="8" t="s">
        <v>61</v>
      </c>
      <c r="E389" s="8" t="s">
        <v>62</v>
      </c>
      <c r="F389" s="8" t="s">
        <v>63</v>
      </c>
      <c r="G389" s="8" t="s">
        <v>999</v>
      </c>
      <c r="H389" s="13">
        <v>1028.5162</v>
      </c>
      <c r="J389" s="17" t="str">
        <f t="shared" si="118"/>
        <v>LWS-UHPLC-ESI-QTOF-80%MeOH-18.18-1027.51033</v>
      </c>
      <c r="K389" s="9" t="s">
        <v>188</v>
      </c>
      <c r="M389" s="8" t="str">
        <f t="shared" si="102"/>
        <v>Unknown-18.18-1027.51033</v>
      </c>
      <c r="N389" s="16">
        <v>1</v>
      </c>
      <c r="O389" s="16">
        <v>1</v>
      </c>
      <c r="P389" s="16">
        <v>1</v>
      </c>
      <c r="Q389" s="14">
        <f t="shared" si="103"/>
        <v>1</v>
      </c>
      <c r="R389" s="14">
        <f t="shared" si="104"/>
        <v>0</v>
      </c>
      <c r="S389" s="14">
        <f t="shared" si="105"/>
        <v>0</v>
      </c>
      <c r="T389" s="16">
        <v>95059.191036876495</v>
      </c>
      <c r="U389" s="16">
        <v>90939.177521427599</v>
      </c>
      <c r="V389" s="16">
        <v>109306.717335553</v>
      </c>
      <c r="W389" s="14">
        <f t="shared" si="106"/>
        <v>98435.028631285692</v>
      </c>
      <c r="X389" s="14">
        <f t="shared" si="107"/>
        <v>9637.8856241262947</v>
      </c>
      <c r="Y389" s="14">
        <f t="shared" si="108"/>
        <v>9.791113751007817</v>
      </c>
      <c r="Z389" s="16">
        <v>17657.336543548699</v>
      </c>
      <c r="AA389" s="16">
        <v>1</v>
      </c>
      <c r="AB389" s="16">
        <v>1</v>
      </c>
      <c r="AC389" s="14">
        <f t="shared" si="109"/>
        <v>5886.4455145162328</v>
      </c>
      <c r="AD389" s="14">
        <f t="shared" si="110"/>
        <v>10193.890656320469</v>
      </c>
      <c r="AE389" s="14">
        <f t="shared" si="111"/>
        <v>173.17565636481112</v>
      </c>
      <c r="AF389" s="16">
        <v>1</v>
      </c>
      <c r="AG389" s="16">
        <v>1</v>
      </c>
      <c r="AH389" s="16">
        <v>1</v>
      </c>
      <c r="AI389" s="14">
        <f t="shared" si="112"/>
        <v>1</v>
      </c>
      <c r="AJ389" s="14">
        <f t="shared" si="113"/>
        <v>0</v>
      </c>
      <c r="AK389" s="14">
        <f t="shared" si="114"/>
        <v>0</v>
      </c>
      <c r="AL389" s="16">
        <v>1</v>
      </c>
      <c r="AM389" s="16">
        <v>1</v>
      </c>
      <c r="AN389" s="16">
        <v>1</v>
      </c>
      <c r="AO389" s="14">
        <f t="shared" si="115"/>
        <v>1</v>
      </c>
      <c r="AP389" s="14">
        <f t="shared" si="116"/>
        <v>0</v>
      </c>
      <c r="AQ389" s="14">
        <f t="shared" si="117"/>
        <v>0</v>
      </c>
    </row>
    <row r="390" spans="1:43">
      <c r="A390" s="8" t="s">
        <v>605</v>
      </c>
      <c r="B390" s="17">
        <v>18.38</v>
      </c>
      <c r="C390" s="7">
        <v>809.43475000000001</v>
      </c>
      <c r="D390" s="8" t="s">
        <v>61</v>
      </c>
      <c r="E390" s="8" t="s">
        <v>62</v>
      </c>
      <c r="F390" s="8" t="s">
        <v>63</v>
      </c>
      <c r="G390" s="8" t="s">
        <v>943</v>
      </c>
      <c r="H390" s="13">
        <v>810.43989999999997</v>
      </c>
      <c r="J390" s="17" t="str">
        <f t="shared" si="118"/>
        <v>LWS-UHPLC-ESI-QTOF-80%MeOH-18.38-809.43475</v>
      </c>
      <c r="K390" s="9" t="s">
        <v>188</v>
      </c>
      <c r="M390" s="8" t="str">
        <f t="shared" si="102"/>
        <v>Unknown-18.38-809.43475</v>
      </c>
      <c r="N390" s="16">
        <v>30976.933936097099</v>
      </c>
      <c r="O390" s="16">
        <v>47298.618453132898</v>
      </c>
      <c r="P390" s="16">
        <v>55227.512297699897</v>
      </c>
      <c r="Q390" s="14">
        <f t="shared" si="103"/>
        <v>44501.021562309965</v>
      </c>
      <c r="R390" s="14">
        <f t="shared" si="104"/>
        <v>12364.972664373969</v>
      </c>
      <c r="S390" s="14">
        <f t="shared" si="105"/>
        <v>27.785817561649985</v>
      </c>
      <c r="T390" s="16">
        <v>401320.16249745601</v>
      </c>
      <c r="U390" s="16">
        <v>431454.55468224001</v>
      </c>
      <c r="V390" s="16">
        <v>591432.80570396397</v>
      </c>
      <c r="W390" s="14">
        <f t="shared" si="106"/>
        <v>474735.84096122003</v>
      </c>
      <c r="X390" s="14">
        <f t="shared" si="107"/>
        <v>102179.5311361989</v>
      </c>
      <c r="Y390" s="14">
        <f t="shared" si="108"/>
        <v>21.523449952569663</v>
      </c>
      <c r="Z390" s="16">
        <v>126334.938582</v>
      </c>
      <c r="AA390" s="16">
        <v>207173.03929744099</v>
      </c>
      <c r="AB390" s="16">
        <v>193712.5359241</v>
      </c>
      <c r="AC390" s="14">
        <f t="shared" si="109"/>
        <v>175740.17126784698</v>
      </c>
      <c r="AD390" s="14">
        <f t="shared" si="110"/>
        <v>43312.285212430717</v>
      </c>
      <c r="AE390" s="14">
        <f t="shared" si="111"/>
        <v>24.645637306463144</v>
      </c>
      <c r="AF390" s="16">
        <v>409280.96093856602</v>
      </c>
      <c r="AG390" s="16">
        <v>451949.72406600497</v>
      </c>
      <c r="AH390" s="16">
        <v>417942.546155733</v>
      </c>
      <c r="AI390" s="14">
        <f t="shared" si="112"/>
        <v>426391.07705343468</v>
      </c>
      <c r="AJ390" s="14">
        <f t="shared" si="113"/>
        <v>22554.136925483057</v>
      </c>
      <c r="AK390" s="14">
        <f t="shared" si="114"/>
        <v>5.2895424269529467</v>
      </c>
      <c r="AL390" s="16">
        <v>444616.94031430798</v>
      </c>
      <c r="AM390" s="16">
        <v>484994.875</v>
      </c>
      <c r="AN390" s="16">
        <v>822.08440840507001</v>
      </c>
      <c r="AO390" s="14">
        <f t="shared" si="115"/>
        <v>310144.63324090437</v>
      </c>
      <c r="AP390" s="14">
        <f t="shared" si="116"/>
        <v>268640.88261942915</v>
      </c>
      <c r="AQ390" s="14">
        <f t="shared" si="117"/>
        <v>86.617936867784763</v>
      </c>
    </row>
    <row r="391" spans="1:43">
      <c r="A391" s="8" t="s">
        <v>606</v>
      </c>
      <c r="B391" s="17">
        <v>18.399999999999999</v>
      </c>
      <c r="C391" s="7">
        <v>705.38728000000003</v>
      </c>
      <c r="D391" s="8" t="s">
        <v>61</v>
      </c>
      <c r="E391" s="8" t="s">
        <v>62</v>
      </c>
      <c r="F391" s="8" t="s">
        <v>63</v>
      </c>
      <c r="G391" s="8" t="s">
        <v>971</v>
      </c>
      <c r="H391" s="13">
        <v>706.39120000000003</v>
      </c>
      <c r="I391" s="8" t="s">
        <v>1119</v>
      </c>
      <c r="J391" s="17" t="str">
        <f t="shared" si="118"/>
        <v>Unknown _carbon number 38_ PlaSMA ID-1902</v>
      </c>
      <c r="K391" s="12" t="s">
        <v>1132</v>
      </c>
      <c r="M391" s="8" t="str">
        <f t="shared" si="102"/>
        <v>Unknown-18.4-705.38728</v>
      </c>
      <c r="N391" s="16">
        <v>7223.9565451600001</v>
      </c>
      <c r="O391" s="16">
        <v>11111.609663166801</v>
      </c>
      <c r="P391" s="16">
        <v>12062.9204646199</v>
      </c>
      <c r="Q391" s="14">
        <f t="shared" si="103"/>
        <v>10132.828890982233</v>
      </c>
      <c r="R391" s="14">
        <f t="shared" si="104"/>
        <v>2563.669597170694</v>
      </c>
      <c r="S391" s="14">
        <f t="shared" si="105"/>
        <v>25.300630502625442</v>
      </c>
      <c r="T391" s="16">
        <v>43559.6576141771</v>
      </c>
      <c r="U391" s="16">
        <v>82306.275189464199</v>
      </c>
      <c r="V391" s="16">
        <v>70768.832745316395</v>
      </c>
      <c r="W391" s="14">
        <f t="shared" si="106"/>
        <v>65544.921849652557</v>
      </c>
      <c r="X391" s="14">
        <f t="shared" si="107"/>
        <v>19894.522541789331</v>
      </c>
      <c r="Y391" s="14">
        <f t="shared" si="108"/>
        <v>30.352500209586854</v>
      </c>
      <c r="Z391" s="16">
        <v>28052.2917113484</v>
      </c>
      <c r="AA391" s="16">
        <v>42384.824820538</v>
      </c>
      <c r="AB391" s="16">
        <v>37535.978513087102</v>
      </c>
      <c r="AC391" s="14">
        <f t="shared" si="109"/>
        <v>35991.031681657834</v>
      </c>
      <c r="AD391" s="14">
        <f t="shared" si="110"/>
        <v>7290.0975209843427</v>
      </c>
      <c r="AE391" s="14">
        <f t="shared" si="111"/>
        <v>20.255316895235339</v>
      </c>
      <c r="AF391" s="16">
        <v>106750.420417614</v>
      </c>
      <c r="AG391" s="16">
        <v>138602.52070272301</v>
      </c>
      <c r="AH391" s="16">
        <v>95874.435776594997</v>
      </c>
      <c r="AI391" s="14">
        <f t="shared" si="112"/>
        <v>113742.45896564401</v>
      </c>
      <c r="AJ391" s="14">
        <f t="shared" si="113"/>
        <v>22205.60205570775</v>
      </c>
      <c r="AK391" s="14">
        <f t="shared" si="114"/>
        <v>19.522702654437047</v>
      </c>
      <c r="AL391" s="16">
        <v>233643.85171610399</v>
      </c>
      <c r="AM391" s="16">
        <v>205224.546875</v>
      </c>
      <c r="AN391" s="16">
        <v>901.53844272257095</v>
      </c>
      <c r="AO391" s="14">
        <f t="shared" si="115"/>
        <v>146589.97901127551</v>
      </c>
      <c r="AP391" s="14">
        <f t="shared" si="116"/>
        <v>126967.53722265188</v>
      </c>
      <c r="AQ391" s="14">
        <f t="shared" si="117"/>
        <v>86.614063307073465</v>
      </c>
    </row>
    <row r="392" spans="1:43">
      <c r="A392" s="8" t="s">
        <v>607</v>
      </c>
      <c r="B392" s="17">
        <v>18.399999999999999</v>
      </c>
      <c r="C392" s="7">
        <v>809.29414999999995</v>
      </c>
      <c r="D392" s="8" t="s">
        <v>61</v>
      </c>
      <c r="E392" s="8" t="s">
        <v>62</v>
      </c>
      <c r="F392" s="8" t="s">
        <v>63</v>
      </c>
      <c r="G392" s="8" t="s">
        <v>1000</v>
      </c>
      <c r="H392" s="13">
        <v>810.30179999999984</v>
      </c>
      <c r="J392" s="17" t="str">
        <f t="shared" si="118"/>
        <v>LWS-UHPLC-ESI-QTOF-80%MeOH-18.4-809.29415</v>
      </c>
      <c r="K392" s="9" t="s">
        <v>188</v>
      </c>
      <c r="M392" s="8" t="str">
        <f t="shared" si="102"/>
        <v>Unknown-18.4-809.29415</v>
      </c>
      <c r="N392" s="16">
        <v>1</v>
      </c>
      <c r="O392" s="16">
        <v>1</v>
      </c>
      <c r="P392" s="16">
        <v>1</v>
      </c>
      <c r="Q392" s="14">
        <f t="shared" si="103"/>
        <v>1</v>
      </c>
      <c r="R392" s="14">
        <f t="shared" si="104"/>
        <v>0</v>
      </c>
      <c r="S392" s="14">
        <f t="shared" si="105"/>
        <v>0</v>
      </c>
      <c r="T392" s="16">
        <v>1</v>
      </c>
      <c r="U392" s="16">
        <v>336.17455925783798</v>
      </c>
      <c r="V392" s="16">
        <v>1</v>
      </c>
      <c r="W392" s="14">
        <f t="shared" si="106"/>
        <v>112.72485308594599</v>
      </c>
      <c r="X392" s="14">
        <f t="shared" si="107"/>
        <v>193.51312201302693</v>
      </c>
      <c r="Y392" s="14">
        <f t="shared" si="108"/>
        <v>171.66855109182063</v>
      </c>
      <c r="Z392" s="16">
        <v>1</v>
      </c>
      <c r="AA392" s="16">
        <v>1</v>
      </c>
      <c r="AB392" s="16">
        <v>1</v>
      </c>
      <c r="AC392" s="14">
        <f t="shared" si="109"/>
        <v>1</v>
      </c>
      <c r="AD392" s="14">
        <f t="shared" si="110"/>
        <v>0</v>
      </c>
      <c r="AE392" s="14">
        <f t="shared" si="111"/>
        <v>0</v>
      </c>
      <c r="AF392" s="16">
        <v>1</v>
      </c>
      <c r="AG392" s="16">
        <v>1</v>
      </c>
      <c r="AH392" s="16">
        <v>1</v>
      </c>
      <c r="AI392" s="14">
        <f t="shared" si="112"/>
        <v>1</v>
      </c>
      <c r="AJ392" s="14">
        <f t="shared" si="113"/>
        <v>0</v>
      </c>
      <c r="AK392" s="14">
        <f t="shared" si="114"/>
        <v>0</v>
      </c>
      <c r="AL392" s="16">
        <v>1</v>
      </c>
      <c r="AM392" s="16">
        <v>1</v>
      </c>
      <c r="AN392" s="16">
        <v>424398.66499745601</v>
      </c>
      <c r="AO392" s="14">
        <f t="shared" si="115"/>
        <v>141466.88833248534</v>
      </c>
      <c r="AP392" s="14">
        <f t="shared" si="116"/>
        <v>245026.10612972983</v>
      </c>
      <c r="AQ392" s="14">
        <f t="shared" si="117"/>
        <v>173.20385640620893</v>
      </c>
    </row>
    <row r="393" spans="1:43">
      <c r="A393" s="8" t="s">
        <v>608</v>
      </c>
      <c r="B393" s="17">
        <v>18.420000000000002</v>
      </c>
      <c r="C393" s="7">
        <v>679.40763000000004</v>
      </c>
      <c r="D393" s="8" t="s">
        <v>61</v>
      </c>
      <c r="E393" s="8" t="s">
        <v>62</v>
      </c>
      <c r="F393" s="8" t="s">
        <v>63</v>
      </c>
      <c r="G393" s="8" t="s">
        <v>1001</v>
      </c>
      <c r="H393" s="13">
        <v>680.41349999999989</v>
      </c>
      <c r="J393" s="17" t="str">
        <f t="shared" si="118"/>
        <v>LWS-UHPLC-ESI-QTOF-80%MeOH-18.42-679.40763</v>
      </c>
      <c r="K393" s="9" t="s">
        <v>188</v>
      </c>
      <c r="M393" s="8" t="str">
        <f t="shared" si="102"/>
        <v>Unknown-18.42-679.40763</v>
      </c>
      <c r="N393" s="16">
        <v>27538.903810082898</v>
      </c>
      <c r="O393" s="16">
        <v>27595.368880676699</v>
      </c>
      <c r="P393" s="16">
        <v>37979.764682792003</v>
      </c>
      <c r="Q393" s="14">
        <f t="shared" si="103"/>
        <v>31038.012457850535</v>
      </c>
      <c r="R393" s="14">
        <f t="shared" si="104"/>
        <v>6011.8000665698364</v>
      </c>
      <c r="S393" s="14">
        <f t="shared" si="105"/>
        <v>19.369152824246818</v>
      </c>
      <c r="T393" s="16">
        <v>24300.399733655198</v>
      </c>
      <c r="U393" s="16">
        <v>23030.335528195599</v>
      </c>
      <c r="V393" s="16">
        <v>30126.262020619299</v>
      </c>
      <c r="W393" s="14">
        <f t="shared" si="106"/>
        <v>25818.999094156698</v>
      </c>
      <c r="X393" s="14">
        <f t="shared" si="107"/>
        <v>3783.8672294038979</v>
      </c>
      <c r="Y393" s="14">
        <f t="shared" si="108"/>
        <v>14.655359859632416</v>
      </c>
      <c r="Z393" s="16">
        <v>333613.94862275699</v>
      </c>
      <c r="AA393" s="16">
        <v>445801.60315441003</v>
      </c>
      <c r="AB393" s="16">
        <v>280928.50275727699</v>
      </c>
      <c r="AC393" s="14">
        <f t="shared" si="109"/>
        <v>353448.01817814802</v>
      </c>
      <c r="AD393" s="14">
        <f t="shared" si="110"/>
        <v>84207.051634567906</v>
      </c>
      <c r="AE393" s="14">
        <f t="shared" si="111"/>
        <v>23.824451490381566</v>
      </c>
      <c r="AF393" s="16">
        <v>311500.22283084301</v>
      </c>
      <c r="AG393" s="16">
        <v>368102.26193433901</v>
      </c>
      <c r="AH393" s="16">
        <v>283898.33037167002</v>
      </c>
      <c r="AI393" s="14">
        <f t="shared" si="112"/>
        <v>321166.93837895064</v>
      </c>
      <c r="AJ393" s="14">
        <f t="shared" si="113"/>
        <v>42926.210696597802</v>
      </c>
      <c r="AK393" s="14">
        <f t="shared" si="114"/>
        <v>13.365700377897676</v>
      </c>
      <c r="AL393" s="16">
        <v>265344.62180242501</v>
      </c>
      <c r="AM393" s="16">
        <v>262529.78125</v>
      </c>
      <c r="AN393" s="16">
        <v>1</v>
      </c>
      <c r="AO393" s="14">
        <f t="shared" si="115"/>
        <v>175958.46768414168</v>
      </c>
      <c r="AP393" s="14">
        <f t="shared" si="116"/>
        <v>152390.13635139161</v>
      </c>
      <c r="AQ393" s="14">
        <f t="shared" si="117"/>
        <v>86.605741887308923</v>
      </c>
    </row>
    <row r="394" spans="1:43">
      <c r="A394" s="8" t="s">
        <v>609</v>
      </c>
      <c r="B394" s="17">
        <v>18.420000000000002</v>
      </c>
      <c r="C394" s="7">
        <v>679.32</v>
      </c>
      <c r="D394" s="8" t="s">
        <v>61</v>
      </c>
      <c r="E394" s="8" t="s">
        <v>62</v>
      </c>
      <c r="F394" s="8" t="s">
        <v>63</v>
      </c>
      <c r="G394" s="8" t="s">
        <v>1002</v>
      </c>
      <c r="H394" s="13">
        <v>680.32629999999995</v>
      </c>
      <c r="J394" s="17" t="str">
        <f t="shared" si="118"/>
        <v>LWS-UHPLC-ESI-QTOF-80%MeOH-18.42-679.32</v>
      </c>
      <c r="K394" s="9" t="s">
        <v>188</v>
      </c>
      <c r="M394" s="8" t="str">
        <f t="shared" ref="M394:M450" si="119">IF(ISBLANK(L394), "Unknown-"&amp;B394&amp;"-"&amp;C394, L394)</f>
        <v>Unknown-18.42-679.32</v>
      </c>
      <c r="N394" s="16">
        <v>1</v>
      </c>
      <c r="O394" s="16">
        <v>1</v>
      </c>
      <c r="P394" s="16">
        <v>1</v>
      </c>
      <c r="Q394" s="14">
        <f t="shared" ref="Q394:Q450" si="120">AVERAGE(N394:P394)</f>
        <v>1</v>
      </c>
      <c r="R394" s="14">
        <f t="shared" ref="R394:R450" si="121">STDEV(N394:P394)</f>
        <v>0</v>
      </c>
      <c r="S394" s="14">
        <f t="shared" ref="S394:S450" si="122">(STDEV(N394:P394))/(AVERAGE(N394:P394))*100</f>
        <v>0</v>
      </c>
      <c r="T394" s="16">
        <v>1</v>
      </c>
      <c r="U394" s="16">
        <v>1</v>
      </c>
      <c r="V394" s="16">
        <v>1</v>
      </c>
      <c r="W394" s="14">
        <f t="shared" ref="W394:W450" si="123">AVERAGE(T394:V394)</f>
        <v>1</v>
      </c>
      <c r="X394" s="14">
        <f t="shared" ref="X394:X450" si="124">STDEV(T394:V394)</f>
        <v>0</v>
      </c>
      <c r="Y394" s="14">
        <f t="shared" ref="Y394:Y450" si="125">(STDEV(T394:V394))/(AVERAGE(T394:V394))*100</f>
        <v>0</v>
      </c>
      <c r="Z394" s="16">
        <v>1</v>
      </c>
      <c r="AA394" s="16">
        <v>452.85616482188698</v>
      </c>
      <c r="AB394" s="16">
        <v>1</v>
      </c>
      <c r="AC394" s="14">
        <f t="shared" ref="AC394:AC450" si="126">AVERAGE(Z394:AB394)</f>
        <v>151.61872160729567</v>
      </c>
      <c r="AD394" s="14">
        <f t="shared" ref="AD394:AD450" si="127">STDEV(Z394:AB394)</f>
        <v>260.87927839490834</v>
      </c>
      <c r="AE394" s="14">
        <f t="shared" ref="AE394:AE450" si="128">(STDEV(Z394:AB394))/(AVERAGE(Z394:AB394))*100</f>
        <v>172.06270810712022</v>
      </c>
      <c r="AF394" s="16">
        <v>1</v>
      </c>
      <c r="AG394" s="16">
        <v>1</v>
      </c>
      <c r="AH394" s="16">
        <v>1</v>
      </c>
      <c r="AI394" s="14">
        <f t="shared" ref="AI394:AI450" si="129">AVERAGE(AF394:AH394)</f>
        <v>1</v>
      </c>
      <c r="AJ394" s="14">
        <f t="shared" ref="AJ394:AJ450" si="130">STDEV(AF394:AH394)</f>
        <v>0</v>
      </c>
      <c r="AK394" s="14">
        <f t="shared" ref="AK394:AK450" si="131">(STDEV(AF394:AH394))/(AVERAGE(AF394:AH394))*100</f>
        <v>0</v>
      </c>
      <c r="AL394" s="16">
        <v>1</v>
      </c>
      <c r="AM394" s="16">
        <v>1</v>
      </c>
      <c r="AN394" s="16">
        <v>214400.582882216</v>
      </c>
      <c r="AO394" s="14">
        <f t="shared" ref="AO394:AO450" si="132">AVERAGE(AL394:AN394)</f>
        <v>71467.527627405332</v>
      </c>
      <c r="AP394" s="14">
        <f t="shared" ref="AP394:AP450" si="133">STDEV(AL394:AN394)</f>
        <v>123783.65689119088</v>
      </c>
      <c r="AQ394" s="14">
        <f t="shared" ref="AQ394:AQ450" si="134">(STDEV(AL394:AN394))/(AVERAGE(AL394:AN394))*100</f>
        <v>173.20265720752892</v>
      </c>
    </row>
    <row r="395" spans="1:43">
      <c r="A395" s="8" t="s">
        <v>610</v>
      </c>
      <c r="B395" s="17">
        <v>18.420000000000002</v>
      </c>
      <c r="C395" s="7">
        <v>661.36071000000004</v>
      </c>
      <c r="D395" s="8" t="s">
        <v>61</v>
      </c>
      <c r="E395" s="8" t="s">
        <v>62</v>
      </c>
      <c r="F395" s="8" t="s">
        <v>63</v>
      </c>
      <c r="G395" s="8" t="s">
        <v>1003</v>
      </c>
      <c r="H395" s="13">
        <v>662.36509999999998</v>
      </c>
      <c r="J395" s="17" t="str">
        <f t="shared" ref="J395:J450" si="135">IF(ISBLANK(I395), D395&amp;"-"&amp;E395&amp;"-"&amp;F395&amp;"-"&amp;B395&amp;"-"&amp;C395, I395)</f>
        <v>LWS-UHPLC-ESI-QTOF-80%MeOH-18.42-661.36071</v>
      </c>
      <c r="K395" s="9" t="s">
        <v>188</v>
      </c>
      <c r="M395" s="8" t="str">
        <f t="shared" si="119"/>
        <v>Unknown-18.42-661.36071</v>
      </c>
      <c r="N395" s="16">
        <v>6306.66995638972</v>
      </c>
      <c r="O395" s="16">
        <v>4745.5992911221701</v>
      </c>
      <c r="P395" s="16">
        <v>4111.5637374149501</v>
      </c>
      <c r="Q395" s="14">
        <f t="shared" si="120"/>
        <v>5054.6109949756128</v>
      </c>
      <c r="R395" s="14">
        <f t="shared" si="121"/>
        <v>1129.7074855838748</v>
      </c>
      <c r="S395" s="14">
        <f t="shared" si="122"/>
        <v>22.350038147482117</v>
      </c>
      <c r="T395" s="16">
        <v>54553.396110754198</v>
      </c>
      <c r="U395" s="16">
        <v>66799.374497494297</v>
      </c>
      <c r="V395" s="16">
        <v>50493.408972758101</v>
      </c>
      <c r="W395" s="14">
        <f t="shared" si="123"/>
        <v>57282.059860335525</v>
      </c>
      <c r="X395" s="14">
        <f t="shared" si="124"/>
        <v>8488.5412361124563</v>
      </c>
      <c r="Y395" s="14">
        <f t="shared" si="125"/>
        <v>14.818847745365865</v>
      </c>
      <c r="Z395" s="16">
        <v>48582.854470274098</v>
      </c>
      <c r="AA395" s="16">
        <v>101615.151932897</v>
      </c>
      <c r="AB395" s="16">
        <v>92895.425172193398</v>
      </c>
      <c r="AC395" s="14">
        <f t="shared" si="126"/>
        <v>81031.14385845483</v>
      </c>
      <c r="AD395" s="14">
        <f t="shared" si="127"/>
        <v>28437.247086517964</v>
      </c>
      <c r="AE395" s="14">
        <f t="shared" si="128"/>
        <v>35.09421900324169</v>
      </c>
      <c r="AF395" s="16">
        <v>128109.686576313</v>
      </c>
      <c r="AG395" s="16">
        <v>167323.96562514899</v>
      </c>
      <c r="AH395" s="16">
        <v>171355.881551867</v>
      </c>
      <c r="AI395" s="14">
        <f t="shared" si="129"/>
        <v>155596.51125110968</v>
      </c>
      <c r="AJ395" s="14">
        <f t="shared" si="130"/>
        <v>23889.500508325513</v>
      </c>
      <c r="AK395" s="14">
        <f t="shared" si="131"/>
        <v>15.353493671700264</v>
      </c>
      <c r="AL395" s="16">
        <v>78300.044414849399</v>
      </c>
      <c r="AM395" s="16">
        <v>64029.46875</v>
      </c>
      <c r="AN395" s="16">
        <v>1</v>
      </c>
      <c r="AO395" s="14">
        <f t="shared" si="132"/>
        <v>47443.504388283131</v>
      </c>
      <c r="AP395" s="14">
        <f t="shared" si="133"/>
        <v>41701.387859707342</v>
      </c>
      <c r="AQ395" s="14">
        <f t="shared" si="134"/>
        <v>87.896938469001697</v>
      </c>
    </row>
    <row r="396" spans="1:43">
      <c r="A396" s="8" t="s">
        <v>611</v>
      </c>
      <c r="B396" s="17">
        <v>18.43</v>
      </c>
      <c r="C396" s="7">
        <v>791.38646000000006</v>
      </c>
      <c r="D396" s="8" t="s">
        <v>61</v>
      </c>
      <c r="E396" s="8" t="s">
        <v>62</v>
      </c>
      <c r="F396" s="8" t="s">
        <v>63</v>
      </c>
      <c r="G396" s="8" t="s">
        <v>1004</v>
      </c>
      <c r="H396" s="13">
        <v>792.3904</v>
      </c>
      <c r="J396" s="17" t="str">
        <f t="shared" si="135"/>
        <v>LWS-UHPLC-ESI-QTOF-80%MeOH-18.43-791.38646</v>
      </c>
      <c r="K396" s="9" t="s">
        <v>188</v>
      </c>
      <c r="M396" s="8" t="str">
        <f t="shared" si="119"/>
        <v>Unknown-18.43-791.38646</v>
      </c>
      <c r="N396" s="16">
        <v>5253.6881257698096</v>
      </c>
      <c r="O396" s="16">
        <v>10953.248353737899</v>
      </c>
      <c r="P396" s="16">
        <v>8736.6665250307997</v>
      </c>
      <c r="Q396" s="14">
        <f t="shared" si="120"/>
        <v>8314.5343348461702</v>
      </c>
      <c r="R396" s="14">
        <f t="shared" si="121"/>
        <v>2873.1330264280318</v>
      </c>
      <c r="S396" s="14">
        <f t="shared" si="122"/>
        <v>34.555549483832742</v>
      </c>
      <c r="T396" s="16">
        <v>106165.693645379</v>
      </c>
      <c r="U396" s="16">
        <v>126834.69417967901</v>
      </c>
      <c r="V396" s="16">
        <v>136412.97578063901</v>
      </c>
      <c r="W396" s="14">
        <f t="shared" si="123"/>
        <v>123137.78786856569</v>
      </c>
      <c r="X396" s="14">
        <f t="shared" si="124"/>
        <v>15458.811608508673</v>
      </c>
      <c r="Y396" s="14">
        <f t="shared" si="125"/>
        <v>12.554076109446626</v>
      </c>
      <c r="Z396" s="16">
        <v>21059.2514811131</v>
      </c>
      <c r="AA396" s="16">
        <v>27816.638460416401</v>
      </c>
      <c r="AB396" s="16">
        <v>27091.3713794654</v>
      </c>
      <c r="AC396" s="14">
        <f t="shared" si="126"/>
        <v>25322.420440331636</v>
      </c>
      <c r="AD396" s="14">
        <f t="shared" si="127"/>
        <v>3709.7790049827722</v>
      </c>
      <c r="AE396" s="14">
        <f t="shared" si="128"/>
        <v>14.650175380052206</v>
      </c>
      <c r="AF396" s="16">
        <v>37223.846501226602</v>
      </c>
      <c r="AG396" s="16">
        <v>38861.4709295918</v>
      </c>
      <c r="AH396" s="16">
        <v>33999.586552119101</v>
      </c>
      <c r="AI396" s="14">
        <f t="shared" si="129"/>
        <v>36694.967994312501</v>
      </c>
      <c r="AJ396" s="14">
        <f t="shared" si="130"/>
        <v>2473.714672569381</v>
      </c>
      <c r="AK396" s="14">
        <f t="shared" si="131"/>
        <v>6.7412912662924027</v>
      </c>
      <c r="AL396" s="16">
        <v>68352.7337187909</v>
      </c>
      <c r="AM396" s="16">
        <v>36389.36328125</v>
      </c>
      <c r="AN396" s="16">
        <v>1</v>
      </c>
      <c r="AO396" s="14">
        <f t="shared" si="132"/>
        <v>34914.3656666803</v>
      </c>
      <c r="AP396" s="14">
        <f t="shared" si="133"/>
        <v>34199.730833200483</v>
      </c>
      <c r="AQ396" s="14">
        <f t="shared" si="134"/>
        <v>97.953178241007507</v>
      </c>
    </row>
    <row r="397" spans="1:43">
      <c r="A397" s="8" t="s">
        <v>612</v>
      </c>
      <c r="B397" s="17">
        <v>18.43</v>
      </c>
      <c r="C397" s="7">
        <v>835.37820999999997</v>
      </c>
      <c r="D397" s="8" t="s">
        <v>61</v>
      </c>
      <c r="E397" s="8" t="s">
        <v>62</v>
      </c>
      <c r="F397" s="8" t="s">
        <v>63</v>
      </c>
      <c r="G397" s="8" t="s">
        <v>1005</v>
      </c>
      <c r="H397" s="13">
        <v>836.38619999999992</v>
      </c>
      <c r="J397" s="17" t="str">
        <f t="shared" si="135"/>
        <v>LWS-UHPLC-ESI-QTOF-80%MeOH-18.43-835.37821</v>
      </c>
      <c r="K397" s="9" t="s">
        <v>188</v>
      </c>
      <c r="M397" s="8" t="str">
        <f t="shared" si="119"/>
        <v>Unknown-18.43-835.37821</v>
      </c>
      <c r="N397" s="16">
        <v>8545.4887032172501</v>
      </c>
      <c r="O397" s="16">
        <v>21012.234687586799</v>
      </c>
      <c r="P397" s="16">
        <v>18475.7593885852</v>
      </c>
      <c r="Q397" s="14">
        <f t="shared" si="120"/>
        <v>16011.160926463082</v>
      </c>
      <c r="R397" s="14">
        <f t="shared" si="121"/>
        <v>6588.6738456475114</v>
      </c>
      <c r="S397" s="14">
        <f t="shared" si="122"/>
        <v>41.150506674115171</v>
      </c>
      <c r="T397" s="16">
        <v>193999.650055203</v>
      </c>
      <c r="U397" s="16">
        <v>233534.86905081201</v>
      </c>
      <c r="V397" s="16">
        <v>253356.81230309201</v>
      </c>
      <c r="W397" s="14">
        <f t="shared" si="123"/>
        <v>226963.777136369</v>
      </c>
      <c r="X397" s="14">
        <f t="shared" si="124"/>
        <v>30219.242449830002</v>
      </c>
      <c r="Y397" s="14">
        <f t="shared" si="125"/>
        <v>13.314566240970278</v>
      </c>
      <c r="Z397" s="16">
        <v>36649.927328329402</v>
      </c>
      <c r="AA397" s="16">
        <v>70274.0715265701</v>
      </c>
      <c r="AB397" s="16">
        <v>47967.615551868097</v>
      </c>
      <c r="AC397" s="14">
        <f t="shared" si="126"/>
        <v>51630.538135589195</v>
      </c>
      <c r="AD397" s="14">
        <f t="shared" si="127"/>
        <v>17108.726418315644</v>
      </c>
      <c r="AE397" s="14">
        <f t="shared" si="128"/>
        <v>33.136835361633601</v>
      </c>
      <c r="AF397" s="16">
        <v>94238.386644264901</v>
      </c>
      <c r="AG397" s="16">
        <v>91791.520573349699</v>
      </c>
      <c r="AH397" s="16">
        <v>81293.940161445906</v>
      </c>
      <c r="AI397" s="14">
        <f t="shared" si="129"/>
        <v>89107.949126353487</v>
      </c>
      <c r="AJ397" s="14">
        <f t="shared" si="130"/>
        <v>6876.833607845344</v>
      </c>
      <c r="AK397" s="14">
        <f t="shared" si="131"/>
        <v>7.717418788411476</v>
      </c>
      <c r="AL397" s="16">
        <v>131301.23445631901</v>
      </c>
      <c r="AM397" s="16">
        <v>100410.7109375</v>
      </c>
      <c r="AN397" s="16">
        <v>1</v>
      </c>
      <c r="AO397" s="14">
        <f t="shared" si="132"/>
        <v>77237.648464606333</v>
      </c>
      <c r="AP397" s="14">
        <f t="shared" si="133"/>
        <v>68648.969477702718</v>
      </c>
      <c r="AQ397" s="14">
        <f t="shared" si="134"/>
        <v>88.880190997995854</v>
      </c>
    </row>
    <row r="398" spans="1:43">
      <c r="A398" s="8" t="s">
        <v>613</v>
      </c>
      <c r="B398" s="17">
        <v>18.440000000000001</v>
      </c>
      <c r="C398" s="7">
        <v>835.22622000000001</v>
      </c>
      <c r="D398" s="8" t="s">
        <v>61</v>
      </c>
      <c r="E398" s="8" t="s">
        <v>62</v>
      </c>
      <c r="F398" s="8" t="s">
        <v>63</v>
      </c>
      <c r="G398" s="8" t="s">
        <v>1006</v>
      </c>
      <c r="H398" s="13">
        <v>836.23209999999995</v>
      </c>
      <c r="J398" s="17" t="str">
        <f t="shared" si="135"/>
        <v>LWS-UHPLC-ESI-QTOF-80%MeOH-18.44-835.22622</v>
      </c>
      <c r="K398" s="9" t="s">
        <v>188</v>
      </c>
      <c r="M398" s="8" t="str">
        <f t="shared" si="119"/>
        <v>Unknown-18.44-835.22622</v>
      </c>
      <c r="N398" s="16">
        <v>1</v>
      </c>
      <c r="O398" s="16">
        <v>1</v>
      </c>
      <c r="P398" s="16">
        <v>1</v>
      </c>
      <c r="Q398" s="14">
        <f t="shared" si="120"/>
        <v>1</v>
      </c>
      <c r="R398" s="14">
        <f t="shared" si="121"/>
        <v>0</v>
      </c>
      <c r="S398" s="14">
        <f t="shared" si="122"/>
        <v>0</v>
      </c>
      <c r="T398" s="16">
        <v>124.77101888269399</v>
      </c>
      <c r="U398" s="16">
        <v>1</v>
      </c>
      <c r="V398" s="16">
        <v>1</v>
      </c>
      <c r="W398" s="14">
        <f t="shared" si="123"/>
        <v>42.257006294231331</v>
      </c>
      <c r="X398" s="14">
        <f t="shared" si="124"/>
        <v>71.459231069797639</v>
      </c>
      <c r="Y398" s="14">
        <f t="shared" si="125"/>
        <v>169.10623192810706</v>
      </c>
      <c r="Z398" s="16">
        <v>1</v>
      </c>
      <c r="AA398" s="16">
        <v>1</v>
      </c>
      <c r="AB398" s="16">
        <v>1</v>
      </c>
      <c r="AC398" s="14">
        <f t="shared" si="126"/>
        <v>1</v>
      </c>
      <c r="AD398" s="14">
        <f t="shared" si="127"/>
        <v>0</v>
      </c>
      <c r="AE398" s="14">
        <f t="shared" si="128"/>
        <v>0</v>
      </c>
      <c r="AF398" s="16">
        <v>1</v>
      </c>
      <c r="AG398" s="16">
        <v>1</v>
      </c>
      <c r="AH398" s="16">
        <v>1</v>
      </c>
      <c r="AI398" s="14">
        <f t="shared" si="129"/>
        <v>1</v>
      </c>
      <c r="AJ398" s="14">
        <f t="shared" si="130"/>
        <v>0</v>
      </c>
      <c r="AK398" s="14">
        <f t="shared" si="131"/>
        <v>0</v>
      </c>
      <c r="AL398" s="16">
        <v>1</v>
      </c>
      <c r="AM398" s="16">
        <v>1</v>
      </c>
      <c r="AN398" s="16">
        <v>110110.28659405001</v>
      </c>
      <c r="AO398" s="14">
        <f t="shared" si="132"/>
        <v>36704.095531350002</v>
      </c>
      <c r="AP398" s="14">
        <f t="shared" si="133"/>
        <v>63571.626255352414</v>
      </c>
      <c r="AQ398" s="14">
        <f t="shared" si="134"/>
        <v>173.20036179900987</v>
      </c>
    </row>
    <row r="399" spans="1:43">
      <c r="A399" s="8" t="s">
        <v>614</v>
      </c>
      <c r="B399" s="17">
        <v>18.489999999999998</v>
      </c>
      <c r="C399" s="7">
        <v>739.39286000000004</v>
      </c>
      <c r="D399" s="8" t="s">
        <v>61</v>
      </c>
      <c r="E399" s="8" t="s">
        <v>62</v>
      </c>
      <c r="F399" s="8" t="s">
        <v>63</v>
      </c>
      <c r="G399" s="8" t="s">
        <v>1007</v>
      </c>
      <c r="H399" s="13">
        <v>740.39829999999995</v>
      </c>
      <c r="J399" s="17" t="str">
        <f t="shared" si="135"/>
        <v>LWS-UHPLC-ESI-QTOF-80%MeOH-18.49-739.39286</v>
      </c>
      <c r="K399" s="9" t="s">
        <v>188</v>
      </c>
      <c r="M399" s="8" t="str">
        <f t="shared" si="119"/>
        <v>Unknown-18.49-739.39286</v>
      </c>
      <c r="N399" s="16">
        <v>6874.0363981172604</v>
      </c>
      <c r="O399" s="16">
        <v>15559.759447668201</v>
      </c>
      <c r="P399" s="16">
        <v>14301.5951623941</v>
      </c>
      <c r="Q399" s="14">
        <f t="shared" si="120"/>
        <v>12245.130336059854</v>
      </c>
      <c r="R399" s="14">
        <f t="shared" si="121"/>
        <v>4693.850435392842</v>
      </c>
      <c r="S399" s="14">
        <f t="shared" si="122"/>
        <v>38.33238443832844</v>
      </c>
      <c r="T399" s="16">
        <v>72753.910495143195</v>
      </c>
      <c r="U399" s="16">
        <v>116267.091969744</v>
      </c>
      <c r="V399" s="16">
        <v>111243.068193131</v>
      </c>
      <c r="W399" s="14">
        <f t="shared" si="123"/>
        <v>100088.02355267272</v>
      </c>
      <c r="X399" s="14">
        <f t="shared" si="124"/>
        <v>23804.947095264655</v>
      </c>
      <c r="Y399" s="14">
        <f t="shared" si="125"/>
        <v>23.784011563318533</v>
      </c>
      <c r="Z399" s="16">
        <v>24600.041033215599</v>
      </c>
      <c r="AA399" s="16">
        <v>81332.939749378507</v>
      </c>
      <c r="AB399" s="16">
        <v>34199.386783023598</v>
      </c>
      <c r="AC399" s="14">
        <f t="shared" si="126"/>
        <v>46710.789188539238</v>
      </c>
      <c r="AD399" s="14">
        <f t="shared" si="127"/>
        <v>30365.388879432372</v>
      </c>
      <c r="AE399" s="14">
        <f t="shared" si="128"/>
        <v>65.007227252933447</v>
      </c>
      <c r="AF399" s="16">
        <v>222536.24650633501</v>
      </c>
      <c r="AG399" s="16">
        <v>206535.23603790399</v>
      </c>
      <c r="AH399" s="16">
        <v>183095.55701660999</v>
      </c>
      <c r="AI399" s="14">
        <f t="shared" si="129"/>
        <v>204055.67985361637</v>
      </c>
      <c r="AJ399" s="14">
        <f t="shared" si="130"/>
        <v>19836.913721884906</v>
      </c>
      <c r="AK399" s="14">
        <f t="shared" si="131"/>
        <v>9.7213239720233879</v>
      </c>
      <c r="AL399" s="16">
        <v>237705.60625601601</v>
      </c>
      <c r="AM399" s="16">
        <v>228683.015625</v>
      </c>
      <c r="AN399" s="16">
        <v>702.44076688312703</v>
      </c>
      <c r="AO399" s="14">
        <f t="shared" si="132"/>
        <v>155697.02088263305</v>
      </c>
      <c r="AP399" s="14">
        <f t="shared" si="133"/>
        <v>134305.03223768994</v>
      </c>
      <c r="AQ399" s="14">
        <f t="shared" si="134"/>
        <v>86.260502273149626</v>
      </c>
    </row>
    <row r="400" spans="1:43">
      <c r="A400" s="8" t="s">
        <v>615</v>
      </c>
      <c r="B400" s="17">
        <v>18.59</v>
      </c>
      <c r="C400" s="7">
        <v>693.38690999999994</v>
      </c>
      <c r="D400" s="8" t="s">
        <v>61</v>
      </c>
      <c r="E400" s="8" t="s">
        <v>62</v>
      </c>
      <c r="F400" s="8" t="s">
        <v>63</v>
      </c>
      <c r="G400" s="8" t="s">
        <v>1008</v>
      </c>
      <c r="H400" s="13">
        <v>694.39120000000003</v>
      </c>
      <c r="J400" s="17" t="str">
        <f t="shared" si="135"/>
        <v>LWS-UHPLC-ESI-QTOF-80%MeOH-18.59-693.38691</v>
      </c>
      <c r="K400" s="9" t="s">
        <v>188</v>
      </c>
      <c r="M400" s="8" t="str">
        <f t="shared" si="119"/>
        <v>Unknown-18.59-693.38691</v>
      </c>
      <c r="N400" s="16">
        <v>83415.959071497797</v>
      </c>
      <c r="O400" s="16">
        <v>113027.729195682</v>
      </c>
      <c r="P400" s="16">
        <v>127190.480049201</v>
      </c>
      <c r="Q400" s="14">
        <f t="shared" si="120"/>
        <v>107878.05610546027</v>
      </c>
      <c r="R400" s="14">
        <f t="shared" si="121"/>
        <v>22336.998934703795</v>
      </c>
      <c r="S400" s="14">
        <f t="shared" si="122"/>
        <v>20.705785533313112</v>
      </c>
      <c r="T400" s="16">
        <v>235348.73241463001</v>
      </c>
      <c r="U400" s="16">
        <v>301464.34396907402</v>
      </c>
      <c r="V400" s="16">
        <v>300072.56443004397</v>
      </c>
      <c r="W400" s="14">
        <f t="shared" si="123"/>
        <v>278961.88027124939</v>
      </c>
      <c r="X400" s="14">
        <f t="shared" si="124"/>
        <v>37776.50410035043</v>
      </c>
      <c r="Y400" s="14">
        <f t="shared" si="125"/>
        <v>13.541815843662345</v>
      </c>
      <c r="Z400" s="16">
        <v>325998.15209985798</v>
      </c>
      <c r="AA400" s="16">
        <v>488291.56679655699</v>
      </c>
      <c r="AB400" s="16">
        <v>266777.99411598401</v>
      </c>
      <c r="AC400" s="14">
        <f t="shared" si="126"/>
        <v>360355.90433746629</v>
      </c>
      <c r="AD400" s="14">
        <f t="shared" si="127"/>
        <v>114683.94427531524</v>
      </c>
      <c r="AE400" s="14">
        <f t="shared" si="128"/>
        <v>31.825188069602422</v>
      </c>
      <c r="AF400" s="16">
        <v>453142.93786212202</v>
      </c>
      <c r="AG400" s="16">
        <v>606004.65766665898</v>
      </c>
      <c r="AH400" s="16">
        <v>387536.914149519</v>
      </c>
      <c r="AI400" s="14">
        <f t="shared" si="129"/>
        <v>482228.16989276669</v>
      </c>
      <c r="AJ400" s="14">
        <f t="shared" si="130"/>
        <v>112100.40937068434</v>
      </c>
      <c r="AK400" s="14">
        <f t="shared" si="131"/>
        <v>23.246341953771005</v>
      </c>
      <c r="AL400" s="16">
        <v>372083.50724571297</v>
      </c>
      <c r="AM400" s="16">
        <v>367317.15625</v>
      </c>
      <c r="AN400" s="16">
        <v>1</v>
      </c>
      <c r="AO400" s="14">
        <f t="shared" si="132"/>
        <v>246467.22116523763</v>
      </c>
      <c r="AP400" s="14">
        <f t="shared" si="133"/>
        <v>213459.31265011017</v>
      </c>
      <c r="AQ400" s="14">
        <f t="shared" si="134"/>
        <v>86.607586859188004</v>
      </c>
    </row>
    <row r="401" spans="1:43">
      <c r="A401" s="8" t="s">
        <v>616</v>
      </c>
      <c r="B401" s="17">
        <v>18.600000000000001</v>
      </c>
      <c r="C401" s="7">
        <v>693.29504999999995</v>
      </c>
      <c r="D401" s="8" t="s">
        <v>61</v>
      </c>
      <c r="E401" s="8" t="s">
        <v>62</v>
      </c>
      <c r="F401" s="8" t="s">
        <v>63</v>
      </c>
      <c r="G401" s="8" t="s">
        <v>1009</v>
      </c>
      <c r="H401" s="13">
        <v>694.30070000000001</v>
      </c>
      <c r="J401" s="17" t="str">
        <f t="shared" si="135"/>
        <v>LWS-UHPLC-ESI-QTOF-80%MeOH-18.6-693.29505</v>
      </c>
      <c r="K401" s="9" t="s">
        <v>188</v>
      </c>
      <c r="M401" s="8" t="str">
        <f t="shared" si="119"/>
        <v>Unknown-18.6-693.29505</v>
      </c>
      <c r="N401" s="16">
        <v>289.23833364055997</v>
      </c>
      <c r="O401" s="16">
        <v>1</v>
      </c>
      <c r="P401" s="16">
        <v>1</v>
      </c>
      <c r="Q401" s="14">
        <f t="shared" si="120"/>
        <v>97.079444546853324</v>
      </c>
      <c r="R401" s="14">
        <f t="shared" si="121"/>
        <v>166.41447951814646</v>
      </c>
      <c r="S401" s="14">
        <f t="shared" si="122"/>
        <v>171.42092262160614</v>
      </c>
      <c r="T401" s="16">
        <v>1</v>
      </c>
      <c r="U401" s="16">
        <v>1</v>
      </c>
      <c r="V401" s="16">
        <v>101.33864555983401</v>
      </c>
      <c r="W401" s="14">
        <f t="shared" si="123"/>
        <v>34.446215186611333</v>
      </c>
      <c r="X401" s="14">
        <f t="shared" si="124"/>
        <v>57.930544024092619</v>
      </c>
      <c r="Y401" s="14">
        <f t="shared" si="125"/>
        <v>168.17680465112247</v>
      </c>
      <c r="Z401" s="16">
        <v>1</v>
      </c>
      <c r="AA401" s="16">
        <v>812.94491253317403</v>
      </c>
      <c r="AB401" s="16">
        <v>1</v>
      </c>
      <c r="AC401" s="14">
        <f t="shared" si="126"/>
        <v>271.6483041777247</v>
      </c>
      <c r="AD401" s="14">
        <f t="shared" si="127"/>
        <v>468.77661381817518</v>
      </c>
      <c r="AE401" s="14">
        <f t="shared" si="128"/>
        <v>172.56747294526829</v>
      </c>
      <c r="AF401" s="16">
        <v>777.29506629771799</v>
      </c>
      <c r="AG401" s="16">
        <v>578.54034645173499</v>
      </c>
      <c r="AH401" s="16">
        <v>1</v>
      </c>
      <c r="AI401" s="14">
        <f t="shared" si="129"/>
        <v>452.27847091648437</v>
      </c>
      <c r="AJ401" s="14">
        <f t="shared" si="130"/>
        <v>403.25556834320821</v>
      </c>
      <c r="AK401" s="14">
        <f t="shared" si="131"/>
        <v>89.160902911443571</v>
      </c>
      <c r="AL401" s="16">
        <v>1</v>
      </c>
      <c r="AM401" s="16">
        <v>1</v>
      </c>
      <c r="AN401" s="16">
        <v>289474.90694657102</v>
      </c>
      <c r="AO401" s="14">
        <f t="shared" si="132"/>
        <v>96492.302315523673</v>
      </c>
      <c r="AP401" s="14">
        <f t="shared" si="133"/>
        <v>167127.83809897545</v>
      </c>
      <c r="AQ401" s="14">
        <f t="shared" si="134"/>
        <v>173.20328574239846</v>
      </c>
    </row>
    <row r="402" spans="1:43">
      <c r="A402" s="8" t="s">
        <v>617</v>
      </c>
      <c r="B402" s="17">
        <v>18.72</v>
      </c>
      <c r="C402" s="7">
        <v>753.40975000000003</v>
      </c>
      <c r="D402" s="8" t="s">
        <v>61</v>
      </c>
      <c r="E402" s="8" t="s">
        <v>62</v>
      </c>
      <c r="F402" s="8" t="s">
        <v>63</v>
      </c>
      <c r="G402" s="8" t="s">
        <v>1010</v>
      </c>
      <c r="H402" s="13">
        <v>754.41629999999998</v>
      </c>
      <c r="J402" s="17" t="str">
        <f t="shared" si="135"/>
        <v>LWS-UHPLC-ESI-QTOF-80%MeOH-18.72-753.40975</v>
      </c>
      <c r="K402" s="9" t="s">
        <v>188</v>
      </c>
      <c r="M402" s="8" t="str">
        <f t="shared" si="119"/>
        <v>Unknown-18.72-753.40975</v>
      </c>
      <c r="N402" s="16">
        <v>4657.0981850836397</v>
      </c>
      <c r="O402" s="16">
        <v>13902.5409365587</v>
      </c>
      <c r="P402" s="16">
        <v>13248.9887871672</v>
      </c>
      <c r="Q402" s="14">
        <f t="shared" si="120"/>
        <v>10602.875969603179</v>
      </c>
      <c r="R402" s="14">
        <f t="shared" si="121"/>
        <v>5159.55305236395</v>
      </c>
      <c r="S402" s="14">
        <f t="shared" si="122"/>
        <v>48.661825972081516</v>
      </c>
      <c r="T402" s="16">
        <v>25821.904603332601</v>
      </c>
      <c r="U402" s="16">
        <v>42417.819783045998</v>
      </c>
      <c r="V402" s="16">
        <v>47145.614795857502</v>
      </c>
      <c r="W402" s="14">
        <f t="shared" si="123"/>
        <v>38461.779727412031</v>
      </c>
      <c r="X402" s="14">
        <f t="shared" si="124"/>
        <v>11198.787603353889</v>
      </c>
      <c r="Y402" s="14">
        <f t="shared" si="125"/>
        <v>29.11666512242131</v>
      </c>
      <c r="Z402" s="16">
        <v>10146.1706589881</v>
      </c>
      <c r="AA402" s="16">
        <v>31605.5312441924</v>
      </c>
      <c r="AB402" s="16">
        <v>17095.963735411598</v>
      </c>
      <c r="AC402" s="14">
        <f t="shared" si="126"/>
        <v>19615.888546197366</v>
      </c>
      <c r="AD402" s="14">
        <f t="shared" si="127"/>
        <v>10949.363222145172</v>
      </c>
      <c r="AE402" s="14">
        <f t="shared" si="128"/>
        <v>55.818849074097933</v>
      </c>
      <c r="AF402" s="16">
        <v>104825.17243554701</v>
      </c>
      <c r="AG402" s="16">
        <v>108162.88921783501</v>
      </c>
      <c r="AH402" s="16">
        <v>86042.200074873093</v>
      </c>
      <c r="AI402" s="14">
        <f t="shared" si="129"/>
        <v>99676.753909418374</v>
      </c>
      <c r="AJ402" s="14">
        <f t="shared" si="130"/>
        <v>11925.220418509114</v>
      </c>
      <c r="AK402" s="14">
        <f t="shared" si="131"/>
        <v>11.963893235674792</v>
      </c>
      <c r="AL402" s="16">
        <v>105845.973419434</v>
      </c>
      <c r="AM402" s="16">
        <v>122218.1171875</v>
      </c>
      <c r="AN402" s="16">
        <v>1</v>
      </c>
      <c r="AO402" s="14">
        <f t="shared" si="132"/>
        <v>76021.69686897799</v>
      </c>
      <c r="AP402" s="14">
        <f t="shared" si="133"/>
        <v>66342.833352400135</v>
      </c>
      <c r="AQ402" s="14">
        <f t="shared" si="134"/>
        <v>87.268287981970204</v>
      </c>
    </row>
    <row r="403" spans="1:43">
      <c r="A403" s="8" t="s">
        <v>618</v>
      </c>
      <c r="B403" s="17">
        <v>18.739999999999998</v>
      </c>
      <c r="C403" s="7">
        <v>791.3877</v>
      </c>
      <c r="D403" s="8" t="s">
        <v>61</v>
      </c>
      <c r="E403" s="8" t="s">
        <v>62</v>
      </c>
      <c r="F403" s="8" t="s">
        <v>63</v>
      </c>
      <c r="G403" s="8" t="s">
        <v>1011</v>
      </c>
      <c r="H403" s="13">
        <v>792.39309999999989</v>
      </c>
      <c r="J403" s="17" t="str">
        <f t="shared" si="135"/>
        <v>LWS-UHPLC-ESI-QTOF-80%MeOH-18.74-791.3877</v>
      </c>
      <c r="K403" s="9" t="s">
        <v>188</v>
      </c>
      <c r="M403" s="8" t="str">
        <f t="shared" si="119"/>
        <v>Unknown-18.74-791.3877</v>
      </c>
      <c r="N403" s="16">
        <v>11289.963562448</v>
      </c>
      <c r="O403" s="16">
        <v>17572.108690139699</v>
      </c>
      <c r="P403" s="16">
        <v>18874.417247878999</v>
      </c>
      <c r="Q403" s="14">
        <f t="shared" si="120"/>
        <v>15912.163166822233</v>
      </c>
      <c r="R403" s="14">
        <f t="shared" si="121"/>
        <v>4055.5577645865433</v>
      </c>
      <c r="S403" s="14">
        <f t="shared" si="122"/>
        <v>25.487155467602374</v>
      </c>
      <c r="T403" s="16">
        <v>255144.10667088101</v>
      </c>
      <c r="U403" s="16">
        <v>293065.66694052803</v>
      </c>
      <c r="V403" s="16">
        <v>296616.30120815802</v>
      </c>
      <c r="W403" s="14">
        <f t="shared" si="123"/>
        <v>281608.69160652236</v>
      </c>
      <c r="X403" s="14">
        <f t="shared" si="124"/>
        <v>22987.658488577043</v>
      </c>
      <c r="Y403" s="14">
        <f t="shared" si="125"/>
        <v>8.1629790463628655</v>
      </c>
      <c r="Z403" s="16">
        <v>185107.483687534</v>
      </c>
      <c r="AA403" s="16">
        <v>287764.48926354997</v>
      </c>
      <c r="AB403" s="16">
        <v>235934.82992646701</v>
      </c>
      <c r="AC403" s="14">
        <f t="shared" si="126"/>
        <v>236268.93429251699</v>
      </c>
      <c r="AD403" s="14">
        <f t="shared" si="127"/>
        <v>51329.318305955559</v>
      </c>
      <c r="AE403" s="14">
        <f t="shared" si="128"/>
        <v>21.724954429432682</v>
      </c>
      <c r="AF403" s="16">
        <v>390934.43696636701</v>
      </c>
      <c r="AG403" s="16">
        <v>446440.710144579</v>
      </c>
      <c r="AH403" s="16">
        <v>345283.98971377901</v>
      </c>
      <c r="AI403" s="14">
        <f t="shared" si="129"/>
        <v>394219.71227490832</v>
      </c>
      <c r="AJ403" s="14">
        <f t="shared" si="130"/>
        <v>50658.319133864628</v>
      </c>
      <c r="AK403" s="14">
        <f t="shared" si="131"/>
        <v>12.850275507922381</v>
      </c>
      <c r="AL403" s="16">
        <v>398556.79757921002</v>
      </c>
      <c r="AM403" s="16">
        <v>354789.21875</v>
      </c>
      <c r="AN403" s="16">
        <v>1</v>
      </c>
      <c r="AO403" s="14">
        <f t="shared" si="132"/>
        <v>251115.67210973668</v>
      </c>
      <c r="AP403" s="14">
        <f t="shared" si="133"/>
        <v>218569.97541000045</v>
      </c>
      <c r="AQ403" s="14">
        <f t="shared" si="134"/>
        <v>87.039559727075144</v>
      </c>
    </row>
    <row r="404" spans="1:43">
      <c r="A404" s="8" t="s">
        <v>619</v>
      </c>
      <c r="B404" s="17">
        <v>18.760000000000002</v>
      </c>
      <c r="C404" s="7">
        <v>791.25450999999998</v>
      </c>
      <c r="D404" s="8" t="s">
        <v>61</v>
      </c>
      <c r="E404" s="8" t="s">
        <v>62</v>
      </c>
      <c r="F404" s="8" t="s">
        <v>63</v>
      </c>
      <c r="G404" s="8" t="s">
        <v>1012</v>
      </c>
      <c r="H404" s="13">
        <v>792.26239999999996</v>
      </c>
      <c r="J404" s="17" t="str">
        <f t="shared" si="135"/>
        <v>LWS-UHPLC-ESI-QTOF-80%MeOH-18.76-791.25451</v>
      </c>
      <c r="K404" s="9" t="s">
        <v>188</v>
      </c>
      <c r="M404" s="8" t="str">
        <f t="shared" si="119"/>
        <v>Unknown-18.76-791.25451</v>
      </c>
      <c r="N404" s="16">
        <v>1</v>
      </c>
      <c r="O404" s="16">
        <v>1</v>
      </c>
      <c r="P404" s="16">
        <v>1</v>
      </c>
      <c r="Q404" s="14">
        <f t="shared" si="120"/>
        <v>1</v>
      </c>
      <c r="R404" s="14">
        <f t="shared" si="121"/>
        <v>0</v>
      </c>
      <c r="S404" s="14">
        <f t="shared" si="122"/>
        <v>0</v>
      </c>
      <c r="T404" s="16">
        <v>1</v>
      </c>
      <c r="U404" s="16">
        <v>1</v>
      </c>
      <c r="V404" s="16">
        <v>1</v>
      </c>
      <c r="W404" s="14">
        <f t="shared" si="123"/>
        <v>1</v>
      </c>
      <c r="X404" s="14">
        <f t="shared" si="124"/>
        <v>0</v>
      </c>
      <c r="Y404" s="14">
        <f t="shared" si="125"/>
        <v>0</v>
      </c>
      <c r="Z404" s="16">
        <v>1</v>
      </c>
      <c r="AA404" s="16">
        <v>1</v>
      </c>
      <c r="AB404" s="16">
        <v>1</v>
      </c>
      <c r="AC404" s="14">
        <f t="shared" si="126"/>
        <v>1</v>
      </c>
      <c r="AD404" s="14">
        <f t="shared" si="127"/>
        <v>0</v>
      </c>
      <c r="AE404" s="14">
        <f t="shared" si="128"/>
        <v>0</v>
      </c>
      <c r="AF404" s="16">
        <v>1</v>
      </c>
      <c r="AG404" s="16">
        <v>1</v>
      </c>
      <c r="AH404" s="16">
        <v>1</v>
      </c>
      <c r="AI404" s="14">
        <f t="shared" si="129"/>
        <v>1</v>
      </c>
      <c r="AJ404" s="14">
        <f t="shared" si="130"/>
        <v>0</v>
      </c>
      <c r="AK404" s="14">
        <f t="shared" si="131"/>
        <v>0</v>
      </c>
      <c r="AL404" s="16">
        <v>1</v>
      </c>
      <c r="AM404" s="16">
        <v>1</v>
      </c>
      <c r="AN404" s="16">
        <v>292000.77174771699</v>
      </c>
      <c r="AO404" s="14">
        <f t="shared" si="132"/>
        <v>97334.257249239003</v>
      </c>
      <c r="AP404" s="14">
        <f t="shared" si="133"/>
        <v>168586.14682185368</v>
      </c>
      <c r="AQ404" s="14">
        <f t="shared" si="134"/>
        <v>173.20330126952476</v>
      </c>
    </row>
    <row r="405" spans="1:43">
      <c r="A405" s="8" t="s">
        <v>620</v>
      </c>
      <c r="B405" s="17">
        <v>18.78</v>
      </c>
      <c r="C405" s="7">
        <v>721.31221000000005</v>
      </c>
      <c r="D405" s="8" t="s">
        <v>61</v>
      </c>
      <c r="E405" s="8" t="s">
        <v>62</v>
      </c>
      <c r="F405" s="8" t="s">
        <v>63</v>
      </c>
      <c r="G405" s="8" t="s">
        <v>1013</v>
      </c>
      <c r="H405" s="13">
        <v>722.31909999999993</v>
      </c>
      <c r="J405" s="17" t="str">
        <f t="shared" si="135"/>
        <v>LWS-UHPLC-ESI-QTOF-80%MeOH-18.78-721.31221</v>
      </c>
      <c r="K405" s="9" t="s">
        <v>188</v>
      </c>
      <c r="M405" s="8" t="str">
        <f t="shared" si="119"/>
        <v>Unknown-18.78-721.31221</v>
      </c>
      <c r="N405" s="16">
        <v>1</v>
      </c>
      <c r="O405" s="16">
        <v>1</v>
      </c>
      <c r="P405" s="16">
        <v>1</v>
      </c>
      <c r="Q405" s="14">
        <f t="shared" si="120"/>
        <v>1</v>
      </c>
      <c r="R405" s="14">
        <f t="shared" si="121"/>
        <v>0</v>
      </c>
      <c r="S405" s="14">
        <f t="shared" si="122"/>
        <v>0</v>
      </c>
      <c r="T405" s="16">
        <v>1</v>
      </c>
      <c r="U405" s="16">
        <v>1</v>
      </c>
      <c r="V405" s="16">
        <v>1</v>
      </c>
      <c r="W405" s="14">
        <f t="shared" si="123"/>
        <v>1</v>
      </c>
      <c r="X405" s="14">
        <f t="shared" si="124"/>
        <v>0</v>
      </c>
      <c r="Y405" s="14">
        <f t="shared" si="125"/>
        <v>0</v>
      </c>
      <c r="Z405" s="16">
        <v>1</v>
      </c>
      <c r="AA405" s="16">
        <v>1</v>
      </c>
      <c r="AB405" s="16">
        <v>1</v>
      </c>
      <c r="AC405" s="14">
        <f t="shared" si="126"/>
        <v>1</v>
      </c>
      <c r="AD405" s="14">
        <f t="shared" si="127"/>
        <v>0</v>
      </c>
      <c r="AE405" s="14">
        <f t="shared" si="128"/>
        <v>0</v>
      </c>
      <c r="AF405" s="16">
        <v>1</v>
      </c>
      <c r="AG405" s="16">
        <v>1</v>
      </c>
      <c r="AH405" s="16">
        <v>1</v>
      </c>
      <c r="AI405" s="14">
        <f t="shared" si="129"/>
        <v>1</v>
      </c>
      <c r="AJ405" s="14">
        <f t="shared" si="130"/>
        <v>0</v>
      </c>
      <c r="AK405" s="14">
        <f t="shared" si="131"/>
        <v>0</v>
      </c>
      <c r="AL405" s="16">
        <v>1</v>
      </c>
      <c r="AM405" s="16">
        <v>1</v>
      </c>
      <c r="AN405" s="16">
        <v>58040.265592983698</v>
      </c>
      <c r="AO405" s="14">
        <f t="shared" si="132"/>
        <v>19347.421864327898</v>
      </c>
      <c r="AP405" s="14">
        <f t="shared" si="133"/>
        <v>33508.985613677323</v>
      </c>
      <c r="AQ405" s="14">
        <f t="shared" si="134"/>
        <v>173.19612839713812</v>
      </c>
    </row>
    <row r="406" spans="1:43">
      <c r="A406" s="8" t="s">
        <v>621</v>
      </c>
      <c r="B406" s="17">
        <v>18.78</v>
      </c>
      <c r="C406" s="7">
        <v>787.39061000000004</v>
      </c>
      <c r="D406" s="8" t="s">
        <v>61</v>
      </c>
      <c r="E406" s="8" t="s">
        <v>62</v>
      </c>
      <c r="F406" s="8" t="s">
        <v>63</v>
      </c>
      <c r="G406" s="8" t="s">
        <v>1014</v>
      </c>
      <c r="H406" s="13">
        <v>788.39829999999995</v>
      </c>
      <c r="J406" s="17" t="str">
        <f t="shared" si="135"/>
        <v>LWS-UHPLC-ESI-QTOF-80%MeOH-18.78-787.39061</v>
      </c>
      <c r="K406" s="9" t="s">
        <v>188</v>
      </c>
      <c r="M406" s="8" t="str">
        <f t="shared" si="119"/>
        <v>Unknown-18.78-787.39061</v>
      </c>
      <c r="N406" s="16">
        <v>3211.6182774428398</v>
      </c>
      <c r="O406" s="16">
        <v>4210.7550807703201</v>
      </c>
      <c r="P406" s="16">
        <v>4258.8617381691902</v>
      </c>
      <c r="Q406" s="14">
        <f t="shared" si="120"/>
        <v>3893.74503212745</v>
      </c>
      <c r="R406" s="14">
        <f t="shared" si="121"/>
        <v>591.22858922242881</v>
      </c>
      <c r="S406" s="14">
        <f t="shared" si="122"/>
        <v>15.184060187407688</v>
      </c>
      <c r="T406" s="16">
        <v>19012.747136087801</v>
      </c>
      <c r="U406" s="16">
        <v>17739.344161475099</v>
      </c>
      <c r="V406" s="16">
        <v>21088.387205235002</v>
      </c>
      <c r="W406" s="14">
        <f t="shared" si="123"/>
        <v>19280.159500932637</v>
      </c>
      <c r="X406" s="14">
        <f t="shared" si="124"/>
        <v>1690.4598063524247</v>
      </c>
      <c r="Y406" s="14">
        <f t="shared" si="125"/>
        <v>8.7678725182260671</v>
      </c>
      <c r="Z406" s="16">
        <v>79100.471000407895</v>
      </c>
      <c r="AA406" s="16">
        <v>104924.853992681</v>
      </c>
      <c r="AB406" s="16">
        <v>87304.771535770196</v>
      </c>
      <c r="AC406" s="14">
        <f t="shared" si="126"/>
        <v>90443.365509619704</v>
      </c>
      <c r="AD406" s="14">
        <f t="shared" si="127"/>
        <v>13195.17973854137</v>
      </c>
      <c r="AE406" s="14">
        <f t="shared" si="128"/>
        <v>14.589439108320123</v>
      </c>
      <c r="AF406" s="16">
        <v>49140.4850427235</v>
      </c>
      <c r="AG406" s="16">
        <v>81814.867108963794</v>
      </c>
      <c r="AH406" s="16">
        <v>65685.865248579896</v>
      </c>
      <c r="AI406" s="14">
        <f t="shared" si="129"/>
        <v>65547.072466755737</v>
      </c>
      <c r="AJ406" s="14">
        <f t="shared" si="130"/>
        <v>16337.633195474655</v>
      </c>
      <c r="AK406" s="14">
        <f t="shared" si="131"/>
        <v>24.925038725048783</v>
      </c>
      <c r="AL406" s="16">
        <v>23771.3047861052</v>
      </c>
      <c r="AM406" s="16">
        <v>22174.9609375</v>
      </c>
      <c r="AN406" s="16">
        <v>1</v>
      </c>
      <c r="AO406" s="14">
        <f t="shared" si="132"/>
        <v>15315.755241201734</v>
      </c>
      <c r="AP406" s="14">
        <f t="shared" si="133"/>
        <v>13286.962575930656</v>
      </c>
      <c r="AQ406" s="14">
        <f t="shared" si="134"/>
        <v>86.753557801620431</v>
      </c>
    </row>
    <row r="407" spans="1:43">
      <c r="A407" s="8" t="s">
        <v>622</v>
      </c>
      <c r="B407" s="17">
        <v>18.78</v>
      </c>
      <c r="C407" s="7">
        <v>719.40431999999998</v>
      </c>
      <c r="D407" s="8" t="s">
        <v>61</v>
      </c>
      <c r="E407" s="8" t="s">
        <v>62</v>
      </c>
      <c r="F407" s="8" t="s">
        <v>63</v>
      </c>
      <c r="J407" s="17" t="str">
        <f t="shared" si="135"/>
        <v>LWS-UHPLC-ESI-QTOF-80%MeOH-18.78-719.40432</v>
      </c>
      <c r="K407" s="9" t="s">
        <v>188</v>
      </c>
      <c r="M407" s="8" t="str">
        <f t="shared" si="119"/>
        <v>Unknown-18.78-719.40432</v>
      </c>
      <c r="N407" s="16">
        <v>8931.4569874305307</v>
      </c>
      <c r="O407" s="16">
        <v>10169.7202616751</v>
      </c>
      <c r="P407" s="16">
        <v>10081.767906822401</v>
      </c>
      <c r="Q407" s="14">
        <f t="shared" si="120"/>
        <v>9727.648385309345</v>
      </c>
      <c r="R407" s="14">
        <f t="shared" si="121"/>
        <v>690.92290505033748</v>
      </c>
      <c r="S407" s="14">
        <f t="shared" si="122"/>
        <v>7.1026714544263996</v>
      </c>
      <c r="T407" s="16">
        <v>41869.357931065097</v>
      </c>
      <c r="U407" s="16">
        <v>42027.806258491801</v>
      </c>
      <c r="V407" s="16">
        <v>53388.657272577599</v>
      </c>
      <c r="W407" s="14">
        <f t="shared" si="123"/>
        <v>45761.940487378168</v>
      </c>
      <c r="X407" s="14">
        <f t="shared" si="124"/>
        <v>6605.4056014258149</v>
      </c>
      <c r="Y407" s="14">
        <f t="shared" si="125"/>
        <v>14.43427776679987</v>
      </c>
      <c r="Z407" s="16">
        <v>146477.144011775</v>
      </c>
      <c r="AA407" s="16">
        <v>226962.022358808</v>
      </c>
      <c r="AB407" s="16">
        <v>172252.77473354901</v>
      </c>
      <c r="AC407" s="14">
        <f t="shared" si="126"/>
        <v>181897.31370137734</v>
      </c>
      <c r="AD407" s="14">
        <f t="shared" si="127"/>
        <v>41100.08223301571</v>
      </c>
      <c r="AE407" s="14">
        <f t="shared" si="128"/>
        <v>22.595211219276241</v>
      </c>
      <c r="AF407" s="16">
        <v>128871.159525818</v>
      </c>
      <c r="AG407" s="16">
        <v>159983.30504025301</v>
      </c>
      <c r="AH407" s="16">
        <v>122225.6030432</v>
      </c>
      <c r="AI407" s="14">
        <f t="shared" si="129"/>
        <v>137026.68920309033</v>
      </c>
      <c r="AJ407" s="14">
        <f t="shared" si="130"/>
        <v>20156.773384205673</v>
      </c>
      <c r="AK407" s="14">
        <f t="shared" si="131"/>
        <v>14.710107572059094</v>
      </c>
      <c r="AL407" s="16">
        <v>72762.926204948701</v>
      </c>
      <c r="AM407" s="16">
        <v>71052.765625</v>
      </c>
      <c r="AN407" s="16">
        <v>1</v>
      </c>
      <c r="AO407" s="14">
        <f t="shared" si="132"/>
        <v>47938.897276649564</v>
      </c>
      <c r="AP407" s="14">
        <f t="shared" si="133"/>
        <v>41524.241820679366</v>
      </c>
      <c r="AQ407" s="14">
        <f t="shared" si="134"/>
        <v>86.61910093811295</v>
      </c>
    </row>
    <row r="408" spans="1:43">
      <c r="A408" s="8" t="s">
        <v>623</v>
      </c>
      <c r="B408" s="17">
        <v>18.78</v>
      </c>
      <c r="C408" s="7">
        <v>721.41764999999998</v>
      </c>
      <c r="D408" s="8" t="s">
        <v>61</v>
      </c>
      <c r="E408" s="8" t="s">
        <v>62</v>
      </c>
      <c r="F408" s="8" t="s">
        <v>63</v>
      </c>
      <c r="G408" s="8" t="s">
        <v>1015</v>
      </c>
      <c r="H408" s="13">
        <v>676.41699999999992</v>
      </c>
      <c r="J408" s="17" t="str">
        <f t="shared" si="135"/>
        <v>LWS-UHPLC-ESI-QTOF-80%MeOH-18.78-721.41765</v>
      </c>
      <c r="K408" s="9" t="s">
        <v>188</v>
      </c>
      <c r="M408" s="8" t="str">
        <f t="shared" si="119"/>
        <v>Unknown-18.78-721.41765</v>
      </c>
      <c r="N408" s="16">
        <v>7673.6721585820696</v>
      </c>
      <c r="O408" s="16">
        <v>10312.561090936601</v>
      </c>
      <c r="P408" s="16">
        <v>12100.90576781</v>
      </c>
      <c r="Q408" s="14">
        <f t="shared" si="120"/>
        <v>10029.046339109556</v>
      </c>
      <c r="R408" s="14">
        <f t="shared" si="121"/>
        <v>2227.1921377705562</v>
      </c>
      <c r="S408" s="14">
        <f t="shared" si="122"/>
        <v>22.207416961324967</v>
      </c>
      <c r="T408" s="16">
        <v>43218.278870643699</v>
      </c>
      <c r="U408" s="16">
        <v>51011.863204483401</v>
      </c>
      <c r="V408" s="16">
        <v>74132.230808684893</v>
      </c>
      <c r="W408" s="14">
        <f t="shared" si="123"/>
        <v>56120.790961270664</v>
      </c>
      <c r="X408" s="14">
        <f t="shared" si="124"/>
        <v>16077.747454943263</v>
      </c>
      <c r="Y408" s="14">
        <f t="shared" si="125"/>
        <v>28.648469095951668</v>
      </c>
      <c r="Z408" s="16">
        <v>212927.72049334401</v>
      </c>
      <c r="AA408" s="16">
        <v>323204.57458325801</v>
      </c>
      <c r="AB408" s="16">
        <v>235290.405243129</v>
      </c>
      <c r="AC408" s="14">
        <f t="shared" si="126"/>
        <v>257140.900106577</v>
      </c>
      <c r="AD408" s="14">
        <f t="shared" si="127"/>
        <v>58295.190464782136</v>
      </c>
      <c r="AE408" s="14">
        <f t="shared" si="128"/>
        <v>22.67052438589916</v>
      </c>
      <c r="AF408" s="16">
        <v>177494.086660929</v>
      </c>
      <c r="AG408" s="16">
        <v>216793.07857173201</v>
      </c>
      <c r="AH408" s="16">
        <v>173119.642326826</v>
      </c>
      <c r="AI408" s="14">
        <f t="shared" si="129"/>
        <v>189135.60251982897</v>
      </c>
      <c r="AJ408" s="14">
        <f t="shared" si="130"/>
        <v>24051.734386094657</v>
      </c>
      <c r="AK408" s="14">
        <f t="shared" si="131"/>
        <v>12.71666151991298</v>
      </c>
      <c r="AL408" s="16">
        <v>74766.454468416603</v>
      </c>
      <c r="AM408" s="16">
        <v>70901.9296875</v>
      </c>
      <c r="AN408" s="16">
        <v>101.404982888391</v>
      </c>
      <c r="AO408" s="14">
        <f t="shared" si="132"/>
        <v>48589.929712935002</v>
      </c>
      <c r="AP408" s="14">
        <f t="shared" si="133"/>
        <v>42036.726927983284</v>
      </c>
      <c r="AQ408" s="14">
        <f t="shared" si="134"/>
        <v>86.513249095712922</v>
      </c>
    </row>
    <row r="409" spans="1:43">
      <c r="A409" s="8" t="s">
        <v>624</v>
      </c>
      <c r="B409" s="17">
        <v>18.82</v>
      </c>
      <c r="C409" s="7">
        <v>811.45204000000001</v>
      </c>
      <c r="D409" s="8" t="s">
        <v>61</v>
      </c>
      <c r="E409" s="8" t="s">
        <v>62</v>
      </c>
      <c r="F409" s="8" t="s">
        <v>63</v>
      </c>
      <c r="G409" s="8" t="s">
        <v>1016</v>
      </c>
      <c r="H409" s="13">
        <v>812.45699999999999</v>
      </c>
      <c r="J409" s="17" t="str">
        <f t="shared" si="135"/>
        <v>LWS-UHPLC-ESI-QTOF-80%MeOH-18.82-811.45204</v>
      </c>
      <c r="K409" s="9" t="s">
        <v>188</v>
      </c>
      <c r="M409" s="8" t="str">
        <f t="shared" si="119"/>
        <v>Unknown-18.82-811.45204</v>
      </c>
      <c r="N409" s="16">
        <v>6273.1020262083102</v>
      </c>
      <c r="O409" s="16">
        <v>11484.0386236414</v>
      </c>
      <c r="P409" s="16">
        <v>14744.427956155399</v>
      </c>
      <c r="Q409" s="14">
        <f t="shared" si="120"/>
        <v>10833.856202001703</v>
      </c>
      <c r="R409" s="14">
        <f t="shared" si="121"/>
        <v>4272.9256533323205</v>
      </c>
      <c r="S409" s="14">
        <f t="shared" si="122"/>
        <v>39.440487058918492</v>
      </c>
      <c r="T409" s="16">
        <v>2718.3410003105</v>
      </c>
      <c r="U409" s="16">
        <v>3112.2653696529201</v>
      </c>
      <c r="V409" s="16">
        <v>510.34045819702499</v>
      </c>
      <c r="W409" s="14">
        <f t="shared" si="123"/>
        <v>2113.6489427201482</v>
      </c>
      <c r="X409" s="14">
        <f t="shared" si="124"/>
        <v>1402.4060305768553</v>
      </c>
      <c r="Y409" s="14">
        <f t="shared" si="125"/>
        <v>66.349997969484804</v>
      </c>
      <c r="Z409" s="16">
        <v>38335.161498610199</v>
      </c>
      <c r="AA409" s="16">
        <v>73857.275858630601</v>
      </c>
      <c r="AB409" s="16">
        <v>63751.312213692901</v>
      </c>
      <c r="AC409" s="14">
        <f t="shared" si="126"/>
        <v>58647.916523644562</v>
      </c>
      <c r="AD409" s="14">
        <f t="shared" si="127"/>
        <v>18302.694824219056</v>
      </c>
      <c r="AE409" s="14">
        <f t="shared" si="128"/>
        <v>31.207749412274723</v>
      </c>
      <c r="AF409" s="16">
        <v>134153.54845298201</v>
      </c>
      <c r="AG409" s="16">
        <v>187059.49514250801</v>
      </c>
      <c r="AH409" s="16">
        <v>165672.67020047401</v>
      </c>
      <c r="AI409" s="14">
        <f t="shared" si="129"/>
        <v>162295.237931988</v>
      </c>
      <c r="AJ409" s="14">
        <f t="shared" si="130"/>
        <v>26614.189548526512</v>
      </c>
      <c r="AK409" s="14">
        <f t="shared" si="131"/>
        <v>16.398626286052551</v>
      </c>
      <c r="AL409" s="16">
        <v>180548.26167139001</v>
      </c>
      <c r="AM409" s="16">
        <v>137123.234375</v>
      </c>
      <c r="AN409" s="16">
        <v>1</v>
      </c>
      <c r="AO409" s="14">
        <f t="shared" si="132"/>
        <v>105890.83201546334</v>
      </c>
      <c r="AP409" s="14">
        <f t="shared" si="133"/>
        <v>94238.663202107942</v>
      </c>
      <c r="AQ409" s="14">
        <f t="shared" si="134"/>
        <v>88.99605509601264</v>
      </c>
    </row>
    <row r="410" spans="1:43">
      <c r="A410" s="8" t="s">
        <v>625</v>
      </c>
      <c r="B410" s="17">
        <v>18.89</v>
      </c>
      <c r="C410" s="7">
        <v>971.30992000000003</v>
      </c>
      <c r="D410" s="8" t="s">
        <v>61</v>
      </c>
      <c r="E410" s="8" t="s">
        <v>62</v>
      </c>
      <c r="F410" s="8" t="s">
        <v>63</v>
      </c>
      <c r="G410" s="8" t="s">
        <v>1017</v>
      </c>
      <c r="H410" s="13">
        <v>972.31490000000008</v>
      </c>
      <c r="J410" s="17" t="str">
        <f t="shared" si="135"/>
        <v>LWS-UHPLC-ESI-QTOF-80%MeOH-18.89-971.30992</v>
      </c>
      <c r="K410" s="9" t="s">
        <v>188</v>
      </c>
      <c r="M410" s="8" t="str">
        <f t="shared" si="119"/>
        <v>Unknown-18.89-971.30992</v>
      </c>
      <c r="N410" s="16">
        <v>1</v>
      </c>
      <c r="O410" s="16">
        <v>1</v>
      </c>
      <c r="P410" s="16">
        <v>1</v>
      </c>
      <c r="Q410" s="14">
        <f t="shared" si="120"/>
        <v>1</v>
      </c>
      <c r="R410" s="14">
        <f t="shared" si="121"/>
        <v>0</v>
      </c>
      <c r="S410" s="14">
        <f t="shared" si="122"/>
        <v>0</v>
      </c>
      <c r="T410" s="16">
        <v>1</v>
      </c>
      <c r="U410" s="16">
        <v>1</v>
      </c>
      <c r="V410" s="16">
        <v>1</v>
      </c>
      <c r="W410" s="14">
        <f t="shared" si="123"/>
        <v>1</v>
      </c>
      <c r="X410" s="14">
        <f t="shared" si="124"/>
        <v>0</v>
      </c>
      <c r="Y410" s="14">
        <f t="shared" si="125"/>
        <v>0</v>
      </c>
      <c r="Z410" s="16">
        <v>1</v>
      </c>
      <c r="AA410" s="16">
        <v>1</v>
      </c>
      <c r="AB410" s="16">
        <v>1</v>
      </c>
      <c r="AC410" s="14">
        <f t="shared" si="126"/>
        <v>1</v>
      </c>
      <c r="AD410" s="14">
        <f t="shared" si="127"/>
        <v>0</v>
      </c>
      <c r="AE410" s="14">
        <f t="shared" si="128"/>
        <v>0</v>
      </c>
      <c r="AF410" s="16">
        <v>1</v>
      </c>
      <c r="AG410" s="16">
        <v>1</v>
      </c>
      <c r="AH410" s="16">
        <v>1</v>
      </c>
      <c r="AI410" s="14">
        <f t="shared" si="129"/>
        <v>1</v>
      </c>
      <c r="AJ410" s="14">
        <f t="shared" si="130"/>
        <v>0</v>
      </c>
      <c r="AK410" s="14">
        <f t="shared" si="131"/>
        <v>0</v>
      </c>
      <c r="AL410" s="16">
        <v>1</v>
      </c>
      <c r="AM410" s="16">
        <v>1</v>
      </c>
      <c r="AN410" s="16">
        <v>500094.738878601</v>
      </c>
      <c r="AO410" s="14">
        <f t="shared" si="132"/>
        <v>166698.91295953366</v>
      </c>
      <c r="AP410" s="14">
        <f t="shared" si="133"/>
        <v>288729.25476160669</v>
      </c>
      <c r="AQ410" s="14">
        <f t="shared" si="134"/>
        <v>173.20404172743227</v>
      </c>
    </row>
    <row r="411" spans="1:43">
      <c r="A411" s="8" t="s">
        <v>626</v>
      </c>
      <c r="B411" s="17">
        <v>18.89</v>
      </c>
      <c r="C411" s="7">
        <v>971.52701000000002</v>
      </c>
      <c r="D411" s="8" t="s">
        <v>61</v>
      </c>
      <c r="E411" s="8" t="s">
        <v>62</v>
      </c>
      <c r="F411" s="8" t="s">
        <v>63</v>
      </c>
      <c r="G411" s="8" t="s">
        <v>1018</v>
      </c>
      <c r="H411" s="13">
        <v>972.53179999999998</v>
      </c>
      <c r="J411" s="17" t="str">
        <f t="shared" si="135"/>
        <v>LWS-UHPLC-ESI-QTOF-80%MeOH-18.89-971.52701</v>
      </c>
      <c r="K411" s="9" t="s">
        <v>188</v>
      </c>
      <c r="M411" s="8" t="str">
        <f t="shared" si="119"/>
        <v>Unknown-18.89-971.52701</v>
      </c>
      <c r="N411" s="16">
        <v>53331.491500316202</v>
      </c>
      <c r="O411" s="16">
        <v>90345.2958327089</v>
      </c>
      <c r="P411" s="16">
        <v>107774.091780022</v>
      </c>
      <c r="Q411" s="14">
        <f t="shared" si="120"/>
        <v>83816.959704349036</v>
      </c>
      <c r="R411" s="14">
        <f t="shared" si="121"/>
        <v>27802.222226965834</v>
      </c>
      <c r="S411" s="14">
        <f t="shared" si="122"/>
        <v>33.170163085172426</v>
      </c>
      <c r="T411" s="16">
        <v>19210.280677094401</v>
      </c>
      <c r="U411" s="16">
        <v>20966.6034766622</v>
      </c>
      <c r="V411" s="16">
        <v>31716.534029086299</v>
      </c>
      <c r="W411" s="14">
        <f t="shared" si="123"/>
        <v>23964.472727614298</v>
      </c>
      <c r="X411" s="14">
        <f t="shared" si="124"/>
        <v>6770.6726593747817</v>
      </c>
      <c r="Y411" s="14">
        <f t="shared" si="125"/>
        <v>28.252959021180235</v>
      </c>
      <c r="Z411" s="16">
        <v>390435.18961488002</v>
      </c>
      <c r="AA411" s="16">
        <v>671986.75092650799</v>
      </c>
      <c r="AB411" s="16">
        <v>404293.47353321698</v>
      </c>
      <c r="AC411" s="14">
        <f t="shared" si="126"/>
        <v>488905.13802486827</v>
      </c>
      <c r="AD411" s="14">
        <f t="shared" si="127"/>
        <v>158704.66516548823</v>
      </c>
      <c r="AE411" s="14">
        <f t="shared" si="128"/>
        <v>32.46123896481032</v>
      </c>
      <c r="AF411" s="16">
        <v>777172.44528379198</v>
      </c>
      <c r="AG411" s="16">
        <v>917934.14061076695</v>
      </c>
      <c r="AH411" s="16">
        <v>785849.43979668606</v>
      </c>
      <c r="AI411" s="14">
        <f t="shared" si="129"/>
        <v>826985.3418970817</v>
      </c>
      <c r="AJ411" s="14">
        <f t="shared" si="130"/>
        <v>78883.366745094172</v>
      </c>
      <c r="AK411" s="14">
        <f t="shared" si="131"/>
        <v>9.538665650849131</v>
      </c>
      <c r="AL411" s="16">
        <v>558192.86787046597</v>
      </c>
      <c r="AM411" s="16">
        <v>513172.65625</v>
      </c>
      <c r="AN411" s="16">
        <v>1</v>
      </c>
      <c r="AO411" s="14">
        <f t="shared" si="132"/>
        <v>357122.17470682197</v>
      </c>
      <c r="AP411" s="14">
        <f t="shared" si="133"/>
        <v>310094.10657342931</v>
      </c>
      <c r="AQ411" s="14">
        <f t="shared" si="134"/>
        <v>86.831378316958279</v>
      </c>
    </row>
    <row r="412" spans="1:43">
      <c r="A412" s="8" t="s">
        <v>627</v>
      </c>
      <c r="B412" s="17">
        <v>18.89</v>
      </c>
      <c r="C412" s="7">
        <v>925.52381000000003</v>
      </c>
      <c r="D412" s="8" t="s">
        <v>61</v>
      </c>
      <c r="E412" s="8" t="s">
        <v>62</v>
      </c>
      <c r="F412" s="8" t="s">
        <v>63</v>
      </c>
      <c r="G412" s="8" t="s">
        <v>1019</v>
      </c>
      <c r="H412" s="13">
        <v>1853.0600999999999</v>
      </c>
      <c r="J412" s="17" t="str">
        <f t="shared" si="135"/>
        <v>LWS-UHPLC-ESI-QTOF-80%MeOH-18.89-925.52381</v>
      </c>
      <c r="K412" s="9" t="s">
        <v>188</v>
      </c>
      <c r="M412" s="8" t="str">
        <f t="shared" si="119"/>
        <v>Unknown-18.89-925.52381</v>
      </c>
      <c r="N412" s="16">
        <v>1039.50133910506</v>
      </c>
      <c r="O412" s="16">
        <v>507.68543583630299</v>
      </c>
      <c r="P412" s="16">
        <v>2561.75506344932</v>
      </c>
      <c r="Q412" s="14">
        <f t="shared" si="120"/>
        <v>1369.6472794635611</v>
      </c>
      <c r="R412" s="14">
        <f t="shared" si="121"/>
        <v>1066.0899423697649</v>
      </c>
      <c r="S412" s="14">
        <f t="shared" si="122"/>
        <v>77.836824002403887</v>
      </c>
      <c r="T412" s="16">
        <v>836.98214223750199</v>
      </c>
      <c r="U412" s="16">
        <v>1</v>
      </c>
      <c r="V412" s="16">
        <v>513.51736452534897</v>
      </c>
      <c r="W412" s="14">
        <f t="shared" si="123"/>
        <v>450.49983558761704</v>
      </c>
      <c r="X412" s="14">
        <f t="shared" si="124"/>
        <v>421.5387790584208</v>
      </c>
      <c r="Y412" s="14">
        <f t="shared" si="125"/>
        <v>93.571350255562152</v>
      </c>
      <c r="Z412" s="16">
        <v>21340.062336932198</v>
      </c>
      <c r="AA412" s="16">
        <v>82576.866659140796</v>
      </c>
      <c r="AB412" s="16">
        <v>26854.800759108301</v>
      </c>
      <c r="AC412" s="14">
        <f t="shared" si="126"/>
        <v>43590.576585060429</v>
      </c>
      <c r="AD412" s="14">
        <f t="shared" si="127"/>
        <v>33875.525018389148</v>
      </c>
      <c r="AE412" s="14">
        <f t="shared" si="128"/>
        <v>77.712954661854894</v>
      </c>
      <c r="AF412" s="16">
        <v>113600.63908336</v>
      </c>
      <c r="AG412" s="16">
        <v>156171.77917550699</v>
      </c>
      <c r="AH412" s="16">
        <v>115361.290293206</v>
      </c>
      <c r="AI412" s="14">
        <f t="shared" si="129"/>
        <v>128377.902850691</v>
      </c>
      <c r="AJ412" s="14">
        <f t="shared" si="130"/>
        <v>24086.295772493911</v>
      </c>
      <c r="AK412" s="14">
        <f t="shared" si="131"/>
        <v>18.762026203611772</v>
      </c>
      <c r="AL412" s="16">
        <v>59771.1408673568</v>
      </c>
      <c r="AM412" s="16">
        <v>53986.52734375</v>
      </c>
      <c r="AN412" s="16">
        <v>1</v>
      </c>
      <c r="AO412" s="14">
        <f t="shared" si="132"/>
        <v>37919.556070368933</v>
      </c>
      <c r="AP412" s="14">
        <f t="shared" si="133"/>
        <v>32965.559440887067</v>
      </c>
      <c r="AQ412" s="14">
        <f t="shared" si="134"/>
        <v>86.935509950885177</v>
      </c>
    </row>
    <row r="413" spans="1:43">
      <c r="A413" s="8" t="s">
        <v>628</v>
      </c>
      <c r="B413" s="17">
        <v>18.89</v>
      </c>
      <c r="C413" s="7">
        <v>1388.7946999999999</v>
      </c>
      <c r="D413" s="8" t="s">
        <v>61</v>
      </c>
      <c r="E413" s="8" t="s">
        <v>62</v>
      </c>
      <c r="F413" s="8" t="s">
        <v>63</v>
      </c>
      <c r="J413" s="17" t="str">
        <f t="shared" si="135"/>
        <v>LWS-UHPLC-ESI-QTOF-80%MeOH-18.89-1388.7947</v>
      </c>
      <c r="K413" s="9" t="s">
        <v>188</v>
      </c>
      <c r="M413" s="8" t="str">
        <f t="shared" si="119"/>
        <v>Unknown-18.89-1388.7947</v>
      </c>
      <c r="N413" s="16">
        <v>1</v>
      </c>
      <c r="O413" s="16">
        <v>1</v>
      </c>
      <c r="P413" s="16">
        <v>1</v>
      </c>
      <c r="Q413" s="14">
        <f t="shared" si="120"/>
        <v>1</v>
      </c>
      <c r="R413" s="14">
        <f t="shared" si="121"/>
        <v>0</v>
      </c>
      <c r="S413" s="14">
        <f t="shared" si="122"/>
        <v>0</v>
      </c>
      <c r="T413" s="16">
        <v>1</v>
      </c>
      <c r="U413" s="16">
        <v>1</v>
      </c>
      <c r="V413" s="16">
        <v>1</v>
      </c>
      <c r="W413" s="14">
        <f t="shared" si="123"/>
        <v>1</v>
      </c>
      <c r="X413" s="14">
        <f t="shared" si="124"/>
        <v>0</v>
      </c>
      <c r="Y413" s="14">
        <f t="shared" si="125"/>
        <v>0</v>
      </c>
      <c r="Z413" s="16">
        <v>1</v>
      </c>
      <c r="AA413" s="16">
        <v>18691.724088372299</v>
      </c>
      <c r="AB413" s="16">
        <v>7463.65324136666</v>
      </c>
      <c r="AC413" s="14">
        <f t="shared" si="126"/>
        <v>8718.7924432463205</v>
      </c>
      <c r="AD413" s="14">
        <f t="shared" si="127"/>
        <v>9408.3644991563997</v>
      </c>
      <c r="AE413" s="14">
        <f t="shared" si="128"/>
        <v>107.90903167380972</v>
      </c>
      <c r="AF413" s="16">
        <v>61910.550818663403</v>
      </c>
      <c r="AG413" s="16">
        <v>88071.817456807607</v>
      </c>
      <c r="AH413" s="16">
        <v>1</v>
      </c>
      <c r="AI413" s="14">
        <f t="shared" si="129"/>
        <v>49994.456091823668</v>
      </c>
      <c r="AJ413" s="14">
        <f t="shared" si="130"/>
        <v>45228.444667397584</v>
      </c>
      <c r="AK413" s="14">
        <f t="shared" si="131"/>
        <v>90.466920140760294</v>
      </c>
      <c r="AL413" s="16">
        <v>1</v>
      </c>
      <c r="AM413" s="16">
        <v>11417.0048828125</v>
      </c>
      <c r="AN413" s="16">
        <v>224.58994178667001</v>
      </c>
      <c r="AO413" s="14">
        <f t="shared" si="132"/>
        <v>3880.8649415330565</v>
      </c>
      <c r="AP413" s="14">
        <f t="shared" si="133"/>
        <v>6527.4460569527146</v>
      </c>
      <c r="AQ413" s="14">
        <f t="shared" si="134"/>
        <v>168.19565110591509</v>
      </c>
    </row>
    <row r="414" spans="1:43">
      <c r="A414" s="8" t="s">
        <v>629</v>
      </c>
      <c r="B414" s="17">
        <v>18.93</v>
      </c>
      <c r="C414" s="7">
        <v>689.30059000000006</v>
      </c>
      <c r="D414" s="8" t="s">
        <v>61</v>
      </c>
      <c r="E414" s="8" t="s">
        <v>62</v>
      </c>
      <c r="F414" s="8" t="s">
        <v>63</v>
      </c>
      <c r="G414" s="8" t="s">
        <v>1020</v>
      </c>
      <c r="H414" s="13">
        <v>690.30520000000001</v>
      </c>
      <c r="J414" s="17" t="str">
        <f t="shared" si="135"/>
        <v>LWS-UHPLC-ESI-QTOF-80%MeOH-18.93-689.30059</v>
      </c>
      <c r="K414" s="9" t="s">
        <v>188</v>
      </c>
      <c r="M414" s="8" t="str">
        <f t="shared" si="119"/>
        <v>Unknown-18.93-689.30059</v>
      </c>
      <c r="N414" s="16">
        <v>1</v>
      </c>
      <c r="O414" s="16">
        <v>1</v>
      </c>
      <c r="P414" s="16">
        <v>148.015027886875</v>
      </c>
      <c r="Q414" s="14">
        <f t="shared" si="120"/>
        <v>50.005009295625001</v>
      </c>
      <c r="R414" s="14">
        <f t="shared" si="121"/>
        <v>84.879165925407619</v>
      </c>
      <c r="S414" s="14">
        <f t="shared" si="122"/>
        <v>169.74132616116481</v>
      </c>
      <c r="T414" s="16">
        <v>1</v>
      </c>
      <c r="U414" s="16">
        <v>1</v>
      </c>
      <c r="V414" s="16">
        <v>1</v>
      </c>
      <c r="W414" s="14">
        <f t="shared" si="123"/>
        <v>1</v>
      </c>
      <c r="X414" s="14">
        <f t="shared" si="124"/>
        <v>0</v>
      </c>
      <c r="Y414" s="14">
        <f t="shared" si="125"/>
        <v>0</v>
      </c>
      <c r="Z414" s="16">
        <v>130.65313088959701</v>
      </c>
      <c r="AA414" s="16">
        <v>1</v>
      </c>
      <c r="AB414" s="16">
        <v>1</v>
      </c>
      <c r="AC414" s="14">
        <f t="shared" si="126"/>
        <v>44.217710296532339</v>
      </c>
      <c r="AD414" s="14">
        <f t="shared" si="127"/>
        <v>74.855270020386627</v>
      </c>
      <c r="AE414" s="14">
        <f t="shared" si="128"/>
        <v>169.28798329536517</v>
      </c>
      <c r="AF414" s="16">
        <v>1</v>
      </c>
      <c r="AG414" s="16">
        <v>1</v>
      </c>
      <c r="AH414" s="16">
        <v>1</v>
      </c>
      <c r="AI414" s="14">
        <f t="shared" si="129"/>
        <v>1</v>
      </c>
      <c r="AJ414" s="14">
        <f t="shared" si="130"/>
        <v>0</v>
      </c>
      <c r="AK414" s="14">
        <f t="shared" si="131"/>
        <v>0</v>
      </c>
      <c r="AL414" s="16">
        <v>1</v>
      </c>
      <c r="AM414" s="16">
        <v>1</v>
      </c>
      <c r="AN414" s="16">
        <v>262092.73961959299</v>
      </c>
      <c r="AO414" s="14">
        <f t="shared" si="132"/>
        <v>87364.913206530997</v>
      </c>
      <c r="AP414" s="14">
        <f t="shared" si="133"/>
        <v>151318.73642174932</v>
      </c>
      <c r="AQ414" s="14">
        <f t="shared" si="134"/>
        <v>173.20309820949655</v>
      </c>
    </row>
    <row r="415" spans="1:43">
      <c r="A415" s="8" t="s">
        <v>630</v>
      </c>
      <c r="B415" s="17">
        <v>18.940000000000001</v>
      </c>
      <c r="C415" s="7">
        <v>689.39169000000004</v>
      </c>
      <c r="D415" s="8" t="s">
        <v>61</v>
      </c>
      <c r="E415" s="8" t="s">
        <v>62</v>
      </c>
      <c r="F415" s="8" t="s">
        <v>63</v>
      </c>
      <c r="G415" s="8" t="s">
        <v>1021</v>
      </c>
      <c r="H415" s="13">
        <v>690.3963</v>
      </c>
      <c r="J415" s="17" t="str">
        <f t="shared" si="135"/>
        <v>LWS-UHPLC-ESI-QTOF-80%MeOH-18.94-689.39169</v>
      </c>
      <c r="K415" s="9" t="s">
        <v>188</v>
      </c>
      <c r="M415" s="8" t="str">
        <f t="shared" si="119"/>
        <v>Unknown-18.94-689.39169</v>
      </c>
      <c r="N415" s="16">
        <v>10875.4985638078</v>
      </c>
      <c r="O415" s="16">
        <v>6232.1804634826804</v>
      </c>
      <c r="P415" s="16">
        <v>12267.184887094299</v>
      </c>
      <c r="Q415" s="14">
        <f t="shared" si="120"/>
        <v>9791.6213047949259</v>
      </c>
      <c r="R415" s="14">
        <f t="shared" si="121"/>
        <v>3160.1284835757733</v>
      </c>
      <c r="S415" s="14">
        <f t="shared" si="122"/>
        <v>32.273802113121633</v>
      </c>
      <c r="T415" s="16">
        <v>170502.18481059701</v>
      </c>
      <c r="U415" s="16">
        <v>176620.79051902</v>
      </c>
      <c r="V415" s="16">
        <v>188199.36078891001</v>
      </c>
      <c r="W415" s="14">
        <f t="shared" si="123"/>
        <v>178440.77870617565</v>
      </c>
      <c r="X415" s="14">
        <f t="shared" si="124"/>
        <v>8987.8683319730644</v>
      </c>
      <c r="Y415" s="14">
        <f t="shared" si="125"/>
        <v>5.0368914533671019</v>
      </c>
      <c r="Z415" s="16">
        <v>254128.687635073</v>
      </c>
      <c r="AA415" s="16">
        <v>387326.57783183001</v>
      </c>
      <c r="AB415" s="16">
        <v>320432.95362489601</v>
      </c>
      <c r="AC415" s="14">
        <f t="shared" si="126"/>
        <v>320629.406363933</v>
      </c>
      <c r="AD415" s="14">
        <f t="shared" si="127"/>
        <v>66599.162408215474</v>
      </c>
      <c r="AE415" s="14">
        <f t="shared" si="128"/>
        <v>20.771383125296236</v>
      </c>
      <c r="AF415" s="16">
        <v>438259.89731992298</v>
      </c>
      <c r="AG415" s="16">
        <v>533456.80728949199</v>
      </c>
      <c r="AH415" s="16">
        <v>448295.46781185002</v>
      </c>
      <c r="AI415" s="14">
        <f t="shared" si="129"/>
        <v>473337.39080708829</v>
      </c>
      <c r="AJ415" s="14">
        <f t="shared" si="130"/>
        <v>52306.178864577181</v>
      </c>
      <c r="AK415" s="14">
        <f t="shared" si="131"/>
        <v>11.05050644222081</v>
      </c>
      <c r="AL415" s="16">
        <v>321143.34768052801</v>
      </c>
      <c r="AM415" s="16">
        <v>305647.9375</v>
      </c>
      <c r="AN415" s="16">
        <v>1</v>
      </c>
      <c r="AO415" s="14">
        <f t="shared" si="132"/>
        <v>208930.76172684264</v>
      </c>
      <c r="AP415" s="14">
        <f t="shared" si="133"/>
        <v>181104.28193610485</v>
      </c>
      <c r="AQ415" s="14">
        <f t="shared" si="134"/>
        <v>86.681482630538483</v>
      </c>
    </row>
    <row r="416" spans="1:43">
      <c r="A416" s="8" t="s">
        <v>631</v>
      </c>
      <c r="B416" s="17">
        <v>18.98</v>
      </c>
      <c r="C416" s="7">
        <v>733.38242000000002</v>
      </c>
      <c r="D416" s="8" t="s">
        <v>61</v>
      </c>
      <c r="E416" s="8" t="s">
        <v>62</v>
      </c>
      <c r="F416" s="8" t="s">
        <v>63</v>
      </c>
      <c r="J416" s="17" t="str">
        <f t="shared" si="135"/>
        <v>LWS-UHPLC-ESI-QTOF-80%MeOH-18.98-733.38242</v>
      </c>
      <c r="K416" s="9" t="s">
        <v>188</v>
      </c>
      <c r="M416" s="8" t="str">
        <f t="shared" si="119"/>
        <v>Unknown-18.98-733.38242</v>
      </c>
      <c r="N416" s="16">
        <v>4215.5646881309203</v>
      </c>
      <c r="O416" s="16">
        <v>5588.0758147607303</v>
      </c>
      <c r="P416" s="16">
        <v>6577.0513179849104</v>
      </c>
      <c r="Q416" s="14">
        <f t="shared" si="120"/>
        <v>5460.2306069588531</v>
      </c>
      <c r="R416" s="14">
        <f t="shared" si="121"/>
        <v>1185.922878442447</v>
      </c>
      <c r="S416" s="14">
        <f t="shared" si="122"/>
        <v>21.719281909651105</v>
      </c>
      <c r="T416" s="16">
        <v>47544.990814266501</v>
      </c>
      <c r="U416" s="16">
        <v>75461.216516512795</v>
      </c>
      <c r="V416" s="16">
        <v>71651.824127026106</v>
      </c>
      <c r="W416" s="14">
        <f t="shared" si="123"/>
        <v>64886.010485935134</v>
      </c>
      <c r="X416" s="14">
        <f t="shared" si="124"/>
        <v>15138.067579257571</v>
      </c>
      <c r="Y416" s="14">
        <f t="shared" si="125"/>
        <v>23.330248640481511</v>
      </c>
      <c r="Z416" s="16">
        <v>51543.789230046503</v>
      </c>
      <c r="AA416" s="16">
        <v>116566.835170443</v>
      </c>
      <c r="AB416" s="16">
        <v>83004.730716468403</v>
      </c>
      <c r="AC416" s="14">
        <f t="shared" si="126"/>
        <v>83705.11837231931</v>
      </c>
      <c r="AD416" s="14">
        <f t="shared" si="127"/>
        <v>32517.180581856697</v>
      </c>
      <c r="AE416" s="14">
        <f t="shared" si="128"/>
        <v>38.847302547522467</v>
      </c>
      <c r="AF416" s="16">
        <v>107593.064847906</v>
      </c>
      <c r="AG416" s="16">
        <v>139933.83209902799</v>
      </c>
      <c r="AH416" s="16">
        <v>115867.008268928</v>
      </c>
      <c r="AI416" s="14">
        <f t="shared" si="129"/>
        <v>121131.30173862066</v>
      </c>
      <c r="AJ416" s="14">
        <f t="shared" si="130"/>
        <v>16800.770693605136</v>
      </c>
      <c r="AK416" s="14">
        <f t="shared" si="131"/>
        <v>13.869883714993955</v>
      </c>
      <c r="AL416" s="16">
        <v>66060.038462885394</v>
      </c>
      <c r="AM416" s="16">
        <v>61639.32421875</v>
      </c>
      <c r="AN416" s="16">
        <v>1</v>
      </c>
      <c r="AO416" s="14">
        <f t="shared" si="132"/>
        <v>42566.787560545134</v>
      </c>
      <c r="AP416" s="14">
        <f t="shared" si="133"/>
        <v>36929.261860943945</v>
      </c>
      <c r="AQ416" s="14">
        <f t="shared" si="134"/>
        <v>86.756046150810377</v>
      </c>
    </row>
    <row r="417" spans="1:43">
      <c r="A417" s="8" t="s">
        <v>632</v>
      </c>
      <c r="B417" s="17">
        <v>18.98</v>
      </c>
      <c r="C417" s="7">
        <v>735.39696000000004</v>
      </c>
      <c r="D417" s="8" t="s">
        <v>61</v>
      </c>
      <c r="E417" s="8" t="s">
        <v>62</v>
      </c>
      <c r="F417" s="8" t="s">
        <v>63</v>
      </c>
      <c r="G417" s="8" t="s">
        <v>1022</v>
      </c>
      <c r="H417" s="13">
        <v>736.40179999999998</v>
      </c>
      <c r="J417" s="17" t="str">
        <f t="shared" si="135"/>
        <v>LWS-UHPLC-ESI-QTOF-80%MeOH-18.98-735.39696</v>
      </c>
      <c r="K417" s="9" t="s">
        <v>188</v>
      </c>
      <c r="M417" s="8" t="str">
        <f t="shared" si="119"/>
        <v>Unknown-18.98-735.39696</v>
      </c>
      <c r="N417" s="16">
        <v>3024.8778467217899</v>
      </c>
      <c r="O417" s="16">
        <v>4446.8152923482703</v>
      </c>
      <c r="P417" s="16">
        <v>4951.0759755323697</v>
      </c>
      <c r="Q417" s="14">
        <f t="shared" si="120"/>
        <v>4140.92303820081</v>
      </c>
      <c r="R417" s="14">
        <f t="shared" si="121"/>
        <v>998.86803994266779</v>
      </c>
      <c r="S417" s="14">
        <f t="shared" si="122"/>
        <v>24.121869224033347</v>
      </c>
      <c r="T417" s="16">
        <v>33082.127704018501</v>
      </c>
      <c r="U417" s="16">
        <v>39933.876988017699</v>
      </c>
      <c r="V417" s="16">
        <v>50443.986398855901</v>
      </c>
      <c r="W417" s="14">
        <f t="shared" si="123"/>
        <v>41153.330363630696</v>
      </c>
      <c r="X417" s="14">
        <f t="shared" si="124"/>
        <v>8744.9319171933093</v>
      </c>
      <c r="Y417" s="14">
        <f t="shared" si="125"/>
        <v>21.249633601759854</v>
      </c>
      <c r="Z417" s="16">
        <v>39843.855528028304</v>
      </c>
      <c r="AA417" s="16">
        <v>85915.741504731093</v>
      </c>
      <c r="AB417" s="16">
        <v>61003.240876507203</v>
      </c>
      <c r="AC417" s="14">
        <f t="shared" si="126"/>
        <v>62254.279303088864</v>
      </c>
      <c r="AD417" s="14">
        <f t="shared" si="127"/>
        <v>23061.406987024136</v>
      </c>
      <c r="AE417" s="14">
        <f t="shared" si="128"/>
        <v>37.04389038823858</v>
      </c>
      <c r="AF417" s="16">
        <v>80822.266486938301</v>
      </c>
      <c r="AG417" s="16">
        <v>98249.884316801297</v>
      </c>
      <c r="AH417" s="16">
        <v>80468.168723279305</v>
      </c>
      <c r="AI417" s="14">
        <f t="shared" si="129"/>
        <v>86513.439842339649</v>
      </c>
      <c r="AJ417" s="14">
        <f t="shared" si="130"/>
        <v>10165.600965174088</v>
      </c>
      <c r="AK417" s="14">
        <f t="shared" si="131"/>
        <v>11.75031415199728</v>
      </c>
      <c r="AL417" s="16">
        <v>35510.670413567699</v>
      </c>
      <c r="AM417" s="16">
        <v>32139.09375</v>
      </c>
      <c r="AN417" s="16">
        <v>1</v>
      </c>
      <c r="AO417" s="14">
        <f t="shared" si="132"/>
        <v>22550.254721189234</v>
      </c>
      <c r="AP417" s="14">
        <f t="shared" si="133"/>
        <v>19600.855814488936</v>
      </c>
      <c r="AQ417" s="14">
        <f t="shared" si="134"/>
        <v>86.9207734317568</v>
      </c>
    </row>
    <row r="418" spans="1:43">
      <c r="A418" s="8" t="s">
        <v>633</v>
      </c>
      <c r="B418" s="17">
        <v>18.989999999999998</v>
      </c>
      <c r="C418" s="7">
        <v>791.38748999999996</v>
      </c>
      <c r="D418" s="8" t="s">
        <v>61</v>
      </c>
      <c r="E418" s="8" t="s">
        <v>62</v>
      </c>
      <c r="F418" s="8" t="s">
        <v>63</v>
      </c>
      <c r="G418" s="8" t="s">
        <v>1023</v>
      </c>
      <c r="H418" s="13">
        <v>792.39149999999995</v>
      </c>
      <c r="J418" s="17" t="str">
        <f t="shared" si="135"/>
        <v>LWS-UHPLC-ESI-QTOF-80%MeOH-18.99-791.38749</v>
      </c>
      <c r="K418" s="9" t="s">
        <v>188</v>
      </c>
      <c r="M418" s="8" t="str">
        <f t="shared" si="119"/>
        <v>Unknown-18.99-791.38749</v>
      </c>
      <c r="N418" s="16">
        <v>9774.5189061597903</v>
      </c>
      <c r="O418" s="16">
        <v>12052.3020942532</v>
      </c>
      <c r="P418" s="16">
        <v>9219.4953295021696</v>
      </c>
      <c r="Q418" s="14">
        <f t="shared" si="120"/>
        <v>10348.77210997172</v>
      </c>
      <c r="R418" s="14">
        <f t="shared" si="121"/>
        <v>1501.1740732410069</v>
      </c>
      <c r="S418" s="14">
        <f t="shared" si="122"/>
        <v>14.50581824866476</v>
      </c>
      <c r="T418" s="16">
        <v>178771.222331953</v>
      </c>
      <c r="U418" s="16">
        <v>203893.878793126</v>
      </c>
      <c r="V418" s="16">
        <v>176643.405833208</v>
      </c>
      <c r="W418" s="14">
        <f t="shared" si="123"/>
        <v>186436.16898609567</v>
      </c>
      <c r="X418" s="14">
        <f t="shared" si="124"/>
        <v>15156.207459089004</v>
      </c>
      <c r="Y418" s="14">
        <f t="shared" si="125"/>
        <v>8.1294351527998554</v>
      </c>
      <c r="Z418" s="16">
        <v>184247.00255706799</v>
      </c>
      <c r="AA418" s="16">
        <v>280075.924125408</v>
      </c>
      <c r="AB418" s="16">
        <v>217266.92688037499</v>
      </c>
      <c r="AC418" s="14">
        <f t="shared" si="126"/>
        <v>227196.61785428366</v>
      </c>
      <c r="AD418" s="14">
        <f t="shared" si="127"/>
        <v>48680.022846808046</v>
      </c>
      <c r="AE418" s="14">
        <f t="shared" si="128"/>
        <v>21.426385351400693</v>
      </c>
      <c r="AF418" s="16">
        <v>352828.50784520799</v>
      </c>
      <c r="AG418" s="16">
        <v>390591.94744156202</v>
      </c>
      <c r="AH418" s="16">
        <v>307982.599899263</v>
      </c>
      <c r="AI418" s="14">
        <f t="shared" si="129"/>
        <v>350467.68506201101</v>
      </c>
      <c r="AJ418" s="14">
        <f t="shared" si="130"/>
        <v>41355.243784813225</v>
      </c>
      <c r="AK418" s="14">
        <f t="shared" si="131"/>
        <v>11.800016249000508</v>
      </c>
      <c r="AL418" s="16">
        <v>340145.73392461502</v>
      </c>
      <c r="AM418" s="16">
        <v>289782.5</v>
      </c>
      <c r="AN418" s="16">
        <v>1</v>
      </c>
      <c r="AO418" s="14">
        <f t="shared" si="132"/>
        <v>209976.41130820499</v>
      </c>
      <c r="AP418" s="14">
        <f t="shared" si="133"/>
        <v>183579.32576511381</v>
      </c>
      <c r="AQ418" s="14">
        <f t="shared" si="134"/>
        <v>87.42854715030569</v>
      </c>
    </row>
    <row r="419" spans="1:43">
      <c r="A419" s="8" t="s">
        <v>634</v>
      </c>
      <c r="B419" s="17">
        <v>19</v>
      </c>
      <c r="C419" s="7">
        <v>791.25238000000002</v>
      </c>
      <c r="D419" s="8" t="s">
        <v>61</v>
      </c>
      <c r="E419" s="8" t="s">
        <v>62</v>
      </c>
      <c r="F419" s="8" t="s">
        <v>63</v>
      </c>
      <c r="G419" s="8" t="s">
        <v>1024</v>
      </c>
      <c r="H419" s="13">
        <v>792.2580999999999</v>
      </c>
      <c r="J419" s="17" t="str">
        <f t="shared" si="135"/>
        <v>LWS-UHPLC-ESI-QTOF-80%MeOH-19-791.25238</v>
      </c>
      <c r="K419" s="9" t="s">
        <v>188</v>
      </c>
      <c r="M419" s="8" t="str">
        <f t="shared" si="119"/>
        <v>Unknown-19-791.25238</v>
      </c>
      <c r="N419" s="16">
        <v>1</v>
      </c>
      <c r="O419" s="16">
        <v>1</v>
      </c>
      <c r="P419" s="16">
        <v>360.19393390227498</v>
      </c>
      <c r="Q419" s="14">
        <f t="shared" si="120"/>
        <v>120.73131130075832</v>
      </c>
      <c r="R419" s="14">
        <f t="shared" si="121"/>
        <v>207.38071442975911</v>
      </c>
      <c r="S419" s="14">
        <f t="shared" si="122"/>
        <v>171.77044810947609</v>
      </c>
      <c r="T419" s="16">
        <v>1</v>
      </c>
      <c r="U419" s="16">
        <v>1</v>
      </c>
      <c r="V419" s="16">
        <v>1</v>
      </c>
      <c r="W419" s="14">
        <f t="shared" si="123"/>
        <v>1</v>
      </c>
      <c r="X419" s="14">
        <f t="shared" si="124"/>
        <v>0</v>
      </c>
      <c r="Y419" s="14">
        <f t="shared" si="125"/>
        <v>0</v>
      </c>
      <c r="Z419" s="16">
        <v>129.71593126449</v>
      </c>
      <c r="AA419" s="16">
        <v>1</v>
      </c>
      <c r="AB419" s="16">
        <v>1</v>
      </c>
      <c r="AC419" s="14">
        <f t="shared" si="126"/>
        <v>43.905310421496665</v>
      </c>
      <c r="AD419" s="14">
        <f t="shared" si="127"/>
        <v>74.314177564546654</v>
      </c>
      <c r="AE419" s="14">
        <f t="shared" si="128"/>
        <v>169.26011193434445</v>
      </c>
      <c r="AF419" s="16">
        <v>1</v>
      </c>
      <c r="AG419" s="16">
        <v>1</v>
      </c>
      <c r="AH419" s="16">
        <v>1</v>
      </c>
      <c r="AI419" s="14">
        <f t="shared" si="129"/>
        <v>1</v>
      </c>
      <c r="AJ419" s="14">
        <f t="shared" si="130"/>
        <v>0</v>
      </c>
      <c r="AK419" s="14">
        <f t="shared" si="131"/>
        <v>0</v>
      </c>
      <c r="AL419" s="16">
        <v>1</v>
      </c>
      <c r="AM419" s="16">
        <v>1</v>
      </c>
      <c r="AN419" s="16">
        <v>233195.90246423599</v>
      </c>
      <c r="AO419" s="14">
        <f t="shared" si="132"/>
        <v>77732.634154745334</v>
      </c>
      <c r="AP419" s="14">
        <f t="shared" si="133"/>
        <v>134635.13971137517</v>
      </c>
      <c r="AQ419" s="14">
        <f t="shared" si="134"/>
        <v>173.20285254112429</v>
      </c>
    </row>
    <row r="420" spans="1:43">
      <c r="A420" s="8" t="s">
        <v>635</v>
      </c>
      <c r="B420" s="17">
        <v>19</v>
      </c>
      <c r="C420" s="7">
        <v>747.39846999999997</v>
      </c>
      <c r="D420" s="8" t="s">
        <v>61</v>
      </c>
      <c r="E420" s="8" t="s">
        <v>62</v>
      </c>
      <c r="F420" s="8" t="s">
        <v>63</v>
      </c>
      <c r="G420" s="8" t="s">
        <v>1025</v>
      </c>
      <c r="H420" s="13">
        <v>748.40480000000002</v>
      </c>
      <c r="J420" s="17" t="str">
        <f t="shared" si="135"/>
        <v>LWS-UHPLC-ESI-QTOF-80%MeOH-19-747.39847</v>
      </c>
      <c r="K420" s="9" t="s">
        <v>188</v>
      </c>
      <c r="M420" s="8" t="str">
        <f t="shared" si="119"/>
        <v>Unknown-19-747.39847</v>
      </c>
      <c r="N420" s="16">
        <v>1324.9419731682599</v>
      </c>
      <c r="O420" s="16">
        <v>2561.99976425772</v>
      </c>
      <c r="P420" s="16">
        <v>1926.9142002460001</v>
      </c>
      <c r="Q420" s="14">
        <f t="shared" si="120"/>
        <v>1937.9519792239935</v>
      </c>
      <c r="R420" s="14">
        <f t="shared" si="121"/>
        <v>618.60275544759554</v>
      </c>
      <c r="S420" s="14">
        <f t="shared" si="122"/>
        <v>31.920437765196858</v>
      </c>
      <c r="T420" s="16">
        <v>32190.932057472499</v>
      </c>
      <c r="U420" s="16">
        <v>37048.217395055799</v>
      </c>
      <c r="V420" s="16">
        <v>31402.4732367203</v>
      </c>
      <c r="W420" s="14">
        <f t="shared" si="123"/>
        <v>33547.207563082869</v>
      </c>
      <c r="X420" s="14">
        <f t="shared" si="124"/>
        <v>3057.4857662275135</v>
      </c>
      <c r="Y420" s="14">
        <f t="shared" si="125"/>
        <v>9.1139799355226625</v>
      </c>
      <c r="Z420" s="16">
        <v>32013.232584008099</v>
      </c>
      <c r="AA420" s="16">
        <v>59972.214667875996</v>
      </c>
      <c r="AB420" s="16">
        <v>35732.950251121198</v>
      </c>
      <c r="AC420" s="14">
        <f t="shared" si="126"/>
        <v>42572.799167668425</v>
      </c>
      <c r="AD420" s="14">
        <f t="shared" si="127"/>
        <v>15182.68157119834</v>
      </c>
      <c r="AE420" s="14">
        <f t="shared" si="128"/>
        <v>35.662868939866911</v>
      </c>
      <c r="AF420" s="16">
        <v>76916.754853325998</v>
      </c>
      <c r="AG420" s="16">
        <v>88164.254403996805</v>
      </c>
      <c r="AH420" s="16">
        <v>69434.279716379198</v>
      </c>
      <c r="AI420" s="14">
        <f t="shared" si="129"/>
        <v>78171.762991234005</v>
      </c>
      <c r="AJ420" s="14">
        <f t="shared" si="130"/>
        <v>9427.8455661598819</v>
      </c>
      <c r="AK420" s="14">
        <f t="shared" si="131"/>
        <v>12.060423361843711</v>
      </c>
      <c r="AL420" s="16">
        <v>76381.141745411805</v>
      </c>
      <c r="AM420" s="16">
        <v>65036.61328125</v>
      </c>
      <c r="AN420" s="16">
        <v>1</v>
      </c>
      <c r="AO420" s="14">
        <f t="shared" si="132"/>
        <v>47139.585008887261</v>
      </c>
      <c r="AP420" s="14">
        <f t="shared" si="133"/>
        <v>41215.400386246569</v>
      </c>
      <c r="AQ420" s="14">
        <f t="shared" si="134"/>
        <v>87.432675485955585</v>
      </c>
    </row>
    <row r="421" spans="1:43">
      <c r="A421" s="8" t="s">
        <v>636</v>
      </c>
      <c r="B421" s="17">
        <v>19.11</v>
      </c>
      <c r="C421" s="7">
        <v>721.31323999999995</v>
      </c>
      <c r="D421" s="8" t="s">
        <v>61</v>
      </c>
      <c r="E421" s="8" t="s">
        <v>62</v>
      </c>
      <c r="F421" s="8" t="s">
        <v>63</v>
      </c>
      <c r="G421" s="8" t="s">
        <v>1026</v>
      </c>
      <c r="H421" s="13">
        <v>722.31909999999993</v>
      </c>
      <c r="J421" s="17" t="str">
        <f t="shared" si="135"/>
        <v>LWS-UHPLC-ESI-QTOF-80%MeOH-19.11-721.31324</v>
      </c>
      <c r="K421" s="9" t="s">
        <v>188</v>
      </c>
      <c r="M421" s="8" t="str">
        <f t="shared" si="119"/>
        <v>Unknown-19.11-721.31324</v>
      </c>
      <c r="N421" s="16">
        <v>1</v>
      </c>
      <c r="O421" s="16">
        <v>1</v>
      </c>
      <c r="P421" s="16">
        <v>1</v>
      </c>
      <c r="Q421" s="14">
        <f t="shared" si="120"/>
        <v>1</v>
      </c>
      <c r="R421" s="14">
        <f t="shared" si="121"/>
        <v>0</v>
      </c>
      <c r="S421" s="14">
        <f t="shared" si="122"/>
        <v>0</v>
      </c>
      <c r="T421" s="16">
        <v>80.760931173280497</v>
      </c>
      <c r="U421" s="16">
        <v>1</v>
      </c>
      <c r="V421" s="16">
        <v>1</v>
      </c>
      <c r="W421" s="14">
        <f t="shared" si="123"/>
        <v>27.586977057760166</v>
      </c>
      <c r="X421" s="14">
        <f t="shared" si="124"/>
        <v>46.049995083708708</v>
      </c>
      <c r="Y421" s="14">
        <f t="shared" si="125"/>
        <v>166.92657186502038</v>
      </c>
      <c r="Z421" s="16">
        <v>1</v>
      </c>
      <c r="AA421" s="16">
        <v>1</v>
      </c>
      <c r="AB421" s="16">
        <v>1</v>
      </c>
      <c r="AC421" s="14">
        <f t="shared" si="126"/>
        <v>1</v>
      </c>
      <c r="AD421" s="14">
        <f t="shared" si="127"/>
        <v>0</v>
      </c>
      <c r="AE421" s="14">
        <f t="shared" si="128"/>
        <v>0</v>
      </c>
      <c r="AF421" s="16">
        <v>445.88857086064598</v>
      </c>
      <c r="AG421" s="16">
        <v>1</v>
      </c>
      <c r="AH421" s="16">
        <v>1</v>
      </c>
      <c r="AI421" s="14">
        <f t="shared" si="129"/>
        <v>149.29619028688199</v>
      </c>
      <c r="AJ421" s="14">
        <f t="shared" si="130"/>
        <v>256.85653614578189</v>
      </c>
      <c r="AK421" s="14">
        <f t="shared" si="131"/>
        <v>172.04493674769324</v>
      </c>
      <c r="AL421" s="16">
        <v>1</v>
      </c>
      <c r="AM421" s="16">
        <v>1</v>
      </c>
      <c r="AN421" s="16">
        <v>204328.22268662101</v>
      </c>
      <c r="AO421" s="14">
        <f t="shared" si="132"/>
        <v>68110.074228873666</v>
      </c>
      <c r="AP421" s="14">
        <f t="shared" si="133"/>
        <v>117968.37702088924</v>
      </c>
      <c r="AQ421" s="14">
        <f t="shared" si="134"/>
        <v>173.20253773982722</v>
      </c>
    </row>
    <row r="422" spans="1:43" ht="17.25">
      <c r="A422" s="8" t="s">
        <v>637</v>
      </c>
      <c r="B422" s="17">
        <v>19.11</v>
      </c>
      <c r="C422" s="7">
        <v>721.41787999999997</v>
      </c>
      <c r="D422" s="8" t="s">
        <v>61</v>
      </c>
      <c r="E422" s="8" t="s">
        <v>62</v>
      </c>
      <c r="F422" s="8" t="s">
        <v>63</v>
      </c>
      <c r="G422" s="8" t="s">
        <v>1015</v>
      </c>
      <c r="H422" s="13">
        <v>676.41699999999992</v>
      </c>
      <c r="I422" s="8" t="s">
        <v>1174</v>
      </c>
      <c r="J422" s="17" t="str">
        <f t="shared" si="135"/>
        <v>Hederagenin base + O-AcetylHex_ PlaSMA ID-1940</v>
      </c>
      <c r="K422" s="10" t="s">
        <v>189</v>
      </c>
      <c r="L422" s="40" t="s">
        <v>1175</v>
      </c>
      <c r="M422" s="8" t="str">
        <f t="shared" si="119"/>
        <v>VBPRYVPCTXJOKZ-UHFFFAOYSA-N</v>
      </c>
      <c r="N422" s="16">
        <v>21282.694985744602</v>
      </c>
      <c r="O422" s="16">
        <v>16807.982378730201</v>
      </c>
      <c r="P422" s="16">
        <v>19446.220024865001</v>
      </c>
      <c r="Q422" s="14">
        <f t="shared" si="120"/>
        <v>19178.965796446602</v>
      </c>
      <c r="R422" s="14">
        <f t="shared" si="121"/>
        <v>2249.2958555510295</v>
      </c>
      <c r="S422" s="14">
        <f t="shared" si="122"/>
        <v>11.727930897962025</v>
      </c>
      <c r="T422" s="16">
        <v>99480.791647507707</v>
      </c>
      <c r="U422" s="16">
        <v>104001.121257347</v>
      </c>
      <c r="V422" s="16">
        <v>109399.80046515301</v>
      </c>
      <c r="W422" s="14">
        <f t="shared" si="123"/>
        <v>104293.90445666923</v>
      </c>
      <c r="X422" s="14">
        <f t="shared" si="124"/>
        <v>4965.9818246229343</v>
      </c>
      <c r="Y422" s="14">
        <f t="shared" si="125"/>
        <v>4.7615264290792183</v>
      </c>
      <c r="Z422" s="16">
        <v>416402.26749075402</v>
      </c>
      <c r="AA422" s="16">
        <v>657793.28929629398</v>
      </c>
      <c r="AB422" s="16">
        <v>449902.69038724899</v>
      </c>
      <c r="AC422" s="14">
        <f t="shared" si="126"/>
        <v>508032.749058099</v>
      </c>
      <c r="AD422" s="14">
        <f t="shared" si="127"/>
        <v>130773.59879917659</v>
      </c>
      <c r="AE422" s="14">
        <f t="shared" si="128"/>
        <v>25.741174961974984</v>
      </c>
      <c r="AF422" s="16">
        <v>463933.92092056299</v>
      </c>
      <c r="AG422" s="16">
        <v>571191.89431400597</v>
      </c>
      <c r="AH422" s="16">
        <v>456591.64087048901</v>
      </c>
      <c r="AI422" s="14">
        <f t="shared" si="129"/>
        <v>497239.1520350193</v>
      </c>
      <c r="AJ422" s="14">
        <f t="shared" si="130"/>
        <v>64150.084466196473</v>
      </c>
      <c r="AK422" s="14">
        <f t="shared" si="131"/>
        <v>12.901253693248705</v>
      </c>
      <c r="AL422" s="16">
        <v>288743.20370760502</v>
      </c>
      <c r="AM422" s="16">
        <v>261207.484375</v>
      </c>
      <c r="AN422" s="16">
        <v>1</v>
      </c>
      <c r="AO422" s="14">
        <f t="shared" si="132"/>
        <v>183317.22936086834</v>
      </c>
      <c r="AP422" s="14">
        <f t="shared" si="133"/>
        <v>159352.38912581719</v>
      </c>
      <c r="AQ422" s="14">
        <f t="shared" si="134"/>
        <v>86.927120642940082</v>
      </c>
    </row>
    <row r="423" spans="1:43">
      <c r="A423" s="8" t="s">
        <v>638</v>
      </c>
      <c r="B423" s="17">
        <v>19.12</v>
      </c>
      <c r="C423" s="7">
        <v>787.39122999999995</v>
      </c>
      <c r="D423" s="8" t="s">
        <v>61</v>
      </c>
      <c r="E423" s="8" t="s">
        <v>62</v>
      </c>
      <c r="F423" s="8" t="s">
        <v>63</v>
      </c>
      <c r="G423" s="8" t="s">
        <v>1027</v>
      </c>
      <c r="H423" s="13">
        <v>788.39589999999998</v>
      </c>
      <c r="J423" s="17" t="str">
        <f t="shared" si="135"/>
        <v>LWS-UHPLC-ESI-QTOF-80%MeOH-19.12-787.39123</v>
      </c>
      <c r="K423" s="9" t="s">
        <v>188</v>
      </c>
      <c r="M423" s="8" t="str">
        <f t="shared" si="119"/>
        <v>Unknown-19.12-787.39123</v>
      </c>
      <c r="N423" s="16">
        <v>3258.8354840480902</v>
      </c>
      <c r="O423" s="16">
        <v>3911.1247035145202</v>
      </c>
      <c r="P423" s="16">
        <v>2640.5974030377902</v>
      </c>
      <c r="Q423" s="14">
        <f t="shared" si="120"/>
        <v>3270.185863533467</v>
      </c>
      <c r="R423" s="14">
        <f t="shared" si="121"/>
        <v>635.33969547795107</v>
      </c>
      <c r="S423" s="14">
        <f t="shared" si="122"/>
        <v>19.428244203571367</v>
      </c>
      <c r="T423" s="16">
        <v>12688.485224792201</v>
      </c>
      <c r="U423" s="16">
        <v>13374.340512078001</v>
      </c>
      <c r="V423" s="16">
        <v>14224.567821592</v>
      </c>
      <c r="W423" s="14">
        <f t="shared" si="123"/>
        <v>13429.131186154067</v>
      </c>
      <c r="X423" s="14">
        <f t="shared" si="124"/>
        <v>769.50565269014476</v>
      </c>
      <c r="Y423" s="14">
        <f t="shared" si="125"/>
        <v>5.7301223885841077</v>
      </c>
      <c r="Z423" s="16">
        <v>53613.571920018097</v>
      </c>
      <c r="AA423" s="16">
        <v>99000.916561165694</v>
      </c>
      <c r="AB423" s="16">
        <v>74734.505810849107</v>
      </c>
      <c r="AC423" s="14">
        <f t="shared" si="126"/>
        <v>75782.998097344302</v>
      </c>
      <c r="AD423" s="14">
        <f t="shared" si="127"/>
        <v>22711.830957668451</v>
      </c>
      <c r="AE423" s="14">
        <f t="shared" si="128"/>
        <v>29.969559832529708</v>
      </c>
      <c r="AF423" s="16">
        <v>57166.947401558602</v>
      </c>
      <c r="AG423" s="16">
        <v>90708.073564434104</v>
      </c>
      <c r="AH423" s="16">
        <v>76726.014411110504</v>
      </c>
      <c r="AI423" s="14">
        <f t="shared" si="129"/>
        <v>74867.011792367732</v>
      </c>
      <c r="AJ423" s="14">
        <f t="shared" si="130"/>
        <v>16847.661681101428</v>
      </c>
      <c r="AK423" s="14">
        <f t="shared" si="131"/>
        <v>22.503451490525432</v>
      </c>
      <c r="AL423" s="16">
        <v>34745.075508899099</v>
      </c>
      <c r="AM423" s="16">
        <v>35171.4375</v>
      </c>
      <c r="AN423" s="16">
        <v>1</v>
      </c>
      <c r="AO423" s="14">
        <f t="shared" si="132"/>
        <v>23305.837669633034</v>
      </c>
      <c r="AP423" s="14">
        <f t="shared" si="133"/>
        <v>20183.707296798177</v>
      </c>
      <c r="AQ423" s="14">
        <f t="shared" si="134"/>
        <v>86.603655199645885</v>
      </c>
    </row>
    <row r="424" spans="1:43">
      <c r="A424" s="8" t="s">
        <v>639</v>
      </c>
      <c r="B424" s="17">
        <v>19.12</v>
      </c>
      <c r="C424" s="7">
        <v>985.50528999999995</v>
      </c>
      <c r="D424" s="8" t="s">
        <v>61</v>
      </c>
      <c r="E424" s="8" t="s">
        <v>62</v>
      </c>
      <c r="F424" s="8" t="s">
        <v>63</v>
      </c>
      <c r="G424" s="8" t="s">
        <v>1028</v>
      </c>
      <c r="H424" s="13">
        <v>940.50099999999998</v>
      </c>
      <c r="I424" s="8" t="s">
        <v>1122</v>
      </c>
      <c r="J424" s="17" t="str">
        <f t="shared" si="135"/>
        <v>3-Rha_1-2_Gal_1-2_GluA-Soyasapogenol E _NMR_</v>
      </c>
      <c r="K424" s="11" t="s">
        <v>191</v>
      </c>
      <c r="L424" s="41" t="s">
        <v>1178</v>
      </c>
      <c r="M424" s="8" t="str">
        <f t="shared" si="119"/>
        <v>CROUPKILZUPLQA-SXXIBTJASA-N</v>
      </c>
      <c r="N424" s="16">
        <v>24869.247067694101</v>
      </c>
      <c r="O424" s="16">
        <v>44275.193975384398</v>
      </c>
      <c r="P424" s="16">
        <v>40589.669633972102</v>
      </c>
      <c r="Q424" s="14">
        <f t="shared" si="120"/>
        <v>36578.036892350203</v>
      </c>
      <c r="R424" s="14">
        <f t="shared" si="121"/>
        <v>10306.19191487639</v>
      </c>
      <c r="S424" s="14">
        <f t="shared" si="122"/>
        <v>28.175902236655542</v>
      </c>
      <c r="T424" s="16">
        <v>362689.54399757698</v>
      </c>
      <c r="U424" s="16">
        <v>388173.34406344697</v>
      </c>
      <c r="V424" s="16">
        <v>388053.35109526099</v>
      </c>
      <c r="W424" s="14">
        <f t="shared" si="123"/>
        <v>379638.74638542836</v>
      </c>
      <c r="X424" s="14">
        <f t="shared" si="124"/>
        <v>14678.562455716245</v>
      </c>
      <c r="Y424" s="14">
        <f t="shared" si="125"/>
        <v>3.8664553066492928</v>
      </c>
      <c r="Z424" s="16">
        <v>48743.056823190302</v>
      </c>
      <c r="AA424" s="16">
        <v>83947.649062510507</v>
      </c>
      <c r="AB424" s="16">
        <v>62386.863227353599</v>
      </c>
      <c r="AC424" s="14">
        <f t="shared" si="126"/>
        <v>65025.856371018141</v>
      </c>
      <c r="AD424" s="14">
        <f t="shared" si="127"/>
        <v>17750.043444832194</v>
      </c>
      <c r="AE424" s="14">
        <f t="shared" si="128"/>
        <v>27.296900702938444</v>
      </c>
      <c r="AF424" s="16">
        <v>147900.91435083799</v>
      </c>
      <c r="AG424" s="16">
        <v>150030.052557182</v>
      </c>
      <c r="AH424" s="16">
        <v>106359.12237205599</v>
      </c>
      <c r="AI424" s="14">
        <f t="shared" si="129"/>
        <v>134763.36309335867</v>
      </c>
      <c r="AJ424" s="14">
        <f t="shared" si="130"/>
        <v>24621.819095889594</v>
      </c>
      <c r="AK424" s="14">
        <f t="shared" si="131"/>
        <v>18.270410095682003</v>
      </c>
      <c r="AL424" s="16">
        <v>335414.66200788401</v>
      </c>
      <c r="AM424" s="16">
        <v>245145.421875</v>
      </c>
      <c r="AN424" s="16">
        <v>1</v>
      </c>
      <c r="AO424" s="14">
        <f t="shared" si="132"/>
        <v>193520.36129429468</v>
      </c>
      <c r="AP424" s="14">
        <f t="shared" si="133"/>
        <v>173563.94016429762</v>
      </c>
      <c r="AQ424" s="14">
        <f t="shared" si="134"/>
        <v>89.687689193775071</v>
      </c>
    </row>
    <row r="425" spans="1:43">
      <c r="A425" s="8" t="s">
        <v>640</v>
      </c>
      <c r="B425" s="17">
        <v>19.13</v>
      </c>
      <c r="C425" s="7">
        <v>939.30102999999997</v>
      </c>
      <c r="D425" s="8" t="s">
        <v>61</v>
      </c>
      <c r="E425" s="8" t="s">
        <v>62</v>
      </c>
      <c r="F425" s="8" t="s">
        <v>63</v>
      </c>
      <c r="G425" s="8" t="s">
        <v>1029</v>
      </c>
      <c r="H425" s="13">
        <v>940.30629999999996</v>
      </c>
      <c r="J425" s="17" t="str">
        <f t="shared" si="135"/>
        <v>LWS-UHPLC-ESI-QTOF-80%MeOH-19.13-939.30103</v>
      </c>
      <c r="K425" s="9" t="s">
        <v>188</v>
      </c>
      <c r="M425" s="8" t="str">
        <f t="shared" si="119"/>
        <v>Unknown-19.13-939.30103</v>
      </c>
      <c r="N425" s="16">
        <v>1</v>
      </c>
      <c r="O425" s="16">
        <v>1</v>
      </c>
      <c r="P425" s="16">
        <v>1</v>
      </c>
      <c r="Q425" s="14">
        <f t="shared" si="120"/>
        <v>1</v>
      </c>
      <c r="R425" s="14">
        <f t="shared" si="121"/>
        <v>0</v>
      </c>
      <c r="S425" s="14">
        <f t="shared" si="122"/>
        <v>0</v>
      </c>
      <c r="T425" s="16">
        <v>1</v>
      </c>
      <c r="U425" s="16">
        <v>1</v>
      </c>
      <c r="V425" s="16">
        <v>1</v>
      </c>
      <c r="W425" s="14">
        <f t="shared" si="123"/>
        <v>1</v>
      </c>
      <c r="X425" s="14">
        <f t="shared" si="124"/>
        <v>0</v>
      </c>
      <c r="Y425" s="14">
        <f t="shared" si="125"/>
        <v>0</v>
      </c>
      <c r="Z425" s="16">
        <v>1</v>
      </c>
      <c r="AA425" s="16">
        <v>1</v>
      </c>
      <c r="AB425" s="16">
        <v>1</v>
      </c>
      <c r="AC425" s="14">
        <f t="shared" si="126"/>
        <v>1</v>
      </c>
      <c r="AD425" s="14">
        <f t="shared" si="127"/>
        <v>0</v>
      </c>
      <c r="AE425" s="14">
        <f t="shared" si="128"/>
        <v>0</v>
      </c>
      <c r="AF425" s="16">
        <v>1</v>
      </c>
      <c r="AG425" s="16">
        <v>1</v>
      </c>
      <c r="AH425" s="16">
        <v>1</v>
      </c>
      <c r="AI425" s="14">
        <f t="shared" si="129"/>
        <v>1</v>
      </c>
      <c r="AJ425" s="14">
        <f t="shared" si="130"/>
        <v>0</v>
      </c>
      <c r="AK425" s="14">
        <f t="shared" si="131"/>
        <v>0</v>
      </c>
      <c r="AL425" s="16">
        <v>1</v>
      </c>
      <c r="AM425" s="16">
        <v>1</v>
      </c>
      <c r="AN425" s="16">
        <v>192842.30557812401</v>
      </c>
      <c r="AO425" s="14">
        <f t="shared" si="132"/>
        <v>64281.435192708006</v>
      </c>
      <c r="AP425" s="14">
        <f t="shared" si="133"/>
        <v>111336.97968640878</v>
      </c>
      <c r="AQ425" s="14">
        <f t="shared" si="134"/>
        <v>173.202386276277</v>
      </c>
    </row>
    <row r="426" spans="1:43">
      <c r="A426" s="8" t="s">
        <v>641</v>
      </c>
      <c r="B426" s="17">
        <v>19.13</v>
      </c>
      <c r="C426" s="7">
        <v>985.28697</v>
      </c>
      <c r="D426" s="8" t="s">
        <v>61</v>
      </c>
      <c r="E426" s="8" t="s">
        <v>62</v>
      </c>
      <c r="F426" s="8" t="s">
        <v>63</v>
      </c>
      <c r="G426" s="8" t="s">
        <v>1030</v>
      </c>
      <c r="H426" s="13">
        <v>986.29589999999985</v>
      </c>
      <c r="J426" s="17" t="str">
        <f t="shared" si="135"/>
        <v>LWS-UHPLC-ESI-QTOF-80%MeOH-19.13-985.28697</v>
      </c>
      <c r="K426" s="9" t="s">
        <v>188</v>
      </c>
      <c r="M426" s="8" t="str">
        <f t="shared" si="119"/>
        <v>Unknown-19.13-985.28697</v>
      </c>
      <c r="N426" s="16">
        <v>78.376606652697205</v>
      </c>
      <c r="O426" s="16">
        <v>270.90589108206098</v>
      </c>
      <c r="P426" s="16">
        <v>1</v>
      </c>
      <c r="Q426" s="14">
        <f t="shared" si="120"/>
        <v>116.76083257825273</v>
      </c>
      <c r="R426" s="14">
        <f t="shared" si="121"/>
        <v>138.98672278361127</v>
      </c>
      <c r="S426" s="14">
        <f t="shared" si="122"/>
        <v>119.03539887013295</v>
      </c>
      <c r="T426" s="16">
        <v>1</v>
      </c>
      <c r="U426" s="16">
        <v>1</v>
      </c>
      <c r="V426" s="16">
        <v>1</v>
      </c>
      <c r="W426" s="14">
        <f t="shared" si="123"/>
        <v>1</v>
      </c>
      <c r="X426" s="14">
        <f t="shared" si="124"/>
        <v>0</v>
      </c>
      <c r="Y426" s="14">
        <f t="shared" si="125"/>
        <v>0</v>
      </c>
      <c r="Z426" s="16">
        <v>1</v>
      </c>
      <c r="AA426" s="16">
        <v>1</v>
      </c>
      <c r="AB426" s="16">
        <v>1</v>
      </c>
      <c r="AC426" s="14">
        <f t="shared" si="126"/>
        <v>1</v>
      </c>
      <c r="AD426" s="14">
        <f t="shared" si="127"/>
        <v>0</v>
      </c>
      <c r="AE426" s="14">
        <f t="shared" si="128"/>
        <v>0</v>
      </c>
      <c r="AF426" s="16">
        <v>1</v>
      </c>
      <c r="AG426" s="16">
        <v>1</v>
      </c>
      <c r="AH426" s="16">
        <v>1</v>
      </c>
      <c r="AI426" s="14">
        <f t="shared" si="129"/>
        <v>1</v>
      </c>
      <c r="AJ426" s="14">
        <f t="shared" si="130"/>
        <v>0</v>
      </c>
      <c r="AK426" s="14">
        <f t="shared" si="131"/>
        <v>0</v>
      </c>
      <c r="AL426" s="16">
        <v>1</v>
      </c>
      <c r="AM426" s="16">
        <v>1</v>
      </c>
      <c r="AN426" s="16">
        <v>306020.69863590703</v>
      </c>
      <c r="AO426" s="14">
        <f t="shared" si="132"/>
        <v>102007.56621196901</v>
      </c>
      <c r="AP426" s="14">
        <f t="shared" si="133"/>
        <v>176680.55538476908</v>
      </c>
      <c r="AQ426" s="14">
        <f t="shared" si="134"/>
        <v>173.20338279381312</v>
      </c>
    </row>
    <row r="427" spans="1:43">
      <c r="A427" s="8" t="s">
        <v>642</v>
      </c>
      <c r="B427" s="17">
        <v>19.21</v>
      </c>
      <c r="C427" s="7">
        <v>1495.7533900000001</v>
      </c>
      <c r="D427" s="8" t="s">
        <v>61</v>
      </c>
      <c r="E427" s="8" t="s">
        <v>62</v>
      </c>
      <c r="F427" s="8" t="s">
        <v>63</v>
      </c>
      <c r="G427" s="8" t="s">
        <v>1031</v>
      </c>
      <c r="H427" s="13">
        <v>1496.7590999999998</v>
      </c>
      <c r="J427" s="17" t="str">
        <f t="shared" si="135"/>
        <v>LWS-UHPLC-ESI-QTOF-80%MeOH-19.21-1495.75339</v>
      </c>
      <c r="K427" s="9" t="s">
        <v>188</v>
      </c>
      <c r="M427" s="8" t="str">
        <f t="shared" si="119"/>
        <v>Unknown-19.21-1495.75339</v>
      </c>
      <c r="N427" s="16">
        <v>1</v>
      </c>
      <c r="O427" s="16">
        <v>1</v>
      </c>
      <c r="P427" s="16">
        <v>1</v>
      </c>
      <c r="Q427" s="14">
        <f t="shared" si="120"/>
        <v>1</v>
      </c>
      <c r="R427" s="14">
        <f t="shared" si="121"/>
        <v>0</v>
      </c>
      <c r="S427" s="14">
        <f t="shared" si="122"/>
        <v>0</v>
      </c>
      <c r="T427" s="16">
        <v>1</v>
      </c>
      <c r="U427" s="16">
        <v>1</v>
      </c>
      <c r="V427" s="16">
        <v>1</v>
      </c>
      <c r="W427" s="14">
        <f t="shared" si="123"/>
        <v>1</v>
      </c>
      <c r="X427" s="14">
        <f t="shared" si="124"/>
        <v>0</v>
      </c>
      <c r="Y427" s="14">
        <f t="shared" si="125"/>
        <v>0</v>
      </c>
      <c r="Z427" s="16">
        <v>1</v>
      </c>
      <c r="AA427" s="16">
        <v>1</v>
      </c>
      <c r="AB427" s="16">
        <v>1</v>
      </c>
      <c r="AC427" s="14">
        <f t="shared" si="126"/>
        <v>1</v>
      </c>
      <c r="AD427" s="14">
        <f t="shared" si="127"/>
        <v>0</v>
      </c>
      <c r="AE427" s="14">
        <f t="shared" si="128"/>
        <v>0</v>
      </c>
      <c r="AF427" s="16">
        <v>1</v>
      </c>
      <c r="AG427" s="16">
        <v>110524.677347766</v>
      </c>
      <c r="AH427" s="16">
        <v>95495.7244154254</v>
      </c>
      <c r="AI427" s="14">
        <f t="shared" si="129"/>
        <v>68673.800587730468</v>
      </c>
      <c r="AJ427" s="14">
        <f t="shared" si="130"/>
        <v>59945.245949802178</v>
      </c>
      <c r="AK427" s="14">
        <f t="shared" si="131"/>
        <v>87.289833148556255</v>
      </c>
      <c r="AL427" s="16">
        <v>55906.095305607902</v>
      </c>
      <c r="AM427" s="16">
        <v>34571.6796875</v>
      </c>
      <c r="AN427" s="16">
        <v>228.721130567317</v>
      </c>
      <c r="AO427" s="14">
        <f t="shared" si="132"/>
        <v>30235.498707891737</v>
      </c>
      <c r="AP427" s="14">
        <f t="shared" si="133"/>
        <v>28090.823196780944</v>
      </c>
      <c r="AQ427" s="14">
        <f t="shared" si="134"/>
        <v>92.906763232745973</v>
      </c>
    </row>
    <row r="428" spans="1:43">
      <c r="A428" s="8" t="s">
        <v>643</v>
      </c>
      <c r="B428" s="17">
        <v>19.21</v>
      </c>
      <c r="C428" s="7">
        <v>769.34394999999995</v>
      </c>
      <c r="D428" s="8" t="s">
        <v>61</v>
      </c>
      <c r="E428" s="8" t="s">
        <v>62</v>
      </c>
      <c r="F428" s="8" t="s">
        <v>63</v>
      </c>
      <c r="G428" s="8" t="s">
        <v>1032</v>
      </c>
      <c r="H428" s="13">
        <v>770.34909999999991</v>
      </c>
      <c r="J428" s="17" t="str">
        <f t="shared" si="135"/>
        <v>LWS-UHPLC-ESI-QTOF-80%MeOH-19.21-769.34395</v>
      </c>
      <c r="K428" s="9" t="s">
        <v>188</v>
      </c>
      <c r="M428" s="8" t="str">
        <f t="shared" si="119"/>
        <v>Unknown-19.21-769.34395</v>
      </c>
      <c r="N428" s="16">
        <v>3761.1813151392898</v>
      </c>
      <c r="O428" s="16">
        <v>6846.8548679627402</v>
      </c>
      <c r="P428" s="16">
        <v>4890.1675521634397</v>
      </c>
      <c r="Q428" s="14">
        <f t="shared" si="120"/>
        <v>5166.0679117551563</v>
      </c>
      <c r="R428" s="14">
        <f t="shared" si="121"/>
        <v>1561.2290270699093</v>
      </c>
      <c r="S428" s="14">
        <f t="shared" si="122"/>
        <v>30.220838241738996</v>
      </c>
      <c r="T428" s="16">
        <v>103839.699600604</v>
      </c>
      <c r="U428" s="16">
        <v>129042.750932713</v>
      </c>
      <c r="V428" s="16">
        <v>120740.69377760201</v>
      </c>
      <c r="W428" s="14">
        <f t="shared" si="123"/>
        <v>117874.381436973</v>
      </c>
      <c r="X428" s="14">
        <f t="shared" si="124"/>
        <v>12843.68556675855</v>
      </c>
      <c r="Y428" s="14">
        <f t="shared" si="125"/>
        <v>10.896078868185638</v>
      </c>
      <c r="Z428" s="16">
        <v>63039.919734015697</v>
      </c>
      <c r="AA428" s="16">
        <v>116378.748140626</v>
      </c>
      <c r="AB428" s="16">
        <v>100614.99604006601</v>
      </c>
      <c r="AC428" s="14">
        <f t="shared" si="126"/>
        <v>93344.554638235903</v>
      </c>
      <c r="AD428" s="14">
        <f t="shared" si="127"/>
        <v>27402.593719948043</v>
      </c>
      <c r="AE428" s="14">
        <f t="shared" si="128"/>
        <v>29.356392374626385</v>
      </c>
      <c r="AF428" s="16">
        <v>173447.06324156601</v>
      </c>
      <c r="AG428" s="16">
        <v>215289.554554403</v>
      </c>
      <c r="AH428" s="16">
        <v>185548.25553349001</v>
      </c>
      <c r="AI428" s="14">
        <f t="shared" si="129"/>
        <v>191428.29110981966</v>
      </c>
      <c r="AJ428" s="14">
        <f t="shared" si="130"/>
        <v>21532.060598103162</v>
      </c>
      <c r="AK428" s="14">
        <f t="shared" si="131"/>
        <v>11.248107828403759</v>
      </c>
      <c r="AL428" s="16">
        <v>149120.91718558699</v>
      </c>
      <c r="AM428" s="16">
        <v>141970.125</v>
      </c>
      <c r="AN428" s="16">
        <v>1</v>
      </c>
      <c r="AO428" s="14">
        <f t="shared" si="132"/>
        <v>97030.680728528998</v>
      </c>
      <c r="AP428" s="14">
        <f t="shared" si="133"/>
        <v>84106.198724770366</v>
      </c>
      <c r="AQ428" s="14">
        <f t="shared" si="134"/>
        <v>86.680004812170125</v>
      </c>
    </row>
    <row r="429" spans="1:43">
      <c r="A429" s="8" t="s">
        <v>644</v>
      </c>
      <c r="B429" s="17">
        <v>19.21</v>
      </c>
      <c r="C429" s="7">
        <v>703.37093000000004</v>
      </c>
      <c r="D429" s="8" t="s">
        <v>61</v>
      </c>
      <c r="E429" s="8" t="s">
        <v>62</v>
      </c>
      <c r="F429" s="8" t="s">
        <v>63</v>
      </c>
      <c r="G429" s="8" t="s">
        <v>986</v>
      </c>
      <c r="H429" s="13">
        <v>704.37559999999996</v>
      </c>
      <c r="J429" s="17" t="str">
        <f t="shared" si="135"/>
        <v>LWS-UHPLC-ESI-QTOF-80%MeOH-19.21-703.37093</v>
      </c>
      <c r="K429" s="9" t="s">
        <v>188</v>
      </c>
      <c r="M429" s="8" t="str">
        <f t="shared" si="119"/>
        <v>Unknown-19.21-703.37093</v>
      </c>
      <c r="N429" s="16">
        <v>22521.769338394599</v>
      </c>
      <c r="O429" s="16">
        <v>40803.266811546302</v>
      </c>
      <c r="P429" s="16">
        <v>31662.800458460599</v>
      </c>
      <c r="Q429" s="14">
        <f t="shared" si="120"/>
        <v>31662.612202800501</v>
      </c>
      <c r="R429" s="14">
        <f t="shared" si="121"/>
        <v>9140.748738029788</v>
      </c>
      <c r="S429" s="14">
        <f t="shared" si="122"/>
        <v>28.869218621264942</v>
      </c>
      <c r="T429" s="16">
        <v>866122.00062642805</v>
      </c>
      <c r="U429" s="16">
        <v>1029654.88512241</v>
      </c>
      <c r="V429" s="16">
        <v>1019719.2972748301</v>
      </c>
      <c r="W429" s="14">
        <f t="shared" si="123"/>
        <v>971832.06100788934</v>
      </c>
      <c r="X429" s="14">
        <f t="shared" si="124"/>
        <v>91682.286325431443</v>
      </c>
      <c r="Y429" s="14">
        <f t="shared" si="125"/>
        <v>9.4339639536431346</v>
      </c>
      <c r="Z429" s="16">
        <v>606412.83706318797</v>
      </c>
      <c r="AA429" s="16">
        <v>970704.09364599304</v>
      </c>
      <c r="AB429" s="16">
        <v>783655.75049346196</v>
      </c>
      <c r="AC429" s="14">
        <f t="shared" si="126"/>
        <v>786924.2270675475</v>
      </c>
      <c r="AD429" s="14">
        <f t="shared" si="127"/>
        <v>182167.62091548156</v>
      </c>
      <c r="AE429" s="14">
        <f t="shared" si="128"/>
        <v>23.149321707164162</v>
      </c>
      <c r="AF429" s="16">
        <v>1556997.66068856</v>
      </c>
      <c r="AG429" s="16">
        <v>1977198.6263262201</v>
      </c>
      <c r="AH429" s="16">
        <v>1728646.7043624499</v>
      </c>
      <c r="AI429" s="14">
        <f t="shared" si="129"/>
        <v>1754280.9971257432</v>
      </c>
      <c r="AJ429" s="14">
        <f t="shared" si="130"/>
        <v>211270.08923368962</v>
      </c>
      <c r="AK429" s="14">
        <f t="shared" si="131"/>
        <v>12.043115645659942</v>
      </c>
      <c r="AL429" s="16">
        <v>1276593.0892272301</v>
      </c>
      <c r="AM429" s="16">
        <v>1161666.375</v>
      </c>
      <c r="AN429" s="16">
        <v>1</v>
      </c>
      <c r="AO429" s="14">
        <f t="shared" si="132"/>
        <v>812753.48807574343</v>
      </c>
      <c r="AP429" s="14">
        <f t="shared" si="133"/>
        <v>706206.05531654158</v>
      </c>
      <c r="AQ429" s="14">
        <f t="shared" si="134"/>
        <v>86.890559767210462</v>
      </c>
    </row>
    <row r="430" spans="1:43">
      <c r="A430" s="8" t="s">
        <v>645</v>
      </c>
      <c r="B430" s="17">
        <v>19.22</v>
      </c>
      <c r="C430" s="7">
        <v>703.27535999999998</v>
      </c>
      <c r="D430" s="8" t="s">
        <v>61</v>
      </c>
      <c r="E430" s="8" t="s">
        <v>62</v>
      </c>
      <c r="F430" s="8" t="s">
        <v>63</v>
      </c>
      <c r="G430" s="8" t="s">
        <v>1033</v>
      </c>
      <c r="H430" s="13">
        <v>704.28359999999998</v>
      </c>
      <c r="J430" s="17" t="str">
        <f t="shared" si="135"/>
        <v>LWS-UHPLC-ESI-QTOF-80%MeOH-19.22-703.27536</v>
      </c>
      <c r="K430" s="9" t="s">
        <v>188</v>
      </c>
      <c r="M430" s="8" t="str">
        <f t="shared" si="119"/>
        <v>Unknown-19.22-703.27536</v>
      </c>
      <c r="N430" s="16">
        <v>1</v>
      </c>
      <c r="O430" s="16">
        <v>1</v>
      </c>
      <c r="P430" s="16">
        <v>1</v>
      </c>
      <c r="Q430" s="14">
        <f t="shared" si="120"/>
        <v>1</v>
      </c>
      <c r="R430" s="14">
        <f t="shared" si="121"/>
        <v>0</v>
      </c>
      <c r="S430" s="14">
        <f t="shared" si="122"/>
        <v>0</v>
      </c>
      <c r="T430" s="16">
        <v>1</v>
      </c>
      <c r="U430" s="16">
        <v>819.50047550778197</v>
      </c>
      <c r="V430" s="16">
        <v>579.108447002003</v>
      </c>
      <c r="W430" s="14">
        <f t="shared" si="123"/>
        <v>466.53630750326164</v>
      </c>
      <c r="X430" s="14">
        <f t="shared" si="124"/>
        <v>420.70193967357619</v>
      </c>
      <c r="Y430" s="14">
        <f t="shared" si="125"/>
        <v>90.175605393934958</v>
      </c>
      <c r="Z430" s="16">
        <v>1</v>
      </c>
      <c r="AA430" s="16">
        <v>362.393922510896</v>
      </c>
      <c r="AB430" s="16">
        <v>1</v>
      </c>
      <c r="AC430" s="14">
        <f t="shared" si="126"/>
        <v>121.46464083696533</v>
      </c>
      <c r="AD430" s="14">
        <f t="shared" si="127"/>
        <v>208.65087844516057</v>
      </c>
      <c r="AE430" s="14">
        <f t="shared" si="128"/>
        <v>171.7791095477902</v>
      </c>
      <c r="AF430" s="16">
        <v>1</v>
      </c>
      <c r="AG430" s="16">
        <v>1442.5140418471201</v>
      </c>
      <c r="AH430" s="16">
        <v>824.42544959912505</v>
      </c>
      <c r="AI430" s="14">
        <f t="shared" si="129"/>
        <v>755.97983048208164</v>
      </c>
      <c r="AJ430" s="14">
        <f t="shared" si="130"/>
        <v>723.19035204629324</v>
      </c>
      <c r="AK430" s="14">
        <f t="shared" si="131"/>
        <v>95.662651685445255</v>
      </c>
      <c r="AL430" s="16">
        <v>1</v>
      </c>
      <c r="AM430" s="16">
        <v>1</v>
      </c>
      <c r="AN430" s="16">
        <v>1022202.1132281</v>
      </c>
      <c r="AO430" s="14">
        <f t="shared" si="132"/>
        <v>340734.70440936665</v>
      </c>
      <c r="AP430" s="14">
        <f t="shared" si="133"/>
        <v>590168.08788817865</v>
      </c>
      <c r="AQ430" s="14">
        <f t="shared" si="134"/>
        <v>173.20457242862381</v>
      </c>
    </row>
    <row r="431" spans="1:43">
      <c r="A431" s="8" t="s">
        <v>646</v>
      </c>
      <c r="B431" s="17">
        <v>19.239999999999998</v>
      </c>
      <c r="C431" s="7">
        <v>793.44083000000001</v>
      </c>
      <c r="D431" s="8" t="s">
        <v>61</v>
      </c>
      <c r="E431" s="8" t="s">
        <v>62</v>
      </c>
      <c r="F431" s="8" t="s">
        <v>63</v>
      </c>
      <c r="G431" s="8" t="s">
        <v>1034</v>
      </c>
      <c r="H431" s="13">
        <v>794.44809999999995</v>
      </c>
      <c r="J431" s="17" t="str">
        <f t="shared" si="135"/>
        <v>LWS-UHPLC-ESI-QTOF-80%MeOH-19.24-793.44083</v>
      </c>
      <c r="K431" s="9" t="s">
        <v>188</v>
      </c>
      <c r="M431" s="8" t="str">
        <f t="shared" si="119"/>
        <v>Unknown-19.24-793.44083</v>
      </c>
      <c r="N431" s="16">
        <v>15385.8770433149</v>
      </c>
      <c r="O431" s="16">
        <v>15104.9260394052</v>
      </c>
      <c r="P431" s="16">
        <v>16782.7476110057</v>
      </c>
      <c r="Q431" s="14">
        <f t="shared" si="120"/>
        <v>15757.850231241935</v>
      </c>
      <c r="R431" s="14">
        <f t="shared" si="121"/>
        <v>898.63471217978361</v>
      </c>
      <c r="S431" s="14">
        <f t="shared" si="122"/>
        <v>5.7027748010837573</v>
      </c>
      <c r="T431" s="16">
        <v>37755.823987403302</v>
      </c>
      <c r="U431" s="16">
        <v>41694.172471892802</v>
      </c>
      <c r="V431" s="16">
        <v>52981.871107497798</v>
      </c>
      <c r="W431" s="14">
        <f t="shared" si="123"/>
        <v>44143.955855597967</v>
      </c>
      <c r="X431" s="14">
        <f t="shared" si="124"/>
        <v>7903.1137342279944</v>
      </c>
      <c r="Y431" s="14">
        <f t="shared" si="125"/>
        <v>17.903048290643365</v>
      </c>
      <c r="Z431" s="16">
        <v>88574.237580982503</v>
      </c>
      <c r="AA431" s="16">
        <v>141949.85013284799</v>
      </c>
      <c r="AB431" s="16">
        <v>119430.23037993201</v>
      </c>
      <c r="AC431" s="14">
        <f t="shared" si="126"/>
        <v>116651.4393645875</v>
      </c>
      <c r="AD431" s="14">
        <f t="shared" si="127"/>
        <v>26796.086718995644</v>
      </c>
      <c r="AE431" s="14">
        <f t="shared" si="128"/>
        <v>22.971072508797757</v>
      </c>
      <c r="AF431" s="16">
        <v>213363.71895271601</v>
      </c>
      <c r="AG431" s="16">
        <v>260414.35033987201</v>
      </c>
      <c r="AH431" s="16">
        <v>260894.09399383701</v>
      </c>
      <c r="AI431" s="14">
        <f t="shared" si="129"/>
        <v>244890.72109547502</v>
      </c>
      <c r="AJ431" s="14">
        <f t="shared" si="130"/>
        <v>27304.238436102332</v>
      </c>
      <c r="AK431" s="14">
        <f t="shared" si="131"/>
        <v>11.149560225867965</v>
      </c>
      <c r="AL431" s="16">
        <v>195344.058065424</v>
      </c>
      <c r="AM431" s="16">
        <v>169621.359375</v>
      </c>
      <c r="AN431" s="16">
        <v>1</v>
      </c>
      <c r="AO431" s="14">
        <f t="shared" si="132"/>
        <v>121655.47248014132</v>
      </c>
      <c r="AP431" s="14">
        <f t="shared" si="133"/>
        <v>106137.98713371047</v>
      </c>
      <c r="AQ431" s="14">
        <f t="shared" si="134"/>
        <v>87.244728880598544</v>
      </c>
    </row>
    <row r="432" spans="1:43" ht="17.25">
      <c r="A432" s="8" t="s">
        <v>647</v>
      </c>
      <c r="B432" s="17">
        <v>19.29</v>
      </c>
      <c r="C432" s="7">
        <v>735.39742000000001</v>
      </c>
      <c r="D432" s="8" t="s">
        <v>61</v>
      </c>
      <c r="E432" s="8" t="s">
        <v>62</v>
      </c>
      <c r="F432" s="8" t="s">
        <v>63</v>
      </c>
      <c r="G432" s="8" t="s">
        <v>1021</v>
      </c>
      <c r="H432" s="13">
        <v>690.3963</v>
      </c>
      <c r="I432" s="8" t="s">
        <v>1176</v>
      </c>
      <c r="J432" s="17" t="str">
        <f t="shared" si="135"/>
        <v>Hederagenin base -2H + 1O, O-AcetylHex_ PlaSMA ID-1960</v>
      </c>
      <c r="K432" s="10" t="s">
        <v>189</v>
      </c>
      <c r="L432" s="40" t="s">
        <v>1177</v>
      </c>
      <c r="M432" s="8" t="str">
        <f t="shared" si="119"/>
        <v>XLTWUPQILPHRFU-UHFFFAOYSA-N</v>
      </c>
      <c r="N432" s="16">
        <v>12275.9341064535</v>
      </c>
      <c r="O432" s="16">
        <v>18086.903941312801</v>
      </c>
      <c r="P432" s="16">
        <v>17249.590269193599</v>
      </c>
      <c r="Q432" s="14">
        <f t="shared" si="120"/>
        <v>15870.809438986633</v>
      </c>
      <c r="R432" s="14">
        <f t="shared" si="121"/>
        <v>3141.2768166337787</v>
      </c>
      <c r="S432" s="14">
        <f t="shared" si="122"/>
        <v>19.792795249102006</v>
      </c>
      <c r="T432" s="16">
        <v>150077.00884320401</v>
      </c>
      <c r="U432" s="16">
        <v>170266.65819101399</v>
      </c>
      <c r="V432" s="16">
        <v>184249.421494212</v>
      </c>
      <c r="W432" s="14">
        <f t="shared" si="123"/>
        <v>168197.69617614333</v>
      </c>
      <c r="X432" s="14">
        <f t="shared" si="124"/>
        <v>17179.898121407066</v>
      </c>
      <c r="Y432" s="14">
        <f t="shared" si="125"/>
        <v>10.214110247631211</v>
      </c>
      <c r="Z432" s="16">
        <v>238280.57772789701</v>
      </c>
      <c r="AA432" s="16">
        <v>388417.35396353301</v>
      </c>
      <c r="AB432" s="16">
        <v>269410.975357152</v>
      </c>
      <c r="AC432" s="14">
        <f t="shared" si="126"/>
        <v>298702.96901619405</v>
      </c>
      <c r="AD432" s="14">
        <f t="shared" si="127"/>
        <v>79238.744083928832</v>
      </c>
      <c r="AE432" s="14">
        <f t="shared" si="128"/>
        <v>26.527605113839002</v>
      </c>
      <c r="AF432" s="16">
        <v>353336.334522449</v>
      </c>
      <c r="AG432" s="16">
        <v>424048.69982445601</v>
      </c>
      <c r="AH432" s="16">
        <v>322189.44998980901</v>
      </c>
      <c r="AI432" s="14">
        <f t="shared" si="129"/>
        <v>366524.82811223803</v>
      </c>
      <c r="AJ432" s="14">
        <f t="shared" si="130"/>
        <v>52194.62584016849</v>
      </c>
      <c r="AK432" s="14">
        <f t="shared" si="131"/>
        <v>14.240406607375949</v>
      </c>
      <c r="AL432" s="16">
        <v>200323.30166801999</v>
      </c>
      <c r="AM432" s="16">
        <v>180335.484375</v>
      </c>
      <c r="AN432" s="16">
        <v>1</v>
      </c>
      <c r="AO432" s="14">
        <f t="shared" si="132"/>
        <v>126886.59534767333</v>
      </c>
      <c r="AP432" s="14">
        <f t="shared" si="133"/>
        <v>110339.67527632532</v>
      </c>
      <c r="AQ432" s="14">
        <f t="shared" si="134"/>
        <v>86.959284370418388</v>
      </c>
    </row>
    <row r="433" spans="1:43">
      <c r="A433" s="8" t="s">
        <v>648</v>
      </c>
      <c r="B433" s="17">
        <v>19.29</v>
      </c>
      <c r="C433" s="7">
        <v>735.28853000000004</v>
      </c>
      <c r="D433" s="8" t="s">
        <v>61</v>
      </c>
      <c r="E433" s="8" t="s">
        <v>62</v>
      </c>
      <c r="F433" s="8" t="s">
        <v>63</v>
      </c>
      <c r="G433" s="8" t="s">
        <v>1035</v>
      </c>
      <c r="H433" s="13">
        <v>736.2944</v>
      </c>
      <c r="J433" s="17" t="str">
        <f t="shared" si="135"/>
        <v>LWS-UHPLC-ESI-QTOF-80%MeOH-19.29-735.28853</v>
      </c>
      <c r="K433" s="9" t="s">
        <v>188</v>
      </c>
      <c r="M433" s="8" t="str">
        <f t="shared" si="119"/>
        <v>Unknown-19.29-735.28853</v>
      </c>
      <c r="N433" s="16">
        <v>1</v>
      </c>
      <c r="O433" s="16">
        <v>1</v>
      </c>
      <c r="P433" s="16">
        <v>1</v>
      </c>
      <c r="Q433" s="14">
        <f t="shared" si="120"/>
        <v>1</v>
      </c>
      <c r="R433" s="14">
        <f t="shared" si="121"/>
        <v>0</v>
      </c>
      <c r="S433" s="14">
        <f t="shared" si="122"/>
        <v>0</v>
      </c>
      <c r="T433" s="16">
        <v>1</v>
      </c>
      <c r="U433" s="16">
        <v>1</v>
      </c>
      <c r="V433" s="16">
        <v>1</v>
      </c>
      <c r="W433" s="14">
        <f t="shared" si="123"/>
        <v>1</v>
      </c>
      <c r="X433" s="14">
        <f t="shared" si="124"/>
        <v>0</v>
      </c>
      <c r="Y433" s="14">
        <f t="shared" si="125"/>
        <v>0</v>
      </c>
      <c r="Z433" s="16">
        <v>135.97187802239</v>
      </c>
      <c r="AA433" s="16">
        <v>1</v>
      </c>
      <c r="AB433" s="16">
        <v>1</v>
      </c>
      <c r="AC433" s="14">
        <f t="shared" si="126"/>
        <v>45.990626007463334</v>
      </c>
      <c r="AD433" s="14">
        <f t="shared" si="127"/>
        <v>77.926050109256195</v>
      </c>
      <c r="AE433" s="14">
        <f t="shared" si="128"/>
        <v>169.43898545023154</v>
      </c>
      <c r="AF433" s="16">
        <v>1</v>
      </c>
      <c r="AG433" s="16">
        <v>1</v>
      </c>
      <c r="AH433" s="16">
        <v>148.626720299986</v>
      </c>
      <c r="AI433" s="14">
        <f t="shared" si="129"/>
        <v>50.208906766662004</v>
      </c>
      <c r="AJ433" s="14">
        <f t="shared" si="130"/>
        <v>85.232326704778515</v>
      </c>
      <c r="AK433" s="14">
        <f t="shared" si="131"/>
        <v>169.75539240653526</v>
      </c>
      <c r="AL433" s="16">
        <v>1</v>
      </c>
      <c r="AM433" s="16">
        <v>1</v>
      </c>
      <c r="AN433" s="16">
        <v>129857.97630378899</v>
      </c>
      <c r="AO433" s="14">
        <f t="shared" si="132"/>
        <v>43286.658767929664</v>
      </c>
      <c r="AP433" s="14">
        <f t="shared" si="133"/>
        <v>74972.960225143426</v>
      </c>
      <c r="AQ433" s="14">
        <f t="shared" si="134"/>
        <v>173.20107940668683</v>
      </c>
    </row>
    <row r="434" spans="1:43">
      <c r="A434" s="8" t="s">
        <v>649</v>
      </c>
      <c r="B434" s="17">
        <v>19.34</v>
      </c>
      <c r="C434" s="7">
        <v>675.41278</v>
      </c>
      <c r="D434" s="8" t="s">
        <v>61</v>
      </c>
      <c r="E434" s="8" t="s">
        <v>62</v>
      </c>
      <c r="F434" s="8" t="s">
        <v>63</v>
      </c>
      <c r="G434" s="8" t="s">
        <v>1015</v>
      </c>
      <c r="H434" s="13">
        <v>676.41699999999992</v>
      </c>
      <c r="J434" s="17" t="str">
        <f t="shared" si="135"/>
        <v>LWS-UHPLC-ESI-QTOF-80%MeOH-19.34-675.41278</v>
      </c>
      <c r="K434" s="9" t="s">
        <v>188</v>
      </c>
      <c r="M434" s="8" t="str">
        <f t="shared" si="119"/>
        <v>Unknown-19.34-675.41278</v>
      </c>
      <c r="N434" s="16">
        <v>7449.9070326634501</v>
      </c>
      <c r="O434" s="16">
        <v>10465.556101092599</v>
      </c>
      <c r="P434" s="16">
        <v>12577.0552800119</v>
      </c>
      <c r="Q434" s="14">
        <f t="shared" si="120"/>
        <v>10164.172804589316</v>
      </c>
      <c r="R434" s="14">
        <f t="shared" si="121"/>
        <v>2576.8267706872489</v>
      </c>
      <c r="S434" s="14">
        <f t="shared" si="122"/>
        <v>25.352055895033221</v>
      </c>
      <c r="T434" s="16">
        <v>37924.421307484503</v>
      </c>
      <c r="U434" s="16">
        <v>43197.6963984334</v>
      </c>
      <c r="V434" s="16">
        <v>77610.1110758383</v>
      </c>
      <c r="W434" s="14">
        <f t="shared" si="123"/>
        <v>52910.74292725206</v>
      </c>
      <c r="X434" s="14">
        <f t="shared" si="124"/>
        <v>21552.168052211207</v>
      </c>
      <c r="Y434" s="14">
        <f t="shared" si="125"/>
        <v>40.733066405519338</v>
      </c>
      <c r="Z434" s="16">
        <v>53286.141874248999</v>
      </c>
      <c r="AA434" s="16">
        <v>89733.991149768699</v>
      </c>
      <c r="AB434" s="16">
        <v>67472.7957192225</v>
      </c>
      <c r="AC434" s="14">
        <f t="shared" si="126"/>
        <v>70164.309581080059</v>
      </c>
      <c r="AD434" s="14">
        <f t="shared" si="127"/>
        <v>18372.387279669983</v>
      </c>
      <c r="AE434" s="14">
        <f t="shared" si="128"/>
        <v>26.184804481599478</v>
      </c>
      <c r="AF434" s="16">
        <v>112586.604818664</v>
      </c>
      <c r="AG434" s="16">
        <v>133159.14710421301</v>
      </c>
      <c r="AH434" s="16">
        <v>113130.927495761</v>
      </c>
      <c r="AI434" s="14">
        <f t="shared" si="129"/>
        <v>119625.55980621267</v>
      </c>
      <c r="AJ434" s="14">
        <f t="shared" si="130"/>
        <v>11723.589921975592</v>
      </c>
      <c r="AK434" s="14">
        <f t="shared" si="131"/>
        <v>9.8002382943638562</v>
      </c>
      <c r="AL434" s="16">
        <v>117062.950057542</v>
      </c>
      <c r="AM434" s="16">
        <v>123149.546875</v>
      </c>
      <c r="AN434" s="16">
        <v>1</v>
      </c>
      <c r="AO434" s="14">
        <f t="shared" si="132"/>
        <v>80071.16564418067</v>
      </c>
      <c r="AP434" s="14">
        <f t="shared" si="133"/>
        <v>69409.547145327699</v>
      </c>
      <c r="AQ434" s="14">
        <f t="shared" si="134"/>
        <v>86.684821666976902</v>
      </c>
    </row>
    <row r="435" spans="1:43">
      <c r="A435" s="8" t="s">
        <v>650</v>
      </c>
      <c r="B435" s="17">
        <v>19.34</v>
      </c>
      <c r="C435" s="7">
        <v>721.41796999999997</v>
      </c>
      <c r="D435" s="8" t="s">
        <v>61</v>
      </c>
      <c r="E435" s="8" t="s">
        <v>62</v>
      </c>
      <c r="F435" s="8" t="s">
        <v>63</v>
      </c>
      <c r="G435" s="8" t="s">
        <v>1036</v>
      </c>
      <c r="H435" s="13">
        <v>722.42240000000004</v>
      </c>
      <c r="J435" s="17" t="str">
        <f t="shared" si="135"/>
        <v>LWS-UHPLC-ESI-QTOF-80%MeOH-19.34-721.41797</v>
      </c>
      <c r="K435" s="9" t="s">
        <v>188</v>
      </c>
      <c r="M435" s="8" t="str">
        <f t="shared" si="119"/>
        <v>Unknown-19.34-721.41797</v>
      </c>
      <c r="N435" s="16">
        <v>37939.519733314599</v>
      </c>
      <c r="O435" s="16">
        <v>54464.991231787702</v>
      </c>
      <c r="P435" s="16">
        <v>83883.248585116395</v>
      </c>
      <c r="Q435" s="14">
        <f t="shared" si="120"/>
        <v>58762.586516739568</v>
      </c>
      <c r="R435" s="14">
        <f t="shared" si="121"/>
        <v>23271.410553013342</v>
      </c>
      <c r="S435" s="14">
        <f t="shared" si="122"/>
        <v>39.602427211715849</v>
      </c>
      <c r="T435" s="16">
        <v>294435.30828782101</v>
      </c>
      <c r="U435" s="16">
        <v>353818.832833505</v>
      </c>
      <c r="V435" s="16">
        <v>420814.02584493998</v>
      </c>
      <c r="W435" s="14">
        <f t="shared" si="123"/>
        <v>356356.05565542198</v>
      </c>
      <c r="X435" s="14">
        <f t="shared" si="124"/>
        <v>63227.550858637114</v>
      </c>
      <c r="Y435" s="14">
        <f t="shared" si="125"/>
        <v>17.742802417752348</v>
      </c>
      <c r="Z435" s="16">
        <v>349697.69444532198</v>
      </c>
      <c r="AA435" s="16">
        <v>534256.87501772598</v>
      </c>
      <c r="AB435" s="16">
        <v>402062.64217511198</v>
      </c>
      <c r="AC435" s="14">
        <f t="shared" si="126"/>
        <v>428672.40387938661</v>
      </c>
      <c r="AD435" s="14">
        <f t="shared" si="127"/>
        <v>95113.523469893771</v>
      </c>
      <c r="AE435" s="14">
        <f t="shared" si="128"/>
        <v>22.187927799675993</v>
      </c>
      <c r="AF435" s="16">
        <v>710609.49420883297</v>
      </c>
      <c r="AG435" s="16">
        <v>788754.96782997495</v>
      </c>
      <c r="AH435" s="16">
        <v>652154.44611314696</v>
      </c>
      <c r="AI435" s="14">
        <f t="shared" si="129"/>
        <v>717172.96938398492</v>
      </c>
      <c r="AJ435" s="14">
        <f t="shared" si="130"/>
        <v>68536.377480200448</v>
      </c>
      <c r="AK435" s="14">
        <f t="shared" si="131"/>
        <v>9.5564641175851488</v>
      </c>
      <c r="AL435" s="16">
        <v>748311.17060480698</v>
      </c>
      <c r="AM435" s="16">
        <v>723233.3125</v>
      </c>
      <c r="AN435" s="16">
        <v>1</v>
      </c>
      <c r="AO435" s="14">
        <f t="shared" si="132"/>
        <v>490515.16103493562</v>
      </c>
      <c r="AP435" s="14">
        <f t="shared" si="133"/>
        <v>424982.74244213302</v>
      </c>
      <c r="AQ435" s="14">
        <f t="shared" si="134"/>
        <v>86.640082957979104</v>
      </c>
    </row>
    <row r="436" spans="1:43">
      <c r="A436" s="8" t="s">
        <v>651</v>
      </c>
      <c r="B436" s="17">
        <v>19.34</v>
      </c>
      <c r="C436" s="7">
        <v>1439.8323600000001</v>
      </c>
      <c r="D436" s="8" t="s">
        <v>61</v>
      </c>
      <c r="E436" s="8" t="s">
        <v>62</v>
      </c>
      <c r="F436" s="8" t="s">
        <v>63</v>
      </c>
      <c r="G436" s="8" t="s">
        <v>1037</v>
      </c>
      <c r="H436" s="13">
        <v>1440.8375999999998</v>
      </c>
      <c r="J436" s="17" t="str">
        <f t="shared" si="135"/>
        <v>LWS-UHPLC-ESI-QTOF-80%MeOH-19.34-1439.83236</v>
      </c>
      <c r="K436" s="9" t="s">
        <v>188</v>
      </c>
      <c r="M436" s="8" t="str">
        <f t="shared" si="119"/>
        <v>Unknown-19.34-1439.83236</v>
      </c>
      <c r="N436" s="16">
        <v>1</v>
      </c>
      <c r="O436" s="16">
        <v>1</v>
      </c>
      <c r="P436" s="16">
        <v>1</v>
      </c>
      <c r="Q436" s="14">
        <f t="shared" si="120"/>
        <v>1</v>
      </c>
      <c r="R436" s="14">
        <f t="shared" si="121"/>
        <v>0</v>
      </c>
      <c r="S436" s="14">
        <f t="shared" si="122"/>
        <v>0</v>
      </c>
      <c r="T436" s="16">
        <v>1</v>
      </c>
      <c r="U436" s="16">
        <v>1</v>
      </c>
      <c r="V436" s="16">
        <v>1</v>
      </c>
      <c r="W436" s="14">
        <f t="shared" si="123"/>
        <v>1</v>
      </c>
      <c r="X436" s="14">
        <f t="shared" si="124"/>
        <v>0</v>
      </c>
      <c r="Y436" s="14">
        <f t="shared" si="125"/>
        <v>0</v>
      </c>
      <c r="Z436" s="16">
        <v>1</v>
      </c>
      <c r="AA436" s="16">
        <v>1</v>
      </c>
      <c r="AB436" s="16">
        <v>1</v>
      </c>
      <c r="AC436" s="14">
        <f t="shared" si="126"/>
        <v>1</v>
      </c>
      <c r="AD436" s="14">
        <f t="shared" si="127"/>
        <v>0</v>
      </c>
      <c r="AE436" s="14">
        <f t="shared" si="128"/>
        <v>0</v>
      </c>
      <c r="AF436" s="16">
        <v>1</v>
      </c>
      <c r="AG436" s="16">
        <v>54645.248566873597</v>
      </c>
      <c r="AH436" s="16">
        <v>31021.357588736901</v>
      </c>
      <c r="AI436" s="14">
        <f t="shared" si="129"/>
        <v>28555.868718536833</v>
      </c>
      <c r="AJ436" s="14">
        <f t="shared" si="130"/>
        <v>27405.427416597195</v>
      </c>
      <c r="AK436" s="14">
        <f t="shared" si="131"/>
        <v>95.971261412919873</v>
      </c>
      <c r="AL436" s="16">
        <v>53618.895636745699</v>
      </c>
      <c r="AM436" s="16">
        <v>50047.74609375</v>
      </c>
      <c r="AN436" s="16">
        <v>1</v>
      </c>
      <c r="AO436" s="14">
        <f t="shared" si="132"/>
        <v>34555.8805768319</v>
      </c>
      <c r="AP436" s="14">
        <f t="shared" si="133"/>
        <v>29978.627487327456</v>
      </c>
      <c r="AQ436" s="14">
        <f t="shared" si="134"/>
        <v>86.754054554253557</v>
      </c>
    </row>
    <row r="437" spans="1:43">
      <c r="A437" s="8" t="s">
        <v>652</v>
      </c>
      <c r="B437" s="17">
        <v>19.34</v>
      </c>
      <c r="C437" s="7">
        <v>721.31492000000003</v>
      </c>
      <c r="D437" s="8" t="s">
        <v>61</v>
      </c>
      <c r="E437" s="8" t="s">
        <v>62</v>
      </c>
      <c r="F437" s="8" t="s">
        <v>63</v>
      </c>
      <c r="G437" s="8" t="s">
        <v>1038</v>
      </c>
      <c r="H437" s="13">
        <v>722.3205999999999</v>
      </c>
      <c r="J437" s="17" t="str">
        <f t="shared" si="135"/>
        <v>LWS-UHPLC-ESI-QTOF-80%MeOH-19.34-721.31492</v>
      </c>
      <c r="K437" s="9" t="s">
        <v>188</v>
      </c>
      <c r="M437" s="8" t="str">
        <f t="shared" si="119"/>
        <v>Unknown-19.34-721.31492</v>
      </c>
      <c r="N437" s="16">
        <v>1</v>
      </c>
      <c r="O437" s="16">
        <v>1</v>
      </c>
      <c r="P437" s="16">
        <v>1</v>
      </c>
      <c r="Q437" s="14">
        <f t="shared" si="120"/>
        <v>1</v>
      </c>
      <c r="R437" s="14">
        <f t="shared" si="121"/>
        <v>0</v>
      </c>
      <c r="S437" s="14">
        <f t="shared" si="122"/>
        <v>0</v>
      </c>
      <c r="T437" s="16">
        <v>1</v>
      </c>
      <c r="U437" s="16">
        <v>1</v>
      </c>
      <c r="V437" s="16">
        <v>1</v>
      </c>
      <c r="W437" s="14">
        <f t="shared" si="123"/>
        <v>1</v>
      </c>
      <c r="X437" s="14">
        <f t="shared" si="124"/>
        <v>0</v>
      </c>
      <c r="Y437" s="14">
        <f t="shared" si="125"/>
        <v>0</v>
      </c>
      <c r="Z437" s="16">
        <v>1</v>
      </c>
      <c r="AA437" s="16">
        <v>1</v>
      </c>
      <c r="AB437" s="16">
        <v>1</v>
      </c>
      <c r="AC437" s="14">
        <f t="shared" si="126"/>
        <v>1</v>
      </c>
      <c r="AD437" s="14">
        <f t="shared" si="127"/>
        <v>0</v>
      </c>
      <c r="AE437" s="14">
        <f t="shared" si="128"/>
        <v>0</v>
      </c>
      <c r="AF437" s="16">
        <v>425.97191474576601</v>
      </c>
      <c r="AG437" s="16">
        <v>1</v>
      </c>
      <c r="AH437" s="16">
        <v>1</v>
      </c>
      <c r="AI437" s="14">
        <f t="shared" si="129"/>
        <v>142.65730491525534</v>
      </c>
      <c r="AJ437" s="14">
        <f t="shared" si="130"/>
        <v>245.35764937649867</v>
      </c>
      <c r="AK437" s="14">
        <f t="shared" si="131"/>
        <v>171.99094678134557</v>
      </c>
      <c r="AL437" s="16">
        <v>1</v>
      </c>
      <c r="AM437" s="16">
        <v>1</v>
      </c>
      <c r="AN437" s="16">
        <v>652668.81352756696</v>
      </c>
      <c r="AO437" s="14">
        <f t="shared" si="132"/>
        <v>217556.93784252231</v>
      </c>
      <c r="AP437" s="14">
        <f t="shared" si="133"/>
        <v>376817.93783154525</v>
      </c>
      <c r="AQ437" s="14">
        <f t="shared" si="134"/>
        <v>173.20428462010406</v>
      </c>
    </row>
    <row r="438" spans="1:43">
      <c r="A438" s="8" t="s">
        <v>653</v>
      </c>
      <c r="B438" s="17">
        <v>19.350000000000001</v>
      </c>
      <c r="C438" s="7">
        <v>793.44164999999998</v>
      </c>
      <c r="D438" s="8" t="s">
        <v>61</v>
      </c>
      <c r="E438" s="8" t="s">
        <v>62</v>
      </c>
      <c r="F438" s="8" t="s">
        <v>63</v>
      </c>
      <c r="G438" s="8" t="s">
        <v>1039</v>
      </c>
      <c r="H438" s="13">
        <v>794.44899999999996</v>
      </c>
      <c r="J438" s="17" t="str">
        <f t="shared" si="135"/>
        <v>LWS-UHPLC-ESI-QTOF-80%MeOH-19.35-793.44165</v>
      </c>
      <c r="K438" s="9" t="s">
        <v>188</v>
      </c>
      <c r="M438" s="8" t="str">
        <f t="shared" si="119"/>
        <v>Unknown-19.35-793.44165</v>
      </c>
      <c r="N438" s="16">
        <v>6283.9067643790804</v>
      </c>
      <c r="O438" s="16">
        <v>4009.7664562027398</v>
      </c>
      <c r="P438" s="16">
        <v>3345.9293486377101</v>
      </c>
      <c r="Q438" s="14">
        <f t="shared" si="120"/>
        <v>4546.5341897398439</v>
      </c>
      <c r="R438" s="14">
        <f t="shared" si="121"/>
        <v>1540.7847103591414</v>
      </c>
      <c r="S438" s="14">
        <f t="shared" si="122"/>
        <v>33.88921420268273</v>
      </c>
      <c r="T438" s="16">
        <v>7629.3272701379101</v>
      </c>
      <c r="U438" s="16">
        <v>8378.5970649669307</v>
      </c>
      <c r="V438" s="16">
        <v>7659.5216388430699</v>
      </c>
      <c r="W438" s="14">
        <f t="shared" si="123"/>
        <v>7889.1486579826369</v>
      </c>
      <c r="X438" s="14">
        <f t="shared" si="124"/>
        <v>424.14352794776079</v>
      </c>
      <c r="Y438" s="14">
        <f t="shared" si="125"/>
        <v>5.3762902226286613</v>
      </c>
      <c r="Z438" s="16">
        <v>49830.230456402103</v>
      </c>
      <c r="AA438" s="16">
        <v>126280.61961596301</v>
      </c>
      <c r="AB438" s="16">
        <v>62452.826255788001</v>
      </c>
      <c r="AC438" s="14">
        <f t="shared" si="126"/>
        <v>79521.22544271771</v>
      </c>
      <c r="AD438" s="14">
        <f t="shared" si="127"/>
        <v>40983.694181532293</v>
      </c>
      <c r="AE438" s="14">
        <f t="shared" si="128"/>
        <v>51.538056604842531</v>
      </c>
      <c r="AF438" s="16">
        <v>176085.06125469101</v>
      </c>
      <c r="AG438" s="16">
        <v>242597.894324311</v>
      </c>
      <c r="AH438" s="16">
        <v>225737.332502217</v>
      </c>
      <c r="AI438" s="14">
        <f t="shared" si="129"/>
        <v>214806.7626937397</v>
      </c>
      <c r="AJ438" s="14">
        <f t="shared" si="130"/>
        <v>34577.40964835661</v>
      </c>
      <c r="AK438" s="14">
        <f t="shared" si="131"/>
        <v>16.096983733075145</v>
      </c>
      <c r="AL438" s="16">
        <v>90760.651449937795</v>
      </c>
      <c r="AM438" s="16">
        <v>74148.6796875</v>
      </c>
      <c r="AN438" s="16">
        <v>1</v>
      </c>
      <c r="AO438" s="14">
        <f t="shared" si="132"/>
        <v>54970.110379145925</v>
      </c>
      <c r="AP438" s="14">
        <f t="shared" si="133"/>
        <v>48323.821489665475</v>
      </c>
      <c r="AQ438" s="14">
        <f t="shared" si="134"/>
        <v>87.909267702686194</v>
      </c>
    </row>
    <row r="439" spans="1:43">
      <c r="A439" s="8" t="s">
        <v>654</v>
      </c>
      <c r="B439" s="17">
        <v>19.45</v>
      </c>
      <c r="C439" s="7">
        <v>833.30829000000006</v>
      </c>
      <c r="D439" s="8" t="s">
        <v>61</v>
      </c>
      <c r="E439" s="8" t="s">
        <v>62</v>
      </c>
      <c r="F439" s="8" t="s">
        <v>63</v>
      </c>
      <c r="G439" s="8" t="s">
        <v>1040</v>
      </c>
      <c r="H439" s="13">
        <v>834.31399999999996</v>
      </c>
      <c r="J439" s="17" t="str">
        <f t="shared" si="135"/>
        <v>LWS-UHPLC-ESI-QTOF-80%MeOH-19.45-833.30829</v>
      </c>
      <c r="K439" s="9" t="s">
        <v>188</v>
      </c>
      <c r="M439" s="8" t="str">
        <f t="shared" si="119"/>
        <v>Unknown-19.45-833.30829</v>
      </c>
      <c r="N439" s="16">
        <v>8008.7705335698101</v>
      </c>
      <c r="O439" s="16">
        <v>10953.341608828699</v>
      </c>
      <c r="P439" s="16">
        <v>12126.772785232801</v>
      </c>
      <c r="Q439" s="14">
        <f t="shared" si="120"/>
        <v>10362.961642543771</v>
      </c>
      <c r="R439" s="14">
        <f t="shared" si="121"/>
        <v>2121.531761397483</v>
      </c>
      <c r="S439" s="14">
        <f t="shared" si="122"/>
        <v>20.472253343945752</v>
      </c>
      <c r="T439" s="16">
        <v>43810.506323082998</v>
      </c>
      <c r="U439" s="16">
        <v>48573.309083678199</v>
      </c>
      <c r="V439" s="16">
        <v>47091.927570324297</v>
      </c>
      <c r="W439" s="14">
        <f t="shared" si="123"/>
        <v>46491.914325695165</v>
      </c>
      <c r="X439" s="14">
        <f t="shared" si="124"/>
        <v>2437.433989748461</v>
      </c>
      <c r="Y439" s="14">
        <f t="shared" si="125"/>
        <v>5.2427051565853446</v>
      </c>
      <c r="Z439" s="16">
        <v>26234.2799830603</v>
      </c>
      <c r="AA439" s="16">
        <v>34298.275855129999</v>
      </c>
      <c r="AB439" s="16">
        <v>25028.352710691299</v>
      </c>
      <c r="AC439" s="14">
        <f t="shared" si="126"/>
        <v>28520.302849627198</v>
      </c>
      <c r="AD439" s="14">
        <f t="shared" si="127"/>
        <v>5040.0688671684156</v>
      </c>
      <c r="AE439" s="14">
        <f t="shared" si="128"/>
        <v>17.671863071518178</v>
      </c>
      <c r="AF439" s="16">
        <v>68218.991996573503</v>
      </c>
      <c r="AG439" s="16">
        <v>79244.286421338402</v>
      </c>
      <c r="AH439" s="16">
        <v>40518.965528429697</v>
      </c>
      <c r="AI439" s="14">
        <f t="shared" si="129"/>
        <v>62660.747982113862</v>
      </c>
      <c r="AJ439" s="14">
        <f t="shared" si="130"/>
        <v>19952.02187643887</v>
      </c>
      <c r="AK439" s="14">
        <f t="shared" si="131"/>
        <v>31.841340103590937</v>
      </c>
      <c r="AL439" s="16">
        <v>34504.486443867099</v>
      </c>
      <c r="AM439" s="16">
        <v>26692.22265625</v>
      </c>
      <c r="AN439" s="16">
        <v>1</v>
      </c>
      <c r="AO439" s="14">
        <f t="shared" si="132"/>
        <v>20399.2363667057</v>
      </c>
      <c r="AP439" s="14">
        <f t="shared" si="133"/>
        <v>18092.095001017005</v>
      </c>
      <c r="AQ439" s="14">
        <f t="shared" si="134"/>
        <v>88.690060136494822</v>
      </c>
    </row>
    <row r="440" spans="1:43" ht="17.25">
      <c r="A440" s="8" t="s">
        <v>655</v>
      </c>
      <c r="B440" s="17">
        <v>19.45</v>
      </c>
      <c r="C440" s="7">
        <v>735.39747</v>
      </c>
      <c r="D440" s="8" t="s">
        <v>61</v>
      </c>
      <c r="E440" s="8" t="s">
        <v>62</v>
      </c>
      <c r="F440" s="8" t="s">
        <v>63</v>
      </c>
      <c r="G440" s="8" t="s">
        <v>1021</v>
      </c>
      <c r="H440" s="13">
        <v>690.3963</v>
      </c>
      <c r="I440" s="8" t="s">
        <v>1176</v>
      </c>
      <c r="J440" s="17" t="str">
        <f t="shared" si="135"/>
        <v>Hederagenin base -2H + 1O, O-AcetylHex_ PlaSMA ID-1960</v>
      </c>
      <c r="K440" s="10" t="s">
        <v>189</v>
      </c>
      <c r="L440" s="40" t="s">
        <v>1177</v>
      </c>
      <c r="M440" s="8" t="str">
        <f t="shared" si="119"/>
        <v>XLTWUPQILPHRFU-UHFFFAOYSA-N</v>
      </c>
      <c r="N440" s="16">
        <v>191056.15614582601</v>
      </c>
      <c r="O440" s="16">
        <v>276934.75597037299</v>
      </c>
      <c r="P440" s="16">
        <v>267473.39049257798</v>
      </c>
      <c r="Q440" s="14">
        <f t="shared" si="120"/>
        <v>245154.76753625902</v>
      </c>
      <c r="R440" s="14">
        <f t="shared" si="121"/>
        <v>47089.002696552219</v>
      </c>
      <c r="S440" s="14">
        <f t="shared" si="122"/>
        <v>19.2078674095488</v>
      </c>
      <c r="T440" s="16">
        <v>1577111.00640493</v>
      </c>
      <c r="U440" s="16">
        <v>1871769.46603218</v>
      </c>
      <c r="V440" s="16">
        <v>1927388.8722390099</v>
      </c>
      <c r="W440" s="14">
        <f t="shared" si="123"/>
        <v>1792089.7815587067</v>
      </c>
      <c r="X440" s="14">
        <f t="shared" si="124"/>
        <v>188242.62246277707</v>
      </c>
      <c r="Y440" s="14">
        <f t="shared" si="125"/>
        <v>10.504084360050824</v>
      </c>
      <c r="Z440" s="16">
        <v>977732.39562956104</v>
      </c>
      <c r="AA440" s="16">
        <v>1537347.8219268599</v>
      </c>
      <c r="AB440" s="16">
        <v>1161050.18312044</v>
      </c>
      <c r="AC440" s="14">
        <f t="shared" si="126"/>
        <v>1225376.8002256202</v>
      </c>
      <c r="AD440" s="14">
        <f t="shared" si="127"/>
        <v>285299.47702129598</v>
      </c>
      <c r="AE440" s="14">
        <f t="shared" si="128"/>
        <v>23.282591686799176</v>
      </c>
      <c r="AF440" s="16">
        <v>2259502.6257041702</v>
      </c>
      <c r="AG440" s="16">
        <v>2441064.3020535498</v>
      </c>
      <c r="AH440" s="16">
        <v>2086418.3980220901</v>
      </c>
      <c r="AI440" s="14">
        <f t="shared" si="129"/>
        <v>2262328.4419266032</v>
      </c>
      <c r="AJ440" s="14">
        <f t="shared" si="130"/>
        <v>177339.83827545648</v>
      </c>
      <c r="AK440" s="14">
        <f t="shared" si="131"/>
        <v>7.8388192885217647</v>
      </c>
      <c r="AL440" s="16">
        <v>2014972.2997126901</v>
      </c>
      <c r="AM440" s="16">
        <v>1890448.375</v>
      </c>
      <c r="AN440" s="16">
        <v>1</v>
      </c>
      <c r="AO440" s="14">
        <f t="shared" si="132"/>
        <v>1301807.2249042301</v>
      </c>
      <c r="AP440" s="14">
        <f t="shared" si="133"/>
        <v>1129115.2011004081</v>
      </c>
      <c r="AQ440" s="14">
        <f t="shared" si="134"/>
        <v>86.734439592887767</v>
      </c>
    </row>
    <row r="441" spans="1:43">
      <c r="A441" s="8" t="s">
        <v>656</v>
      </c>
      <c r="B441" s="17">
        <v>19.45</v>
      </c>
      <c r="C441" s="7">
        <v>1467.7624699999999</v>
      </c>
      <c r="D441" s="8" t="s">
        <v>61</v>
      </c>
      <c r="E441" s="8" t="s">
        <v>62</v>
      </c>
      <c r="F441" s="8" t="s">
        <v>63</v>
      </c>
      <c r="G441" s="8" t="s">
        <v>1041</v>
      </c>
      <c r="H441" s="13">
        <v>1468.7680999999998</v>
      </c>
      <c r="J441" s="17" t="str">
        <f t="shared" si="135"/>
        <v>LWS-UHPLC-ESI-QTOF-80%MeOH-19.45-1467.76247</v>
      </c>
      <c r="K441" s="9" t="s">
        <v>188</v>
      </c>
      <c r="M441" s="8" t="str">
        <f t="shared" si="119"/>
        <v>Unknown-19.45-1467.76247</v>
      </c>
      <c r="N441" s="16">
        <v>1</v>
      </c>
      <c r="O441" s="16">
        <v>1</v>
      </c>
      <c r="P441" s="16">
        <v>1</v>
      </c>
      <c r="Q441" s="14">
        <f t="shared" si="120"/>
        <v>1</v>
      </c>
      <c r="R441" s="14">
        <f t="shared" si="121"/>
        <v>0</v>
      </c>
      <c r="S441" s="14">
        <f t="shared" si="122"/>
        <v>0</v>
      </c>
      <c r="T441" s="16">
        <v>183352.002585429</v>
      </c>
      <c r="U441" s="16">
        <v>247508.88303434601</v>
      </c>
      <c r="V441" s="16">
        <v>268396.28634310397</v>
      </c>
      <c r="W441" s="14">
        <f t="shared" si="123"/>
        <v>233085.72398762635</v>
      </c>
      <c r="X441" s="14">
        <f t="shared" si="124"/>
        <v>44318.767893852782</v>
      </c>
      <c r="Y441" s="14">
        <f t="shared" si="125"/>
        <v>19.013934931598602</v>
      </c>
      <c r="Z441" s="16">
        <v>85491.033659158798</v>
      </c>
      <c r="AA441" s="16">
        <v>1</v>
      </c>
      <c r="AB441" s="16">
        <v>1</v>
      </c>
      <c r="AC441" s="14">
        <f t="shared" si="126"/>
        <v>28497.677886386267</v>
      </c>
      <c r="AD441" s="14">
        <f t="shared" si="127"/>
        <v>49357.693946145497</v>
      </c>
      <c r="AE441" s="14">
        <f t="shared" si="128"/>
        <v>173.19900289042269</v>
      </c>
      <c r="AF441" s="16">
        <v>1</v>
      </c>
      <c r="AG441" s="16">
        <v>1</v>
      </c>
      <c r="AH441" s="16">
        <v>1</v>
      </c>
      <c r="AI441" s="14">
        <f t="shared" si="129"/>
        <v>1</v>
      </c>
      <c r="AJ441" s="14">
        <f t="shared" si="130"/>
        <v>0</v>
      </c>
      <c r="AK441" s="14">
        <f t="shared" si="131"/>
        <v>0</v>
      </c>
      <c r="AL441" s="16">
        <v>1</v>
      </c>
      <c r="AM441" s="16">
        <v>1</v>
      </c>
      <c r="AN441" s="16">
        <v>1</v>
      </c>
      <c r="AO441" s="14">
        <f t="shared" si="132"/>
        <v>1</v>
      </c>
      <c r="AP441" s="14">
        <f t="shared" si="133"/>
        <v>0</v>
      </c>
      <c r="AQ441" s="14">
        <f t="shared" si="134"/>
        <v>0</v>
      </c>
    </row>
    <row r="442" spans="1:43">
      <c r="A442" s="8" t="s">
        <v>657</v>
      </c>
      <c r="B442" s="17">
        <v>19.45</v>
      </c>
      <c r="C442" s="7">
        <v>1467.79117</v>
      </c>
      <c r="D442" s="8" t="s">
        <v>61</v>
      </c>
      <c r="E442" s="8" t="s">
        <v>62</v>
      </c>
      <c r="F442" s="8" t="s">
        <v>63</v>
      </c>
      <c r="G442" s="8" t="s">
        <v>1042</v>
      </c>
      <c r="H442" s="13">
        <v>1422.7927</v>
      </c>
      <c r="J442" s="17" t="str">
        <f t="shared" si="135"/>
        <v>LWS-UHPLC-ESI-QTOF-80%MeOH-19.45-1467.79117</v>
      </c>
      <c r="K442" s="9" t="s">
        <v>188</v>
      </c>
      <c r="M442" s="8" t="str">
        <f t="shared" si="119"/>
        <v>Unknown-19.45-1467.79117</v>
      </c>
      <c r="N442" s="16">
        <v>1800.02806333338</v>
      </c>
      <c r="O442" s="16">
        <v>6348.4778247610302</v>
      </c>
      <c r="P442" s="16">
        <v>61.651152760915203</v>
      </c>
      <c r="Q442" s="14">
        <f t="shared" si="120"/>
        <v>2736.7190136184417</v>
      </c>
      <c r="R442" s="14">
        <f t="shared" si="121"/>
        <v>3246.3964411640272</v>
      </c>
      <c r="S442" s="14">
        <f t="shared" si="122"/>
        <v>118.62366669757955</v>
      </c>
      <c r="T442" s="16">
        <v>1</v>
      </c>
      <c r="U442" s="16">
        <v>1</v>
      </c>
      <c r="V442" s="16">
        <v>1</v>
      </c>
      <c r="W442" s="14">
        <f t="shared" si="123"/>
        <v>1</v>
      </c>
      <c r="X442" s="14">
        <f t="shared" si="124"/>
        <v>0</v>
      </c>
      <c r="Y442" s="14">
        <f t="shared" si="125"/>
        <v>0</v>
      </c>
      <c r="Z442" s="16">
        <v>1</v>
      </c>
      <c r="AA442" s="16">
        <v>1</v>
      </c>
      <c r="AB442" s="16">
        <v>1</v>
      </c>
      <c r="AC442" s="14">
        <f t="shared" si="126"/>
        <v>1</v>
      </c>
      <c r="AD442" s="14">
        <f t="shared" si="127"/>
        <v>0</v>
      </c>
      <c r="AE442" s="14">
        <f t="shared" si="128"/>
        <v>0</v>
      </c>
      <c r="AF442" s="16">
        <v>1</v>
      </c>
      <c r="AG442" s="16">
        <v>441619.914959719</v>
      </c>
      <c r="AH442" s="16">
        <v>351533.78923533403</v>
      </c>
      <c r="AI442" s="14">
        <f t="shared" si="129"/>
        <v>264384.90139835101</v>
      </c>
      <c r="AJ442" s="14">
        <f t="shared" si="130"/>
        <v>233351.69380351013</v>
      </c>
      <c r="AK442" s="14">
        <f t="shared" si="131"/>
        <v>88.262110494697694</v>
      </c>
      <c r="AL442" s="16">
        <v>330945.50880267</v>
      </c>
      <c r="AM442" s="16">
        <v>294656.5625</v>
      </c>
      <c r="AN442" s="16">
        <v>729.90461641540003</v>
      </c>
      <c r="AO442" s="14">
        <f t="shared" si="132"/>
        <v>208777.3253063618</v>
      </c>
      <c r="AP442" s="14">
        <f t="shared" si="133"/>
        <v>181085.66715161133</v>
      </c>
      <c r="AQ442" s="14">
        <f t="shared" si="134"/>
        <v>86.736271233422741</v>
      </c>
    </row>
    <row r="443" spans="1:43">
      <c r="A443" s="8" t="s">
        <v>658</v>
      </c>
      <c r="B443" s="17">
        <v>19.46</v>
      </c>
      <c r="C443" s="7">
        <v>1100.5857800000001</v>
      </c>
      <c r="D443" s="8" t="s">
        <v>61</v>
      </c>
      <c r="E443" s="8" t="s">
        <v>62</v>
      </c>
      <c r="F443" s="8" t="s">
        <v>63</v>
      </c>
      <c r="J443" s="17" t="str">
        <f t="shared" si="135"/>
        <v>LWS-UHPLC-ESI-QTOF-80%MeOH-19.46-1100.58578</v>
      </c>
      <c r="K443" s="9" t="s">
        <v>188</v>
      </c>
      <c r="M443" s="8" t="str">
        <f t="shared" si="119"/>
        <v>Unknown-19.46-1100.58578</v>
      </c>
      <c r="N443" s="16">
        <v>1</v>
      </c>
      <c r="O443" s="16">
        <v>1</v>
      </c>
      <c r="P443" s="16">
        <v>1</v>
      </c>
      <c r="Q443" s="14">
        <f t="shared" si="120"/>
        <v>1</v>
      </c>
      <c r="R443" s="14">
        <f t="shared" si="121"/>
        <v>0</v>
      </c>
      <c r="S443" s="14">
        <f t="shared" si="122"/>
        <v>0</v>
      </c>
      <c r="T443" s="16">
        <v>1</v>
      </c>
      <c r="U443" s="16">
        <v>1</v>
      </c>
      <c r="V443" s="16">
        <v>1</v>
      </c>
      <c r="W443" s="14">
        <f t="shared" si="123"/>
        <v>1</v>
      </c>
      <c r="X443" s="14">
        <f t="shared" si="124"/>
        <v>0</v>
      </c>
      <c r="Y443" s="14">
        <f t="shared" si="125"/>
        <v>0</v>
      </c>
      <c r="Z443" s="16">
        <v>1</v>
      </c>
      <c r="AA443" s="16">
        <v>20307.811366539499</v>
      </c>
      <c r="AB443" s="16">
        <v>9343.3084160611998</v>
      </c>
      <c r="AC443" s="14">
        <f t="shared" si="126"/>
        <v>9884.0399275335658</v>
      </c>
      <c r="AD443" s="14">
        <f t="shared" si="127"/>
        <v>10164.198930298386</v>
      </c>
      <c r="AE443" s="14">
        <f t="shared" si="128"/>
        <v>102.834458428121</v>
      </c>
      <c r="AF443" s="16">
        <v>85876.914578436001</v>
      </c>
      <c r="AG443" s="16">
        <v>109344.134253649</v>
      </c>
      <c r="AH443" s="16">
        <v>80911.966465651902</v>
      </c>
      <c r="AI443" s="14">
        <f t="shared" si="129"/>
        <v>92044.338432578952</v>
      </c>
      <c r="AJ443" s="14">
        <f t="shared" si="130"/>
        <v>15186.338565589009</v>
      </c>
      <c r="AK443" s="14">
        <f t="shared" si="131"/>
        <v>16.498938255406948</v>
      </c>
      <c r="AL443" s="16">
        <v>71875.034343452804</v>
      </c>
      <c r="AM443" s="16">
        <v>61966.65625</v>
      </c>
      <c r="AN443" s="16">
        <v>1</v>
      </c>
      <c r="AO443" s="14">
        <f t="shared" si="132"/>
        <v>44614.230197817604</v>
      </c>
      <c r="AP443" s="14">
        <f t="shared" si="133"/>
        <v>38952.525214975503</v>
      </c>
      <c r="AQ443" s="14">
        <f t="shared" si="134"/>
        <v>87.309643228767271</v>
      </c>
    </row>
    <row r="444" spans="1:43">
      <c r="A444" s="8" t="s">
        <v>659</v>
      </c>
      <c r="B444" s="17">
        <v>19.46</v>
      </c>
      <c r="C444" s="7">
        <v>1467.77757</v>
      </c>
      <c r="D444" s="8" t="s">
        <v>61</v>
      </c>
      <c r="E444" s="8" t="s">
        <v>62</v>
      </c>
      <c r="F444" s="8" t="s">
        <v>63</v>
      </c>
      <c r="G444" s="8" t="s">
        <v>1043</v>
      </c>
      <c r="H444" s="13">
        <v>734.3907999999999</v>
      </c>
      <c r="J444" s="17" t="str">
        <f t="shared" si="135"/>
        <v>LWS-UHPLC-ESI-QTOF-80%MeOH-19.46-1467.77757</v>
      </c>
      <c r="K444" s="9" t="s">
        <v>188</v>
      </c>
      <c r="M444" s="8" t="str">
        <f t="shared" si="119"/>
        <v>Unknown-19.46-1467.77757</v>
      </c>
      <c r="N444" s="16">
        <v>1</v>
      </c>
      <c r="O444" s="16">
        <v>1</v>
      </c>
      <c r="P444" s="16">
        <v>5744.7350534532097</v>
      </c>
      <c r="Q444" s="14">
        <f t="shared" si="120"/>
        <v>1915.5783511510699</v>
      </c>
      <c r="R444" s="14">
        <f t="shared" si="121"/>
        <v>3316.1469792651001</v>
      </c>
      <c r="S444" s="14">
        <f t="shared" si="122"/>
        <v>173.11466154712122</v>
      </c>
      <c r="T444" s="16">
        <v>1</v>
      </c>
      <c r="U444" s="16">
        <v>1</v>
      </c>
      <c r="V444" s="16">
        <v>1</v>
      </c>
      <c r="W444" s="14">
        <f t="shared" si="123"/>
        <v>1</v>
      </c>
      <c r="X444" s="14">
        <f t="shared" si="124"/>
        <v>0</v>
      </c>
      <c r="Y444" s="14">
        <f t="shared" si="125"/>
        <v>0</v>
      </c>
      <c r="Z444" s="16">
        <v>1</v>
      </c>
      <c r="AA444" s="16">
        <v>191156.054278433</v>
      </c>
      <c r="AB444" s="16">
        <v>103835.489096911</v>
      </c>
      <c r="AC444" s="14">
        <f t="shared" si="126"/>
        <v>98330.847791781343</v>
      </c>
      <c r="AD444" s="14">
        <f t="shared" si="127"/>
        <v>95696.340060481249</v>
      </c>
      <c r="AE444" s="14">
        <f t="shared" si="128"/>
        <v>97.32077187325919</v>
      </c>
      <c r="AF444" s="16">
        <v>370994.02759416198</v>
      </c>
      <c r="AG444" s="16">
        <v>1</v>
      </c>
      <c r="AH444" s="16">
        <v>1</v>
      </c>
      <c r="AI444" s="14">
        <f t="shared" si="129"/>
        <v>123665.34253138733</v>
      </c>
      <c r="AJ444" s="14">
        <f t="shared" si="130"/>
        <v>214192.92434896366</v>
      </c>
      <c r="AK444" s="14">
        <f t="shared" si="131"/>
        <v>173.20368016172327</v>
      </c>
      <c r="AL444" s="16">
        <v>1</v>
      </c>
      <c r="AM444" s="16">
        <v>1</v>
      </c>
      <c r="AN444" s="16">
        <v>345.988815901051</v>
      </c>
      <c r="AO444" s="14">
        <f t="shared" si="132"/>
        <v>115.99627196701699</v>
      </c>
      <c r="AP444" s="14">
        <f t="shared" si="133"/>
        <v>199.17938572788202</v>
      </c>
      <c r="AQ444" s="14">
        <f t="shared" si="134"/>
        <v>171.71188552035341</v>
      </c>
    </row>
    <row r="445" spans="1:43">
      <c r="A445" s="8" t="s">
        <v>660</v>
      </c>
      <c r="B445" s="17">
        <v>19.46</v>
      </c>
      <c r="C445" s="7">
        <v>629.37076999999999</v>
      </c>
      <c r="D445" s="8" t="s">
        <v>61</v>
      </c>
      <c r="E445" s="8" t="s">
        <v>62</v>
      </c>
      <c r="F445" s="8" t="s">
        <v>63</v>
      </c>
      <c r="G445" s="8" t="s">
        <v>1044</v>
      </c>
      <c r="H445" s="13">
        <v>630.37779999999998</v>
      </c>
      <c r="J445" s="17" t="str">
        <f t="shared" si="135"/>
        <v>LWS-UHPLC-ESI-QTOF-80%MeOH-19.46-629.37077</v>
      </c>
      <c r="K445" s="9" t="s">
        <v>188</v>
      </c>
      <c r="M445" s="8" t="str">
        <f t="shared" si="119"/>
        <v>Unknown-19.46-629.37077</v>
      </c>
      <c r="N445" s="16">
        <v>5918.3316409646995</v>
      </c>
      <c r="O445" s="16">
        <v>9724.5340335282308</v>
      </c>
      <c r="P445" s="16">
        <v>8490.0711404392096</v>
      </c>
      <c r="Q445" s="14">
        <f t="shared" si="120"/>
        <v>8044.3122716440457</v>
      </c>
      <c r="R445" s="14">
        <f t="shared" si="121"/>
        <v>1941.859904864732</v>
      </c>
      <c r="S445" s="14">
        <f t="shared" si="122"/>
        <v>24.139539084151775</v>
      </c>
      <c r="T445" s="16">
        <v>48385.2974757954</v>
      </c>
      <c r="U445" s="16">
        <v>57876.2808168911</v>
      </c>
      <c r="V445" s="16">
        <v>62098.322129184497</v>
      </c>
      <c r="W445" s="14">
        <f t="shared" si="123"/>
        <v>56119.96680729033</v>
      </c>
      <c r="X445" s="14">
        <f t="shared" si="124"/>
        <v>7023.1930388787023</v>
      </c>
      <c r="Y445" s="14">
        <f t="shared" si="125"/>
        <v>12.514606544575408</v>
      </c>
      <c r="Z445" s="16">
        <v>33616.137697656297</v>
      </c>
      <c r="AA445" s="16">
        <v>49159.567465517401</v>
      </c>
      <c r="AB445" s="16">
        <v>32874.640386182102</v>
      </c>
      <c r="AC445" s="14">
        <f t="shared" si="126"/>
        <v>38550.1151831186</v>
      </c>
      <c r="AD445" s="14">
        <f t="shared" si="127"/>
        <v>9195.5322230474612</v>
      </c>
      <c r="AE445" s="14">
        <f t="shared" si="128"/>
        <v>23.853449410896332</v>
      </c>
      <c r="AF445" s="16">
        <v>61705.301977725198</v>
      </c>
      <c r="AG445" s="16">
        <v>95239.326573660306</v>
      </c>
      <c r="AH445" s="16">
        <v>79090.156974846395</v>
      </c>
      <c r="AI445" s="14">
        <f t="shared" si="129"/>
        <v>78678.261842077307</v>
      </c>
      <c r="AJ445" s="14">
        <f t="shared" si="130"/>
        <v>16770.806319330455</v>
      </c>
      <c r="AK445" s="14">
        <f t="shared" si="131"/>
        <v>21.315679740094858</v>
      </c>
      <c r="AL445" s="16">
        <v>58807.177027147904</v>
      </c>
      <c r="AM445" s="16">
        <v>72351.59375</v>
      </c>
      <c r="AN445" s="16">
        <v>1</v>
      </c>
      <c r="AO445" s="14">
        <f t="shared" si="132"/>
        <v>43719.923592382635</v>
      </c>
      <c r="AP445" s="14">
        <f t="shared" si="133"/>
        <v>38462.592426252457</v>
      </c>
      <c r="AQ445" s="14">
        <f t="shared" si="134"/>
        <v>87.974976317099134</v>
      </c>
    </row>
    <row r="446" spans="1:43">
      <c r="A446" s="8" t="s">
        <v>661</v>
      </c>
      <c r="B446" s="17">
        <v>19.46</v>
      </c>
      <c r="C446" s="7">
        <v>689.30168000000003</v>
      </c>
      <c r="D446" s="8" t="s">
        <v>61</v>
      </c>
      <c r="E446" s="8" t="s">
        <v>62</v>
      </c>
      <c r="F446" s="8" t="s">
        <v>63</v>
      </c>
      <c r="G446" s="8" t="s">
        <v>1045</v>
      </c>
      <c r="H446" s="13">
        <v>690.30729999999994</v>
      </c>
      <c r="J446" s="17" t="str">
        <f t="shared" si="135"/>
        <v>LWS-UHPLC-ESI-QTOF-80%MeOH-19.46-689.30168</v>
      </c>
      <c r="K446" s="9" t="s">
        <v>188</v>
      </c>
      <c r="M446" s="8" t="str">
        <f t="shared" si="119"/>
        <v>Unknown-19.46-689.30168</v>
      </c>
      <c r="N446" s="16">
        <v>1</v>
      </c>
      <c r="O446" s="16">
        <v>1</v>
      </c>
      <c r="P446" s="16">
        <v>1</v>
      </c>
      <c r="Q446" s="14">
        <f t="shared" si="120"/>
        <v>1</v>
      </c>
      <c r="R446" s="14">
        <f t="shared" si="121"/>
        <v>0</v>
      </c>
      <c r="S446" s="14">
        <f t="shared" si="122"/>
        <v>0</v>
      </c>
      <c r="T446" s="16">
        <v>1</v>
      </c>
      <c r="U446" s="16">
        <v>1</v>
      </c>
      <c r="V446" s="16">
        <v>69.089873752305095</v>
      </c>
      <c r="W446" s="14">
        <f t="shared" si="123"/>
        <v>23.696624584101698</v>
      </c>
      <c r="X446" s="14">
        <f t="shared" si="124"/>
        <v>39.311706939980979</v>
      </c>
      <c r="Y446" s="14">
        <f t="shared" si="125"/>
        <v>165.89580849567747</v>
      </c>
      <c r="Z446" s="16">
        <v>1</v>
      </c>
      <c r="AA446" s="16">
        <v>147.646498810189</v>
      </c>
      <c r="AB446" s="16">
        <v>1</v>
      </c>
      <c r="AC446" s="14">
        <f t="shared" si="126"/>
        <v>49.882166270063003</v>
      </c>
      <c r="AD446" s="14">
        <f t="shared" si="127"/>
        <v>84.66639556377875</v>
      </c>
      <c r="AE446" s="14">
        <f t="shared" si="128"/>
        <v>169.73279609669169</v>
      </c>
      <c r="AF446" s="16">
        <v>1</v>
      </c>
      <c r="AG446" s="16">
        <v>1</v>
      </c>
      <c r="AH446" s="16">
        <v>1</v>
      </c>
      <c r="AI446" s="14">
        <f t="shared" si="129"/>
        <v>1</v>
      </c>
      <c r="AJ446" s="14">
        <f t="shared" si="130"/>
        <v>0</v>
      </c>
      <c r="AK446" s="14">
        <f t="shared" si="131"/>
        <v>0</v>
      </c>
      <c r="AL446" s="16">
        <v>1</v>
      </c>
      <c r="AM446" s="16">
        <v>1</v>
      </c>
      <c r="AN446" s="16">
        <v>411126.26614019799</v>
      </c>
      <c r="AO446" s="14">
        <f t="shared" si="132"/>
        <v>137042.755380066</v>
      </c>
      <c r="AP446" s="14">
        <f t="shared" si="133"/>
        <v>237363.28307669982</v>
      </c>
      <c r="AQ446" s="14">
        <f t="shared" si="134"/>
        <v>173.20381688065962</v>
      </c>
    </row>
    <row r="447" spans="1:43">
      <c r="A447" s="8" t="s">
        <v>662</v>
      </c>
      <c r="B447" s="17">
        <v>19.46</v>
      </c>
      <c r="C447" s="7">
        <v>735.28782999999999</v>
      </c>
      <c r="D447" s="8" t="s">
        <v>61</v>
      </c>
      <c r="E447" s="8" t="s">
        <v>62</v>
      </c>
      <c r="F447" s="8" t="s">
        <v>63</v>
      </c>
      <c r="G447" s="8" t="s">
        <v>1046</v>
      </c>
      <c r="H447" s="13">
        <v>736.29600000000005</v>
      </c>
      <c r="J447" s="17" t="str">
        <f t="shared" si="135"/>
        <v>LWS-UHPLC-ESI-QTOF-80%MeOH-19.46-735.28783</v>
      </c>
      <c r="K447" s="9" t="s">
        <v>188</v>
      </c>
      <c r="M447" s="8" t="str">
        <f t="shared" si="119"/>
        <v>Unknown-19.46-735.28783</v>
      </c>
      <c r="N447" s="16">
        <v>179.194641966104</v>
      </c>
      <c r="O447" s="16">
        <v>1</v>
      </c>
      <c r="P447" s="16">
        <v>1</v>
      </c>
      <c r="Q447" s="14">
        <f t="shared" si="120"/>
        <v>60.398213988701336</v>
      </c>
      <c r="R447" s="14">
        <f t="shared" si="121"/>
        <v>102.88072450727913</v>
      </c>
      <c r="S447" s="14">
        <f t="shared" si="122"/>
        <v>170.33736217187644</v>
      </c>
      <c r="T447" s="16">
        <v>1</v>
      </c>
      <c r="U447" s="16">
        <v>1</v>
      </c>
      <c r="V447" s="16">
        <v>1291.3350331039901</v>
      </c>
      <c r="W447" s="14">
        <f t="shared" si="123"/>
        <v>431.11167770133005</v>
      </c>
      <c r="X447" s="14">
        <f t="shared" si="124"/>
        <v>744.97527870739327</v>
      </c>
      <c r="Y447" s="14">
        <f t="shared" si="125"/>
        <v>172.8033169223277</v>
      </c>
      <c r="Z447" s="16">
        <v>1</v>
      </c>
      <c r="AA447" s="16">
        <v>4169.6317030987302</v>
      </c>
      <c r="AB447" s="16">
        <v>1834.3479632859801</v>
      </c>
      <c r="AC447" s="14">
        <f t="shared" si="126"/>
        <v>2001.6598887949033</v>
      </c>
      <c r="AD447" s="14">
        <f t="shared" si="127"/>
        <v>2089.3461966206278</v>
      </c>
      <c r="AE447" s="14">
        <f t="shared" si="128"/>
        <v>104.38067967073647</v>
      </c>
      <c r="AF447" s="16">
        <v>3289.5684623280799</v>
      </c>
      <c r="AG447" s="16">
        <v>1</v>
      </c>
      <c r="AH447" s="16">
        <v>1922.0210762239301</v>
      </c>
      <c r="AI447" s="14">
        <f t="shared" si="129"/>
        <v>1737.5298461840032</v>
      </c>
      <c r="AJ447" s="14">
        <f t="shared" si="130"/>
        <v>1652.0285691615484</v>
      </c>
      <c r="AK447" s="14">
        <f t="shared" si="131"/>
        <v>95.079147721678893</v>
      </c>
      <c r="AL447" s="16">
        <v>503.750730071416</v>
      </c>
      <c r="AM447" s="16">
        <v>1057.2783203125</v>
      </c>
      <c r="AN447" s="16">
        <v>1712342.2378703901</v>
      </c>
      <c r="AO447" s="14">
        <f t="shared" si="132"/>
        <v>571301.08897359134</v>
      </c>
      <c r="AP447" s="14">
        <f t="shared" si="133"/>
        <v>988170.66046558635</v>
      </c>
      <c r="AQ447" s="14">
        <f t="shared" si="134"/>
        <v>172.96845385695826</v>
      </c>
    </row>
    <row r="448" spans="1:43">
      <c r="A448" s="8" t="s">
        <v>663</v>
      </c>
      <c r="B448" s="17">
        <v>19.46</v>
      </c>
      <c r="C448" s="7">
        <v>1467.4288899999999</v>
      </c>
      <c r="D448" s="8" t="s">
        <v>61</v>
      </c>
      <c r="E448" s="8" t="s">
        <v>62</v>
      </c>
      <c r="F448" s="8" t="s">
        <v>63</v>
      </c>
      <c r="G448" s="8" t="s">
        <v>1047</v>
      </c>
      <c r="H448" s="13">
        <v>1468.4312</v>
      </c>
      <c r="J448" s="17" t="str">
        <f t="shared" si="135"/>
        <v>LWS-UHPLC-ESI-QTOF-80%MeOH-19.46-1467.42889</v>
      </c>
      <c r="K448" s="9" t="s">
        <v>188</v>
      </c>
      <c r="M448" s="8" t="str">
        <f t="shared" si="119"/>
        <v>Unknown-19.46-1467.42889</v>
      </c>
      <c r="N448" s="16">
        <v>1</v>
      </c>
      <c r="O448" s="16">
        <v>1</v>
      </c>
      <c r="P448" s="16">
        <v>1</v>
      </c>
      <c r="Q448" s="14">
        <f t="shared" si="120"/>
        <v>1</v>
      </c>
      <c r="R448" s="14">
        <f t="shared" si="121"/>
        <v>0</v>
      </c>
      <c r="S448" s="14">
        <f t="shared" si="122"/>
        <v>0</v>
      </c>
      <c r="T448" s="16">
        <v>1</v>
      </c>
      <c r="U448" s="16">
        <v>1</v>
      </c>
      <c r="V448" s="16">
        <v>500.621827999559</v>
      </c>
      <c r="W448" s="14">
        <f t="shared" si="123"/>
        <v>167.54060933318632</v>
      </c>
      <c r="X448" s="14">
        <f t="shared" si="124"/>
        <v>288.4567968885583</v>
      </c>
      <c r="Y448" s="14">
        <f t="shared" si="125"/>
        <v>172.17127121395814</v>
      </c>
      <c r="Z448" s="16">
        <v>1</v>
      </c>
      <c r="AA448" s="16">
        <v>1</v>
      </c>
      <c r="AB448" s="16">
        <v>1</v>
      </c>
      <c r="AC448" s="14">
        <f t="shared" si="126"/>
        <v>1</v>
      </c>
      <c r="AD448" s="14">
        <f t="shared" si="127"/>
        <v>0</v>
      </c>
      <c r="AE448" s="14">
        <f t="shared" si="128"/>
        <v>0</v>
      </c>
      <c r="AF448" s="16">
        <v>1</v>
      </c>
      <c r="AG448" s="16">
        <v>1</v>
      </c>
      <c r="AH448" s="16">
        <v>1</v>
      </c>
      <c r="AI448" s="14">
        <f t="shared" si="129"/>
        <v>1</v>
      </c>
      <c r="AJ448" s="14">
        <f t="shared" si="130"/>
        <v>0</v>
      </c>
      <c r="AK448" s="14">
        <f t="shared" si="131"/>
        <v>0</v>
      </c>
      <c r="AL448" s="16">
        <v>1</v>
      </c>
      <c r="AM448" s="16">
        <v>1</v>
      </c>
      <c r="AN448" s="16">
        <v>244317.69789550599</v>
      </c>
      <c r="AO448" s="14">
        <f t="shared" si="132"/>
        <v>81439.899298502001</v>
      </c>
      <c r="AP448" s="14">
        <f t="shared" si="133"/>
        <v>141056.31129749084</v>
      </c>
      <c r="AQ448" s="14">
        <f t="shared" si="134"/>
        <v>173.20295397281441</v>
      </c>
    </row>
    <row r="449" spans="1:43">
      <c r="A449" s="8" t="s">
        <v>664</v>
      </c>
      <c r="B449" s="17">
        <v>19.61</v>
      </c>
      <c r="C449" s="7">
        <v>1025.50461</v>
      </c>
      <c r="D449" s="8" t="s">
        <v>61</v>
      </c>
      <c r="E449" s="8" t="s">
        <v>62</v>
      </c>
      <c r="F449" s="8" t="s">
        <v>63</v>
      </c>
      <c r="G449" s="8" t="s">
        <v>1048</v>
      </c>
      <c r="H449" s="13">
        <v>1026.5092</v>
      </c>
      <c r="J449" s="17" t="str">
        <f t="shared" si="135"/>
        <v>LWS-UHPLC-ESI-QTOF-80%MeOH-19.61-1025.50461</v>
      </c>
      <c r="K449" s="9" t="s">
        <v>188</v>
      </c>
      <c r="M449" s="8" t="str">
        <f t="shared" si="119"/>
        <v>Unknown-19.61-1025.50461</v>
      </c>
      <c r="N449" s="16">
        <v>1</v>
      </c>
      <c r="O449" s="16">
        <v>1</v>
      </c>
      <c r="P449" s="16">
        <v>163.63129229695801</v>
      </c>
      <c r="Q449" s="14">
        <f t="shared" si="120"/>
        <v>55.210430765652667</v>
      </c>
      <c r="R449" s="14">
        <f t="shared" si="121"/>
        <v>93.895220386305411</v>
      </c>
      <c r="S449" s="14">
        <f t="shared" si="122"/>
        <v>170.06790036624602</v>
      </c>
      <c r="T449" s="16">
        <v>1</v>
      </c>
      <c r="U449" s="16">
        <v>1</v>
      </c>
      <c r="V449" s="16">
        <v>24475.8260575481</v>
      </c>
      <c r="W449" s="14">
        <f t="shared" si="123"/>
        <v>8159.2753525160333</v>
      </c>
      <c r="X449" s="14">
        <f t="shared" si="124"/>
        <v>14130.547412694663</v>
      </c>
      <c r="Y449" s="14">
        <f t="shared" si="125"/>
        <v>173.18385275890094</v>
      </c>
      <c r="Z449" s="16">
        <v>161.310598013218</v>
      </c>
      <c r="AA449" s="16">
        <v>5871.56426207205</v>
      </c>
      <c r="AB449" s="16">
        <v>1729.69807097484</v>
      </c>
      <c r="AC449" s="14">
        <f t="shared" si="126"/>
        <v>2587.5243103533689</v>
      </c>
      <c r="AD449" s="14">
        <f t="shared" si="127"/>
        <v>2950.1946748814835</v>
      </c>
      <c r="AE449" s="14">
        <f t="shared" si="128"/>
        <v>114.0161142864233</v>
      </c>
      <c r="AF449" s="16">
        <v>72025.392801471899</v>
      </c>
      <c r="AG449" s="16">
        <v>78094.6024390643</v>
      </c>
      <c r="AH449" s="16">
        <v>48503.878198537102</v>
      </c>
      <c r="AI449" s="14">
        <f t="shared" si="129"/>
        <v>66207.957813024434</v>
      </c>
      <c r="AJ449" s="14">
        <f t="shared" si="130"/>
        <v>15629.608205369075</v>
      </c>
      <c r="AK449" s="14">
        <f t="shared" si="131"/>
        <v>23.606842321746431</v>
      </c>
      <c r="AL449" s="16">
        <v>121089.676273587</v>
      </c>
      <c r="AM449" s="16">
        <v>151213</v>
      </c>
      <c r="AN449" s="16">
        <v>1</v>
      </c>
      <c r="AO449" s="14">
        <f t="shared" si="132"/>
        <v>90767.892091195667</v>
      </c>
      <c r="AP449" s="14">
        <f t="shared" si="133"/>
        <v>80036.399113170002</v>
      </c>
      <c r="AQ449" s="14">
        <f t="shared" si="134"/>
        <v>88.176994385587804</v>
      </c>
    </row>
    <row r="450" spans="1:43">
      <c r="A450" s="8" t="s">
        <v>665</v>
      </c>
      <c r="B450" s="17">
        <v>19.61</v>
      </c>
      <c r="C450" s="7">
        <v>501.32240999999999</v>
      </c>
      <c r="D450" s="8" t="s">
        <v>61</v>
      </c>
      <c r="E450" s="8" t="s">
        <v>62</v>
      </c>
      <c r="F450" s="8" t="s">
        <v>63</v>
      </c>
      <c r="G450" s="8" t="s">
        <v>1049</v>
      </c>
      <c r="H450" s="13">
        <v>502.32819999999998</v>
      </c>
      <c r="I450" s="8" t="s">
        <v>1124</v>
      </c>
      <c r="J450" s="17" t="str">
        <f t="shared" si="135"/>
        <v>Medicagenic acid</v>
      </c>
      <c r="K450" s="10" t="s">
        <v>189</v>
      </c>
      <c r="L450" s="41" t="s">
        <v>1179</v>
      </c>
      <c r="M450" s="8" t="str">
        <f t="shared" si="119"/>
        <v>IDGXIXSKISLYAC-WNTKNEGGSA-N</v>
      </c>
      <c r="N450" s="16">
        <v>21534.0760458697</v>
      </c>
      <c r="O450" s="16">
        <v>35136.2281340236</v>
      </c>
      <c r="P450" s="16">
        <v>44750.9814124236</v>
      </c>
      <c r="Q450" s="14">
        <f t="shared" si="120"/>
        <v>33807.095197438968</v>
      </c>
      <c r="R450" s="14">
        <f t="shared" si="121"/>
        <v>11665.381239900194</v>
      </c>
      <c r="S450" s="14">
        <f t="shared" si="122"/>
        <v>34.505718908331104</v>
      </c>
      <c r="T450" s="16">
        <v>26898.022921696502</v>
      </c>
      <c r="U450" s="16">
        <v>32714.283010075102</v>
      </c>
      <c r="V450" s="16">
        <v>73534.231879973595</v>
      </c>
      <c r="W450" s="14">
        <f t="shared" si="123"/>
        <v>44382.179270581728</v>
      </c>
      <c r="X450" s="14">
        <f t="shared" si="124"/>
        <v>25413.359653132826</v>
      </c>
      <c r="Y450" s="14">
        <f t="shared" si="125"/>
        <v>57.260278947090391</v>
      </c>
      <c r="Z450" s="16">
        <v>9510.03170880371</v>
      </c>
      <c r="AA450" s="16">
        <v>14139.997231855699</v>
      </c>
      <c r="AB450" s="16">
        <v>8886.2752969815992</v>
      </c>
      <c r="AC450" s="14">
        <f t="shared" si="126"/>
        <v>10845.434745880337</v>
      </c>
      <c r="AD450" s="14">
        <f t="shared" si="127"/>
        <v>2870.169767769743</v>
      </c>
      <c r="AE450" s="14">
        <f t="shared" si="128"/>
        <v>26.464312727159079</v>
      </c>
      <c r="AF450" s="16">
        <v>33295.127218509399</v>
      </c>
      <c r="AG450" s="16">
        <v>43679.677704444701</v>
      </c>
      <c r="AH450" s="16">
        <v>25304.005945578399</v>
      </c>
      <c r="AI450" s="14">
        <f t="shared" si="129"/>
        <v>34092.936956177495</v>
      </c>
      <c r="AJ450" s="14">
        <f t="shared" si="130"/>
        <v>9213.7779130245035</v>
      </c>
      <c r="AK450" s="14">
        <f t="shared" si="131"/>
        <v>27.025474293598535</v>
      </c>
      <c r="AL450" s="16">
        <v>66136.960565400601</v>
      </c>
      <c r="AM450" s="16">
        <v>35589.765625</v>
      </c>
      <c r="AN450" s="16">
        <v>1</v>
      </c>
      <c r="AO450" s="14">
        <f t="shared" si="132"/>
        <v>33909.242063466867</v>
      </c>
      <c r="AP450" s="14">
        <f t="shared" si="133"/>
        <v>33099.991534103254</v>
      </c>
      <c r="AQ450" s="14">
        <f t="shared" si="134"/>
        <v>97.613480926972755</v>
      </c>
    </row>
    <row r="451" spans="1:43">
      <c r="A451" s="8" t="s">
        <v>666</v>
      </c>
      <c r="B451" s="17">
        <v>19.670000000000002</v>
      </c>
      <c r="C451" s="7">
        <v>895.43658000000005</v>
      </c>
      <c r="D451" s="8" t="s">
        <v>61</v>
      </c>
      <c r="E451" s="8" t="s">
        <v>62</v>
      </c>
      <c r="F451" s="8" t="s">
        <v>63</v>
      </c>
      <c r="G451" s="8" t="s">
        <v>1050</v>
      </c>
      <c r="H451" s="13">
        <v>896.44169999999997</v>
      </c>
      <c r="J451" s="17" t="str">
        <f t="shared" ref="J451:J494" si="136">IF(ISBLANK(I451), D451&amp;"-"&amp;E451&amp;"-"&amp;F451&amp;"-"&amp;B451&amp;"-"&amp;C451, I451)</f>
        <v>LWS-UHPLC-ESI-QTOF-80%MeOH-19.67-895.43658</v>
      </c>
      <c r="K451" s="9" t="s">
        <v>188</v>
      </c>
      <c r="M451" s="8" t="str">
        <f t="shared" ref="M451:M493" si="137">IF(ISBLANK(L451), "Unknown-"&amp;B451&amp;"-"&amp;C451, L451)</f>
        <v>Unknown-19.67-895.43658</v>
      </c>
      <c r="N451" s="16">
        <v>5989.2009577846702</v>
      </c>
      <c r="O451" s="16">
        <v>9065.9164137523203</v>
      </c>
      <c r="P451" s="16">
        <v>10371.6201939001</v>
      </c>
      <c r="Q451" s="14">
        <f t="shared" ref="Q451:Q493" si="138">AVERAGE(N451:P451)</f>
        <v>8475.5791884790306</v>
      </c>
      <c r="R451" s="14">
        <f t="shared" ref="R451:R493" si="139">STDEV(N451:P451)</f>
        <v>2250.0606924983499</v>
      </c>
      <c r="S451" s="14">
        <f t="shared" ref="S451:S493" si="140">(STDEV(N451:P451))/(AVERAGE(N451:P451))*100</f>
        <v>26.547574418948123</v>
      </c>
      <c r="T451" s="16">
        <v>86067.300284843193</v>
      </c>
      <c r="U451" s="16">
        <v>74315.386369805201</v>
      </c>
      <c r="V451" s="16">
        <v>72106.255927828504</v>
      </c>
      <c r="W451" s="14">
        <f t="shared" ref="W451:W493" si="141">AVERAGE(T451:V451)</f>
        <v>77496.314194158957</v>
      </c>
      <c r="X451" s="14">
        <f t="shared" ref="X451:X493" si="142">STDEV(T451:V451)</f>
        <v>7504.4264439358658</v>
      </c>
      <c r="Y451" s="14">
        <f t="shared" ref="Y451:Y493" si="143">(STDEV(T451:V451))/(AVERAGE(T451:V451))*100</f>
        <v>9.6835914352446562</v>
      </c>
      <c r="Z451" s="16">
        <v>97001.747894086104</v>
      </c>
      <c r="AA451" s="16">
        <v>138992.540430316</v>
      </c>
      <c r="AB451" s="16">
        <v>113046.148815739</v>
      </c>
      <c r="AC451" s="14">
        <f t="shared" ref="AC451:AC493" si="144">AVERAGE(Z451:AB451)</f>
        <v>116346.81238004705</v>
      </c>
      <c r="AD451" s="14">
        <f t="shared" ref="AD451:AD493" si="145">STDEV(Z451:AB451)</f>
        <v>21189.087980107444</v>
      </c>
      <c r="AE451" s="14">
        <f t="shared" ref="AE451:AE493" si="146">(STDEV(Z451:AB451))/(AVERAGE(Z451:AB451))*100</f>
        <v>18.21200559487032</v>
      </c>
      <c r="AF451" s="16">
        <v>187780.69821311699</v>
      </c>
      <c r="AG451" s="16">
        <v>216969.002709477</v>
      </c>
      <c r="AH451" s="16">
        <v>203264.35168760701</v>
      </c>
      <c r="AI451" s="14">
        <f t="shared" ref="AI451:AI493" si="147">AVERAGE(AF451:AH451)</f>
        <v>202671.35087006702</v>
      </c>
      <c r="AJ451" s="14">
        <f t="shared" ref="AJ451:AJ493" si="148">STDEV(AF451:AH451)</f>
        <v>14603.185177222804</v>
      </c>
      <c r="AK451" s="14">
        <f t="shared" ref="AK451:AK493" si="149">(STDEV(AF451:AH451))/(AVERAGE(AF451:AH451))*100</f>
        <v>7.2053524657192085</v>
      </c>
      <c r="AL451" s="16">
        <v>143902.397979378</v>
      </c>
      <c r="AM451" s="16">
        <v>120806.1484375</v>
      </c>
      <c r="AN451" s="16">
        <v>1</v>
      </c>
      <c r="AO451" s="14">
        <f t="shared" ref="AO451:AO493" si="150">AVERAGE(AL451:AN451)</f>
        <v>88236.515472292667</v>
      </c>
      <c r="AP451" s="14">
        <f t="shared" ref="AP451:AP493" si="151">STDEV(AL451:AN451)</f>
        <v>77281.879044968053</v>
      </c>
      <c r="AQ451" s="14">
        <f t="shared" ref="AQ451:AQ493" si="152">(STDEV(AL451:AN451))/(AVERAGE(AL451:AN451))*100</f>
        <v>87.584917232180928</v>
      </c>
    </row>
    <row r="452" spans="1:43">
      <c r="A452" s="8" t="s">
        <v>667</v>
      </c>
      <c r="B452" s="17">
        <v>19.88</v>
      </c>
      <c r="C452" s="7">
        <v>881.45702000000006</v>
      </c>
      <c r="D452" s="8" t="s">
        <v>61</v>
      </c>
      <c r="E452" s="8" t="s">
        <v>62</v>
      </c>
      <c r="F452" s="8" t="s">
        <v>63</v>
      </c>
      <c r="J452" s="17" t="str">
        <f t="shared" si="136"/>
        <v>LWS-UHPLC-ESI-QTOF-80%MeOH-19.88-881.45702</v>
      </c>
      <c r="K452" s="9" t="s">
        <v>188</v>
      </c>
      <c r="M452" s="8" t="str">
        <f t="shared" si="137"/>
        <v>Unknown-19.88-881.45702</v>
      </c>
      <c r="N452" s="16">
        <v>42028.683695817803</v>
      </c>
      <c r="O452" s="16">
        <v>58365.617950038402</v>
      </c>
      <c r="P452" s="16">
        <v>96689.6747817617</v>
      </c>
      <c r="Q452" s="14">
        <f t="shared" si="138"/>
        <v>65694.658809205968</v>
      </c>
      <c r="R452" s="14">
        <f t="shared" si="139"/>
        <v>28057.835208029159</v>
      </c>
      <c r="S452" s="14">
        <f t="shared" si="140"/>
        <v>42.709461798890324</v>
      </c>
      <c r="T452" s="16">
        <v>152799.75325636499</v>
      </c>
      <c r="U452" s="16">
        <v>180614.316898908</v>
      </c>
      <c r="V452" s="16">
        <v>220933.59469847599</v>
      </c>
      <c r="W452" s="14">
        <f t="shared" si="141"/>
        <v>184782.55495124965</v>
      </c>
      <c r="X452" s="14">
        <f t="shared" si="142"/>
        <v>34257.637743434992</v>
      </c>
      <c r="Y452" s="14">
        <f t="shared" si="143"/>
        <v>18.539432876914724</v>
      </c>
      <c r="Z452" s="16">
        <v>172745.05405108901</v>
      </c>
      <c r="AA452" s="16">
        <v>249431.80416886401</v>
      </c>
      <c r="AB452" s="16">
        <v>184119.066049966</v>
      </c>
      <c r="AC452" s="14">
        <f t="shared" si="144"/>
        <v>202098.64142330634</v>
      </c>
      <c r="AD452" s="14">
        <f t="shared" si="145"/>
        <v>41384.335911800321</v>
      </c>
      <c r="AE452" s="14">
        <f t="shared" si="146"/>
        <v>20.477295453519961</v>
      </c>
      <c r="AF452" s="16">
        <v>304392.58558054501</v>
      </c>
      <c r="AG452" s="16">
        <v>338089.20041855797</v>
      </c>
      <c r="AH452" s="16">
        <v>279706.286488346</v>
      </c>
      <c r="AI452" s="14">
        <f t="shared" si="147"/>
        <v>307396.02416248299</v>
      </c>
      <c r="AJ452" s="14">
        <f t="shared" si="148"/>
        <v>29307.109073264801</v>
      </c>
      <c r="AK452" s="14">
        <f t="shared" si="149"/>
        <v>9.5339909333940138</v>
      </c>
      <c r="AL452" s="16">
        <v>254692.04678849201</v>
      </c>
      <c r="AM452" s="16">
        <v>234224.890625</v>
      </c>
      <c r="AN452" s="16">
        <v>716.17269164926302</v>
      </c>
      <c r="AO452" s="14">
        <f t="shared" si="150"/>
        <v>163211.03670171378</v>
      </c>
      <c r="AP452" s="14">
        <f t="shared" si="151"/>
        <v>141096.2853607146</v>
      </c>
      <c r="AQ452" s="14">
        <f t="shared" si="152"/>
        <v>86.450210850987773</v>
      </c>
    </row>
    <row r="453" spans="1:43">
      <c r="A453" s="8" t="s">
        <v>668</v>
      </c>
      <c r="B453" s="17">
        <v>19.88</v>
      </c>
      <c r="C453" s="7">
        <v>837.30998999999997</v>
      </c>
      <c r="D453" s="8" t="s">
        <v>61</v>
      </c>
      <c r="E453" s="8" t="s">
        <v>62</v>
      </c>
      <c r="F453" s="8" t="s">
        <v>63</v>
      </c>
      <c r="G453" s="8" t="s">
        <v>1051</v>
      </c>
      <c r="H453" s="13">
        <v>838.31500000000005</v>
      </c>
      <c r="J453" s="17" t="str">
        <f t="shared" si="136"/>
        <v>LWS-UHPLC-ESI-QTOF-80%MeOH-19.88-837.30999</v>
      </c>
      <c r="K453" s="9" t="s">
        <v>188</v>
      </c>
      <c r="M453" s="8" t="str">
        <f t="shared" si="137"/>
        <v>Unknown-19.88-837.30999</v>
      </c>
      <c r="N453" s="16">
        <v>1</v>
      </c>
      <c r="O453" s="16">
        <v>1</v>
      </c>
      <c r="P453" s="16">
        <v>1</v>
      </c>
      <c r="Q453" s="14">
        <f t="shared" si="138"/>
        <v>1</v>
      </c>
      <c r="R453" s="14">
        <f t="shared" si="139"/>
        <v>0</v>
      </c>
      <c r="S453" s="14">
        <f t="shared" si="140"/>
        <v>0</v>
      </c>
      <c r="T453" s="16">
        <v>1</v>
      </c>
      <c r="U453" s="16">
        <v>292.661752399953</v>
      </c>
      <c r="V453" s="16">
        <v>1</v>
      </c>
      <c r="W453" s="14">
        <f t="shared" si="141"/>
        <v>98.220584133317672</v>
      </c>
      <c r="X453" s="14">
        <f t="shared" si="142"/>
        <v>168.39099126043087</v>
      </c>
      <c r="Y453" s="14">
        <f t="shared" si="143"/>
        <v>171.44165120405805</v>
      </c>
      <c r="Z453" s="16">
        <v>1</v>
      </c>
      <c r="AA453" s="16">
        <v>1</v>
      </c>
      <c r="AB453" s="16">
        <v>1</v>
      </c>
      <c r="AC453" s="14">
        <f t="shared" si="144"/>
        <v>1</v>
      </c>
      <c r="AD453" s="14">
        <f t="shared" si="145"/>
        <v>0</v>
      </c>
      <c r="AE453" s="14">
        <f t="shared" si="146"/>
        <v>0</v>
      </c>
      <c r="AF453" s="16">
        <v>1</v>
      </c>
      <c r="AG453" s="16">
        <v>1</v>
      </c>
      <c r="AH453" s="16">
        <v>1</v>
      </c>
      <c r="AI453" s="14">
        <f t="shared" si="147"/>
        <v>1</v>
      </c>
      <c r="AJ453" s="14">
        <f t="shared" si="148"/>
        <v>0</v>
      </c>
      <c r="AK453" s="14">
        <f t="shared" si="149"/>
        <v>0</v>
      </c>
      <c r="AL453" s="16">
        <v>1</v>
      </c>
      <c r="AM453" s="16">
        <v>1</v>
      </c>
      <c r="AN453" s="16">
        <v>247918.18977506101</v>
      </c>
      <c r="AO453" s="14">
        <f t="shared" si="150"/>
        <v>82640.063258353664</v>
      </c>
      <c r="AP453" s="14">
        <f t="shared" si="151"/>
        <v>143135.05625336702</v>
      </c>
      <c r="AQ453" s="14">
        <f t="shared" si="152"/>
        <v>173.2029848596446</v>
      </c>
    </row>
    <row r="454" spans="1:43">
      <c r="A454" s="8" t="s">
        <v>669</v>
      </c>
      <c r="B454" s="17">
        <v>19.88</v>
      </c>
      <c r="C454" s="7">
        <v>903.43874000000005</v>
      </c>
      <c r="D454" s="8" t="s">
        <v>61</v>
      </c>
      <c r="E454" s="8" t="s">
        <v>62</v>
      </c>
      <c r="F454" s="8" t="s">
        <v>63</v>
      </c>
      <c r="G454" s="8" t="s">
        <v>1052</v>
      </c>
      <c r="H454" s="13">
        <v>904.44440000000009</v>
      </c>
      <c r="J454" s="17" t="str">
        <f t="shared" si="136"/>
        <v>LWS-UHPLC-ESI-QTOF-80%MeOH-19.88-903.43874</v>
      </c>
      <c r="K454" s="9" t="s">
        <v>188</v>
      </c>
      <c r="M454" s="8" t="str">
        <f t="shared" si="137"/>
        <v>Unknown-19.88-903.43874</v>
      </c>
      <c r="N454" s="16">
        <v>11792.366359424201</v>
      </c>
      <c r="O454" s="16">
        <v>19106.637734699601</v>
      </c>
      <c r="P454" s="16">
        <v>22812.176046762401</v>
      </c>
      <c r="Q454" s="14">
        <f t="shared" si="138"/>
        <v>17903.726713628737</v>
      </c>
      <c r="R454" s="14">
        <f t="shared" si="139"/>
        <v>5607.5215184382887</v>
      </c>
      <c r="S454" s="14">
        <f t="shared" si="140"/>
        <v>31.320415062913753</v>
      </c>
      <c r="T454" s="16">
        <v>48398.373372938302</v>
      </c>
      <c r="U454" s="16">
        <v>76857.518808492998</v>
      </c>
      <c r="V454" s="16">
        <v>94331.014052931103</v>
      </c>
      <c r="W454" s="14">
        <f t="shared" si="141"/>
        <v>73195.635411454132</v>
      </c>
      <c r="X454" s="14">
        <f t="shared" si="142"/>
        <v>23184.238449202214</v>
      </c>
      <c r="Y454" s="14">
        <f t="shared" si="143"/>
        <v>31.674345497346678</v>
      </c>
      <c r="Z454" s="16">
        <v>81308.140793613304</v>
      </c>
      <c r="AA454" s="16">
        <v>104589.49813610601</v>
      </c>
      <c r="AB454" s="16">
        <v>72799.601400989195</v>
      </c>
      <c r="AC454" s="14">
        <f t="shared" si="144"/>
        <v>86232.413443569501</v>
      </c>
      <c r="AD454" s="14">
        <f t="shared" si="145"/>
        <v>16457.087514371338</v>
      </c>
      <c r="AE454" s="14">
        <f t="shared" si="146"/>
        <v>19.084572560573012</v>
      </c>
      <c r="AF454" s="16">
        <v>115591.04291063501</v>
      </c>
      <c r="AG454" s="16">
        <v>136260.18513206299</v>
      </c>
      <c r="AH454" s="16">
        <v>119234.210519531</v>
      </c>
      <c r="AI454" s="14">
        <f t="shared" si="147"/>
        <v>123695.14618740966</v>
      </c>
      <c r="AJ454" s="14">
        <f t="shared" si="148"/>
        <v>11033.055801414146</v>
      </c>
      <c r="AK454" s="14">
        <f t="shared" si="149"/>
        <v>8.919554357208197</v>
      </c>
      <c r="AL454" s="16">
        <v>109158.52311926099</v>
      </c>
      <c r="AM454" s="16">
        <v>102806.078125</v>
      </c>
      <c r="AN454" s="16">
        <v>1</v>
      </c>
      <c r="AO454" s="14">
        <f t="shared" si="150"/>
        <v>70655.200414753665</v>
      </c>
      <c r="AP454" s="14">
        <f t="shared" si="151"/>
        <v>61270.714183347103</v>
      </c>
      <c r="AQ454" s="14">
        <f t="shared" si="152"/>
        <v>86.717911524815435</v>
      </c>
    </row>
    <row r="455" spans="1:43">
      <c r="A455" s="8" t="s">
        <v>670</v>
      </c>
      <c r="B455" s="17">
        <v>19.88</v>
      </c>
      <c r="C455" s="7">
        <v>883.47086999999999</v>
      </c>
      <c r="D455" s="8" t="s">
        <v>61</v>
      </c>
      <c r="E455" s="8" t="s">
        <v>62</v>
      </c>
      <c r="F455" s="8" t="s">
        <v>63</v>
      </c>
      <c r="G455" s="8" t="s">
        <v>1053</v>
      </c>
      <c r="H455" s="13">
        <v>838.47019999999998</v>
      </c>
      <c r="J455" s="17" t="str">
        <f t="shared" si="136"/>
        <v>LWS-UHPLC-ESI-QTOF-80%MeOH-19.88-883.47087</v>
      </c>
      <c r="K455" s="9" t="s">
        <v>188</v>
      </c>
      <c r="L455" s="25"/>
      <c r="M455" s="8" t="str">
        <f t="shared" si="137"/>
        <v>Unknown-19.88-883.47087</v>
      </c>
      <c r="N455" s="16">
        <v>42381.090935835797</v>
      </c>
      <c r="O455" s="16">
        <v>75796.7886869457</v>
      </c>
      <c r="P455" s="16">
        <v>98685.340548672102</v>
      </c>
      <c r="Q455" s="14">
        <f t="shared" si="138"/>
        <v>72287.740057151197</v>
      </c>
      <c r="R455" s="14">
        <f t="shared" si="139"/>
        <v>28315.670534720524</v>
      </c>
      <c r="S455" s="14">
        <f t="shared" si="140"/>
        <v>39.170778492084487</v>
      </c>
      <c r="T455" s="16">
        <v>212214.67331176499</v>
      </c>
      <c r="U455" s="16">
        <v>249640.416033988</v>
      </c>
      <c r="V455" s="16">
        <v>294435.16882396</v>
      </c>
      <c r="W455" s="14">
        <f t="shared" si="141"/>
        <v>252096.75272323765</v>
      </c>
      <c r="X455" s="14">
        <f t="shared" si="142"/>
        <v>41165.248244313188</v>
      </c>
      <c r="Y455" s="14">
        <f t="shared" si="143"/>
        <v>16.329146567590307</v>
      </c>
      <c r="Z455" s="16">
        <v>233447.198523303</v>
      </c>
      <c r="AA455" s="16">
        <v>315362.43550509302</v>
      </c>
      <c r="AB455" s="16">
        <v>227834.33712616999</v>
      </c>
      <c r="AC455" s="14">
        <f t="shared" si="144"/>
        <v>258881.32371818865</v>
      </c>
      <c r="AD455" s="14">
        <f t="shared" si="145"/>
        <v>48994.520558726406</v>
      </c>
      <c r="AE455" s="14">
        <f t="shared" si="146"/>
        <v>18.92547513858533</v>
      </c>
      <c r="AF455" s="16">
        <v>374761.59945454501</v>
      </c>
      <c r="AG455" s="16">
        <v>429925.74177748198</v>
      </c>
      <c r="AH455" s="16">
        <v>359469.45427907299</v>
      </c>
      <c r="AI455" s="14">
        <f t="shared" si="147"/>
        <v>388052.26517036668</v>
      </c>
      <c r="AJ455" s="14">
        <f t="shared" si="148"/>
        <v>37060.807578787368</v>
      </c>
      <c r="AK455" s="14">
        <f t="shared" si="149"/>
        <v>9.5504680439158243</v>
      </c>
      <c r="AL455" s="16">
        <v>330008.77712729003</v>
      </c>
      <c r="AM455" s="16">
        <v>306037.8125</v>
      </c>
      <c r="AN455" s="16">
        <v>1248.1856958096801</v>
      </c>
      <c r="AO455" s="14">
        <f t="shared" si="150"/>
        <v>212431.59177436656</v>
      </c>
      <c r="AP455" s="14">
        <f t="shared" si="151"/>
        <v>183282.50063357438</v>
      </c>
      <c r="AQ455" s="14">
        <f t="shared" si="152"/>
        <v>86.278363355789011</v>
      </c>
    </row>
    <row r="456" spans="1:43">
      <c r="A456" s="8" t="s">
        <v>671</v>
      </c>
      <c r="B456" s="17">
        <v>19.89</v>
      </c>
      <c r="C456" s="7">
        <v>883.29648999999995</v>
      </c>
      <c r="D456" s="8" t="s">
        <v>61</v>
      </c>
      <c r="E456" s="8" t="s">
        <v>62</v>
      </c>
      <c r="F456" s="8" t="s">
        <v>63</v>
      </c>
      <c r="G456" s="8" t="s">
        <v>1054</v>
      </c>
      <c r="H456" s="13">
        <v>884.30359999999996</v>
      </c>
      <c r="J456" s="17" t="str">
        <f t="shared" si="136"/>
        <v>LWS-UHPLC-ESI-QTOF-80%MeOH-19.89-883.29649</v>
      </c>
      <c r="K456" s="9" t="s">
        <v>188</v>
      </c>
      <c r="M456" s="8" t="str">
        <f t="shared" si="137"/>
        <v>Unknown-19.89-883.29649</v>
      </c>
      <c r="N456" s="16">
        <v>1</v>
      </c>
      <c r="O456" s="16">
        <v>1</v>
      </c>
      <c r="P456" s="16">
        <v>1</v>
      </c>
      <c r="Q456" s="14">
        <f t="shared" si="138"/>
        <v>1</v>
      </c>
      <c r="R456" s="14">
        <f t="shared" si="139"/>
        <v>0</v>
      </c>
      <c r="S456" s="14">
        <f t="shared" si="140"/>
        <v>0</v>
      </c>
      <c r="T456" s="16">
        <v>1</v>
      </c>
      <c r="U456" s="16">
        <v>1</v>
      </c>
      <c r="V456" s="16">
        <v>1</v>
      </c>
      <c r="W456" s="14">
        <f t="shared" si="141"/>
        <v>1</v>
      </c>
      <c r="X456" s="14">
        <f t="shared" si="142"/>
        <v>0</v>
      </c>
      <c r="Y456" s="14">
        <f t="shared" si="143"/>
        <v>0</v>
      </c>
      <c r="Z456" s="16">
        <v>1</v>
      </c>
      <c r="AA456" s="16">
        <v>1</v>
      </c>
      <c r="AB456" s="16">
        <v>149.538921098342</v>
      </c>
      <c r="AC456" s="14">
        <f t="shared" si="144"/>
        <v>50.512973699447336</v>
      </c>
      <c r="AD456" s="14">
        <f t="shared" si="145"/>
        <v>85.758986081264339</v>
      </c>
      <c r="AE456" s="14">
        <f t="shared" si="146"/>
        <v>169.77615808471523</v>
      </c>
      <c r="AF456" s="16">
        <v>801.09579049557897</v>
      </c>
      <c r="AG456" s="16">
        <v>1</v>
      </c>
      <c r="AH456" s="16">
        <v>1</v>
      </c>
      <c r="AI456" s="14">
        <f t="shared" si="147"/>
        <v>267.69859683185967</v>
      </c>
      <c r="AJ456" s="14">
        <f t="shared" si="148"/>
        <v>461.93552002010887</v>
      </c>
      <c r="AK456" s="14">
        <f t="shared" si="149"/>
        <v>172.55806548371584</v>
      </c>
      <c r="AL456" s="16">
        <v>59.150334939067598</v>
      </c>
      <c r="AM456" s="16">
        <v>1</v>
      </c>
      <c r="AN456" s="16">
        <v>300218.80828234501</v>
      </c>
      <c r="AO456" s="14">
        <f t="shared" si="150"/>
        <v>100092.98620576136</v>
      </c>
      <c r="AP456" s="14">
        <f t="shared" si="151"/>
        <v>173314.04831039137</v>
      </c>
      <c r="AQ456" s="14">
        <f t="shared" si="152"/>
        <v>173.15303986845723</v>
      </c>
    </row>
    <row r="457" spans="1:43">
      <c r="A457" s="8" t="s">
        <v>672</v>
      </c>
      <c r="B457" s="17">
        <v>19.899999999999999</v>
      </c>
      <c r="C457" s="7">
        <v>881.28411000000006</v>
      </c>
      <c r="D457" s="8" t="s">
        <v>61</v>
      </c>
      <c r="E457" s="8" t="s">
        <v>62</v>
      </c>
      <c r="F457" s="8" t="s">
        <v>63</v>
      </c>
      <c r="J457" s="17" t="str">
        <f t="shared" si="136"/>
        <v>LWS-UHPLC-ESI-QTOF-80%MeOH-19.9-881.28411</v>
      </c>
      <c r="K457" s="9" t="s">
        <v>188</v>
      </c>
      <c r="M457" s="8" t="str">
        <f t="shared" si="137"/>
        <v>Unknown-19.9-881.28411</v>
      </c>
      <c r="N457" s="16">
        <v>1</v>
      </c>
      <c r="O457" s="16">
        <v>1</v>
      </c>
      <c r="P457" s="16">
        <v>1</v>
      </c>
      <c r="Q457" s="14">
        <f t="shared" si="138"/>
        <v>1</v>
      </c>
      <c r="R457" s="14">
        <f t="shared" si="139"/>
        <v>0</v>
      </c>
      <c r="S457" s="14">
        <f t="shared" si="140"/>
        <v>0</v>
      </c>
      <c r="T457" s="16">
        <v>227.31944263857099</v>
      </c>
      <c r="U457" s="16">
        <v>1</v>
      </c>
      <c r="V457" s="16">
        <v>1</v>
      </c>
      <c r="W457" s="14">
        <f t="shared" si="141"/>
        <v>76.439814212857002</v>
      </c>
      <c r="X457" s="14">
        <f t="shared" si="142"/>
        <v>130.66559113022501</v>
      </c>
      <c r="Y457" s="14">
        <f t="shared" si="143"/>
        <v>170.93917937368215</v>
      </c>
      <c r="Z457" s="16">
        <v>1</v>
      </c>
      <c r="AA457" s="16">
        <v>1</v>
      </c>
      <c r="AB457" s="16">
        <v>1</v>
      </c>
      <c r="AC457" s="14">
        <f t="shared" si="144"/>
        <v>1</v>
      </c>
      <c r="AD457" s="14">
        <f t="shared" si="145"/>
        <v>0</v>
      </c>
      <c r="AE457" s="14">
        <f t="shared" si="146"/>
        <v>0</v>
      </c>
      <c r="AF457" s="16">
        <v>1</v>
      </c>
      <c r="AG457" s="16">
        <v>1</v>
      </c>
      <c r="AH457" s="16">
        <v>1</v>
      </c>
      <c r="AI457" s="14">
        <f t="shared" si="147"/>
        <v>1</v>
      </c>
      <c r="AJ457" s="14">
        <f t="shared" si="148"/>
        <v>0</v>
      </c>
      <c r="AK457" s="14">
        <f t="shared" si="149"/>
        <v>0</v>
      </c>
      <c r="AL457" s="16">
        <v>1</v>
      </c>
      <c r="AM457" s="16">
        <v>1</v>
      </c>
      <c r="AN457" s="16">
        <v>239988.189299897</v>
      </c>
      <c r="AO457" s="14">
        <f t="shared" si="150"/>
        <v>79996.729766632328</v>
      </c>
      <c r="AP457" s="14">
        <f t="shared" si="151"/>
        <v>138556.66834435723</v>
      </c>
      <c r="AQ457" s="14">
        <f t="shared" si="152"/>
        <v>173.20291560487141</v>
      </c>
    </row>
    <row r="458" spans="1:43">
      <c r="A458" s="8" t="s">
        <v>673</v>
      </c>
      <c r="B458" s="17">
        <v>20.07</v>
      </c>
      <c r="C458" s="7">
        <v>793.44176000000004</v>
      </c>
      <c r="D458" s="8" t="s">
        <v>61</v>
      </c>
      <c r="E458" s="8" t="s">
        <v>62</v>
      </c>
      <c r="F458" s="8" t="s">
        <v>63</v>
      </c>
      <c r="G458" s="8" t="s">
        <v>1034</v>
      </c>
      <c r="H458" s="13">
        <v>794.44809999999995</v>
      </c>
      <c r="J458" s="17" t="str">
        <f t="shared" si="136"/>
        <v>LWS-UHPLC-ESI-QTOF-80%MeOH-20.07-793.44176</v>
      </c>
      <c r="K458" s="9" t="s">
        <v>188</v>
      </c>
      <c r="M458" s="8" t="str">
        <f t="shared" si="137"/>
        <v>Unknown-20.07-793.44176</v>
      </c>
      <c r="N458" s="16">
        <v>2455.0488824693798</v>
      </c>
      <c r="O458" s="16">
        <v>707.02793098546897</v>
      </c>
      <c r="P458" s="16">
        <v>565.56483040378396</v>
      </c>
      <c r="Q458" s="14">
        <f t="shared" si="138"/>
        <v>1242.5472146195443</v>
      </c>
      <c r="R458" s="14">
        <f t="shared" si="139"/>
        <v>1052.4367786762873</v>
      </c>
      <c r="S458" s="14">
        <f t="shared" si="140"/>
        <v>84.699942689786084</v>
      </c>
      <c r="T458" s="16">
        <v>5234.5354971300403</v>
      </c>
      <c r="U458" s="16">
        <v>5660.2867596448596</v>
      </c>
      <c r="V458" s="16">
        <v>5403.1074917277301</v>
      </c>
      <c r="W458" s="14">
        <f t="shared" si="141"/>
        <v>5432.6432495008767</v>
      </c>
      <c r="X458" s="14">
        <f t="shared" si="142"/>
        <v>214.40686818212268</v>
      </c>
      <c r="Y458" s="14">
        <f t="shared" si="143"/>
        <v>3.9466399381520452</v>
      </c>
      <c r="Z458" s="16">
        <v>26678.714741920401</v>
      </c>
      <c r="AA458" s="16">
        <v>75443.405385547099</v>
      </c>
      <c r="AB458" s="16">
        <v>42010.6841080593</v>
      </c>
      <c r="AC458" s="14">
        <f t="shared" si="144"/>
        <v>48044.268078508932</v>
      </c>
      <c r="AD458" s="14">
        <f t="shared" si="145"/>
        <v>24935.955266211553</v>
      </c>
      <c r="AE458" s="14">
        <f t="shared" si="146"/>
        <v>51.902040063267933</v>
      </c>
      <c r="AF458" s="16">
        <v>122363.929174473</v>
      </c>
      <c r="AG458" s="16">
        <v>171332.70200959401</v>
      </c>
      <c r="AH458" s="16">
        <v>164722.79378199199</v>
      </c>
      <c r="AI458" s="14">
        <f t="shared" si="147"/>
        <v>152806.47498868633</v>
      </c>
      <c r="AJ458" s="14">
        <f t="shared" si="148"/>
        <v>26570.362595045299</v>
      </c>
      <c r="AK458" s="14">
        <f t="shared" si="149"/>
        <v>17.388243918991357</v>
      </c>
      <c r="AL458" s="16">
        <v>66754.416361265598</v>
      </c>
      <c r="AM458" s="16">
        <v>57242.578125</v>
      </c>
      <c r="AN458" s="16">
        <v>1</v>
      </c>
      <c r="AO458" s="14">
        <f t="shared" si="150"/>
        <v>41332.664828755202</v>
      </c>
      <c r="AP458" s="14">
        <f t="shared" si="151"/>
        <v>36108.84455082495</v>
      </c>
      <c r="AQ458" s="14">
        <f t="shared" si="152"/>
        <v>87.361520725622242</v>
      </c>
    </row>
    <row r="459" spans="1:43">
      <c r="A459" s="8" t="s">
        <v>674</v>
      </c>
      <c r="B459" s="17">
        <v>20.34</v>
      </c>
      <c r="C459" s="7">
        <v>879.44299000000001</v>
      </c>
      <c r="D459" s="8" t="s">
        <v>61</v>
      </c>
      <c r="E459" s="8" t="s">
        <v>62</v>
      </c>
      <c r="F459" s="8" t="s">
        <v>63</v>
      </c>
      <c r="G459" s="8" t="s">
        <v>1055</v>
      </c>
      <c r="H459" s="13">
        <v>880.44859999999994</v>
      </c>
      <c r="J459" s="17" t="str">
        <f t="shared" si="136"/>
        <v>LWS-UHPLC-ESI-QTOF-80%MeOH-20.34-879.44299</v>
      </c>
      <c r="K459" s="9" t="s">
        <v>188</v>
      </c>
      <c r="M459" s="8" t="str">
        <f t="shared" si="137"/>
        <v>Unknown-20.34-879.44299</v>
      </c>
      <c r="N459" s="16">
        <v>1475.52189994579</v>
      </c>
      <c r="O459" s="16">
        <v>2803.64436217211</v>
      </c>
      <c r="P459" s="16">
        <v>924.15002529414596</v>
      </c>
      <c r="Q459" s="14">
        <f t="shared" si="138"/>
        <v>1734.4387624706821</v>
      </c>
      <c r="R459" s="14">
        <f t="shared" si="139"/>
        <v>966.12794021489935</v>
      </c>
      <c r="S459" s="14">
        <f t="shared" si="140"/>
        <v>55.702626182008551</v>
      </c>
      <c r="T459" s="16">
        <v>14490.4605099521</v>
      </c>
      <c r="U459" s="16">
        <v>15928.651030576801</v>
      </c>
      <c r="V459" s="16">
        <v>15871.107169829</v>
      </c>
      <c r="W459" s="14">
        <f t="shared" si="141"/>
        <v>15430.072903452636</v>
      </c>
      <c r="X459" s="14">
        <f t="shared" si="142"/>
        <v>814.23670482992361</v>
      </c>
      <c r="Y459" s="14">
        <f t="shared" si="143"/>
        <v>5.2769465829790727</v>
      </c>
      <c r="Z459" s="16">
        <v>27255.480571554501</v>
      </c>
      <c r="AA459" s="16">
        <v>41533.029408077899</v>
      </c>
      <c r="AB459" s="16">
        <v>30421.510294988198</v>
      </c>
      <c r="AC459" s="14">
        <f t="shared" si="144"/>
        <v>33070.006758206866</v>
      </c>
      <c r="AD459" s="14">
        <f t="shared" si="145"/>
        <v>7498.1998060593996</v>
      </c>
      <c r="AE459" s="14">
        <f t="shared" si="146"/>
        <v>22.673717186944927</v>
      </c>
      <c r="AF459" s="16">
        <v>79005.948195104997</v>
      </c>
      <c r="AG459" s="16">
        <v>87402.366886357006</v>
      </c>
      <c r="AH459" s="16">
        <v>83047.072298292405</v>
      </c>
      <c r="AI459" s="14">
        <f t="shared" si="147"/>
        <v>83151.795793251469</v>
      </c>
      <c r="AJ459" s="14">
        <f t="shared" si="148"/>
        <v>4199.1888463724581</v>
      </c>
      <c r="AK459" s="14">
        <f t="shared" si="149"/>
        <v>5.0500278512484762</v>
      </c>
      <c r="AL459" s="16">
        <v>49504.509972532302</v>
      </c>
      <c r="AM459" s="16">
        <v>42795.22265625</v>
      </c>
      <c r="AN459" s="16">
        <v>1</v>
      </c>
      <c r="AO459" s="14">
        <f t="shared" si="150"/>
        <v>30766.910876260768</v>
      </c>
      <c r="AP459" s="14">
        <f t="shared" si="151"/>
        <v>26854.414685627053</v>
      </c>
      <c r="AQ459" s="14">
        <f t="shared" si="152"/>
        <v>87.283428595190784</v>
      </c>
    </row>
    <row r="460" spans="1:43">
      <c r="A460" s="8" t="s">
        <v>675</v>
      </c>
      <c r="B460" s="17">
        <v>20.34</v>
      </c>
      <c r="C460" s="7">
        <v>835.45277999999996</v>
      </c>
      <c r="D460" s="8" t="s">
        <v>61</v>
      </c>
      <c r="E460" s="8" t="s">
        <v>62</v>
      </c>
      <c r="F460" s="8" t="s">
        <v>63</v>
      </c>
      <c r="G460" s="8" t="s">
        <v>1056</v>
      </c>
      <c r="H460" s="13">
        <v>836.45699999999999</v>
      </c>
      <c r="J460" s="17" t="str">
        <f t="shared" si="136"/>
        <v>LWS-UHPLC-ESI-QTOF-80%MeOH-20.34-835.45278</v>
      </c>
      <c r="K460" s="9" t="s">
        <v>188</v>
      </c>
      <c r="M460" s="8" t="str">
        <f t="shared" si="137"/>
        <v>Unknown-20.34-835.45278</v>
      </c>
      <c r="N460" s="16">
        <v>2885.3521186110402</v>
      </c>
      <c r="O460" s="16">
        <v>3080.98972384841</v>
      </c>
      <c r="P460" s="16">
        <v>2515.7051821138598</v>
      </c>
      <c r="Q460" s="14">
        <f t="shared" si="138"/>
        <v>2827.3490081911036</v>
      </c>
      <c r="R460" s="14">
        <f t="shared" si="139"/>
        <v>287.07128713056738</v>
      </c>
      <c r="S460" s="14">
        <f t="shared" si="140"/>
        <v>10.153372869741021</v>
      </c>
      <c r="T460" s="16">
        <v>16681.613671255302</v>
      </c>
      <c r="U460" s="16">
        <v>18072.204624727699</v>
      </c>
      <c r="V460" s="16">
        <v>18277.862133193801</v>
      </c>
      <c r="W460" s="14">
        <f t="shared" si="141"/>
        <v>17677.226809725602</v>
      </c>
      <c r="X460" s="14">
        <f t="shared" si="142"/>
        <v>868.33627922489245</v>
      </c>
      <c r="Y460" s="14">
        <f t="shared" si="143"/>
        <v>4.9121747917334746</v>
      </c>
      <c r="Z460" s="16">
        <v>31110.3511123479</v>
      </c>
      <c r="AA460" s="16">
        <v>44620.063642334797</v>
      </c>
      <c r="AB460" s="16">
        <v>34422.706570556496</v>
      </c>
      <c r="AC460" s="14">
        <f t="shared" si="144"/>
        <v>36717.707108413066</v>
      </c>
      <c r="AD460" s="14">
        <f t="shared" si="145"/>
        <v>7041.1897973490859</v>
      </c>
      <c r="AE460" s="14">
        <f t="shared" si="146"/>
        <v>19.176550911959723</v>
      </c>
      <c r="AF460" s="16">
        <v>91184.115639300202</v>
      </c>
      <c r="AG460" s="16">
        <v>101031.00364209199</v>
      </c>
      <c r="AH460" s="16">
        <v>93578.786208841906</v>
      </c>
      <c r="AI460" s="14">
        <f t="shared" si="147"/>
        <v>95264.635163411367</v>
      </c>
      <c r="AJ460" s="14">
        <f t="shared" si="148"/>
        <v>5135.3545016968828</v>
      </c>
      <c r="AK460" s="14">
        <f t="shared" si="149"/>
        <v>5.3906200269260438</v>
      </c>
      <c r="AL460" s="16">
        <v>73871.519875137994</v>
      </c>
      <c r="AM460" s="16">
        <v>61424</v>
      </c>
      <c r="AN460" s="16">
        <v>1</v>
      </c>
      <c r="AO460" s="14">
        <f t="shared" si="150"/>
        <v>45098.839958379336</v>
      </c>
      <c r="AP460" s="14">
        <f t="shared" si="151"/>
        <v>39548.660716188402</v>
      </c>
      <c r="AQ460" s="14">
        <f t="shared" si="152"/>
        <v>87.693299323634349</v>
      </c>
    </row>
    <row r="461" spans="1:43">
      <c r="A461" s="8" t="s">
        <v>676</v>
      </c>
      <c r="B461" s="17">
        <v>20.45</v>
      </c>
      <c r="C461" s="7">
        <v>721.41845000000001</v>
      </c>
      <c r="D461" s="8" t="s">
        <v>61</v>
      </c>
      <c r="E461" s="8" t="s">
        <v>62</v>
      </c>
      <c r="F461" s="8" t="s">
        <v>63</v>
      </c>
      <c r="G461" s="8" t="s">
        <v>1057</v>
      </c>
      <c r="H461" s="13">
        <v>722.42399999999998</v>
      </c>
      <c r="J461" s="17" t="str">
        <f t="shared" si="136"/>
        <v>LWS-UHPLC-ESI-QTOF-80%MeOH-20.45-721.41845</v>
      </c>
      <c r="K461" s="9" t="s">
        <v>188</v>
      </c>
      <c r="M461" s="8" t="str">
        <f t="shared" si="137"/>
        <v>Unknown-20.45-721.41845</v>
      </c>
      <c r="N461" s="16">
        <v>3050.61202873002</v>
      </c>
      <c r="O461" s="16">
        <v>4104.9530487563497</v>
      </c>
      <c r="P461" s="16">
        <v>5585.3685238695498</v>
      </c>
      <c r="Q461" s="14">
        <f t="shared" si="138"/>
        <v>4246.9778671186396</v>
      </c>
      <c r="R461" s="14">
        <f t="shared" si="139"/>
        <v>1273.3325995929529</v>
      </c>
      <c r="S461" s="14">
        <f t="shared" si="140"/>
        <v>29.982087014191222</v>
      </c>
      <c r="T461" s="16">
        <v>31092.2306037901</v>
      </c>
      <c r="U461" s="16">
        <v>38631.767360053098</v>
      </c>
      <c r="V461" s="16">
        <v>43185.582492299698</v>
      </c>
      <c r="W461" s="14">
        <f t="shared" si="141"/>
        <v>37636.526818714301</v>
      </c>
      <c r="X461" s="14">
        <f t="shared" si="142"/>
        <v>6107.7956560589746</v>
      </c>
      <c r="Y461" s="14">
        <f t="shared" si="143"/>
        <v>16.228372202033128</v>
      </c>
      <c r="Z461" s="16">
        <v>22983.436051091601</v>
      </c>
      <c r="AA461" s="16">
        <v>40525.1549367673</v>
      </c>
      <c r="AB461" s="16">
        <v>28509.0254125416</v>
      </c>
      <c r="AC461" s="14">
        <f t="shared" si="144"/>
        <v>30672.538800133498</v>
      </c>
      <c r="AD461" s="14">
        <f t="shared" si="145"/>
        <v>8968.7550975447593</v>
      </c>
      <c r="AE461" s="14">
        <f t="shared" si="146"/>
        <v>29.240341518471645</v>
      </c>
      <c r="AF461" s="16">
        <v>89937.174474101499</v>
      </c>
      <c r="AG461" s="16">
        <v>111701.772153297</v>
      </c>
      <c r="AH461" s="16">
        <v>89369.7172671835</v>
      </c>
      <c r="AI461" s="14">
        <f t="shared" si="147"/>
        <v>97002.887964860653</v>
      </c>
      <c r="AJ461" s="14">
        <f t="shared" si="148"/>
        <v>12732.768717338138</v>
      </c>
      <c r="AK461" s="14">
        <f t="shared" si="149"/>
        <v>13.126174884556624</v>
      </c>
      <c r="AL461" s="16">
        <v>79898.945980674704</v>
      </c>
      <c r="AM461" s="16">
        <v>74962.28125</v>
      </c>
      <c r="AN461" s="16">
        <v>1</v>
      </c>
      <c r="AO461" s="14">
        <f t="shared" si="150"/>
        <v>51620.742410224899</v>
      </c>
      <c r="AP461" s="14">
        <f t="shared" si="151"/>
        <v>44772.100906024607</v>
      </c>
      <c r="AQ461" s="14">
        <f t="shared" si="152"/>
        <v>86.732772167872326</v>
      </c>
    </row>
    <row r="462" spans="1:43">
      <c r="A462" s="8" t="s">
        <v>677</v>
      </c>
      <c r="B462" s="17">
        <v>20.51</v>
      </c>
      <c r="C462" s="7">
        <v>865.46100999999999</v>
      </c>
      <c r="D462" s="8" t="s">
        <v>61</v>
      </c>
      <c r="E462" s="8" t="s">
        <v>62</v>
      </c>
      <c r="F462" s="8" t="s">
        <v>63</v>
      </c>
      <c r="J462" s="17" t="str">
        <f t="shared" si="136"/>
        <v>LWS-UHPLC-ESI-QTOF-80%MeOH-20.51-865.46101</v>
      </c>
      <c r="K462" s="9" t="s">
        <v>188</v>
      </c>
      <c r="M462" s="8" t="str">
        <f t="shared" si="137"/>
        <v>Unknown-20.51-865.46101</v>
      </c>
      <c r="N462" s="16">
        <v>13433.735043303301</v>
      </c>
      <c r="O462" s="16">
        <v>17481.077556234501</v>
      </c>
      <c r="P462" s="16">
        <v>26739.0674031667</v>
      </c>
      <c r="Q462" s="14">
        <f t="shared" si="138"/>
        <v>19217.960000901501</v>
      </c>
      <c r="R462" s="14">
        <f t="shared" si="139"/>
        <v>6820.596584724196</v>
      </c>
      <c r="S462" s="14">
        <f t="shared" si="140"/>
        <v>35.490741912275006</v>
      </c>
      <c r="T462" s="16">
        <v>34642.605360912698</v>
      </c>
      <c r="U462" s="16">
        <v>40100.298992799799</v>
      </c>
      <c r="V462" s="16">
        <v>76241.972924578906</v>
      </c>
      <c r="W462" s="14">
        <f t="shared" si="141"/>
        <v>50328.292426097127</v>
      </c>
      <c r="X462" s="14">
        <f t="shared" si="142"/>
        <v>22607.205326575226</v>
      </c>
      <c r="Y462" s="14">
        <f t="shared" si="143"/>
        <v>44.919476176887997</v>
      </c>
      <c r="Z462" s="16">
        <v>68376.458158633803</v>
      </c>
      <c r="AA462" s="16">
        <v>99398.426447031903</v>
      </c>
      <c r="AB462" s="16">
        <v>68285.089239488196</v>
      </c>
      <c r="AC462" s="14">
        <f t="shared" si="144"/>
        <v>78686.657948384629</v>
      </c>
      <c r="AD462" s="14">
        <f t="shared" si="145"/>
        <v>17936.975855088207</v>
      </c>
      <c r="AE462" s="14">
        <f t="shared" si="146"/>
        <v>22.795447567304436</v>
      </c>
      <c r="AF462" s="16">
        <v>129818.335397282</v>
      </c>
      <c r="AG462" s="16">
        <v>133555.83190558199</v>
      </c>
      <c r="AH462" s="16">
        <v>118808.15923627</v>
      </c>
      <c r="AI462" s="14">
        <f t="shared" si="147"/>
        <v>127394.108846378</v>
      </c>
      <c r="AJ462" s="14">
        <f t="shared" si="148"/>
        <v>7666.8845085780358</v>
      </c>
      <c r="AK462" s="14">
        <f t="shared" si="149"/>
        <v>6.018241014443908</v>
      </c>
      <c r="AL462" s="16">
        <v>138345.85987977899</v>
      </c>
      <c r="AM462" s="16">
        <v>121756.96875</v>
      </c>
      <c r="AN462" s="16">
        <v>1</v>
      </c>
      <c r="AO462" s="14">
        <f t="shared" si="150"/>
        <v>86701.276209926335</v>
      </c>
      <c r="AP462" s="14">
        <f t="shared" si="151"/>
        <v>75541.387651982222</v>
      </c>
      <c r="AQ462" s="14">
        <f t="shared" si="152"/>
        <v>87.128345687873008</v>
      </c>
    </row>
    <row r="463" spans="1:43">
      <c r="A463" s="8" t="s">
        <v>678</v>
      </c>
      <c r="B463" s="17">
        <v>20.51</v>
      </c>
      <c r="C463" s="7">
        <v>867.47738000000004</v>
      </c>
      <c r="D463" s="8" t="s">
        <v>61</v>
      </c>
      <c r="E463" s="8" t="s">
        <v>62</v>
      </c>
      <c r="F463" s="8" t="s">
        <v>63</v>
      </c>
      <c r="G463" s="8" t="s">
        <v>1058</v>
      </c>
      <c r="H463" s="13">
        <v>822.47679999999991</v>
      </c>
      <c r="J463" s="17" t="str">
        <f t="shared" si="136"/>
        <v>LWS-UHPLC-ESI-QTOF-80%MeOH-20.51-867.47738</v>
      </c>
      <c r="K463" s="9" t="s">
        <v>188</v>
      </c>
      <c r="M463" s="8" t="str">
        <f t="shared" si="137"/>
        <v>Unknown-20.51-867.47738</v>
      </c>
      <c r="N463" s="16">
        <v>10107.6197191832</v>
      </c>
      <c r="O463" s="16">
        <v>16716.0505659105</v>
      </c>
      <c r="P463" s="16">
        <v>24374.1642964985</v>
      </c>
      <c r="Q463" s="14">
        <f t="shared" si="138"/>
        <v>17065.944860530733</v>
      </c>
      <c r="R463" s="14">
        <f t="shared" si="139"/>
        <v>7139.7053900834708</v>
      </c>
      <c r="S463" s="14">
        <f t="shared" si="140"/>
        <v>41.83598065288389</v>
      </c>
      <c r="T463" s="16">
        <v>31573.3956021509</v>
      </c>
      <c r="U463" s="16">
        <v>37989.970096222401</v>
      </c>
      <c r="V463" s="16">
        <v>54059.434850623802</v>
      </c>
      <c r="W463" s="14">
        <f t="shared" si="141"/>
        <v>41207.600182999035</v>
      </c>
      <c r="X463" s="14">
        <f t="shared" si="142"/>
        <v>11583.192470233067</v>
      </c>
      <c r="Y463" s="14">
        <f t="shared" si="143"/>
        <v>28.10935948415635</v>
      </c>
      <c r="Z463" s="16">
        <v>79121.465012358996</v>
      </c>
      <c r="AA463" s="16">
        <v>104746.956702959</v>
      </c>
      <c r="AB463" s="16">
        <v>76891.147477830906</v>
      </c>
      <c r="AC463" s="14">
        <f t="shared" si="144"/>
        <v>86919.856397716299</v>
      </c>
      <c r="AD463" s="14">
        <f t="shared" si="145"/>
        <v>15478.944022319316</v>
      </c>
      <c r="AE463" s="14">
        <f t="shared" si="146"/>
        <v>17.808294518450221</v>
      </c>
      <c r="AF463" s="16">
        <v>139051.04468521601</v>
      </c>
      <c r="AG463" s="16">
        <v>154401.41202216299</v>
      </c>
      <c r="AH463" s="16">
        <v>130721.788475011</v>
      </c>
      <c r="AI463" s="14">
        <f t="shared" si="147"/>
        <v>141391.41506079666</v>
      </c>
      <c r="AJ463" s="14">
        <f t="shared" si="148"/>
        <v>12012.041581466508</v>
      </c>
      <c r="AK463" s="14">
        <f t="shared" si="149"/>
        <v>8.495594712240111</v>
      </c>
      <c r="AL463" s="16">
        <v>148926.54101160099</v>
      </c>
      <c r="AM463" s="16">
        <v>136354.984375</v>
      </c>
      <c r="AN463" s="16">
        <v>1</v>
      </c>
      <c r="AO463" s="14">
        <f t="shared" si="150"/>
        <v>95094.175128866991</v>
      </c>
      <c r="AP463" s="14">
        <f t="shared" si="151"/>
        <v>82592.644806507087</v>
      </c>
      <c r="AQ463" s="14">
        <f t="shared" si="152"/>
        <v>86.853526721885501</v>
      </c>
    </row>
    <row r="464" spans="1:43">
      <c r="A464" s="8" t="s">
        <v>679</v>
      </c>
      <c r="B464" s="17">
        <v>20.58</v>
      </c>
      <c r="C464" s="7">
        <v>647.38157000000001</v>
      </c>
      <c r="D464" s="8" t="s">
        <v>61</v>
      </c>
      <c r="E464" s="8" t="s">
        <v>62</v>
      </c>
      <c r="F464" s="8" t="s">
        <v>63</v>
      </c>
      <c r="G464" s="8" t="s">
        <v>1059</v>
      </c>
      <c r="H464" s="13">
        <v>648.38580000000002</v>
      </c>
      <c r="I464" s="8" t="s">
        <v>1125</v>
      </c>
      <c r="J464" s="17" t="str">
        <f t="shared" si="136"/>
        <v>HexA-Hederagenin _PUT_</v>
      </c>
      <c r="K464" s="12" t="s">
        <v>1132</v>
      </c>
      <c r="M464" s="8" t="str">
        <f t="shared" si="137"/>
        <v>Unknown-20.58-647.38157</v>
      </c>
      <c r="N464" s="16">
        <v>6933.8987791749696</v>
      </c>
      <c r="O464" s="16">
        <v>4551.9813600566404</v>
      </c>
      <c r="P464" s="16">
        <v>4058.19793861681</v>
      </c>
      <c r="Q464" s="14">
        <f t="shared" si="138"/>
        <v>5181.3593592828065</v>
      </c>
      <c r="R464" s="14">
        <f t="shared" si="139"/>
        <v>1537.6935099457185</v>
      </c>
      <c r="S464" s="14">
        <f t="shared" si="140"/>
        <v>29.677414811825809</v>
      </c>
      <c r="T464" s="16">
        <v>23049.651362193901</v>
      </c>
      <c r="U464" s="16">
        <v>26333.300613417701</v>
      </c>
      <c r="V464" s="16">
        <v>21217.018575431499</v>
      </c>
      <c r="W464" s="14">
        <f t="shared" si="141"/>
        <v>23533.323517014371</v>
      </c>
      <c r="X464" s="14">
        <f t="shared" si="142"/>
        <v>2592.2074643181177</v>
      </c>
      <c r="Y464" s="14">
        <f t="shared" si="143"/>
        <v>11.015050477013908</v>
      </c>
      <c r="Z464" s="16">
        <v>34501.710955036498</v>
      </c>
      <c r="AA464" s="16">
        <v>87742.362439103104</v>
      </c>
      <c r="AB464" s="16">
        <v>41689.207923769398</v>
      </c>
      <c r="AC464" s="14">
        <f t="shared" si="144"/>
        <v>54644.427105969669</v>
      </c>
      <c r="AD464" s="14">
        <f t="shared" si="145"/>
        <v>28888.060174682851</v>
      </c>
      <c r="AE464" s="14">
        <f t="shared" si="146"/>
        <v>52.865519330381915</v>
      </c>
      <c r="AF464" s="16">
        <v>104381.992508271</v>
      </c>
      <c r="AG464" s="16">
        <v>149012.67581047199</v>
      </c>
      <c r="AH464" s="16">
        <v>133684.308936477</v>
      </c>
      <c r="AI464" s="14">
        <f t="shared" si="147"/>
        <v>129026.32575174001</v>
      </c>
      <c r="AJ464" s="14">
        <f t="shared" si="148"/>
        <v>22677.016525930194</v>
      </c>
      <c r="AK464" s="14">
        <f t="shared" si="149"/>
        <v>17.575495848469807</v>
      </c>
      <c r="AL464" s="16">
        <v>61603.6492017727</v>
      </c>
      <c r="AM464" s="16">
        <v>36234.31640625</v>
      </c>
      <c r="AN464" s="16">
        <v>1</v>
      </c>
      <c r="AO464" s="14">
        <f t="shared" si="150"/>
        <v>32612.988536007568</v>
      </c>
      <c r="AP464" s="14">
        <f t="shared" si="151"/>
        <v>30960.573457657603</v>
      </c>
      <c r="AQ464" s="14">
        <f t="shared" si="152"/>
        <v>94.933260788027582</v>
      </c>
    </row>
    <row r="465" spans="1:43">
      <c r="A465" s="8" t="s">
        <v>680</v>
      </c>
      <c r="B465" s="17">
        <v>20.84</v>
      </c>
      <c r="C465" s="7">
        <v>679.40738999999996</v>
      </c>
      <c r="D465" s="8" t="s">
        <v>61</v>
      </c>
      <c r="E465" s="8" t="s">
        <v>62</v>
      </c>
      <c r="F465" s="8" t="s">
        <v>63</v>
      </c>
      <c r="G465" s="8" t="s">
        <v>1001</v>
      </c>
      <c r="H465" s="13">
        <v>680.41349999999989</v>
      </c>
      <c r="J465" s="17" t="str">
        <f t="shared" si="136"/>
        <v>LWS-UHPLC-ESI-QTOF-80%MeOH-20.84-679.40739</v>
      </c>
      <c r="K465" s="9" t="s">
        <v>188</v>
      </c>
      <c r="M465" s="8" t="str">
        <f t="shared" si="137"/>
        <v>Unknown-20.84-679.40739</v>
      </c>
      <c r="N465" s="16">
        <v>54900.008955379497</v>
      </c>
      <c r="O465" s="16">
        <v>129903.661483134</v>
      </c>
      <c r="P465" s="16">
        <v>137834.76892222301</v>
      </c>
      <c r="Q465" s="14">
        <f t="shared" si="138"/>
        <v>107546.14645357884</v>
      </c>
      <c r="R465" s="14">
        <f t="shared" si="139"/>
        <v>45765.024433644467</v>
      </c>
      <c r="S465" s="14">
        <f t="shared" si="140"/>
        <v>42.55384868987236</v>
      </c>
      <c r="T465" s="16">
        <v>86504.945555990096</v>
      </c>
      <c r="U465" s="16">
        <v>126938.81311874599</v>
      </c>
      <c r="V465" s="16">
        <v>125822.500046195</v>
      </c>
      <c r="W465" s="14">
        <f t="shared" si="141"/>
        <v>113088.75290697702</v>
      </c>
      <c r="X465" s="14">
        <f t="shared" si="142"/>
        <v>23029.017536030016</v>
      </c>
      <c r="Y465" s="14">
        <f t="shared" si="143"/>
        <v>20.363667424092036</v>
      </c>
      <c r="Z465" s="16">
        <v>217671.62001158399</v>
      </c>
      <c r="AA465" s="16">
        <v>318193.79528062203</v>
      </c>
      <c r="AB465" s="16">
        <v>152370.23696639101</v>
      </c>
      <c r="AC465" s="14">
        <f t="shared" si="144"/>
        <v>229411.88408619899</v>
      </c>
      <c r="AD465" s="14">
        <f t="shared" si="145"/>
        <v>83532.858644994136</v>
      </c>
      <c r="AE465" s="14">
        <f t="shared" si="146"/>
        <v>36.411739948749819</v>
      </c>
      <c r="AF465" s="16">
        <v>303277.88399102498</v>
      </c>
      <c r="AG465" s="16">
        <v>415714.75664159103</v>
      </c>
      <c r="AH465" s="16">
        <v>272063.54222227703</v>
      </c>
      <c r="AI465" s="14">
        <f t="shared" si="147"/>
        <v>330352.06095163099</v>
      </c>
      <c r="AJ465" s="14">
        <f t="shared" si="148"/>
        <v>75555.781675571314</v>
      </c>
      <c r="AK465" s="14">
        <f t="shared" si="149"/>
        <v>22.87129114857677</v>
      </c>
      <c r="AL465" s="16">
        <v>236886.82825092899</v>
      </c>
      <c r="AM465" s="16">
        <v>237514.21875</v>
      </c>
      <c r="AN465" s="16">
        <v>1</v>
      </c>
      <c r="AO465" s="14">
        <f t="shared" si="150"/>
        <v>158134.01566697634</v>
      </c>
      <c r="AP465" s="14">
        <f t="shared" si="151"/>
        <v>136947.56802389267</v>
      </c>
      <c r="AQ465" s="14">
        <f t="shared" si="152"/>
        <v>86.602219924838025</v>
      </c>
    </row>
    <row r="466" spans="1:43">
      <c r="A466" s="8" t="s">
        <v>681</v>
      </c>
      <c r="B466" s="17">
        <v>20.84</v>
      </c>
      <c r="C466" s="7">
        <v>679.32011</v>
      </c>
      <c r="D466" s="8" t="s">
        <v>61</v>
      </c>
      <c r="E466" s="8" t="s">
        <v>62</v>
      </c>
      <c r="F466" s="8" t="s">
        <v>63</v>
      </c>
      <c r="G466" s="8" t="s">
        <v>1060</v>
      </c>
      <c r="H466" s="13">
        <v>680.32720000000006</v>
      </c>
      <c r="J466" s="17" t="str">
        <f t="shared" si="136"/>
        <v>LWS-UHPLC-ESI-QTOF-80%MeOH-20.84-679.32011</v>
      </c>
      <c r="K466" s="9" t="s">
        <v>188</v>
      </c>
      <c r="M466" s="8" t="str">
        <f t="shared" si="137"/>
        <v>Unknown-20.84-679.32011</v>
      </c>
      <c r="N466" s="16">
        <v>1</v>
      </c>
      <c r="O466" s="16">
        <v>1</v>
      </c>
      <c r="P466" s="16">
        <v>1</v>
      </c>
      <c r="Q466" s="14">
        <f t="shared" si="138"/>
        <v>1</v>
      </c>
      <c r="R466" s="14">
        <f t="shared" si="139"/>
        <v>0</v>
      </c>
      <c r="S466" s="14">
        <f t="shared" si="140"/>
        <v>0</v>
      </c>
      <c r="T466" s="16">
        <v>1</v>
      </c>
      <c r="U466" s="16">
        <v>1</v>
      </c>
      <c r="V466" s="16">
        <v>243.085142970579</v>
      </c>
      <c r="W466" s="14">
        <f t="shared" si="141"/>
        <v>81.695047656859671</v>
      </c>
      <c r="X466" s="14">
        <f t="shared" si="142"/>
        <v>139.76792246087282</v>
      </c>
      <c r="Y466" s="14">
        <f t="shared" si="143"/>
        <v>171.08493901360367</v>
      </c>
      <c r="Z466" s="16">
        <v>1</v>
      </c>
      <c r="AA466" s="16">
        <v>1</v>
      </c>
      <c r="AB466" s="16">
        <v>1</v>
      </c>
      <c r="AC466" s="14">
        <f t="shared" si="144"/>
        <v>1</v>
      </c>
      <c r="AD466" s="14">
        <f t="shared" si="145"/>
        <v>0</v>
      </c>
      <c r="AE466" s="14">
        <f t="shared" si="146"/>
        <v>0</v>
      </c>
      <c r="AF466" s="16">
        <v>1</v>
      </c>
      <c r="AG466" s="16">
        <v>1</v>
      </c>
      <c r="AH466" s="16">
        <v>1</v>
      </c>
      <c r="AI466" s="14">
        <f t="shared" si="147"/>
        <v>1</v>
      </c>
      <c r="AJ466" s="14">
        <f t="shared" si="148"/>
        <v>0</v>
      </c>
      <c r="AK466" s="14">
        <f t="shared" si="149"/>
        <v>0</v>
      </c>
      <c r="AL466" s="16">
        <v>447.90205337640299</v>
      </c>
      <c r="AM466" s="16">
        <v>1</v>
      </c>
      <c r="AN466" s="16">
        <v>194827.95262044299</v>
      </c>
      <c r="AO466" s="14">
        <f t="shared" si="150"/>
        <v>65092.284891273128</v>
      </c>
      <c r="AP466" s="14">
        <f t="shared" si="151"/>
        <v>112354.60623050353</v>
      </c>
      <c r="AQ466" s="14">
        <f t="shared" si="152"/>
        <v>172.60817686485424</v>
      </c>
    </row>
    <row r="467" spans="1:43">
      <c r="A467" s="8" t="s">
        <v>682</v>
      </c>
      <c r="B467" s="17">
        <v>21.2</v>
      </c>
      <c r="C467" s="7">
        <v>721.41893000000005</v>
      </c>
      <c r="D467" s="8" t="s">
        <v>61</v>
      </c>
      <c r="E467" s="8" t="s">
        <v>62</v>
      </c>
      <c r="F467" s="8" t="s">
        <v>63</v>
      </c>
      <c r="G467" s="8" t="s">
        <v>1036</v>
      </c>
      <c r="H467" s="13">
        <v>722.42240000000004</v>
      </c>
      <c r="J467" s="17" t="str">
        <f t="shared" si="136"/>
        <v>LWS-UHPLC-ESI-QTOF-80%MeOH-21.2-721.41893</v>
      </c>
      <c r="K467" s="9" t="s">
        <v>188</v>
      </c>
      <c r="M467" s="8" t="str">
        <f t="shared" si="137"/>
        <v>Unknown-21.2-721.41893</v>
      </c>
      <c r="N467" s="16">
        <v>4162.29876874612</v>
      </c>
      <c r="O467" s="16">
        <v>13366.723154863899</v>
      </c>
      <c r="P467" s="16">
        <v>12410.254207153101</v>
      </c>
      <c r="Q467" s="14">
        <f t="shared" si="138"/>
        <v>9979.7587102543748</v>
      </c>
      <c r="R467" s="14">
        <f t="shared" si="139"/>
        <v>5060.715200470544</v>
      </c>
      <c r="S467" s="14">
        <f t="shared" si="140"/>
        <v>50.709795170403979</v>
      </c>
      <c r="T467" s="16">
        <v>64982.5608172375</v>
      </c>
      <c r="U467" s="16">
        <v>80688.896441482997</v>
      </c>
      <c r="V467" s="16">
        <v>90847.201181508601</v>
      </c>
      <c r="W467" s="14">
        <f t="shared" si="141"/>
        <v>78839.552813409697</v>
      </c>
      <c r="X467" s="14">
        <f t="shared" si="142"/>
        <v>13031.115039945351</v>
      </c>
      <c r="Y467" s="14">
        <f t="shared" si="143"/>
        <v>16.528651641120049</v>
      </c>
      <c r="Z467" s="16">
        <v>89951.258880496302</v>
      </c>
      <c r="AA467" s="16">
        <v>195428.34824774499</v>
      </c>
      <c r="AB467" s="16">
        <v>118194.367708228</v>
      </c>
      <c r="AC467" s="14">
        <f t="shared" si="144"/>
        <v>134524.6582788231</v>
      </c>
      <c r="AD467" s="14">
        <f t="shared" si="145"/>
        <v>54601.85791652785</v>
      </c>
      <c r="AE467" s="14">
        <f t="shared" si="146"/>
        <v>40.588735637861333</v>
      </c>
      <c r="AF467" s="16">
        <v>240913.65002602601</v>
      </c>
      <c r="AG467" s="16">
        <v>305240.04876836098</v>
      </c>
      <c r="AH467" s="16">
        <v>236963.56298736099</v>
      </c>
      <c r="AI467" s="14">
        <f t="shared" si="147"/>
        <v>261039.08726058269</v>
      </c>
      <c r="AJ467" s="14">
        <f t="shared" si="148"/>
        <v>38330.073644102646</v>
      </c>
      <c r="AK467" s="14">
        <f t="shared" si="149"/>
        <v>14.683652952647504</v>
      </c>
      <c r="AL467" s="16">
        <v>179729.241924937</v>
      </c>
      <c r="AM467" s="16">
        <v>169288.953125</v>
      </c>
      <c r="AN467" s="16">
        <v>1</v>
      </c>
      <c r="AO467" s="14">
        <f t="shared" si="150"/>
        <v>116339.73168331233</v>
      </c>
      <c r="AP467" s="14">
        <f t="shared" si="151"/>
        <v>100887.43863741327</v>
      </c>
      <c r="AQ467" s="14">
        <f t="shared" si="152"/>
        <v>86.717957122368432</v>
      </c>
    </row>
    <row r="468" spans="1:43">
      <c r="A468" s="8" t="s">
        <v>683</v>
      </c>
      <c r="B468" s="17">
        <v>21.3</v>
      </c>
      <c r="C468" s="7">
        <v>721.41869999999994</v>
      </c>
      <c r="D468" s="8" t="s">
        <v>61</v>
      </c>
      <c r="E468" s="8" t="s">
        <v>62</v>
      </c>
      <c r="F468" s="8" t="s">
        <v>63</v>
      </c>
      <c r="G468" s="8" t="s">
        <v>1061</v>
      </c>
      <c r="H468" s="13">
        <v>722.4271</v>
      </c>
      <c r="J468" s="17" t="str">
        <f t="shared" si="136"/>
        <v>LWS-UHPLC-ESI-QTOF-80%MeOH-21.3-721.4187</v>
      </c>
      <c r="K468" s="9" t="s">
        <v>188</v>
      </c>
      <c r="M468" s="8" t="str">
        <f t="shared" si="137"/>
        <v>Unknown-21.3-721.4187</v>
      </c>
      <c r="N468" s="16">
        <v>6653.4200458370497</v>
      </c>
      <c r="O468" s="16">
        <v>8719.5770404711093</v>
      </c>
      <c r="P468" s="16">
        <v>10042.537691634499</v>
      </c>
      <c r="Q468" s="14">
        <f t="shared" si="138"/>
        <v>8471.8449259808858</v>
      </c>
      <c r="R468" s="14">
        <f t="shared" si="139"/>
        <v>1708.0860647743289</v>
      </c>
      <c r="S468" s="14">
        <f t="shared" si="140"/>
        <v>20.161913723610368</v>
      </c>
      <c r="T468" s="16">
        <v>44879.363316057701</v>
      </c>
      <c r="U468" s="16">
        <v>72891.883780667602</v>
      </c>
      <c r="V468" s="16">
        <v>95403.564461139802</v>
      </c>
      <c r="W468" s="14">
        <f t="shared" si="141"/>
        <v>71058.270519288373</v>
      </c>
      <c r="X468" s="14">
        <f t="shared" si="142"/>
        <v>25311.960187456982</v>
      </c>
      <c r="Y468" s="14">
        <f t="shared" si="143"/>
        <v>35.621413246451297</v>
      </c>
      <c r="Z468" s="16">
        <v>17227.619917415999</v>
      </c>
      <c r="AA468" s="16">
        <v>31825.3088735036</v>
      </c>
      <c r="AB468" s="16">
        <v>26323.6236987991</v>
      </c>
      <c r="AC468" s="14">
        <f t="shared" si="144"/>
        <v>25125.517496572898</v>
      </c>
      <c r="AD468" s="14">
        <f t="shared" si="145"/>
        <v>7372.2265679053899</v>
      </c>
      <c r="AE468" s="14">
        <f t="shared" si="146"/>
        <v>29.341590949961354</v>
      </c>
      <c r="AF468" s="16">
        <v>92140.413496009802</v>
      </c>
      <c r="AG468" s="16">
        <v>107426.008373142</v>
      </c>
      <c r="AH468" s="16">
        <v>89252.080847166901</v>
      </c>
      <c r="AI468" s="14">
        <f t="shared" si="147"/>
        <v>96272.834238772906</v>
      </c>
      <c r="AJ468" s="14">
        <f t="shared" si="148"/>
        <v>9766.2984966804543</v>
      </c>
      <c r="AK468" s="14">
        <f t="shared" si="149"/>
        <v>10.144396987896277</v>
      </c>
      <c r="AL468" s="16">
        <v>114475.898427885</v>
      </c>
      <c r="AM468" s="16">
        <v>139486.0625</v>
      </c>
      <c r="AN468" s="16">
        <v>1</v>
      </c>
      <c r="AO468" s="14">
        <f t="shared" si="150"/>
        <v>84654.320309294999</v>
      </c>
      <c r="AP468" s="14">
        <f t="shared" si="151"/>
        <v>74370.797738558656</v>
      </c>
      <c r="AQ468" s="14">
        <f t="shared" si="152"/>
        <v>87.852335789639284</v>
      </c>
    </row>
    <row r="469" spans="1:43">
      <c r="A469" s="8" t="s">
        <v>684</v>
      </c>
      <c r="B469" s="17">
        <v>21.42</v>
      </c>
      <c r="C469" s="7">
        <v>631.38657000000001</v>
      </c>
      <c r="D469" s="8" t="s">
        <v>61</v>
      </c>
      <c r="E469" s="8" t="s">
        <v>62</v>
      </c>
      <c r="F469" s="8" t="s">
        <v>63</v>
      </c>
      <c r="G469" s="8" t="s">
        <v>1062</v>
      </c>
      <c r="H469" s="13">
        <v>632.39089999999999</v>
      </c>
      <c r="J469" s="17" t="str">
        <f t="shared" si="136"/>
        <v>LWS-UHPLC-ESI-QTOF-80%MeOH-21.42-631.38657</v>
      </c>
      <c r="K469" s="9" t="s">
        <v>188</v>
      </c>
      <c r="M469" s="8" t="str">
        <f t="shared" si="137"/>
        <v>Unknown-21.42-631.38657</v>
      </c>
      <c r="N469" s="16">
        <v>6087.3074795762504</v>
      </c>
      <c r="O469" s="16">
        <v>242.01437205589599</v>
      </c>
      <c r="P469" s="16">
        <v>1</v>
      </c>
      <c r="Q469" s="14">
        <f t="shared" si="138"/>
        <v>2110.1072838773821</v>
      </c>
      <c r="R469" s="14">
        <f t="shared" si="139"/>
        <v>3446.4638442009968</v>
      </c>
      <c r="S469" s="14">
        <f t="shared" si="140"/>
        <v>163.33121403514716</v>
      </c>
      <c r="T469" s="16">
        <v>3508.5819485338802</v>
      </c>
      <c r="U469" s="16">
        <v>3755.9962356655001</v>
      </c>
      <c r="V469" s="16">
        <v>2907.60986642229</v>
      </c>
      <c r="W469" s="14">
        <f t="shared" si="141"/>
        <v>3390.729350207223</v>
      </c>
      <c r="X469" s="14">
        <f t="shared" si="142"/>
        <v>436.29896181251678</v>
      </c>
      <c r="Y469" s="14">
        <f t="shared" si="143"/>
        <v>12.867407473434959</v>
      </c>
      <c r="Z469" s="16">
        <v>37140.5849058202</v>
      </c>
      <c r="AA469" s="16">
        <v>86228.999843538695</v>
      </c>
      <c r="AB469" s="16">
        <v>47854.950200212297</v>
      </c>
      <c r="AC469" s="14">
        <f t="shared" si="144"/>
        <v>57074.844983190393</v>
      </c>
      <c r="AD469" s="14">
        <f t="shared" si="145"/>
        <v>25810.326714927422</v>
      </c>
      <c r="AE469" s="14">
        <f t="shared" si="146"/>
        <v>45.221895429639879</v>
      </c>
      <c r="AF469" s="16">
        <v>50066.429138830797</v>
      </c>
      <c r="AG469" s="16">
        <v>95740.416428148194</v>
      </c>
      <c r="AH469" s="16">
        <v>95466.523715090094</v>
      </c>
      <c r="AI469" s="14">
        <f t="shared" si="147"/>
        <v>80424.456427356359</v>
      </c>
      <c r="AJ469" s="14">
        <f t="shared" si="148"/>
        <v>26291.179508396246</v>
      </c>
      <c r="AK469" s="14">
        <f t="shared" si="149"/>
        <v>32.690528076050889</v>
      </c>
      <c r="AL469" s="16">
        <v>18605.0581211721</v>
      </c>
      <c r="AM469" s="16">
        <v>12725.7412109375</v>
      </c>
      <c r="AN469" s="16">
        <v>1</v>
      </c>
      <c r="AO469" s="14">
        <f t="shared" si="150"/>
        <v>10443.933110703199</v>
      </c>
      <c r="AP469" s="14">
        <f t="shared" si="151"/>
        <v>9509.6125472444219</v>
      </c>
      <c r="AQ469" s="14">
        <f t="shared" si="152"/>
        <v>91.053939607280114</v>
      </c>
    </row>
    <row r="470" spans="1:43">
      <c r="A470" s="8" t="s">
        <v>685</v>
      </c>
      <c r="B470" s="17">
        <v>21.42</v>
      </c>
      <c r="C470" s="7">
        <v>689.39164000000005</v>
      </c>
      <c r="D470" s="8" t="s">
        <v>61</v>
      </c>
      <c r="E470" s="8" t="s">
        <v>62</v>
      </c>
      <c r="F470" s="8" t="s">
        <v>63</v>
      </c>
      <c r="G470" s="8" t="s">
        <v>1021</v>
      </c>
      <c r="H470" s="13">
        <v>690.3963</v>
      </c>
      <c r="J470" s="17" t="str">
        <f t="shared" si="136"/>
        <v>LWS-UHPLC-ESI-QTOF-80%MeOH-21.42-689.39164</v>
      </c>
      <c r="K470" s="9" t="s">
        <v>188</v>
      </c>
      <c r="M470" s="8" t="str">
        <f t="shared" si="137"/>
        <v>Unknown-21.42-689.39164</v>
      </c>
      <c r="N470" s="16">
        <v>20155.918546214802</v>
      </c>
      <c r="O470" s="16">
        <v>23522.1848312072</v>
      </c>
      <c r="P470" s="16">
        <v>15440.2382032146</v>
      </c>
      <c r="Q470" s="14">
        <f t="shared" si="138"/>
        <v>19706.113860212197</v>
      </c>
      <c r="R470" s="14">
        <f t="shared" si="139"/>
        <v>4059.70547159431</v>
      </c>
      <c r="S470" s="14">
        <f t="shared" si="140"/>
        <v>20.601248426718442</v>
      </c>
      <c r="T470" s="16">
        <v>389030.050071912</v>
      </c>
      <c r="U470" s="16">
        <v>567153.89434090594</v>
      </c>
      <c r="V470" s="16">
        <v>479791.23898542201</v>
      </c>
      <c r="W470" s="14">
        <f t="shared" si="141"/>
        <v>478658.39446608</v>
      </c>
      <c r="X470" s="14">
        <f t="shared" si="142"/>
        <v>89067.325528612826</v>
      </c>
      <c r="Y470" s="14">
        <f t="shared" si="143"/>
        <v>18.60770155884617</v>
      </c>
      <c r="Z470" s="16">
        <v>348562.85146596399</v>
      </c>
      <c r="AA470" s="16">
        <v>644609.45825954201</v>
      </c>
      <c r="AB470" s="16">
        <v>398230.76417628198</v>
      </c>
      <c r="AC470" s="14">
        <f t="shared" si="144"/>
        <v>463801.02463392931</v>
      </c>
      <c r="AD470" s="14">
        <f t="shared" si="145"/>
        <v>158541.76938857677</v>
      </c>
      <c r="AE470" s="14">
        <f t="shared" si="146"/>
        <v>34.183143410196479</v>
      </c>
      <c r="AF470" s="16">
        <v>1201687.7725567799</v>
      </c>
      <c r="AG470" s="16">
        <v>1499391.1250066201</v>
      </c>
      <c r="AH470" s="16">
        <v>1266603.42178995</v>
      </c>
      <c r="AI470" s="14">
        <f t="shared" si="147"/>
        <v>1322560.7731177832</v>
      </c>
      <c r="AJ470" s="14">
        <f t="shared" si="148"/>
        <v>156541.49734395786</v>
      </c>
      <c r="AK470" s="14">
        <f t="shared" si="149"/>
        <v>11.836242275274012</v>
      </c>
      <c r="AL470" s="16">
        <v>823506.65959073999</v>
      </c>
      <c r="AM470" s="16">
        <v>757008.3125</v>
      </c>
      <c r="AN470" s="16">
        <v>901.64783945145405</v>
      </c>
      <c r="AO470" s="14">
        <f t="shared" si="150"/>
        <v>527138.87331006385</v>
      </c>
      <c r="AP470" s="14">
        <f t="shared" si="151"/>
        <v>456946.08067550615</v>
      </c>
      <c r="AQ470" s="14">
        <f t="shared" si="152"/>
        <v>86.684193447203768</v>
      </c>
    </row>
    <row r="471" spans="1:43">
      <c r="A471" s="8" t="s">
        <v>686</v>
      </c>
      <c r="B471" s="17">
        <v>21.42</v>
      </c>
      <c r="C471" s="7">
        <v>1467.7851700000001</v>
      </c>
      <c r="D471" s="8" t="s">
        <v>61</v>
      </c>
      <c r="E471" s="8" t="s">
        <v>62</v>
      </c>
      <c r="F471" s="8" t="s">
        <v>63</v>
      </c>
      <c r="G471" s="8" t="s">
        <v>1063</v>
      </c>
      <c r="H471" s="13">
        <v>1468.7906999999998</v>
      </c>
      <c r="J471" s="17" t="str">
        <f t="shared" si="136"/>
        <v>LWS-UHPLC-ESI-QTOF-80%MeOH-21.42-1467.78517</v>
      </c>
      <c r="K471" s="9" t="s">
        <v>188</v>
      </c>
      <c r="M471" s="8" t="str">
        <f t="shared" si="137"/>
        <v>Unknown-21.42-1467.78517</v>
      </c>
      <c r="N471" s="16">
        <v>1</v>
      </c>
      <c r="O471" s="16">
        <v>1</v>
      </c>
      <c r="P471" s="16">
        <v>1</v>
      </c>
      <c r="Q471" s="14">
        <f t="shared" si="138"/>
        <v>1</v>
      </c>
      <c r="R471" s="14">
        <f t="shared" si="139"/>
        <v>0</v>
      </c>
      <c r="S471" s="14">
        <f t="shared" si="140"/>
        <v>0</v>
      </c>
      <c r="T471" s="16">
        <v>1</v>
      </c>
      <c r="U471" s="16">
        <v>1</v>
      </c>
      <c r="V471" s="16">
        <v>1</v>
      </c>
      <c r="W471" s="14">
        <f t="shared" si="141"/>
        <v>1</v>
      </c>
      <c r="X471" s="14">
        <f t="shared" si="142"/>
        <v>0</v>
      </c>
      <c r="Y471" s="14">
        <f t="shared" si="143"/>
        <v>0</v>
      </c>
      <c r="Z471" s="16">
        <v>1</v>
      </c>
      <c r="AA471" s="16">
        <v>20077.672616536602</v>
      </c>
      <c r="AB471" s="16">
        <v>9044.1415435317595</v>
      </c>
      <c r="AC471" s="14">
        <f t="shared" si="144"/>
        <v>9707.6047200227858</v>
      </c>
      <c r="AD471" s="14">
        <f t="shared" si="145"/>
        <v>10054.766699323129</v>
      </c>
      <c r="AE471" s="14">
        <f t="shared" si="146"/>
        <v>103.57618577715975</v>
      </c>
      <c r="AF471" s="16">
        <v>77041.090934011401</v>
      </c>
      <c r="AG471" s="16">
        <v>109489.78715572201</v>
      </c>
      <c r="AH471" s="16">
        <v>1</v>
      </c>
      <c r="AI471" s="14">
        <f t="shared" si="147"/>
        <v>62177.29269657781</v>
      </c>
      <c r="AJ471" s="14">
        <f t="shared" si="148"/>
        <v>56237.425276590482</v>
      </c>
      <c r="AK471" s="14">
        <f t="shared" si="149"/>
        <v>90.446886375427127</v>
      </c>
      <c r="AL471" s="16">
        <v>1</v>
      </c>
      <c r="AM471" s="16">
        <v>28628.953125</v>
      </c>
      <c r="AN471" s="16">
        <v>1</v>
      </c>
      <c r="AO471" s="14">
        <f t="shared" si="150"/>
        <v>9543.6510416666661</v>
      </c>
      <c r="AP471" s="14">
        <f t="shared" si="151"/>
        <v>16528.356443066739</v>
      </c>
      <c r="AQ471" s="14">
        <f t="shared" si="152"/>
        <v>173.18693203372084</v>
      </c>
    </row>
    <row r="472" spans="1:43">
      <c r="A472" s="8" t="s">
        <v>687</v>
      </c>
      <c r="B472" s="17">
        <v>21.42</v>
      </c>
      <c r="C472" s="7">
        <v>755.36536000000001</v>
      </c>
      <c r="D472" s="8" t="s">
        <v>61</v>
      </c>
      <c r="E472" s="8" t="s">
        <v>62</v>
      </c>
      <c r="F472" s="8" t="s">
        <v>63</v>
      </c>
      <c r="G472" s="8" t="s">
        <v>1064</v>
      </c>
      <c r="H472" s="13">
        <v>756.37360000000001</v>
      </c>
      <c r="J472" s="17" t="str">
        <f t="shared" si="136"/>
        <v>LWS-UHPLC-ESI-QTOF-80%MeOH-21.42-755.36536</v>
      </c>
      <c r="K472" s="9" t="s">
        <v>188</v>
      </c>
      <c r="M472" s="8" t="str">
        <f t="shared" si="137"/>
        <v>Unknown-21.42-755.36536</v>
      </c>
      <c r="N472" s="16">
        <v>3674.7765877061202</v>
      </c>
      <c r="O472" s="16">
        <v>3510.6365847209299</v>
      </c>
      <c r="P472" s="16">
        <v>2831.2584104769699</v>
      </c>
      <c r="Q472" s="14">
        <f t="shared" si="138"/>
        <v>3338.8905276346736</v>
      </c>
      <c r="R472" s="14">
        <f t="shared" si="139"/>
        <v>447.21724018926687</v>
      </c>
      <c r="S472" s="14">
        <f t="shared" si="140"/>
        <v>13.394186975818076</v>
      </c>
      <c r="T472" s="16">
        <v>42847.615996382097</v>
      </c>
      <c r="U472" s="16">
        <v>58286.4524600437</v>
      </c>
      <c r="V472" s="16">
        <v>50079.761457054097</v>
      </c>
      <c r="W472" s="14">
        <f t="shared" si="141"/>
        <v>50404.60997115996</v>
      </c>
      <c r="X472" s="14">
        <f t="shared" si="142"/>
        <v>7724.5428832883172</v>
      </c>
      <c r="Y472" s="14">
        <f t="shared" si="143"/>
        <v>15.32507222594932</v>
      </c>
      <c r="Z472" s="16">
        <v>40496.187043908503</v>
      </c>
      <c r="AA472" s="16">
        <v>80905.012981530395</v>
      </c>
      <c r="AB472" s="16">
        <v>42574.572342305197</v>
      </c>
      <c r="AC472" s="14">
        <f t="shared" si="144"/>
        <v>54658.590789248032</v>
      </c>
      <c r="AD472" s="14">
        <f t="shared" si="145"/>
        <v>22753.811324342947</v>
      </c>
      <c r="AE472" s="14">
        <f t="shared" si="146"/>
        <v>41.628975419576463</v>
      </c>
      <c r="AF472" s="16">
        <v>158451.75467967399</v>
      </c>
      <c r="AG472" s="16">
        <v>199887.00583975599</v>
      </c>
      <c r="AH472" s="16">
        <v>176411.29788496101</v>
      </c>
      <c r="AI472" s="14">
        <f t="shared" si="147"/>
        <v>178250.01946813031</v>
      </c>
      <c r="AJ472" s="14">
        <f t="shared" si="148"/>
        <v>20778.731493286079</v>
      </c>
      <c r="AK472" s="14">
        <f t="shared" si="149"/>
        <v>11.657071093336487</v>
      </c>
      <c r="AL472" s="16">
        <v>118588.82961488199</v>
      </c>
      <c r="AM472" s="16">
        <v>111289.140625</v>
      </c>
      <c r="AN472" s="16">
        <v>1</v>
      </c>
      <c r="AO472" s="14">
        <f t="shared" si="150"/>
        <v>76626.323413293998</v>
      </c>
      <c r="AP472" s="14">
        <f t="shared" si="151"/>
        <v>66459.773592611469</v>
      </c>
      <c r="AQ472" s="14">
        <f t="shared" si="152"/>
        <v>86.732301162554904</v>
      </c>
    </row>
    <row r="473" spans="1:43">
      <c r="A473" s="8" t="s">
        <v>688</v>
      </c>
      <c r="B473" s="17">
        <v>21.43</v>
      </c>
      <c r="C473" s="7">
        <v>689.30172000000005</v>
      </c>
      <c r="D473" s="8" t="s">
        <v>61</v>
      </c>
      <c r="E473" s="8" t="s">
        <v>62</v>
      </c>
      <c r="F473" s="8" t="s">
        <v>63</v>
      </c>
      <c r="G473" s="8" t="s">
        <v>1065</v>
      </c>
      <c r="H473" s="13">
        <v>690.30740000000003</v>
      </c>
      <c r="J473" s="17" t="str">
        <f t="shared" si="136"/>
        <v>LWS-UHPLC-ESI-QTOF-80%MeOH-21.43-689.30172</v>
      </c>
      <c r="K473" s="9" t="s">
        <v>188</v>
      </c>
      <c r="M473" s="8" t="str">
        <f t="shared" si="137"/>
        <v>Unknown-21.43-689.30172</v>
      </c>
      <c r="N473" s="16">
        <v>1</v>
      </c>
      <c r="O473" s="16">
        <v>1</v>
      </c>
      <c r="P473" s="16">
        <v>1</v>
      </c>
      <c r="Q473" s="14">
        <f t="shared" si="138"/>
        <v>1</v>
      </c>
      <c r="R473" s="14">
        <f t="shared" si="139"/>
        <v>0</v>
      </c>
      <c r="S473" s="14">
        <f t="shared" si="140"/>
        <v>0</v>
      </c>
      <c r="T473" s="16">
        <v>130.00728388193801</v>
      </c>
      <c r="U473" s="16">
        <v>1</v>
      </c>
      <c r="V473" s="16">
        <v>1</v>
      </c>
      <c r="W473" s="14">
        <f t="shared" si="141"/>
        <v>44.002427960646003</v>
      </c>
      <c r="X473" s="14">
        <f t="shared" si="142"/>
        <v>74.482390076659385</v>
      </c>
      <c r="Y473" s="14">
        <f t="shared" si="143"/>
        <v>169.26881885534459</v>
      </c>
      <c r="Z473" s="16">
        <v>1</v>
      </c>
      <c r="AA473" s="16">
        <v>1</v>
      </c>
      <c r="AB473" s="16">
        <v>209.424167145544</v>
      </c>
      <c r="AC473" s="14">
        <f t="shared" si="144"/>
        <v>70.474722381847997</v>
      </c>
      <c r="AD473" s="14">
        <f t="shared" si="145"/>
        <v>120.33374900710338</v>
      </c>
      <c r="AE473" s="14">
        <f t="shared" si="146"/>
        <v>170.74738990117319</v>
      </c>
      <c r="AF473" s="16">
        <v>1335.6040659351399</v>
      </c>
      <c r="AG473" s="16">
        <v>486.03450752371401</v>
      </c>
      <c r="AH473" s="16">
        <v>1</v>
      </c>
      <c r="AI473" s="14">
        <f t="shared" si="147"/>
        <v>607.54619115295134</v>
      </c>
      <c r="AJ473" s="14">
        <f t="shared" si="148"/>
        <v>675.54853278388589</v>
      </c>
      <c r="AK473" s="14">
        <f t="shared" si="149"/>
        <v>111.19295003757415</v>
      </c>
      <c r="AL473" s="16">
        <v>1</v>
      </c>
      <c r="AM473" s="16">
        <v>358.67590332031199</v>
      </c>
      <c r="AN473" s="16">
        <v>647364.67186288198</v>
      </c>
      <c r="AO473" s="14">
        <f t="shared" si="150"/>
        <v>215908.11592206743</v>
      </c>
      <c r="AP473" s="14">
        <f t="shared" si="151"/>
        <v>373652.38087190728</v>
      </c>
      <c r="AQ473" s="14">
        <f t="shared" si="152"/>
        <v>173.06083158392158</v>
      </c>
    </row>
    <row r="474" spans="1:43">
      <c r="A474" s="8" t="s">
        <v>689</v>
      </c>
      <c r="B474" s="17">
        <v>21.53</v>
      </c>
      <c r="C474" s="7">
        <v>265.14785999999998</v>
      </c>
      <c r="D474" s="8" t="s">
        <v>61</v>
      </c>
      <c r="E474" s="8" t="s">
        <v>62</v>
      </c>
      <c r="F474" s="8" t="s">
        <v>63</v>
      </c>
      <c r="G474" s="8" t="s">
        <v>1066</v>
      </c>
      <c r="H474" s="13">
        <v>266.15449999999998</v>
      </c>
      <c r="J474" s="17" t="str">
        <f t="shared" si="136"/>
        <v>LWS-UHPLC-ESI-QTOF-80%MeOH-21.53-265.14786</v>
      </c>
      <c r="K474" s="9" t="s">
        <v>188</v>
      </c>
      <c r="M474" s="8" t="str">
        <f t="shared" si="137"/>
        <v>Unknown-21.53-265.14786</v>
      </c>
      <c r="N474" s="16">
        <v>274299.90546924598</v>
      </c>
      <c r="O474" s="16">
        <v>216194.197639241</v>
      </c>
      <c r="P474" s="16">
        <v>518724.46388992399</v>
      </c>
      <c r="Q474" s="14">
        <f t="shared" si="138"/>
        <v>336406.18899947032</v>
      </c>
      <c r="R474" s="14">
        <f t="shared" si="139"/>
        <v>160542.93301132793</v>
      </c>
      <c r="S474" s="14">
        <f t="shared" si="140"/>
        <v>47.722942758220391</v>
      </c>
      <c r="T474" s="16">
        <v>209875.929463523</v>
      </c>
      <c r="U474" s="16">
        <v>414141.62665524601</v>
      </c>
      <c r="V474" s="16">
        <v>451025.80360776599</v>
      </c>
      <c r="W474" s="14">
        <f t="shared" si="141"/>
        <v>358347.78657551162</v>
      </c>
      <c r="X474" s="14">
        <f t="shared" si="142"/>
        <v>129896.22740125407</v>
      </c>
      <c r="Y474" s="14">
        <f t="shared" si="143"/>
        <v>36.248647896666199</v>
      </c>
      <c r="Z474" s="16">
        <v>242006.97840128699</v>
      </c>
      <c r="AA474" s="16">
        <v>1258809.34677602</v>
      </c>
      <c r="AB474" s="16">
        <v>724455.65433319495</v>
      </c>
      <c r="AC474" s="14">
        <f t="shared" si="144"/>
        <v>741757.32650350069</v>
      </c>
      <c r="AD474" s="14">
        <f t="shared" si="145"/>
        <v>508621.937177343</v>
      </c>
      <c r="AE474" s="14">
        <f t="shared" si="146"/>
        <v>68.569856879592635</v>
      </c>
      <c r="AF474" s="16">
        <v>152756.08056553701</v>
      </c>
      <c r="AG474" s="16">
        <v>86511.8222299763</v>
      </c>
      <c r="AH474" s="16">
        <v>165121.80856724799</v>
      </c>
      <c r="AI474" s="14">
        <f t="shared" si="147"/>
        <v>134796.57045425379</v>
      </c>
      <c r="AJ474" s="14">
        <f t="shared" si="148"/>
        <v>42270.444645928015</v>
      </c>
      <c r="AK474" s="14">
        <f t="shared" si="149"/>
        <v>31.358694441171579</v>
      </c>
      <c r="AL474" s="16">
        <v>148544.73469886501</v>
      </c>
      <c r="AM474" s="16">
        <v>3727.8876953125</v>
      </c>
      <c r="AN474" s="16">
        <v>1</v>
      </c>
      <c r="AO474" s="14">
        <f t="shared" si="150"/>
        <v>50757.874131392506</v>
      </c>
      <c r="AP474" s="14">
        <f t="shared" si="151"/>
        <v>84706.404702980391</v>
      </c>
      <c r="AQ474" s="14">
        <f t="shared" si="152"/>
        <v>166.88327900358527</v>
      </c>
    </row>
    <row r="475" spans="1:43">
      <c r="A475" s="8" t="s">
        <v>690</v>
      </c>
      <c r="B475" s="17">
        <v>21.58</v>
      </c>
      <c r="C475" s="7">
        <v>721.41872999999998</v>
      </c>
      <c r="D475" s="8" t="s">
        <v>61</v>
      </c>
      <c r="E475" s="8" t="s">
        <v>62</v>
      </c>
      <c r="F475" s="8" t="s">
        <v>63</v>
      </c>
      <c r="G475" s="8" t="s">
        <v>1067</v>
      </c>
      <c r="H475" s="13">
        <v>722.42649999999992</v>
      </c>
      <c r="J475" s="17" t="str">
        <f t="shared" si="136"/>
        <v>LWS-UHPLC-ESI-QTOF-80%MeOH-21.58-721.41873</v>
      </c>
      <c r="K475" s="9" t="s">
        <v>188</v>
      </c>
      <c r="M475" s="8" t="str">
        <f t="shared" si="137"/>
        <v>Unknown-21.58-721.41873</v>
      </c>
      <c r="N475" s="16">
        <v>10460.1458989609</v>
      </c>
      <c r="O475" s="16">
        <v>11389.7565464459</v>
      </c>
      <c r="P475" s="16">
        <v>13869.865744672101</v>
      </c>
      <c r="Q475" s="14">
        <f t="shared" si="138"/>
        <v>11906.589396692967</v>
      </c>
      <c r="R475" s="14">
        <f t="shared" si="139"/>
        <v>1762.6356693542959</v>
      </c>
      <c r="S475" s="14">
        <f t="shared" si="140"/>
        <v>14.803867090972874</v>
      </c>
      <c r="T475" s="16">
        <v>31583.8443784066</v>
      </c>
      <c r="U475" s="16">
        <v>40589.316709911101</v>
      </c>
      <c r="V475" s="16">
        <v>49748.360117306001</v>
      </c>
      <c r="W475" s="14">
        <f t="shared" si="141"/>
        <v>40640.507068541236</v>
      </c>
      <c r="X475" s="14">
        <f t="shared" si="142"/>
        <v>9082.366065447548</v>
      </c>
      <c r="Y475" s="14">
        <f t="shared" si="143"/>
        <v>22.348062857901624</v>
      </c>
      <c r="Z475" s="16">
        <v>111229.482735611</v>
      </c>
      <c r="AA475" s="16">
        <v>201637.64071815301</v>
      </c>
      <c r="AB475" s="16">
        <v>105744.091477022</v>
      </c>
      <c r="AC475" s="14">
        <f t="shared" si="144"/>
        <v>139537.07164359532</v>
      </c>
      <c r="AD475" s="14">
        <f t="shared" si="145"/>
        <v>53850.560710663784</v>
      </c>
      <c r="AE475" s="14">
        <f t="shared" si="146"/>
        <v>38.592296711090896</v>
      </c>
      <c r="AF475" s="16">
        <v>172626.48516899601</v>
      </c>
      <c r="AG475" s="16">
        <v>220785.14384087999</v>
      </c>
      <c r="AH475" s="16">
        <v>167921.08404846999</v>
      </c>
      <c r="AI475" s="14">
        <f t="shared" si="147"/>
        <v>187110.90435278197</v>
      </c>
      <c r="AJ475" s="14">
        <f t="shared" si="148"/>
        <v>29257.494830429376</v>
      </c>
      <c r="AK475" s="14">
        <f t="shared" si="149"/>
        <v>15.636445631873391</v>
      </c>
      <c r="AL475" s="16">
        <v>101592.85641455901</v>
      </c>
      <c r="AM475" s="16">
        <v>97838.9921875</v>
      </c>
      <c r="AN475" s="16">
        <v>1</v>
      </c>
      <c r="AO475" s="14">
        <f t="shared" si="150"/>
        <v>66477.616200686331</v>
      </c>
      <c r="AP475" s="14">
        <f t="shared" si="151"/>
        <v>57601.026468968528</v>
      </c>
      <c r="AQ475" s="14">
        <f t="shared" si="152"/>
        <v>86.647250248985074</v>
      </c>
    </row>
    <row r="476" spans="1:43">
      <c r="A476" s="8" t="s">
        <v>691</v>
      </c>
      <c r="B476" s="17">
        <v>21.77</v>
      </c>
      <c r="C476" s="7">
        <v>787.39071999999999</v>
      </c>
      <c r="D476" s="8" t="s">
        <v>61</v>
      </c>
      <c r="E476" s="8" t="s">
        <v>62</v>
      </c>
      <c r="F476" s="8" t="s">
        <v>63</v>
      </c>
      <c r="G476" s="8" t="s">
        <v>1068</v>
      </c>
      <c r="H476" s="13">
        <v>742.39129999999989</v>
      </c>
      <c r="J476" s="17" t="str">
        <f t="shared" si="136"/>
        <v>LWS-UHPLC-ESI-QTOF-80%MeOH-21.77-787.39072</v>
      </c>
      <c r="K476" s="9" t="s">
        <v>188</v>
      </c>
      <c r="M476" s="8" t="str">
        <f t="shared" si="137"/>
        <v>Unknown-21.77-787.39072</v>
      </c>
      <c r="N476" s="16">
        <v>21529.977006151101</v>
      </c>
      <c r="O476" s="16">
        <v>30725.347333386198</v>
      </c>
      <c r="P476" s="16">
        <v>31603.964691646899</v>
      </c>
      <c r="Q476" s="14">
        <f t="shared" si="138"/>
        <v>27953.096343728062</v>
      </c>
      <c r="R476" s="14">
        <f t="shared" si="139"/>
        <v>5579.9048947204928</v>
      </c>
      <c r="S476" s="14">
        <f t="shared" si="140"/>
        <v>19.961670171013012</v>
      </c>
      <c r="T476" s="16">
        <v>82981.140544203503</v>
      </c>
      <c r="U476" s="16">
        <v>104095.584231955</v>
      </c>
      <c r="V476" s="16">
        <v>109306.433025444</v>
      </c>
      <c r="W476" s="14">
        <f t="shared" si="141"/>
        <v>98794.385933867496</v>
      </c>
      <c r="X476" s="14">
        <f t="shared" si="142"/>
        <v>13940.311460022962</v>
      </c>
      <c r="Y476" s="14">
        <f t="shared" si="143"/>
        <v>14.110428774115306</v>
      </c>
      <c r="Z476" s="16">
        <v>58969.9152426293</v>
      </c>
      <c r="AA476" s="16">
        <v>107120.12516696499</v>
      </c>
      <c r="AB476" s="16">
        <v>76785.273905836802</v>
      </c>
      <c r="AC476" s="14">
        <f t="shared" si="144"/>
        <v>80958.438105143709</v>
      </c>
      <c r="AD476" s="14">
        <f t="shared" si="145"/>
        <v>24344.858872361132</v>
      </c>
      <c r="AE476" s="14">
        <f t="shared" si="146"/>
        <v>30.070810952088241</v>
      </c>
      <c r="AF476" s="16">
        <v>155680.10664667399</v>
      </c>
      <c r="AG476" s="16">
        <v>183466.85224734599</v>
      </c>
      <c r="AH476" s="16">
        <v>151980.40329964101</v>
      </c>
      <c r="AI476" s="14">
        <f t="shared" si="147"/>
        <v>163709.12073122032</v>
      </c>
      <c r="AJ476" s="14">
        <f t="shared" si="148"/>
        <v>17210.401425053707</v>
      </c>
      <c r="AK476" s="14">
        <f t="shared" si="149"/>
        <v>10.512793269050636</v>
      </c>
      <c r="AL476" s="16">
        <v>141889.288699789</v>
      </c>
      <c r="AM476" s="16">
        <v>133645.453125</v>
      </c>
      <c r="AN476" s="16">
        <v>1</v>
      </c>
      <c r="AO476" s="14">
        <f t="shared" si="150"/>
        <v>91845.247274929658</v>
      </c>
      <c r="AP476" s="14">
        <f t="shared" si="151"/>
        <v>79646.183363484903</v>
      </c>
      <c r="AQ476" s="14">
        <f t="shared" si="152"/>
        <v>86.717806012402505</v>
      </c>
    </row>
    <row r="477" spans="1:43" ht="17.25">
      <c r="A477" s="8" t="s">
        <v>692</v>
      </c>
      <c r="B477" s="17">
        <v>21.77</v>
      </c>
      <c r="C477" s="7">
        <v>721.41824999999994</v>
      </c>
      <c r="D477" s="8" t="s">
        <v>61</v>
      </c>
      <c r="E477" s="8" t="s">
        <v>62</v>
      </c>
      <c r="F477" s="8" t="s">
        <v>63</v>
      </c>
      <c r="G477" s="8" t="s">
        <v>1015</v>
      </c>
      <c r="H477" s="13">
        <v>676.41699999999992</v>
      </c>
      <c r="I477" s="8" t="s">
        <v>1180</v>
      </c>
      <c r="J477" s="17" t="str">
        <f>IF(ISBLANK(I477), D477&amp;"-"&amp;E477&amp;"-"&amp;F477&amp;"-"&amp;B477&amp;"-"&amp;C477, I477)</f>
        <v>Hederagenin base + O-AcetylHex_ PlaSMA ID-1842</v>
      </c>
      <c r="K477" s="10" t="s">
        <v>189</v>
      </c>
      <c r="L477" s="40" t="s">
        <v>1175</v>
      </c>
      <c r="M477" s="8" t="str">
        <f t="shared" si="137"/>
        <v>VBPRYVPCTXJOKZ-UHFFFAOYSA-N</v>
      </c>
      <c r="N477" s="16">
        <v>245180.60775609399</v>
      </c>
      <c r="O477" s="16">
        <v>362857.13519351598</v>
      </c>
      <c r="P477" s="16">
        <v>365825.68248265801</v>
      </c>
      <c r="Q477" s="14">
        <f t="shared" si="138"/>
        <v>324621.141810756</v>
      </c>
      <c r="R477" s="14">
        <f t="shared" si="139"/>
        <v>68813.529966274597</v>
      </c>
      <c r="S477" s="14">
        <f t="shared" si="140"/>
        <v>21.198104837666655</v>
      </c>
      <c r="T477" s="16">
        <v>761355.06513871602</v>
      </c>
      <c r="U477" s="16">
        <v>929996.08022892999</v>
      </c>
      <c r="V477" s="16">
        <v>1026793.76675653</v>
      </c>
      <c r="W477" s="14">
        <f t="shared" si="141"/>
        <v>906048.30404139205</v>
      </c>
      <c r="X477" s="14">
        <f t="shared" si="142"/>
        <v>134329.99690085617</v>
      </c>
      <c r="Y477" s="14">
        <f t="shared" si="143"/>
        <v>14.825920020122837</v>
      </c>
      <c r="Z477" s="16">
        <v>656832.14364008699</v>
      </c>
      <c r="AA477" s="16">
        <v>1146897.42862285</v>
      </c>
      <c r="AB477" s="16">
        <v>680981.60996879498</v>
      </c>
      <c r="AC477" s="14">
        <f t="shared" si="144"/>
        <v>828237.06074391061</v>
      </c>
      <c r="AD477" s="14">
        <f t="shared" si="145"/>
        <v>276232.0070584619</v>
      </c>
      <c r="AE477" s="14">
        <f t="shared" si="146"/>
        <v>33.351804712814257</v>
      </c>
      <c r="AF477" s="16">
        <v>1575833.85082575</v>
      </c>
      <c r="AG477" s="16">
        <v>1866961.7713969301</v>
      </c>
      <c r="AH477" s="16">
        <v>1514007.97853239</v>
      </c>
      <c r="AI477" s="14">
        <f t="shared" si="147"/>
        <v>1652267.8669183569</v>
      </c>
      <c r="AJ477" s="14">
        <f t="shared" si="148"/>
        <v>188482.66256183831</v>
      </c>
      <c r="AK477" s="14">
        <f t="shared" si="149"/>
        <v>11.40751244611306</v>
      </c>
      <c r="AL477" s="16">
        <v>1284568.49143044</v>
      </c>
      <c r="AM477" s="16">
        <v>1251699.875</v>
      </c>
      <c r="AN477" s="16">
        <v>1</v>
      </c>
      <c r="AO477" s="14">
        <f t="shared" si="150"/>
        <v>845423.12214348</v>
      </c>
      <c r="AP477" s="14">
        <f t="shared" si="151"/>
        <v>732341.45720674715</v>
      </c>
      <c r="AQ477" s="14">
        <f t="shared" si="152"/>
        <v>86.62425216736132</v>
      </c>
    </row>
    <row r="478" spans="1:43">
      <c r="A478" s="8" t="s">
        <v>693</v>
      </c>
      <c r="B478" s="17">
        <v>21.77</v>
      </c>
      <c r="C478" s="7">
        <v>1439.82287</v>
      </c>
      <c r="D478" s="8" t="s">
        <v>61</v>
      </c>
      <c r="E478" s="8" t="s">
        <v>62</v>
      </c>
      <c r="F478" s="8" t="s">
        <v>63</v>
      </c>
      <c r="G478" s="8" t="s">
        <v>1069</v>
      </c>
      <c r="H478" s="13">
        <v>1440.8265999999999</v>
      </c>
      <c r="J478" s="17" t="str">
        <f t="shared" si="136"/>
        <v>LWS-UHPLC-ESI-QTOF-80%MeOH-21.77-1439.82287</v>
      </c>
      <c r="K478" s="9" t="s">
        <v>188</v>
      </c>
      <c r="M478" s="8" t="str">
        <f t="shared" si="137"/>
        <v>Unknown-21.77-1439.82287</v>
      </c>
      <c r="N478" s="16">
        <v>1</v>
      </c>
      <c r="O478" s="16">
        <v>16992.485805118798</v>
      </c>
      <c r="P478" s="16">
        <v>16193.092967320399</v>
      </c>
      <c r="Q478" s="14">
        <f t="shared" si="138"/>
        <v>11062.1929241464</v>
      </c>
      <c r="R478" s="14">
        <f t="shared" si="139"/>
        <v>9587.6091339901086</v>
      </c>
      <c r="S478" s="14">
        <f t="shared" si="140"/>
        <v>86.670058999444947</v>
      </c>
      <c r="T478" s="16">
        <v>1</v>
      </c>
      <c r="U478" s="16">
        <v>1</v>
      </c>
      <c r="V478" s="16">
        <v>1</v>
      </c>
      <c r="W478" s="14">
        <f t="shared" si="141"/>
        <v>1</v>
      </c>
      <c r="X478" s="14">
        <f t="shared" si="142"/>
        <v>0</v>
      </c>
      <c r="Y478" s="14">
        <f t="shared" si="143"/>
        <v>0</v>
      </c>
      <c r="Z478" s="16">
        <v>1</v>
      </c>
      <c r="AA478" s="16">
        <v>158151.282988783</v>
      </c>
      <c r="AB478" s="16">
        <v>70609.479130041596</v>
      </c>
      <c r="AC478" s="14">
        <f t="shared" si="144"/>
        <v>76253.920706274861</v>
      </c>
      <c r="AD478" s="14">
        <f t="shared" si="145"/>
        <v>79226.086568053259</v>
      </c>
      <c r="AE478" s="14">
        <f t="shared" si="146"/>
        <v>103.89772202432317</v>
      </c>
      <c r="AF478" s="16">
        <v>302197.16659539298</v>
      </c>
      <c r="AG478" s="16">
        <v>371253.87486143899</v>
      </c>
      <c r="AH478" s="16">
        <v>1</v>
      </c>
      <c r="AI478" s="14">
        <f t="shared" si="147"/>
        <v>224484.01381894399</v>
      </c>
      <c r="AJ478" s="14">
        <f t="shared" si="148"/>
        <v>197450.43646207164</v>
      </c>
      <c r="AK478" s="14">
        <f t="shared" si="149"/>
        <v>87.957459911298585</v>
      </c>
      <c r="AL478" s="16">
        <v>1</v>
      </c>
      <c r="AM478" s="16">
        <v>1</v>
      </c>
      <c r="AN478" s="16">
        <v>1</v>
      </c>
      <c r="AO478" s="14">
        <f t="shared" si="150"/>
        <v>1</v>
      </c>
      <c r="AP478" s="14">
        <f t="shared" si="151"/>
        <v>0</v>
      </c>
      <c r="AQ478" s="14">
        <f t="shared" si="152"/>
        <v>0</v>
      </c>
    </row>
    <row r="479" spans="1:43">
      <c r="A479" s="8" t="s">
        <v>694</v>
      </c>
      <c r="B479" s="17">
        <v>21.77</v>
      </c>
      <c r="C479" s="7">
        <v>615.39155000000005</v>
      </c>
      <c r="D479" s="8" t="s">
        <v>61</v>
      </c>
      <c r="E479" s="8" t="s">
        <v>62</v>
      </c>
      <c r="F479" s="8" t="s">
        <v>63</v>
      </c>
      <c r="G479" s="8" t="s">
        <v>1070</v>
      </c>
      <c r="H479" s="13">
        <v>616.39909999999998</v>
      </c>
      <c r="J479" s="17" t="str">
        <f t="shared" si="136"/>
        <v>LWS-UHPLC-ESI-QTOF-80%MeOH-21.77-615.39155</v>
      </c>
      <c r="K479" s="9" t="s">
        <v>188</v>
      </c>
      <c r="M479" s="8" t="str">
        <f t="shared" si="137"/>
        <v>Unknown-21.77-615.39155</v>
      </c>
      <c r="N479" s="16">
        <v>15680.9628311417</v>
      </c>
      <c r="O479" s="16">
        <v>21385.9987304366</v>
      </c>
      <c r="P479" s="16">
        <v>25773.714267142401</v>
      </c>
      <c r="Q479" s="14">
        <f t="shared" si="138"/>
        <v>20946.891942906899</v>
      </c>
      <c r="R479" s="14">
        <f t="shared" si="139"/>
        <v>5060.6836460467175</v>
      </c>
      <c r="S479" s="14">
        <f t="shared" si="140"/>
        <v>24.159592076190481</v>
      </c>
      <c r="T479" s="16">
        <v>49126.150158844102</v>
      </c>
      <c r="U479" s="16">
        <v>59291.927945166201</v>
      </c>
      <c r="V479" s="16">
        <v>61203.157536318999</v>
      </c>
      <c r="W479" s="14">
        <f t="shared" si="141"/>
        <v>56540.411880109772</v>
      </c>
      <c r="X479" s="14">
        <f t="shared" si="142"/>
        <v>6491.6605958023947</v>
      </c>
      <c r="Y479" s="14">
        <f t="shared" si="143"/>
        <v>11.481452610510752</v>
      </c>
      <c r="Z479" s="16">
        <v>37971.620658846899</v>
      </c>
      <c r="AA479" s="16">
        <v>82942.715566850704</v>
      </c>
      <c r="AB479" s="16">
        <v>41586.179163342</v>
      </c>
      <c r="AC479" s="14">
        <f t="shared" si="144"/>
        <v>54166.838463013199</v>
      </c>
      <c r="AD479" s="14">
        <f t="shared" si="145"/>
        <v>24986.087841376346</v>
      </c>
      <c r="AE479" s="14">
        <f t="shared" si="146"/>
        <v>46.128015867932966</v>
      </c>
      <c r="AF479" s="16">
        <v>133842.59975556101</v>
      </c>
      <c r="AG479" s="16">
        <v>145153.33016763499</v>
      </c>
      <c r="AH479" s="16">
        <v>113937.27722190099</v>
      </c>
      <c r="AI479" s="14">
        <f t="shared" si="147"/>
        <v>130977.73571503232</v>
      </c>
      <c r="AJ479" s="14">
        <f t="shared" si="148"/>
        <v>15803.989207024688</v>
      </c>
      <c r="AK479" s="14">
        <f t="shared" si="149"/>
        <v>12.06616462007662</v>
      </c>
      <c r="AL479" s="16">
        <v>107370.64426994701</v>
      </c>
      <c r="AM479" s="16">
        <v>99376.9921875</v>
      </c>
      <c r="AN479" s="16">
        <v>1</v>
      </c>
      <c r="AO479" s="14">
        <f t="shared" si="150"/>
        <v>68916.212152482345</v>
      </c>
      <c r="AP479" s="14">
        <f t="shared" si="151"/>
        <v>59816.005115019499</v>
      </c>
      <c r="AQ479" s="14">
        <f t="shared" si="152"/>
        <v>86.795259412505217</v>
      </c>
    </row>
    <row r="480" spans="1:43">
      <c r="A480" s="8" t="s">
        <v>695</v>
      </c>
      <c r="B480" s="17">
        <v>21.77</v>
      </c>
      <c r="C480" s="7">
        <v>1439.83565</v>
      </c>
      <c r="D480" s="8" t="s">
        <v>61</v>
      </c>
      <c r="E480" s="8" t="s">
        <v>62</v>
      </c>
      <c r="F480" s="8" t="s">
        <v>63</v>
      </c>
      <c r="G480" s="8" t="s">
        <v>1071</v>
      </c>
      <c r="H480" s="13">
        <v>1440.8410999999999</v>
      </c>
      <c r="J480" s="17" t="str">
        <f t="shared" si="136"/>
        <v>LWS-UHPLC-ESI-QTOF-80%MeOH-21.77-1439.83565</v>
      </c>
      <c r="K480" s="9" t="s">
        <v>188</v>
      </c>
      <c r="M480" s="8" t="str">
        <f t="shared" si="137"/>
        <v>Unknown-21.77-1439.83565</v>
      </c>
      <c r="N480" s="16">
        <v>7866.6650646710104</v>
      </c>
      <c r="O480" s="16">
        <v>1</v>
      </c>
      <c r="P480" s="16">
        <v>1</v>
      </c>
      <c r="Q480" s="14">
        <f t="shared" si="138"/>
        <v>2622.8883548903368</v>
      </c>
      <c r="R480" s="14">
        <f t="shared" si="139"/>
        <v>4541.243842443243</v>
      </c>
      <c r="S480" s="14">
        <f t="shared" si="140"/>
        <v>173.13904474722153</v>
      </c>
      <c r="T480" s="16">
        <v>1</v>
      </c>
      <c r="U480" s="16">
        <v>1</v>
      </c>
      <c r="V480" s="16">
        <v>1</v>
      </c>
      <c r="W480" s="14">
        <f t="shared" si="141"/>
        <v>1</v>
      </c>
      <c r="X480" s="14">
        <f t="shared" si="142"/>
        <v>0</v>
      </c>
      <c r="Y480" s="14">
        <f t="shared" si="143"/>
        <v>0</v>
      </c>
      <c r="Z480" s="16">
        <v>231.71790449167801</v>
      </c>
      <c r="AA480" s="16">
        <v>1</v>
      </c>
      <c r="AB480" s="16">
        <v>273.24318920179098</v>
      </c>
      <c r="AC480" s="14">
        <f t="shared" si="144"/>
        <v>168.65369789782301</v>
      </c>
      <c r="AD480" s="14">
        <f t="shared" si="145"/>
        <v>146.6693871660847</v>
      </c>
      <c r="AE480" s="14">
        <f t="shared" si="146"/>
        <v>86.964821402814863</v>
      </c>
      <c r="AF480" s="16">
        <v>1</v>
      </c>
      <c r="AG480" s="16">
        <v>1</v>
      </c>
      <c r="AH480" s="16">
        <v>269189.96246103698</v>
      </c>
      <c r="AI480" s="14">
        <f t="shared" si="147"/>
        <v>89730.654153678988</v>
      </c>
      <c r="AJ480" s="14">
        <f t="shared" si="148"/>
        <v>155416.31993975578</v>
      </c>
      <c r="AK480" s="14">
        <f t="shared" si="149"/>
        <v>173.20315047918734</v>
      </c>
      <c r="AL480" s="16">
        <v>210628.39764312399</v>
      </c>
      <c r="AM480" s="16">
        <v>200088.15625</v>
      </c>
      <c r="AN480" s="16">
        <v>1</v>
      </c>
      <c r="AO480" s="14">
        <f t="shared" si="150"/>
        <v>136905.851297708</v>
      </c>
      <c r="AP480" s="14">
        <f t="shared" si="151"/>
        <v>118680.14957772841</v>
      </c>
      <c r="AQ480" s="14">
        <f t="shared" si="152"/>
        <v>86.687419458539466</v>
      </c>
    </row>
    <row r="481" spans="1:43">
      <c r="A481" s="8" t="s">
        <v>696</v>
      </c>
      <c r="B481" s="17">
        <v>21.78</v>
      </c>
      <c r="C481" s="7">
        <v>1439.8048200000001</v>
      </c>
      <c r="D481" s="8" t="s">
        <v>61</v>
      </c>
      <c r="E481" s="8" t="s">
        <v>62</v>
      </c>
      <c r="F481" s="8" t="s">
        <v>63</v>
      </c>
      <c r="G481" s="8" t="s">
        <v>1072</v>
      </c>
      <c r="H481" s="13">
        <v>1440.8073999999999</v>
      </c>
      <c r="J481" s="17" t="str">
        <f t="shared" si="136"/>
        <v>LWS-UHPLC-ESI-QTOF-80%MeOH-21.78-1439.80482</v>
      </c>
      <c r="K481" s="9" t="s">
        <v>188</v>
      </c>
      <c r="M481" s="8" t="str">
        <f t="shared" si="137"/>
        <v>Unknown-21.78-1439.80482</v>
      </c>
      <c r="N481" s="16">
        <v>1</v>
      </c>
      <c r="O481" s="16">
        <v>1</v>
      </c>
      <c r="P481" s="16">
        <v>1</v>
      </c>
      <c r="Q481" s="14">
        <f t="shared" si="138"/>
        <v>1</v>
      </c>
      <c r="R481" s="14">
        <f t="shared" si="139"/>
        <v>0</v>
      </c>
      <c r="S481" s="14">
        <f t="shared" si="140"/>
        <v>0</v>
      </c>
      <c r="T481" s="16">
        <v>77877.673463030296</v>
      </c>
      <c r="U481" s="16">
        <v>107270.497313328</v>
      </c>
      <c r="V481" s="16">
        <v>119801.28579331499</v>
      </c>
      <c r="W481" s="14">
        <f t="shared" si="141"/>
        <v>101649.81885655776</v>
      </c>
      <c r="X481" s="14">
        <f t="shared" si="142"/>
        <v>21519.557092115152</v>
      </c>
      <c r="Y481" s="14">
        <f t="shared" si="143"/>
        <v>21.170285726216871</v>
      </c>
      <c r="Z481" s="16">
        <v>46208.868182651197</v>
      </c>
      <c r="AA481" s="16">
        <v>1</v>
      </c>
      <c r="AB481" s="16">
        <v>1</v>
      </c>
      <c r="AC481" s="14">
        <f t="shared" si="144"/>
        <v>15403.622727550399</v>
      </c>
      <c r="AD481" s="14">
        <f t="shared" si="145"/>
        <v>26678.125133932412</v>
      </c>
      <c r="AE481" s="14">
        <f t="shared" si="146"/>
        <v>173.19383631888633</v>
      </c>
      <c r="AF481" s="16">
        <v>1</v>
      </c>
      <c r="AG481" s="16">
        <v>1</v>
      </c>
      <c r="AH481" s="16">
        <v>1</v>
      </c>
      <c r="AI481" s="14">
        <f t="shared" si="147"/>
        <v>1</v>
      </c>
      <c r="AJ481" s="14">
        <f t="shared" si="148"/>
        <v>0</v>
      </c>
      <c r="AK481" s="14">
        <f t="shared" si="149"/>
        <v>0</v>
      </c>
      <c r="AL481" s="16">
        <v>1</v>
      </c>
      <c r="AM481" s="16">
        <v>1</v>
      </c>
      <c r="AN481" s="16">
        <v>1</v>
      </c>
      <c r="AO481" s="14">
        <f t="shared" si="150"/>
        <v>1</v>
      </c>
      <c r="AP481" s="14">
        <f t="shared" si="151"/>
        <v>0</v>
      </c>
      <c r="AQ481" s="14">
        <f t="shared" si="152"/>
        <v>0</v>
      </c>
    </row>
    <row r="482" spans="1:43">
      <c r="A482" s="8" t="s">
        <v>697</v>
      </c>
      <c r="B482" s="17">
        <v>21.78</v>
      </c>
      <c r="C482" s="7">
        <v>721.31435999999997</v>
      </c>
      <c r="D482" s="8" t="s">
        <v>61</v>
      </c>
      <c r="E482" s="8" t="s">
        <v>62</v>
      </c>
      <c r="F482" s="8" t="s">
        <v>63</v>
      </c>
      <c r="G482" s="8" t="s">
        <v>1073</v>
      </c>
      <c r="H482" s="13">
        <v>722.32159999999999</v>
      </c>
      <c r="J482" s="17" t="str">
        <f t="shared" si="136"/>
        <v>LWS-UHPLC-ESI-QTOF-80%MeOH-21.78-721.31436</v>
      </c>
      <c r="K482" s="9" t="s">
        <v>188</v>
      </c>
      <c r="M482" s="8" t="str">
        <f t="shared" si="137"/>
        <v>Unknown-21.78-721.31436</v>
      </c>
      <c r="N482" s="16">
        <v>1</v>
      </c>
      <c r="O482" s="16">
        <v>1</v>
      </c>
      <c r="P482" s="16">
        <v>1</v>
      </c>
      <c r="Q482" s="14">
        <f t="shared" si="138"/>
        <v>1</v>
      </c>
      <c r="R482" s="14">
        <f t="shared" si="139"/>
        <v>0</v>
      </c>
      <c r="S482" s="14">
        <f t="shared" si="140"/>
        <v>0</v>
      </c>
      <c r="T482" s="16">
        <v>1</v>
      </c>
      <c r="U482" s="16">
        <v>517.09711132504901</v>
      </c>
      <c r="V482" s="16">
        <v>2522.9163737295398</v>
      </c>
      <c r="W482" s="14">
        <f t="shared" si="141"/>
        <v>1013.6711616848629</v>
      </c>
      <c r="X482" s="14">
        <f t="shared" si="142"/>
        <v>1332.2743297231809</v>
      </c>
      <c r="Y482" s="14">
        <f t="shared" si="143"/>
        <v>131.43062366584002</v>
      </c>
      <c r="Z482" s="16">
        <v>1</v>
      </c>
      <c r="AA482" s="16">
        <v>1</v>
      </c>
      <c r="AB482" s="16">
        <v>729.41238912548795</v>
      </c>
      <c r="AC482" s="14">
        <f t="shared" si="144"/>
        <v>243.80412970849599</v>
      </c>
      <c r="AD482" s="14">
        <f t="shared" si="145"/>
        <v>420.5490889426589</v>
      </c>
      <c r="AE482" s="14">
        <f t="shared" si="146"/>
        <v>172.49465357518255</v>
      </c>
      <c r="AF482" s="16">
        <v>398.170900350473</v>
      </c>
      <c r="AG482" s="16">
        <v>1</v>
      </c>
      <c r="AH482" s="16">
        <v>332.18000911536399</v>
      </c>
      <c r="AI482" s="14">
        <f t="shared" si="147"/>
        <v>243.78363648861236</v>
      </c>
      <c r="AJ482" s="14">
        <f t="shared" si="148"/>
        <v>212.83002617459076</v>
      </c>
      <c r="AK482" s="14">
        <f t="shared" si="149"/>
        <v>87.302835104165197</v>
      </c>
      <c r="AL482" s="16">
        <v>468.65907500301898</v>
      </c>
      <c r="AM482" s="16">
        <v>641.2353515625</v>
      </c>
      <c r="AN482" s="16">
        <v>1129714.11875721</v>
      </c>
      <c r="AO482" s="14">
        <f t="shared" si="150"/>
        <v>376941.33772792522</v>
      </c>
      <c r="AP482" s="14">
        <f t="shared" si="151"/>
        <v>651920.35735936754</v>
      </c>
      <c r="AQ482" s="14">
        <f t="shared" si="152"/>
        <v>172.95008323813005</v>
      </c>
    </row>
    <row r="483" spans="1:43">
      <c r="A483" s="8" t="s">
        <v>698</v>
      </c>
      <c r="B483" s="17">
        <v>22.04</v>
      </c>
      <c r="C483" s="7">
        <v>705.42353000000003</v>
      </c>
      <c r="D483" s="8" t="s">
        <v>61</v>
      </c>
      <c r="E483" s="8" t="s">
        <v>62</v>
      </c>
      <c r="F483" s="8" t="s">
        <v>63</v>
      </c>
      <c r="G483" s="8" t="s">
        <v>1074</v>
      </c>
      <c r="H483" s="13">
        <v>660.4221</v>
      </c>
      <c r="J483" s="17" t="str">
        <f t="shared" si="136"/>
        <v>LWS-UHPLC-ESI-QTOF-80%MeOH-22.04-705.42353</v>
      </c>
      <c r="K483" s="9" t="s">
        <v>188</v>
      </c>
      <c r="M483" s="8" t="str">
        <f t="shared" si="137"/>
        <v>Unknown-22.04-705.42353</v>
      </c>
      <c r="N483" s="16">
        <v>4135.0318288345798</v>
      </c>
      <c r="O483" s="16">
        <v>4542.6281105429398</v>
      </c>
      <c r="P483" s="16">
        <v>5370.0570726168298</v>
      </c>
      <c r="Q483" s="14">
        <f t="shared" si="138"/>
        <v>4682.5723373314495</v>
      </c>
      <c r="R483" s="14">
        <f t="shared" si="139"/>
        <v>629.29335619679375</v>
      </c>
      <c r="S483" s="14">
        <f t="shared" si="140"/>
        <v>13.43905253058881</v>
      </c>
      <c r="T483" s="16">
        <v>9751.1895439336295</v>
      </c>
      <c r="U483" s="16">
        <v>10628.310443156101</v>
      </c>
      <c r="V483" s="16">
        <v>12891.1202421003</v>
      </c>
      <c r="W483" s="14">
        <f t="shared" si="141"/>
        <v>11090.206743063341</v>
      </c>
      <c r="X483" s="14">
        <f t="shared" si="142"/>
        <v>1620.1241746308797</v>
      </c>
      <c r="Y483" s="14">
        <f t="shared" si="143"/>
        <v>14.608602095215478</v>
      </c>
      <c r="Z483" s="16">
        <v>47440.617115612396</v>
      </c>
      <c r="AA483" s="16">
        <v>112839.040626858</v>
      </c>
      <c r="AB483" s="16">
        <v>68374.634258542006</v>
      </c>
      <c r="AC483" s="14">
        <f t="shared" si="144"/>
        <v>76218.097333670798</v>
      </c>
      <c r="AD483" s="14">
        <f t="shared" si="145"/>
        <v>33397.281089891774</v>
      </c>
      <c r="AE483" s="14">
        <f t="shared" si="146"/>
        <v>43.818046183551068</v>
      </c>
      <c r="AF483" s="16">
        <v>94500.044907229705</v>
      </c>
      <c r="AG483" s="16">
        <v>125453.345222945</v>
      </c>
      <c r="AH483" s="16">
        <v>103875.700197645</v>
      </c>
      <c r="AI483" s="14">
        <f t="shared" si="147"/>
        <v>107943.03010927323</v>
      </c>
      <c r="AJ483" s="14">
        <f t="shared" si="148"/>
        <v>15872.431432084833</v>
      </c>
      <c r="AK483" s="14">
        <f t="shared" si="149"/>
        <v>14.70445235418795</v>
      </c>
      <c r="AL483" s="16">
        <v>38312.344056574402</v>
      </c>
      <c r="AM483" s="16">
        <v>36570.09765625</v>
      </c>
      <c r="AN483" s="16">
        <v>1</v>
      </c>
      <c r="AO483" s="14">
        <f t="shared" si="150"/>
        <v>24961.147237608133</v>
      </c>
      <c r="AP483" s="14">
        <f t="shared" si="151"/>
        <v>21633.667470453751</v>
      </c>
      <c r="AQ483" s="14">
        <f t="shared" si="152"/>
        <v>86.669363649516157</v>
      </c>
    </row>
    <row r="484" spans="1:43">
      <c r="A484" s="8" t="s">
        <v>699</v>
      </c>
      <c r="B484" s="17">
        <v>22.31</v>
      </c>
      <c r="C484" s="7">
        <v>673.39712999999995</v>
      </c>
      <c r="D484" s="8" t="s">
        <v>61</v>
      </c>
      <c r="E484" s="8" t="s">
        <v>62</v>
      </c>
      <c r="F484" s="8" t="s">
        <v>63</v>
      </c>
      <c r="G484" s="8" t="s">
        <v>1075</v>
      </c>
      <c r="H484" s="13">
        <v>674.40299999999991</v>
      </c>
      <c r="J484" s="17" t="str">
        <f t="shared" si="136"/>
        <v>LWS-UHPLC-ESI-QTOF-80%MeOH-22.31-673.39713</v>
      </c>
      <c r="K484" s="9" t="s">
        <v>188</v>
      </c>
      <c r="M484" s="8" t="str">
        <f t="shared" si="137"/>
        <v>Unknown-22.31-673.39713</v>
      </c>
      <c r="N484" s="16">
        <v>8252.9163003126396</v>
      </c>
      <c r="O484" s="16">
        <v>4344.3506711612699</v>
      </c>
      <c r="P484" s="16">
        <v>2909.2716874433399</v>
      </c>
      <c r="Q484" s="14">
        <f t="shared" si="138"/>
        <v>5168.8462196390828</v>
      </c>
      <c r="R484" s="14">
        <f t="shared" si="139"/>
        <v>2765.5883857249205</v>
      </c>
      <c r="S484" s="14">
        <f t="shared" si="140"/>
        <v>53.504946137051625</v>
      </c>
      <c r="T484" s="16">
        <v>50666.924409084699</v>
      </c>
      <c r="U484" s="16">
        <v>89770.326314370803</v>
      </c>
      <c r="V484" s="16">
        <v>48199.083257268103</v>
      </c>
      <c r="W484" s="14">
        <f t="shared" si="141"/>
        <v>62878.777993574535</v>
      </c>
      <c r="X484" s="14">
        <f t="shared" si="142"/>
        <v>23321.429808331675</v>
      </c>
      <c r="Y484" s="14">
        <f t="shared" si="143"/>
        <v>37.089508658572932</v>
      </c>
      <c r="Z484" s="16">
        <v>162872.63815503599</v>
      </c>
      <c r="AA484" s="16">
        <v>323851.91082950798</v>
      </c>
      <c r="AB484" s="16">
        <v>206894.06181856801</v>
      </c>
      <c r="AC484" s="14">
        <f t="shared" si="144"/>
        <v>231206.20360103736</v>
      </c>
      <c r="AD484" s="14">
        <f t="shared" si="145"/>
        <v>83197.907042416919</v>
      </c>
      <c r="AE484" s="14">
        <f t="shared" si="146"/>
        <v>35.984288374018192</v>
      </c>
      <c r="AF484" s="16">
        <v>537638.326523236</v>
      </c>
      <c r="AG484" s="16">
        <v>709552.99094440695</v>
      </c>
      <c r="AH484" s="16">
        <v>585018.19658708503</v>
      </c>
      <c r="AI484" s="14">
        <f t="shared" si="147"/>
        <v>610736.50468490936</v>
      </c>
      <c r="AJ484" s="14">
        <f t="shared" si="148"/>
        <v>88796.038702871752</v>
      </c>
      <c r="AK484" s="14">
        <f t="shared" si="149"/>
        <v>14.539173280412202</v>
      </c>
      <c r="AL484" s="16">
        <v>324164.051087784</v>
      </c>
      <c r="AM484" s="16">
        <v>300207.90625</v>
      </c>
      <c r="AN484" s="16">
        <v>1</v>
      </c>
      <c r="AO484" s="14">
        <f t="shared" si="150"/>
        <v>208124.31911259468</v>
      </c>
      <c r="AP484" s="14">
        <f t="shared" si="151"/>
        <v>180637.65163360714</v>
      </c>
      <c r="AQ484" s="14">
        <f t="shared" si="152"/>
        <v>86.793149596267355</v>
      </c>
    </row>
    <row r="485" spans="1:43">
      <c r="A485" s="8" t="s">
        <v>700</v>
      </c>
      <c r="B485" s="17">
        <v>22.58</v>
      </c>
      <c r="C485" s="7">
        <v>705.42386999999997</v>
      </c>
      <c r="D485" s="8" t="s">
        <v>61</v>
      </c>
      <c r="E485" s="8" t="s">
        <v>62</v>
      </c>
      <c r="F485" s="8" t="s">
        <v>63</v>
      </c>
      <c r="G485" s="8" t="s">
        <v>1076</v>
      </c>
      <c r="H485" s="13">
        <v>706.43060000000003</v>
      </c>
      <c r="J485" s="17" t="str">
        <f t="shared" si="136"/>
        <v>LWS-UHPLC-ESI-QTOF-80%MeOH-22.58-705.42387</v>
      </c>
      <c r="K485" s="9" t="s">
        <v>188</v>
      </c>
      <c r="M485" s="8" t="str">
        <f t="shared" si="137"/>
        <v>Unknown-22.58-705.42387</v>
      </c>
      <c r="N485" s="16">
        <v>2732.65005612095</v>
      </c>
      <c r="O485" s="16">
        <v>3245.6091581333499</v>
      </c>
      <c r="P485" s="16">
        <v>3490.9078852436801</v>
      </c>
      <c r="Q485" s="14">
        <f t="shared" si="138"/>
        <v>3156.3890331659932</v>
      </c>
      <c r="R485" s="14">
        <f t="shared" si="139"/>
        <v>386.92235252162914</v>
      </c>
      <c r="S485" s="14">
        <f t="shared" si="140"/>
        <v>12.258386037209409</v>
      </c>
      <c r="T485" s="16">
        <v>6081.5178932909002</v>
      </c>
      <c r="U485" s="16">
        <v>7310.7368333200002</v>
      </c>
      <c r="V485" s="16">
        <v>9367.3819390329809</v>
      </c>
      <c r="W485" s="14">
        <f t="shared" si="141"/>
        <v>7586.5455552146268</v>
      </c>
      <c r="X485" s="14">
        <f t="shared" si="142"/>
        <v>1660.2043458803507</v>
      </c>
      <c r="Y485" s="14">
        <f t="shared" si="143"/>
        <v>21.883534921097336</v>
      </c>
      <c r="Z485" s="16">
        <v>38864.654353416801</v>
      </c>
      <c r="AA485" s="16">
        <v>105475.870112655</v>
      </c>
      <c r="AB485" s="16">
        <v>42469.771813270498</v>
      </c>
      <c r="AC485" s="14">
        <f t="shared" si="144"/>
        <v>62270.098759780762</v>
      </c>
      <c r="AD485" s="14">
        <f t="shared" si="145"/>
        <v>37460.689083657708</v>
      </c>
      <c r="AE485" s="14">
        <f t="shared" si="146"/>
        <v>60.158390350671731</v>
      </c>
      <c r="AF485" s="16">
        <v>88504.154824880607</v>
      </c>
      <c r="AG485" s="16">
        <v>112260.175547324</v>
      </c>
      <c r="AH485" s="16">
        <v>84472.295719789996</v>
      </c>
      <c r="AI485" s="14">
        <f t="shared" si="147"/>
        <v>95078.875363998188</v>
      </c>
      <c r="AJ485" s="14">
        <f t="shared" si="148"/>
        <v>15015.38474209014</v>
      </c>
      <c r="AK485" s="14">
        <f t="shared" si="149"/>
        <v>15.792556111550038</v>
      </c>
      <c r="AL485" s="16">
        <v>36721.190301514704</v>
      </c>
      <c r="AM485" s="16">
        <v>33347.77734375</v>
      </c>
      <c r="AN485" s="16">
        <v>1</v>
      </c>
      <c r="AO485" s="14">
        <f t="shared" si="150"/>
        <v>23356.655881754898</v>
      </c>
      <c r="AP485" s="14">
        <f t="shared" si="151"/>
        <v>20296.797161033024</v>
      </c>
      <c r="AQ485" s="14">
        <f t="shared" si="152"/>
        <v>86.899414298807699</v>
      </c>
    </row>
    <row r="486" spans="1:43">
      <c r="A486" s="8" t="s">
        <v>701</v>
      </c>
      <c r="B486" s="17">
        <v>22.82</v>
      </c>
      <c r="C486" s="7">
        <v>705.42303000000004</v>
      </c>
      <c r="D486" s="8" t="s">
        <v>61</v>
      </c>
      <c r="E486" s="8" t="s">
        <v>62</v>
      </c>
      <c r="F486" s="8" t="s">
        <v>63</v>
      </c>
      <c r="G486" s="8" t="s">
        <v>1074</v>
      </c>
      <c r="H486" s="13">
        <v>660.4221</v>
      </c>
      <c r="I486" s="8" t="s">
        <v>1127</v>
      </c>
      <c r="J486" s="17" t="str">
        <f t="shared" si="136"/>
        <v>C38H60O9_ PlaSMA ID-1904</v>
      </c>
      <c r="K486" s="12" t="s">
        <v>1132</v>
      </c>
      <c r="M486" s="8" t="str">
        <f t="shared" si="137"/>
        <v>Unknown-22.82-705.42303</v>
      </c>
      <c r="N486" s="16">
        <v>25954.0728279785</v>
      </c>
      <c r="O486" s="16">
        <v>34108.091938915502</v>
      </c>
      <c r="P486" s="16">
        <v>33284.122703422297</v>
      </c>
      <c r="Q486" s="14">
        <f t="shared" si="138"/>
        <v>31115.429156772097</v>
      </c>
      <c r="R486" s="14">
        <f t="shared" si="139"/>
        <v>4488.8117235904892</v>
      </c>
      <c r="S486" s="14">
        <f t="shared" si="140"/>
        <v>14.426321105757673</v>
      </c>
      <c r="T486" s="16">
        <v>75854.505622056196</v>
      </c>
      <c r="U486" s="16">
        <v>91437.696068223406</v>
      </c>
      <c r="V486" s="16">
        <v>95106.630983574301</v>
      </c>
      <c r="W486" s="14">
        <f t="shared" si="141"/>
        <v>87466.277557951296</v>
      </c>
      <c r="X486" s="14">
        <f t="shared" si="142"/>
        <v>10222.045121779744</v>
      </c>
      <c r="Y486" s="14">
        <f t="shared" si="143"/>
        <v>11.686841382962786</v>
      </c>
      <c r="Z486" s="16">
        <v>172846.25174932199</v>
      </c>
      <c r="AA486" s="16">
        <v>312203.10828088399</v>
      </c>
      <c r="AB486" s="16">
        <v>189670.25832360401</v>
      </c>
      <c r="AC486" s="14">
        <f t="shared" si="144"/>
        <v>224906.53945126999</v>
      </c>
      <c r="AD486" s="14">
        <f t="shared" si="145"/>
        <v>76067.601489533932</v>
      </c>
      <c r="AE486" s="14">
        <f t="shared" si="146"/>
        <v>33.821871820679242</v>
      </c>
      <c r="AF486" s="16">
        <v>418584.95190626499</v>
      </c>
      <c r="AG486" s="16">
        <v>503737.438179627</v>
      </c>
      <c r="AH486" s="16">
        <v>416186.560478036</v>
      </c>
      <c r="AI486" s="14">
        <f t="shared" si="147"/>
        <v>446169.65018797602</v>
      </c>
      <c r="AJ486" s="14">
        <f t="shared" si="148"/>
        <v>49869.587235603911</v>
      </c>
      <c r="AK486" s="14">
        <f t="shared" si="149"/>
        <v>11.177270173933463</v>
      </c>
      <c r="AL486" s="16">
        <v>322589.67015447002</v>
      </c>
      <c r="AM486" s="16">
        <v>308954.53125</v>
      </c>
      <c r="AN486" s="16">
        <v>147.720292707076</v>
      </c>
      <c r="AO486" s="14">
        <f t="shared" si="150"/>
        <v>210563.97389905903</v>
      </c>
      <c r="AP486" s="14">
        <f t="shared" si="151"/>
        <v>182353.30841401126</v>
      </c>
      <c r="AQ486" s="14">
        <f t="shared" si="152"/>
        <v>86.602330416421808</v>
      </c>
    </row>
    <row r="487" spans="1:43">
      <c r="A487" s="8" t="s">
        <v>702</v>
      </c>
      <c r="B487" s="17">
        <v>22.82</v>
      </c>
      <c r="C487" s="7">
        <v>1407.8425400000001</v>
      </c>
      <c r="D487" s="8" t="s">
        <v>61</v>
      </c>
      <c r="E487" s="8" t="s">
        <v>62</v>
      </c>
      <c r="F487" s="8" t="s">
        <v>63</v>
      </c>
      <c r="G487" s="8" t="s">
        <v>1077</v>
      </c>
      <c r="H487" s="13">
        <v>1408.8463999999999</v>
      </c>
      <c r="J487" s="17" t="str">
        <f t="shared" si="136"/>
        <v>LWS-UHPLC-ESI-QTOF-80%MeOH-22.82-1407.84254</v>
      </c>
      <c r="K487" s="9" t="s">
        <v>188</v>
      </c>
      <c r="M487" s="8" t="str">
        <f t="shared" si="137"/>
        <v>Unknown-22.82-1407.84254</v>
      </c>
      <c r="N487" s="16">
        <v>1</v>
      </c>
      <c r="O487" s="16">
        <v>1</v>
      </c>
      <c r="P487" s="16">
        <v>1</v>
      </c>
      <c r="Q487" s="14">
        <f t="shared" si="138"/>
        <v>1</v>
      </c>
      <c r="R487" s="14">
        <f t="shared" si="139"/>
        <v>0</v>
      </c>
      <c r="S487" s="14">
        <f t="shared" si="140"/>
        <v>0</v>
      </c>
      <c r="T487" s="16">
        <v>1</v>
      </c>
      <c r="U487" s="16">
        <v>1</v>
      </c>
      <c r="V487" s="16">
        <v>1</v>
      </c>
      <c r="W487" s="14">
        <f t="shared" si="141"/>
        <v>1</v>
      </c>
      <c r="X487" s="14">
        <f t="shared" si="142"/>
        <v>0</v>
      </c>
      <c r="Y487" s="14">
        <f t="shared" si="143"/>
        <v>0</v>
      </c>
      <c r="Z487" s="16">
        <v>1</v>
      </c>
      <c r="AA487" s="16">
        <v>1</v>
      </c>
      <c r="AB487" s="16">
        <v>1</v>
      </c>
      <c r="AC487" s="14">
        <f t="shared" si="144"/>
        <v>1</v>
      </c>
      <c r="AD487" s="14">
        <f t="shared" si="145"/>
        <v>0</v>
      </c>
      <c r="AE487" s="14">
        <f t="shared" si="146"/>
        <v>0</v>
      </c>
      <c r="AF487" s="16">
        <v>1</v>
      </c>
      <c r="AG487" s="16">
        <v>139895.04104601199</v>
      </c>
      <c r="AH487" s="16">
        <v>102651.378876944</v>
      </c>
      <c r="AI487" s="14">
        <f t="shared" si="147"/>
        <v>80849.139974318663</v>
      </c>
      <c r="AJ487" s="14">
        <f t="shared" si="148"/>
        <v>72450.596242689309</v>
      </c>
      <c r="AK487" s="14">
        <f t="shared" si="149"/>
        <v>89.612080308711867</v>
      </c>
      <c r="AL487" s="16">
        <v>66249.531461287494</v>
      </c>
      <c r="AM487" s="16">
        <v>58477.703125</v>
      </c>
      <c r="AN487" s="16">
        <v>1</v>
      </c>
      <c r="AO487" s="14">
        <f t="shared" si="150"/>
        <v>41576.078195429167</v>
      </c>
      <c r="AP487" s="14">
        <f t="shared" si="151"/>
        <v>36214.163998899894</v>
      </c>
      <c r="AQ487" s="14">
        <f t="shared" si="152"/>
        <v>87.103367058033982</v>
      </c>
    </row>
    <row r="488" spans="1:43">
      <c r="A488" s="8" t="s">
        <v>703</v>
      </c>
      <c r="B488" s="17">
        <v>22.82</v>
      </c>
      <c r="C488" s="7">
        <v>599.39639</v>
      </c>
      <c r="D488" s="8" t="s">
        <v>61</v>
      </c>
      <c r="E488" s="8" t="s">
        <v>62</v>
      </c>
      <c r="F488" s="8" t="s">
        <v>63</v>
      </c>
      <c r="G488" s="8" t="s">
        <v>1078</v>
      </c>
      <c r="H488" s="13">
        <v>600.40110000000004</v>
      </c>
      <c r="J488" s="17" t="str">
        <f t="shared" si="136"/>
        <v>LWS-UHPLC-ESI-QTOF-80%MeOH-22.82-599.39639</v>
      </c>
      <c r="K488" s="9" t="s">
        <v>188</v>
      </c>
      <c r="M488" s="8" t="str">
        <f t="shared" si="137"/>
        <v>Unknown-22.82-599.39639</v>
      </c>
      <c r="N488" s="16">
        <v>6709.6347322643296</v>
      </c>
      <c r="O488" s="16">
        <v>9418.4997465593297</v>
      </c>
      <c r="P488" s="16">
        <v>9620.8249057037901</v>
      </c>
      <c r="Q488" s="14">
        <f t="shared" si="138"/>
        <v>8582.9864615091501</v>
      </c>
      <c r="R488" s="14">
        <f t="shared" si="139"/>
        <v>1625.521114475021</v>
      </c>
      <c r="S488" s="14">
        <f t="shared" si="140"/>
        <v>18.938875434148187</v>
      </c>
      <c r="T488" s="16">
        <v>14652.770192804999</v>
      </c>
      <c r="U488" s="16">
        <v>17837.8324133801</v>
      </c>
      <c r="V488" s="16">
        <v>19455.550419613599</v>
      </c>
      <c r="W488" s="14">
        <f t="shared" si="141"/>
        <v>17315.384341932902</v>
      </c>
      <c r="X488" s="14">
        <f t="shared" si="142"/>
        <v>2443.6424589687754</v>
      </c>
      <c r="Y488" s="14">
        <f t="shared" si="143"/>
        <v>14.112551074312416</v>
      </c>
      <c r="Z488" s="16">
        <v>35820.698026200902</v>
      </c>
      <c r="AA488" s="16">
        <v>55913.249339541901</v>
      </c>
      <c r="AB488" s="16">
        <v>33403.1535549584</v>
      </c>
      <c r="AC488" s="14">
        <f t="shared" si="144"/>
        <v>41712.366973567063</v>
      </c>
      <c r="AD488" s="14">
        <f t="shared" si="145"/>
        <v>12357.585739002607</v>
      </c>
      <c r="AE488" s="14">
        <f t="shared" si="146"/>
        <v>29.625712074391636</v>
      </c>
      <c r="AF488" s="16">
        <v>99095.372248519096</v>
      </c>
      <c r="AG488" s="16">
        <v>125649.213279149</v>
      </c>
      <c r="AH488" s="16">
        <v>93120.079517080303</v>
      </c>
      <c r="AI488" s="14">
        <f t="shared" si="147"/>
        <v>105954.88834824947</v>
      </c>
      <c r="AJ488" s="14">
        <f t="shared" si="148"/>
        <v>17315.480261011679</v>
      </c>
      <c r="AK488" s="14">
        <f t="shared" si="149"/>
        <v>16.342313725157879</v>
      </c>
      <c r="AL488" s="16">
        <v>74797.421537342496</v>
      </c>
      <c r="AM488" s="16">
        <v>77061.8515625</v>
      </c>
      <c r="AN488" s="16">
        <v>1</v>
      </c>
      <c r="AO488" s="14">
        <f t="shared" si="150"/>
        <v>50620.091033280827</v>
      </c>
      <c r="AP488" s="14">
        <f t="shared" si="151"/>
        <v>43852.037508095207</v>
      </c>
      <c r="AQ488" s="14">
        <f t="shared" si="152"/>
        <v>86.629708902072338</v>
      </c>
    </row>
    <row r="489" spans="1:43">
      <c r="A489" s="8" t="s">
        <v>704</v>
      </c>
      <c r="B489" s="17">
        <v>22.83</v>
      </c>
      <c r="C489" s="7">
        <v>771.39716999999996</v>
      </c>
      <c r="D489" s="8" t="s">
        <v>61</v>
      </c>
      <c r="E489" s="8" t="s">
        <v>62</v>
      </c>
      <c r="F489" s="8" t="s">
        <v>63</v>
      </c>
      <c r="G489" s="8" t="s">
        <v>1079</v>
      </c>
      <c r="H489" s="13">
        <v>704.41500000000008</v>
      </c>
      <c r="J489" s="17" t="str">
        <f t="shared" si="136"/>
        <v>LWS-UHPLC-ESI-QTOF-80%MeOH-22.83-771.39717</v>
      </c>
      <c r="K489" s="9" t="s">
        <v>188</v>
      </c>
      <c r="M489" s="8" t="str">
        <f t="shared" si="137"/>
        <v>Unknown-22.83-771.39717</v>
      </c>
      <c r="N489" s="16">
        <v>8201.9844172122994</v>
      </c>
      <c r="O489" s="16">
        <v>10166.747903212799</v>
      </c>
      <c r="P489" s="16">
        <v>11295.1465275098</v>
      </c>
      <c r="Q489" s="14">
        <f t="shared" si="138"/>
        <v>9887.9596159783014</v>
      </c>
      <c r="R489" s="14">
        <f t="shared" si="139"/>
        <v>1565.3131130765348</v>
      </c>
      <c r="S489" s="14">
        <f t="shared" si="140"/>
        <v>15.830496622853216</v>
      </c>
      <c r="T489" s="16">
        <v>14181.863366649701</v>
      </c>
      <c r="U489" s="16">
        <v>19258.7364950421</v>
      </c>
      <c r="V489" s="16">
        <v>19584.4696537952</v>
      </c>
      <c r="W489" s="14">
        <f t="shared" si="141"/>
        <v>17675.023171829002</v>
      </c>
      <c r="X489" s="14">
        <f t="shared" si="142"/>
        <v>3029.5461031428404</v>
      </c>
      <c r="Y489" s="14">
        <f t="shared" si="143"/>
        <v>17.140266655895676</v>
      </c>
      <c r="Z489" s="16">
        <v>36298.922301040897</v>
      </c>
      <c r="AA489" s="16">
        <v>82189.318005910201</v>
      </c>
      <c r="AB489" s="16">
        <v>43615.735944016</v>
      </c>
      <c r="AC489" s="14">
        <f t="shared" si="144"/>
        <v>54034.658750322364</v>
      </c>
      <c r="AD489" s="14">
        <f t="shared" si="145"/>
        <v>24655.57885794207</v>
      </c>
      <c r="AE489" s="14">
        <f t="shared" si="146"/>
        <v>45.629193240338509</v>
      </c>
      <c r="AF489" s="16">
        <v>115347.67034728</v>
      </c>
      <c r="AG489" s="16">
        <v>141737.716968391</v>
      </c>
      <c r="AH489" s="16">
        <v>115593.02826943299</v>
      </c>
      <c r="AI489" s="14">
        <f t="shared" si="147"/>
        <v>124226.13852836801</v>
      </c>
      <c r="AJ489" s="14">
        <f t="shared" si="148"/>
        <v>15165.967978447656</v>
      </c>
      <c r="AK489" s="14">
        <f t="shared" si="149"/>
        <v>12.208354987210996</v>
      </c>
      <c r="AL489" s="16">
        <v>92921.553342373096</v>
      </c>
      <c r="AM489" s="16">
        <v>91667.0859375</v>
      </c>
      <c r="AN489" s="16">
        <v>1</v>
      </c>
      <c r="AO489" s="14">
        <f t="shared" si="150"/>
        <v>61529.879759957701</v>
      </c>
      <c r="AP489" s="14">
        <f t="shared" si="151"/>
        <v>53289.264448892238</v>
      </c>
      <c r="AQ489" s="14">
        <f t="shared" si="152"/>
        <v>86.607132431894868</v>
      </c>
    </row>
    <row r="490" spans="1:43">
      <c r="A490" s="8" t="s">
        <v>705</v>
      </c>
      <c r="B490" s="17">
        <v>23.21</v>
      </c>
      <c r="C490" s="7">
        <v>564.33253000000002</v>
      </c>
      <c r="D490" s="8" t="s">
        <v>61</v>
      </c>
      <c r="E490" s="8" t="s">
        <v>62</v>
      </c>
      <c r="F490" s="8" t="s">
        <v>63</v>
      </c>
      <c r="G490" s="8" t="s">
        <v>1080</v>
      </c>
      <c r="H490" s="13">
        <v>565.33969999999999</v>
      </c>
      <c r="J490" s="17" t="str">
        <f t="shared" si="136"/>
        <v>LWS-UHPLC-ESI-QTOF-80%MeOH-23.21-564.33253</v>
      </c>
      <c r="K490" s="9" t="s">
        <v>188</v>
      </c>
      <c r="M490" s="8" t="str">
        <f t="shared" si="137"/>
        <v>Unknown-23.21-564.33253</v>
      </c>
      <c r="N490" s="16">
        <v>4484.6687114496099</v>
      </c>
      <c r="O490" s="16">
        <v>4155.2007213425704</v>
      </c>
      <c r="P490" s="16">
        <v>6425.8113155819001</v>
      </c>
      <c r="Q490" s="14">
        <f t="shared" si="138"/>
        <v>5021.8935827913601</v>
      </c>
      <c r="R490" s="14">
        <f t="shared" si="139"/>
        <v>1226.9376673079553</v>
      </c>
      <c r="S490" s="14">
        <f t="shared" si="140"/>
        <v>24.431773534834175</v>
      </c>
      <c r="T490" s="16">
        <v>2888.5954848236702</v>
      </c>
      <c r="U490" s="16">
        <v>5545.2361076495699</v>
      </c>
      <c r="V490" s="16">
        <v>9087.9607795402899</v>
      </c>
      <c r="W490" s="14">
        <f t="shared" si="141"/>
        <v>5840.5974573378435</v>
      </c>
      <c r="X490" s="14">
        <f t="shared" si="142"/>
        <v>3110.2188443100717</v>
      </c>
      <c r="Y490" s="14">
        <f t="shared" si="143"/>
        <v>53.251724109192686</v>
      </c>
      <c r="Z490" s="16">
        <v>8782.2324605094</v>
      </c>
      <c r="AA490" s="16">
        <v>38592.434603128597</v>
      </c>
      <c r="AB490" s="16">
        <v>15194.9641558037</v>
      </c>
      <c r="AC490" s="14">
        <f t="shared" si="144"/>
        <v>20856.5437398139</v>
      </c>
      <c r="AD490" s="14">
        <f t="shared" si="145"/>
        <v>15690.830140101431</v>
      </c>
      <c r="AE490" s="14">
        <f t="shared" si="146"/>
        <v>75.232168550288463</v>
      </c>
      <c r="AF490" s="16">
        <v>41313.750762484502</v>
      </c>
      <c r="AG490" s="16">
        <v>74444.093225278106</v>
      </c>
      <c r="AH490" s="16">
        <v>71564.199478990296</v>
      </c>
      <c r="AI490" s="14">
        <f t="shared" si="147"/>
        <v>62440.681155584309</v>
      </c>
      <c r="AJ490" s="14">
        <f t="shared" si="148"/>
        <v>18353.033478791458</v>
      </c>
      <c r="AK490" s="14">
        <f t="shared" si="149"/>
        <v>29.392750269749541</v>
      </c>
      <c r="AL490" s="16">
        <v>31479.173834575598</v>
      </c>
      <c r="AM490" s="16">
        <v>28134.4296875</v>
      </c>
      <c r="AN490" s="16">
        <v>1</v>
      </c>
      <c r="AO490" s="14">
        <f t="shared" si="150"/>
        <v>19871.534507358534</v>
      </c>
      <c r="AP490" s="14">
        <f t="shared" si="151"/>
        <v>17289.460215936288</v>
      </c>
      <c r="AQ490" s="14">
        <f t="shared" si="152"/>
        <v>87.006165575858816</v>
      </c>
    </row>
    <row r="491" spans="1:43">
      <c r="A491" s="8" t="s">
        <v>706</v>
      </c>
      <c r="B491" s="17">
        <v>23.75</v>
      </c>
      <c r="C491" s="7">
        <v>311.16926999999998</v>
      </c>
      <c r="D491" s="8" t="s">
        <v>61</v>
      </c>
      <c r="E491" s="8" t="s">
        <v>62</v>
      </c>
      <c r="F491" s="8" t="s">
        <v>63</v>
      </c>
      <c r="G491" s="8" t="s">
        <v>55</v>
      </c>
      <c r="H491" s="13">
        <v>312.17520000000002</v>
      </c>
      <c r="J491" s="17" t="str">
        <f t="shared" si="136"/>
        <v>LWS-UHPLC-ESI-QTOF-80%MeOH-23.75-311.16927</v>
      </c>
      <c r="K491" s="9" t="s">
        <v>188</v>
      </c>
      <c r="M491" s="8" t="str">
        <f t="shared" si="137"/>
        <v>Unknown-23.75-311.16927</v>
      </c>
      <c r="N491" s="16">
        <v>29093.1960698859</v>
      </c>
      <c r="O491" s="16">
        <v>1</v>
      </c>
      <c r="P491" s="16">
        <v>12282.437530437801</v>
      </c>
      <c r="Q491" s="14">
        <f t="shared" si="138"/>
        <v>13792.2112001079</v>
      </c>
      <c r="R491" s="14">
        <f t="shared" si="139"/>
        <v>14604.743422682681</v>
      </c>
      <c r="S491" s="14">
        <f t="shared" si="140"/>
        <v>105.89123970613518</v>
      </c>
      <c r="T491" s="16">
        <v>17931.508917358598</v>
      </c>
      <c r="U491" s="16">
        <v>7163.5203961146599</v>
      </c>
      <c r="V491" s="16">
        <v>11735.707652700101</v>
      </c>
      <c r="W491" s="14">
        <f t="shared" si="141"/>
        <v>12276.912322057784</v>
      </c>
      <c r="X491" s="14">
        <f t="shared" si="142"/>
        <v>5404.3566748514359</v>
      </c>
      <c r="Y491" s="14">
        <f t="shared" si="143"/>
        <v>44.020487668886354</v>
      </c>
      <c r="Z491" s="16">
        <v>11785.925776361</v>
      </c>
      <c r="AA491" s="16">
        <v>1</v>
      </c>
      <c r="AB491" s="16">
        <v>1</v>
      </c>
      <c r="AC491" s="14">
        <f t="shared" si="144"/>
        <v>3929.3085921203333</v>
      </c>
      <c r="AD491" s="14">
        <f t="shared" si="145"/>
        <v>6804.0300693617828</v>
      </c>
      <c r="AE491" s="14">
        <f t="shared" si="146"/>
        <v>173.16100046217525</v>
      </c>
      <c r="AF491" s="16">
        <v>1</v>
      </c>
      <c r="AG491" s="16">
        <v>1</v>
      </c>
      <c r="AH491" s="16">
        <v>907343.526421002</v>
      </c>
      <c r="AI491" s="14">
        <f t="shared" si="147"/>
        <v>302448.50880700065</v>
      </c>
      <c r="AJ491" s="14">
        <f t="shared" si="148"/>
        <v>523854.45187636057</v>
      </c>
      <c r="AK491" s="14">
        <f t="shared" si="149"/>
        <v>173.20450808062807</v>
      </c>
      <c r="AL491" s="16">
        <v>714218.67591218604</v>
      </c>
      <c r="AM491" s="16">
        <v>670193.1875</v>
      </c>
      <c r="AN491" s="16">
        <v>651560.63571935403</v>
      </c>
      <c r="AO491" s="14">
        <f t="shared" si="150"/>
        <v>678657.4997105134</v>
      </c>
      <c r="AP491" s="14">
        <f t="shared" si="151"/>
        <v>32175.160234246257</v>
      </c>
      <c r="AQ491" s="14">
        <f t="shared" si="152"/>
        <v>4.7410012042850509</v>
      </c>
    </row>
    <row r="492" spans="1:43">
      <c r="A492" s="8" t="s">
        <v>707</v>
      </c>
      <c r="B492" s="17">
        <v>23.95</v>
      </c>
      <c r="C492" s="7">
        <v>311.16865999999999</v>
      </c>
      <c r="D492" s="8" t="s">
        <v>61</v>
      </c>
      <c r="E492" s="8" t="s">
        <v>62</v>
      </c>
      <c r="F492" s="8" t="s">
        <v>63</v>
      </c>
      <c r="G492" s="8" t="s">
        <v>55</v>
      </c>
      <c r="H492" s="13">
        <v>312.17520000000002</v>
      </c>
      <c r="J492" s="17" t="str">
        <f t="shared" si="136"/>
        <v>LWS-UHPLC-ESI-QTOF-80%MeOH-23.95-311.16866</v>
      </c>
      <c r="K492" s="9" t="s">
        <v>188</v>
      </c>
      <c r="M492" s="8" t="str">
        <f t="shared" si="137"/>
        <v>Unknown-23.95-311.16866</v>
      </c>
      <c r="N492" s="16">
        <v>1000341.0110362</v>
      </c>
      <c r="O492" s="16">
        <v>1108413.74689153</v>
      </c>
      <c r="P492" s="16">
        <v>1464319.39004857</v>
      </c>
      <c r="Q492" s="14">
        <f t="shared" si="138"/>
        <v>1191024.7159920998</v>
      </c>
      <c r="R492" s="14">
        <f t="shared" si="139"/>
        <v>242770.28897609841</v>
      </c>
      <c r="S492" s="14">
        <f t="shared" si="140"/>
        <v>20.383312429740435</v>
      </c>
      <c r="T492" s="16">
        <v>847511.84369125799</v>
      </c>
      <c r="U492" s="16">
        <v>930110.0337725</v>
      </c>
      <c r="V492" s="16">
        <v>912803.68481578201</v>
      </c>
      <c r="W492" s="14">
        <f t="shared" si="141"/>
        <v>896808.52075984667</v>
      </c>
      <c r="X492" s="14">
        <f t="shared" si="142"/>
        <v>43560.2939160936</v>
      </c>
      <c r="Y492" s="14">
        <f t="shared" si="143"/>
        <v>4.8572569180303837</v>
      </c>
      <c r="Z492" s="16">
        <v>814079.48003034096</v>
      </c>
      <c r="AA492" s="16">
        <v>790089.42705605098</v>
      </c>
      <c r="AB492" s="16">
        <v>826764.26152601896</v>
      </c>
      <c r="AC492" s="14">
        <f t="shared" si="144"/>
        <v>810311.05620413693</v>
      </c>
      <c r="AD492" s="14">
        <f t="shared" si="145"/>
        <v>18625.564003549382</v>
      </c>
      <c r="AE492" s="14">
        <f t="shared" si="146"/>
        <v>2.2985696493887096</v>
      </c>
      <c r="AF492" s="16">
        <v>891023.63433884399</v>
      </c>
      <c r="AG492" s="16">
        <v>477876.99354758102</v>
      </c>
      <c r="AH492" s="16">
        <v>1</v>
      </c>
      <c r="AI492" s="14">
        <f t="shared" si="147"/>
        <v>456300.54262880835</v>
      </c>
      <c r="AJ492" s="14">
        <f t="shared" si="148"/>
        <v>445903.00643942849</v>
      </c>
      <c r="AK492" s="14">
        <f t="shared" si="149"/>
        <v>97.721340384677546</v>
      </c>
      <c r="AL492" s="16">
        <v>1</v>
      </c>
      <c r="AM492" s="16">
        <v>1</v>
      </c>
      <c r="AN492" s="16">
        <v>1</v>
      </c>
      <c r="AO492" s="14">
        <f t="shared" si="150"/>
        <v>1</v>
      </c>
      <c r="AP492" s="14">
        <f t="shared" si="151"/>
        <v>0</v>
      </c>
      <c r="AQ492" s="14">
        <f t="shared" si="152"/>
        <v>0</v>
      </c>
    </row>
    <row r="493" spans="1:43">
      <c r="A493" s="8" t="s">
        <v>708</v>
      </c>
      <c r="B493" s="17">
        <v>24.44</v>
      </c>
      <c r="C493" s="7">
        <v>445.23606000000001</v>
      </c>
      <c r="D493" s="8" t="s">
        <v>61</v>
      </c>
      <c r="E493" s="8" t="s">
        <v>62</v>
      </c>
      <c r="F493" s="8" t="s">
        <v>63</v>
      </c>
      <c r="G493" s="8" t="s">
        <v>1081</v>
      </c>
      <c r="H493" s="13">
        <v>446.24229999999994</v>
      </c>
      <c r="J493" s="17" t="str">
        <f t="shared" si="136"/>
        <v>LWS-UHPLC-ESI-QTOF-80%MeOH-24.44-445.23606</v>
      </c>
      <c r="K493" s="9" t="s">
        <v>188</v>
      </c>
      <c r="M493" s="8" t="str">
        <f t="shared" si="137"/>
        <v>Unknown-24.44-445.23606</v>
      </c>
      <c r="N493" s="16">
        <v>1</v>
      </c>
      <c r="O493" s="16">
        <v>49.146613271039399</v>
      </c>
      <c r="P493" s="16">
        <v>991.61606709589398</v>
      </c>
      <c r="Q493" s="14">
        <f t="shared" si="138"/>
        <v>347.2542267889778</v>
      </c>
      <c r="R493" s="14">
        <f t="shared" si="139"/>
        <v>558.55273701339479</v>
      </c>
      <c r="S493" s="14">
        <f t="shared" si="140"/>
        <v>160.84836235926383</v>
      </c>
      <c r="T493" s="16">
        <v>2570.3653735655198</v>
      </c>
      <c r="U493" s="16">
        <v>852.12380546752502</v>
      </c>
      <c r="V493" s="16">
        <v>462.99308895178501</v>
      </c>
      <c r="W493" s="14">
        <f t="shared" si="141"/>
        <v>1295.1607559949432</v>
      </c>
      <c r="X493" s="14">
        <f t="shared" si="142"/>
        <v>1121.3678215193279</v>
      </c>
      <c r="Y493" s="14">
        <f t="shared" si="143"/>
        <v>86.581361914250749</v>
      </c>
      <c r="Z493" s="16">
        <v>984027.02731703501</v>
      </c>
      <c r="AA493" s="16">
        <v>580700.55937610695</v>
      </c>
      <c r="AB493" s="16">
        <v>1223499.75281562</v>
      </c>
      <c r="AC493" s="14">
        <f t="shared" si="144"/>
        <v>929409.11316958733</v>
      </c>
      <c r="AD493" s="14">
        <f t="shared" si="145"/>
        <v>324861.56771921419</v>
      </c>
      <c r="AE493" s="14">
        <f t="shared" si="146"/>
        <v>34.953559537557211</v>
      </c>
      <c r="AF493" s="16">
        <v>328358.18569745298</v>
      </c>
      <c r="AG493" s="16">
        <v>339938.46581861499</v>
      </c>
      <c r="AH493" s="16">
        <v>402374.07614551799</v>
      </c>
      <c r="AI493" s="14">
        <f t="shared" si="147"/>
        <v>356890.24255386199</v>
      </c>
      <c r="AJ493" s="14">
        <f t="shared" si="148"/>
        <v>39813.440702434098</v>
      </c>
      <c r="AK493" s="14">
        <f t="shared" si="149"/>
        <v>11.155654023358579</v>
      </c>
      <c r="AL493" s="16">
        <v>7292.6530717612704</v>
      </c>
      <c r="AM493" s="16">
        <v>1</v>
      </c>
      <c r="AN493" s="16">
        <v>1</v>
      </c>
      <c r="AO493" s="14">
        <f t="shared" si="150"/>
        <v>2431.5510239204236</v>
      </c>
      <c r="AP493" s="14">
        <f t="shared" si="151"/>
        <v>4209.8378638187305</v>
      </c>
      <c r="AQ493" s="14">
        <f t="shared" si="152"/>
        <v>173.13384841216083</v>
      </c>
    </row>
    <row r="494" spans="1:43">
      <c r="A494" s="8" t="s">
        <v>709</v>
      </c>
      <c r="B494" s="17">
        <v>24.87</v>
      </c>
      <c r="C494" s="7">
        <v>452.27832999999998</v>
      </c>
      <c r="D494" s="8" t="s">
        <v>61</v>
      </c>
      <c r="E494" s="8" t="s">
        <v>62</v>
      </c>
      <c r="F494" s="8" t="s">
        <v>63</v>
      </c>
      <c r="G494" s="8" t="s">
        <v>1082</v>
      </c>
      <c r="H494" s="13">
        <v>453.28440000000001</v>
      </c>
      <c r="I494" s="8" t="s">
        <v>1128</v>
      </c>
      <c r="J494" s="17" t="str">
        <f t="shared" si="136"/>
        <v>Hexadecanoyl-hydroxy-sn-glyceroethanolamine _PUT_</v>
      </c>
      <c r="K494" s="12" t="s">
        <v>1132</v>
      </c>
      <c r="M494" s="8" t="str">
        <f t="shared" ref="M494:M513" si="153">IF(ISBLANK(L494), "Unknown-"&amp;B494&amp;"-"&amp;C494, L494)</f>
        <v>Unknown-24.87-452.27833</v>
      </c>
      <c r="N494" s="16">
        <v>144560.435618936</v>
      </c>
      <c r="O494" s="16">
        <v>139384.17704548899</v>
      </c>
      <c r="P494" s="16">
        <v>139040.597668984</v>
      </c>
      <c r="Q494" s="14">
        <f t="shared" ref="Q494:Q513" si="154">AVERAGE(N494:P494)</f>
        <v>140995.07011113633</v>
      </c>
      <c r="R494" s="14">
        <f t="shared" ref="R494:R513" si="155">STDEV(N494:P494)</f>
        <v>3092.4723281131505</v>
      </c>
      <c r="S494" s="14">
        <f t="shared" ref="S494:S513" si="156">(STDEV(N494:P494))/(AVERAGE(N494:P494))*100</f>
        <v>2.193319472571329</v>
      </c>
      <c r="T494" s="16">
        <v>42704.042921324901</v>
      </c>
      <c r="U494" s="16">
        <v>131355.24629647101</v>
      </c>
      <c r="V494" s="16">
        <v>115377.79958150499</v>
      </c>
      <c r="W494" s="14">
        <f t="shared" ref="W494:W513" si="157">AVERAGE(T494:V494)</f>
        <v>96479.02959976696</v>
      </c>
      <c r="X494" s="14">
        <f t="shared" ref="X494:X513" si="158">STDEV(T494:V494)</f>
        <v>47250.731159235656</v>
      </c>
      <c r="Y494" s="14">
        <f t="shared" ref="Y494:Y513" si="159">(STDEV(T494:V494))/(AVERAGE(T494:V494))*100</f>
        <v>48.975131026141447</v>
      </c>
      <c r="Z494" s="16">
        <v>147088.19368254</v>
      </c>
      <c r="AA494" s="16">
        <v>270768.866033333</v>
      </c>
      <c r="AB494" s="16">
        <v>79424.909676985699</v>
      </c>
      <c r="AC494" s="14">
        <f t="shared" ref="AC494:AC513" si="160">AVERAGE(Z494:AB494)</f>
        <v>165760.65646428624</v>
      </c>
      <c r="AD494" s="14">
        <f t="shared" ref="AD494:AD513" si="161">STDEV(Z494:AB494)</f>
        <v>97028.980507252156</v>
      </c>
      <c r="AE494" s="14">
        <f t="shared" ref="AE494:AE513" si="162">(STDEV(Z494:AB494))/(AVERAGE(Z494:AB494))*100</f>
        <v>58.535591362210504</v>
      </c>
      <c r="AF494" s="16">
        <v>510721.84346469602</v>
      </c>
      <c r="AG494" s="16">
        <v>526553.73715834296</v>
      </c>
      <c r="AH494" s="16">
        <v>361024.12104663497</v>
      </c>
      <c r="AI494" s="14">
        <f t="shared" ref="AI494:AI513" si="163">AVERAGE(AF494:AH494)</f>
        <v>466099.90055655799</v>
      </c>
      <c r="AJ494" s="14">
        <f t="shared" ref="AJ494:AJ513" si="164">STDEV(AF494:AH494)</f>
        <v>91341.949805088196</v>
      </c>
      <c r="AK494" s="14">
        <f t="shared" ref="AK494:AK513" si="165">(STDEV(AF494:AH494))/(AVERAGE(AF494:AH494))*100</f>
        <v>19.597075583156983</v>
      </c>
      <c r="AL494" s="16">
        <v>442992.11601605098</v>
      </c>
      <c r="AM494" s="16">
        <v>349407.28125</v>
      </c>
      <c r="AN494" s="16">
        <v>1</v>
      </c>
      <c r="AO494" s="14">
        <f t="shared" ref="AO494:AO513" si="166">AVERAGE(AL494:AN494)</f>
        <v>264133.46575535036</v>
      </c>
      <c r="AP494" s="14">
        <f t="shared" ref="AP494:AP513" si="167">STDEV(AL494:AN494)</f>
        <v>233482.33321613059</v>
      </c>
      <c r="AQ494" s="14">
        <f t="shared" ref="AQ494:AQ513" si="168">(STDEV(AL494:AN494))/(AVERAGE(AL494:AN494))*100</f>
        <v>88.395589157335365</v>
      </c>
    </row>
    <row r="495" spans="1:43">
      <c r="A495" s="8" t="s">
        <v>710</v>
      </c>
      <c r="B495" s="17">
        <v>25.01</v>
      </c>
      <c r="C495" s="7">
        <v>540.33083999999997</v>
      </c>
      <c r="D495" s="8" t="s">
        <v>61</v>
      </c>
      <c r="E495" s="8" t="s">
        <v>62</v>
      </c>
      <c r="F495" s="8" t="s">
        <v>63</v>
      </c>
      <c r="G495" s="8" t="s">
        <v>1083</v>
      </c>
      <c r="H495" s="13">
        <v>541.33659999999998</v>
      </c>
      <c r="I495" s="8" t="s">
        <v>1129</v>
      </c>
      <c r="J495" s="17" t="str">
        <f t="shared" ref="J495:J513" si="169">IF(ISBLANK(I495), D495&amp;"-"&amp;E495&amp;"-"&amp;F495&amp;"-"&amp;B495&amp;"-"&amp;C495, I495)</f>
        <v>Hexadecanoyl-hydroxy-sn-glycerophosphocholine _PUT_</v>
      </c>
      <c r="K495" s="12" t="s">
        <v>1132</v>
      </c>
      <c r="M495" s="8" t="str">
        <f t="shared" si="153"/>
        <v>Unknown-25.01-540.33084</v>
      </c>
      <c r="N495" s="16">
        <v>102815.50462984201</v>
      </c>
      <c r="O495" s="16">
        <v>102921.83319029601</v>
      </c>
      <c r="P495" s="16">
        <v>114620.39337663499</v>
      </c>
      <c r="Q495" s="14">
        <f t="shared" si="154"/>
        <v>106785.91039892433</v>
      </c>
      <c r="R495" s="14">
        <f t="shared" si="155"/>
        <v>6785.0695712513234</v>
      </c>
      <c r="S495" s="14">
        <f t="shared" si="156"/>
        <v>6.3538996351710368</v>
      </c>
      <c r="T495" s="16">
        <v>30553.6960826994</v>
      </c>
      <c r="U495" s="16">
        <v>88461.835005903107</v>
      </c>
      <c r="V495" s="16">
        <v>85051.8523560139</v>
      </c>
      <c r="W495" s="14">
        <f t="shared" si="157"/>
        <v>68022.461148205461</v>
      </c>
      <c r="X495" s="14">
        <f t="shared" si="158"/>
        <v>32493.664952859712</v>
      </c>
      <c r="Y495" s="14">
        <f t="shared" si="159"/>
        <v>47.76902276744061</v>
      </c>
      <c r="Z495" s="16">
        <v>113257.08149401699</v>
      </c>
      <c r="AA495" s="16">
        <v>220856.76002566199</v>
      </c>
      <c r="AB495" s="16">
        <v>39963.546890992402</v>
      </c>
      <c r="AC495" s="14">
        <f t="shared" si="160"/>
        <v>124692.46280355712</v>
      </c>
      <c r="AD495" s="14">
        <f t="shared" si="161"/>
        <v>90987.167220532749</v>
      </c>
      <c r="AE495" s="14">
        <f t="shared" si="162"/>
        <v>72.969259869279881</v>
      </c>
      <c r="AF495" s="16">
        <v>324571.451825978</v>
      </c>
      <c r="AG495" s="16">
        <v>368081.27387760603</v>
      </c>
      <c r="AH495" s="16">
        <v>247642.93962137401</v>
      </c>
      <c r="AI495" s="14">
        <f t="shared" si="163"/>
        <v>313431.8884416527</v>
      </c>
      <c r="AJ495" s="14">
        <f t="shared" si="164"/>
        <v>60987.010862141928</v>
      </c>
      <c r="AK495" s="14">
        <f t="shared" si="165"/>
        <v>19.457819421425921</v>
      </c>
      <c r="AL495" s="16">
        <v>281964.55019255902</v>
      </c>
      <c r="AM495" s="16">
        <v>226975.125</v>
      </c>
      <c r="AN495" s="16">
        <v>1</v>
      </c>
      <c r="AO495" s="14">
        <f t="shared" si="166"/>
        <v>169646.89173085301</v>
      </c>
      <c r="AP495" s="14">
        <f t="shared" si="167"/>
        <v>149468.24297026853</v>
      </c>
      <c r="AQ495" s="14">
        <f t="shared" si="168"/>
        <v>88.105500457622199</v>
      </c>
    </row>
    <row r="496" spans="1:43">
      <c r="A496" s="8" t="s">
        <v>711</v>
      </c>
      <c r="B496" s="17">
        <v>25.11</v>
      </c>
      <c r="C496" s="7">
        <v>445.23610000000002</v>
      </c>
      <c r="D496" s="8" t="s">
        <v>61</v>
      </c>
      <c r="E496" s="8" t="s">
        <v>62</v>
      </c>
      <c r="F496" s="8" t="s">
        <v>63</v>
      </c>
      <c r="G496" s="8" t="s">
        <v>1081</v>
      </c>
      <c r="H496" s="13">
        <v>446.24229999999994</v>
      </c>
      <c r="J496" s="17" t="str">
        <f t="shared" si="169"/>
        <v>LWS-UHPLC-ESI-QTOF-80%MeOH-25.11-445.2361</v>
      </c>
      <c r="K496" s="9" t="s">
        <v>188</v>
      </c>
      <c r="M496" s="8" t="str">
        <f t="shared" si="153"/>
        <v>Unknown-25.11-445.2361</v>
      </c>
      <c r="N496" s="16">
        <v>8025.6962873740504</v>
      </c>
      <c r="O496" s="16">
        <v>752.67740457550804</v>
      </c>
      <c r="P496" s="16">
        <v>3233.7406341556002</v>
      </c>
      <c r="Q496" s="14">
        <f t="shared" si="154"/>
        <v>4004.0381087017195</v>
      </c>
      <c r="R496" s="14">
        <f t="shared" si="155"/>
        <v>3697.1907669006123</v>
      </c>
      <c r="S496" s="14">
        <f t="shared" si="156"/>
        <v>92.336552913064054</v>
      </c>
      <c r="T496" s="16">
        <v>64.793894957442205</v>
      </c>
      <c r="U496" s="16">
        <v>1</v>
      </c>
      <c r="V496" s="16">
        <v>467.40996495356802</v>
      </c>
      <c r="W496" s="14">
        <f t="shared" si="157"/>
        <v>177.73461997033675</v>
      </c>
      <c r="X496" s="14">
        <f t="shared" si="158"/>
        <v>252.88588212240288</v>
      </c>
      <c r="Y496" s="14">
        <f t="shared" si="159"/>
        <v>142.28284965788239</v>
      </c>
      <c r="Z496" s="16">
        <v>428716.71341759199</v>
      </c>
      <c r="AA496" s="16">
        <v>453313.30351802398</v>
      </c>
      <c r="AB496" s="16">
        <v>368431.04692407598</v>
      </c>
      <c r="AC496" s="14">
        <f t="shared" si="160"/>
        <v>416820.35461989738</v>
      </c>
      <c r="AD496" s="14">
        <f t="shared" si="161"/>
        <v>43673.697869573887</v>
      </c>
      <c r="AE496" s="14">
        <f t="shared" si="162"/>
        <v>10.477822732385601</v>
      </c>
      <c r="AF496" s="16">
        <v>104971.808557015</v>
      </c>
      <c r="AG496" s="16">
        <v>187653.846725679</v>
      </c>
      <c r="AH496" s="16">
        <v>3215.46210983213</v>
      </c>
      <c r="AI496" s="14">
        <f t="shared" si="163"/>
        <v>98613.705797508723</v>
      </c>
      <c r="AJ496" s="14">
        <f t="shared" si="164"/>
        <v>92383.432134507151</v>
      </c>
      <c r="AK496" s="14">
        <f t="shared" si="165"/>
        <v>93.682142241166062</v>
      </c>
      <c r="AL496" s="16">
        <v>1</v>
      </c>
      <c r="AM496" s="16">
        <v>1</v>
      </c>
      <c r="AN496" s="16">
        <v>1</v>
      </c>
      <c r="AO496" s="14">
        <f t="shared" si="166"/>
        <v>1</v>
      </c>
      <c r="AP496" s="14">
        <f t="shared" si="167"/>
        <v>0</v>
      </c>
      <c r="AQ496" s="14">
        <f t="shared" si="168"/>
        <v>0</v>
      </c>
    </row>
    <row r="497" spans="1:43">
      <c r="A497" s="8" t="s">
        <v>712</v>
      </c>
      <c r="B497" s="17">
        <v>25.72</v>
      </c>
      <c r="C497" s="7">
        <v>311.202</v>
      </c>
      <c r="D497" s="8" t="s">
        <v>61</v>
      </c>
      <c r="E497" s="8" t="s">
        <v>62</v>
      </c>
      <c r="F497" s="8" t="s">
        <v>63</v>
      </c>
      <c r="G497" s="8" t="s">
        <v>1084</v>
      </c>
      <c r="H497" s="13">
        <v>312.20819999999998</v>
      </c>
      <c r="J497" s="17" t="str">
        <f t="shared" si="169"/>
        <v>LWS-UHPLC-ESI-QTOF-80%MeOH-25.72-311.202</v>
      </c>
      <c r="K497" s="9" t="s">
        <v>188</v>
      </c>
      <c r="M497" s="8" t="str">
        <f t="shared" si="153"/>
        <v>Unknown-25.72-311.202</v>
      </c>
      <c r="N497" s="16">
        <v>142743.43672989</v>
      </c>
      <c r="O497" s="16">
        <v>141788.66630546501</v>
      </c>
      <c r="P497" s="16">
        <v>147937.29107395399</v>
      </c>
      <c r="Q497" s="14">
        <f t="shared" si="154"/>
        <v>144156.46470310297</v>
      </c>
      <c r="R497" s="14">
        <f t="shared" si="155"/>
        <v>3308.9095901415735</v>
      </c>
      <c r="S497" s="14">
        <f t="shared" si="156"/>
        <v>2.2953598348547386</v>
      </c>
      <c r="T497" s="16">
        <v>130708.68870291499</v>
      </c>
      <c r="U497" s="16">
        <v>143875.337171872</v>
      </c>
      <c r="V497" s="16">
        <v>144380.842394037</v>
      </c>
      <c r="W497" s="14">
        <f t="shared" si="157"/>
        <v>139654.95608960799</v>
      </c>
      <c r="X497" s="14">
        <f t="shared" si="158"/>
        <v>7751.8164966712257</v>
      </c>
      <c r="Y497" s="14">
        <f t="shared" si="159"/>
        <v>5.5506920153247989</v>
      </c>
      <c r="Z497" s="16">
        <v>146481.554212202</v>
      </c>
      <c r="AA497" s="16">
        <v>129993.958946853</v>
      </c>
      <c r="AB497" s="16">
        <v>135310.36781750299</v>
      </c>
      <c r="AC497" s="14">
        <f t="shared" si="160"/>
        <v>137261.96032551935</v>
      </c>
      <c r="AD497" s="14">
        <f t="shared" si="161"/>
        <v>8415.2679337320442</v>
      </c>
      <c r="AE497" s="14">
        <f t="shared" si="162"/>
        <v>6.1308085020606411</v>
      </c>
      <c r="AF497" s="16">
        <v>141050.24501061501</v>
      </c>
      <c r="AG497" s="16">
        <v>150940.85700578499</v>
      </c>
      <c r="AH497" s="16">
        <v>139169.78433492599</v>
      </c>
      <c r="AI497" s="14">
        <f t="shared" si="163"/>
        <v>143720.29545044198</v>
      </c>
      <c r="AJ497" s="14">
        <f t="shared" si="164"/>
        <v>6323.4812381374304</v>
      </c>
      <c r="AK497" s="14">
        <f t="shared" si="165"/>
        <v>4.3998526570785614</v>
      </c>
      <c r="AL497" s="16">
        <v>151418.23373059701</v>
      </c>
      <c r="AM497" s="16">
        <v>150912.25</v>
      </c>
      <c r="AN497" s="16">
        <v>158716.24410619601</v>
      </c>
      <c r="AO497" s="14">
        <f t="shared" si="166"/>
        <v>153682.24261226435</v>
      </c>
      <c r="AP497" s="14">
        <f t="shared" si="167"/>
        <v>4366.9077348378833</v>
      </c>
      <c r="AQ497" s="14">
        <f t="shared" si="168"/>
        <v>2.8415174457438517</v>
      </c>
    </row>
    <row r="498" spans="1:43">
      <c r="A498" s="8" t="s">
        <v>713</v>
      </c>
      <c r="B498" s="17">
        <v>26.09</v>
      </c>
      <c r="C498" s="7">
        <v>325.18484999999998</v>
      </c>
      <c r="D498" s="8" t="s">
        <v>61</v>
      </c>
      <c r="E498" s="8" t="s">
        <v>62</v>
      </c>
      <c r="F498" s="8" t="s">
        <v>63</v>
      </c>
      <c r="G498" s="8" t="s">
        <v>56</v>
      </c>
      <c r="H498" s="13">
        <v>326.19080000000002</v>
      </c>
      <c r="J498" s="17" t="str">
        <f t="shared" si="169"/>
        <v>LWS-UHPLC-ESI-QTOF-80%MeOH-26.09-325.18485</v>
      </c>
      <c r="K498" s="9" t="s">
        <v>188</v>
      </c>
      <c r="M498" s="8" t="str">
        <f t="shared" si="153"/>
        <v>Unknown-26.09-325.18485</v>
      </c>
      <c r="N498" s="16">
        <v>1</v>
      </c>
      <c r="O498" s="16">
        <v>16706.828935923699</v>
      </c>
      <c r="P498" s="16">
        <v>1</v>
      </c>
      <c r="Q498" s="14">
        <f t="shared" si="154"/>
        <v>5569.6096453078999</v>
      </c>
      <c r="R498" s="14">
        <f t="shared" si="155"/>
        <v>9645.1148331913864</v>
      </c>
      <c r="S498" s="14">
        <f t="shared" si="156"/>
        <v>173.17398251270416</v>
      </c>
      <c r="T498" s="16">
        <v>30943.809755837101</v>
      </c>
      <c r="U498" s="16">
        <v>20560.3031512954</v>
      </c>
      <c r="V498" s="16">
        <v>12028.724758517699</v>
      </c>
      <c r="W498" s="14">
        <f t="shared" si="157"/>
        <v>21177.612555216732</v>
      </c>
      <c r="X498" s="14">
        <f t="shared" si="158"/>
        <v>9472.6402491112167</v>
      </c>
      <c r="Y498" s="14">
        <f t="shared" si="159"/>
        <v>44.729500194665704</v>
      </c>
      <c r="Z498" s="16">
        <v>13536.4188395855</v>
      </c>
      <c r="AA498" s="16">
        <v>15956.8991938165</v>
      </c>
      <c r="AB498" s="16">
        <v>1</v>
      </c>
      <c r="AC498" s="14">
        <f t="shared" si="160"/>
        <v>9831.4393444673333</v>
      </c>
      <c r="AD498" s="14">
        <f t="shared" si="161"/>
        <v>8599.0019516943394</v>
      </c>
      <c r="AE498" s="14">
        <f t="shared" si="162"/>
        <v>87.464323894074056</v>
      </c>
      <c r="AF498" s="16">
        <v>1</v>
      </c>
      <c r="AG498" s="16">
        <v>1</v>
      </c>
      <c r="AH498" s="16">
        <v>1125765.7267966201</v>
      </c>
      <c r="AI498" s="14">
        <f t="shared" si="163"/>
        <v>375255.90893220669</v>
      </c>
      <c r="AJ498" s="14">
        <f t="shared" si="164"/>
        <v>649960.56806021405</v>
      </c>
      <c r="AK498" s="14">
        <f t="shared" si="165"/>
        <v>173.2046191916555</v>
      </c>
      <c r="AL498" s="16">
        <v>845508.47600191506</v>
      </c>
      <c r="AM498" s="16">
        <v>796149.0625</v>
      </c>
      <c r="AN498" s="16">
        <v>823574.88188809401</v>
      </c>
      <c r="AO498" s="14">
        <f t="shared" si="166"/>
        <v>821744.14013000298</v>
      </c>
      <c r="AP498" s="14">
        <f t="shared" si="167"/>
        <v>24730.581005141634</v>
      </c>
      <c r="AQ498" s="14">
        <f t="shared" si="168"/>
        <v>3.0095232563787024</v>
      </c>
    </row>
    <row r="499" spans="1:43">
      <c r="A499" s="8" t="s">
        <v>714</v>
      </c>
      <c r="B499" s="17">
        <v>26.32</v>
      </c>
      <c r="C499" s="7">
        <v>325.18428</v>
      </c>
      <c r="D499" s="8" t="s">
        <v>61</v>
      </c>
      <c r="E499" s="8" t="s">
        <v>62</v>
      </c>
      <c r="F499" s="8" t="s">
        <v>63</v>
      </c>
      <c r="G499" s="8" t="s">
        <v>56</v>
      </c>
      <c r="H499" s="13">
        <v>326.19080000000002</v>
      </c>
      <c r="J499" s="17" t="str">
        <f t="shared" si="169"/>
        <v>LWS-UHPLC-ESI-QTOF-80%MeOH-26.32-325.18428</v>
      </c>
      <c r="K499" s="9" t="s">
        <v>188</v>
      </c>
      <c r="M499" s="8" t="str">
        <f t="shared" si="153"/>
        <v>Unknown-26.32-325.18428</v>
      </c>
      <c r="N499" s="16">
        <v>1238451.5389962499</v>
      </c>
      <c r="O499" s="16">
        <v>1414969.9271225</v>
      </c>
      <c r="P499" s="16">
        <v>1817109.56143797</v>
      </c>
      <c r="Q499" s="14">
        <f t="shared" si="154"/>
        <v>1490177.0091855733</v>
      </c>
      <c r="R499" s="14">
        <f t="shared" si="155"/>
        <v>296569.30999072047</v>
      </c>
      <c r="S499" s="14">
        <f t="shared" si="156"/>
        <v>19.901616261869759</v>
      </c>
      <c r="T499" s="16">
        <v>939416.17485772201</v>
      </c>
      <c r="U499" s="16">
        <v>1042001.7327639899</v>
      </c>
      <c r="V499" s="16">
        <v>995637.70035256003</v>
      </c>
      <c r="W499" s="14">
        <f t="shared" si="157"/>
        <v>992351.86932475737</v>
      </c>
      <c r="X499" s="14">
        <f t="shared" si="158"/>
        <v>51371.652561432325</v>
      </c>
      <c r="Y499" s="14">
        <f t="shared" si="159"/>
        <v>5.1767577760888379</v>
      </c>
      <c r="Z499" s="16">
        <v>1002866.01852056</v>
      </c>
      <c r="AA499" s="16">
        <v>1013268.22911721</v>
      </c>
      <c r="AB499" s="16">
        <v>1018289.4201727801</v>
      </c>
      <c r="AC499" s="14">
        <f t="shared" si="160"/>
        <v>1011474.55593685</v>
      </c>
      <c r="AD499" s="14">
        <f t="shared" si="161"/>
        <v>7866.592479586262</v>
      </c>
      <c r="AE499" s="14">
        <f t="shared" si="162"/>
        <v>0.77773508324191609</v>
      </c>
      <c r="AF499" s="16">
        <v>1030626.69683751</v>
      </c>
      <c r="AG499" s="16">
        <v>1098133.03309477</v>
      </c>
      <c r="AH499" s="16">
        <v>1</v>
      </c>
      <c r="AI499" s="14">
        <f t="shared" si="163"/>
        <v>709586.90997742675</v>
      </c>
      <c r="AJ499" s="14">
        <f t="shared" si="164"/>
        <v>615445.69142011949</v>
      </c>
      <c r="AK499" s="14">
        <f t="shared" si="165"/>
        <v>86.732954450878736</v>
      </c>
      <c r="AL499" s="16">
        <v>1</v>
      </c>
      <c r="AM499" s="16">
        <v>1</v>
      </c>
      <c r="AN499" s="16">
        <v>1</v>
      </c>
      <c r="AO499" s="14">
        <f t="shared" si="166"/>
        <v>1</v>
      </c>
      <c r="AP499" s="14">
        <f t="shared" si="167"/>
        <v>0</v>
      </c>
      <c r="AQ499" s="14">
        <f t="shared" si="168"/>
        <v>0</v>
      </c>
    </row>
    <row r="500" spans="1:43">
      <c r="A500" s="8" t="s">
        <v>715</v>
      </c>
      <c r="B500" s="17">
        <v>26.47</v>
      </c>
      <c r="C500" s="7">
        <v>293.17908</v>
      </c>
      <c r="D500" s="8" t="s">
        <v>61</v>
      </c>
      <c r="E500" s="8" t="s">
        <v>62</v>
      </c>
      <c r="F500" s="8" t="s">
        <v>63</v>
      </c>
      <c r="G500" s="8" t="s">
        <v>1085</v>
      </c>
      <c r="H500" s="13">
        <v>294.1857</v>
      </c>
      <c r="J500" s="17" t="str">
        <f t="shared" si="169"/>
        <v>LWS-UHPLC-ESI-QTOF-80%MeOH-26.47-293.17908</v>
      </c>
      <c r="K500" s="9" t="s">
        <v>188</v>
      </c>
      <c r="M500" s="8" t="str">
        <f t="shared" si="153"/>
        <v>Unknown-26.47-293.17908</v>
      </c>
      <c r="N500" s="16">
        <v>140578.622927547</v>
      </c>
      <c r="O500" s="16">
        <v>156675.257388089</v>
      </c>
      <c r="P500" s="16">
        <v>421211.304535362</v>
      </c>
      <c r="Q500" s="14">
        <f t="shared" si="154"/>
        <v>239488.39495033267</v>
      </c>
      <c r="R500" s="14">
        <f t="shared" si="155"/>
        <v>157582.31915819627</v>
      </c>
      <c r="S500" s="14">
        <f t="shared" si="156"/>
        <v>65.799563770460423</v>
      </c>
      <c r="T500" s="16">
        <v>72804.340193291893</v>
      </c>
      <c r="U500" s="16">
        <v>136087.026161599</v>
      </c>
      <c r="V500" s="16">
        <v>111793.397793611</v>
      </c>
      <c r="W500" s="14">
        <f t="shared" si="157"/>
        <v>106894.92138283397</v>
      </c>
      <c r="X500" s="14">
        <f t="shared" si="158"/>
        <v>31924.455973454678</v>
      </c>
      <c r="Y500" s="14">
        <f t="shared" si="159"/>
        <v>29.86526914512644</v>
      </c>
      <c r="Z500" s="16">
        <v>107717.951765269</v>
      </c>
      <c r="AA500" s="16">
        <v>743533.21546816803</v>
      </c>
      <c r="AB500" s="16">
        <v>361485.58089254203</v>
      </c>
      <c r="AC500" s="14">
        <f t="shared" si="160"/>
        <v>404245.58270865976</v>
      </c>
      <c r="AD500" s="14">
        <f t="shared" si="161"/>
        <v>320057.14443811821</v>
      </c>
      <c r="AE500" s="14">
        <f t="shared" si="162"/>
        <v>79.173937360939263</v>
      </c>
      <c r="AF500" s="16">
        <v>1</v>
      </c>
      <c r="AG500" s="16">
        <v>1</v>
      </c>
      <c r="AH500" s="16">
        <v>3446.9919318761999</v>
      </c>
      <c r="AI500" s="14">
        <f t="shared" si="163"/>
        <v>1149.6639772920666</v>
      </c>
      <c r="AJ500" s="14">
        <f t="shared" si="164"/>
        <v>1989.5443694940025</v>
      </c>
      <c r="AK500" s="14">
        <f t="shared" si="165"/>
        <v>173.05442362212662</v>
      </c>
      <c r="AL500" s="16">
        <v>3983.6277595922702</v>
      </c>
      <c r="AM500" s="16">
        <v>6600.46240234375</v>
      </c>
      <c r="AN500" s="16">
        <v>4820.4101547950004</v>
      </c>
      <c r="AO500" s="14">
        <f t="shared" si="166"/>
        <v>5134.8334389103402</v>
      </c>
      <c r="AP500" s="14">
        <f t="shared" si="167"/>
        <v>1336.4514162780019</v>
      </c>
      <c r="AQ500" s="14">
        <f t="shared" si="168"/>
        <v>26.027161974734071</v>
      </c>
    </row>
    <row r="501" spans="1:43">
      <c r="A501" s="8" t="s">
        <v>716</v>
      </c>
      <c r="B501" s="17">
        <v>26.75</v>
      </c>
      <c r="C501" s="7">
        <v>447.25168000000002</v>
      </c>
      <c r="D501" s="8" t="s">
        <v>61</v>
      </c>
      <c r="E501" s="8" t="s">
        <v>62</v>
      </c>
      <c r="F501" s="8" t="s">
        <v>63</v>
      </c>
      <c r="G501" s="8" t="s">
        <v>1086</v>
      </c>
      <c r="H501" s="13">
        <v>448.25949999999995</v>
      </c>
      <c r="J501" s="17" t="str">
        <f t="shared" si="169"/>
        <v>LWS-UHPLC-ESI-QTOF-80%MeOH-26.75-447.25168</v>
      </c>
      <c r="K501" s="9" t="s">
        <v>188</v>
      </c>
      <c r="M501" s="8" t="str">
        <f t="shared" si="153"/>
        <v>Unknown-26.75-447.25168</v>
      </c>
      <c r="N501" s="16">
        <v>1</v>
      </c>
      <c r="O501" s="16">
        <v>130.22881601481799</v>
      </c>
      <c r="P501" s="16">
        <v>1</v>
      </c>
      <c r="Q501" s="14">
        <f t="shared" si="154"/>
        <v>44.076272004939334</v>
      </c>
      <c r="R501" s="14">
        <f t="shared" si="155"/>
        <v>74.61029171321178</v>
      </c>
      <c r="S501" s="14">
        <f t="shared" si="156"/>
        <v>169.27541354870189</v>
      </c>
      <c r="T501" s="16">
        <v>1</v>
      </c>
      <c r="U501" s="16">
        <v>1</v>
      </c>
      <c r="V501" s="16">
        <v>1</v>
      </c>
      <c r="W501" s="14">
        <f t="shared" si="157"/>
        <v>1</v>
      </c>
      <c r="X501" s="14">
        <f t="shared" si="158"/>
        <v>0</v>
      </c>
      <c r="Y501" s="14">
        <f t="shared" si="159"/>
        <v>0</v>
      </c>
      <c r="Z501" s="16">
        <v>1</v>
      </c>
      <c r="AA501" s="16">
        <v>1</v>
      </c>
      <c r="AB501" s="16">
        <v>1</v>
      </c>
      <c r="AC501" s="14">
        <f t="shared" si="160"/>
        <v>1</v>
      </c>
      <c r="AD501" s="14">
        <f t="shared" si="161"/>
        <v>0</v>
      </c>
      <c r="AE501" s="14">
        <f t="shared" si="162"/>
        <v>0</v>
      </c>
      <c r="AF501" s="16">
        <v>1</v>
      </c>
      <c r="AG501" s="16">
        <v>1</v>
      </c>
      <c r="AH501" s="16">
        <v>1</v>
      </c>
      <c r="AI501" s="14">
        <f t="shared" si="163"/>
        <v>1</v>
      </c>
      <c r="AJ501" s="14">
        <f t="shared" si="164"/>
        <v>0</v>
      </c>
      <c r="AK501" s="14">
        <f t="shared" si="165"/>
        <v>0</v>
      </c>
      <c r="AL501" s="16">
        <v>275219.450379049</v>
      </c>
      <c r="AM501" s="16">
        <v>253716.671875</v>
      </c>
      <c r="AN501" s="16">
        <v>1</v>
      </c>
      <c r="AO501" s="14">
        <f t="shared" si="166"/>
        <v>176312.37408468299</v>
      </c>
      <c r="AP501" s="14">
        <f t="shared" si="167"/>
        <v>153068.18037910532</v>
      </c>
      <c r="AQ501" s="14">
        <f t="shared" si="168"/>
        <v>86.816470581688463</v>
      </c>
    </row>
    <row r="502" spans="1:43">
      <c r="A502" s="8" t="s">
        <v>717</v>
      </c>
      <c r="B502" s="17">
        <v>26.82</v>
      </c>
      <c r="C502" s="7">
        <v>447.23845</v>
      </c>
      <c r="D502" s="8" t="s">
        <v>61</v>
      </c>
      <c r="E502" s="8" t="s">
        <v>62</v>
      </c>
      <c r="F502" s="8" t="s">
        <v>63</v>
      </c>
      <c r="G502" s="8" t="s">
        <v>1087</v>
      </c>
      <c r="H502" s="13">
        <v>448.2457</v>
      </c>
      <c r="J502" s="17" t="str">
        <f t="shared" si="169"/>
        <v>LWS-UHPLC-ESI-QTOF-80%MeOH-26.82-447.23845</v>
      </c>
      <c r="K502" s="9" t="s">
        <v>188</v>
      </c>
      <c r="M502" s="8" t="str">
        <f t="shared" si="153"/>
        <v>Unknown-26.82-447.23845</v>
      </c>
      <c r="N502" s="16">
        <v>1</v>
      </c>
      <c r="O502" s="16">
        <v>1</v>
      </c>
      <c r="P502" s="16">
        <v>1</v>
      </c>
      <c r="Q502" s="14">
        <f t="shared" si="154"/>
        <v>1</v>
      </c>
      <c r="R502" s="14">
        <f t="shared" si="155"/>
        <v>0</v>
      </c>
      <c r="S502" s="14">
        <f t="shared" si="156"/>
        <v>0</v>
      </c>
      <c r="T502" s="16">
        <v>1</v>
      </c>
      <c r="U502" s="16">
        <v>1</v>
      </c>
      <c r="V502" s="16">
        <v>1</v>
      </c>
      <c r="W502" s="14">
        <f t="shared" si="157"/>
        <v>1</v>
      </c>
      <c r="X502" s="14">
        <f t="shared" si="158"/>
        <v>0</v>
      </c>
      <c r="Y502" s="14">
        <f t="shared" si="159"/>
        <v>0</v>
      </c>
      <c r="Z502" s="16">
        <v>1</v>
      </c>
      <c r="AA502" s="16">
        <v>1</v>
      </c>
      <c r="AB502" s="16">
        <v>1</v>
      </c>
      <c r="AC502" s="14">
        <f t="shared" si="160"/>
        <v>1</v>
      </c>
      <c r="AD502" s="14">
        <f t="shared" si="161"/>
        <v>0</v>
      </c>
      <c r="AE502" s="14">
        <f t="shared" si="162"/>
        <v>0</v>
      </c>
      <c r="AF502" s="16">
        <v>1</v>
      </c>
      <c r="AG502" s="16">
        <v>1</v>
      </c>
      <c r="AH502" s="16">
        <v>1</v>
      </c>
      <c r="AI502" s="14">
        <f t="shared" si="163"/>
        <v>1</v>
      </c>
      <c r="AJ502" s="14">
        <f t="shared" si="164"/>
        <v>0</v>
      </c>
      <c r="AK502" s="14">
        <f t="shared" si="165"/>
        <v>0</v>
      </c>
      <c r="AL502" s="16">
        <v>1</v>
      </c>
      <c r="AM502" s="16">
        <v>1</v>
      </c>
      <c r="AN502" s="16">
        <v>284427.45551482699</v>
      </c>
      <c r="AO502" s="14">
        <f t="shared" si="166"/>
        <v>94809.818504942334</v>
      </c>
      <c r="AP502" s="14">
        <f t="shared" si="167"/>
        <v>164213.69065613649</v>
      </c>
      <c r="AQ502" s="14">
        <f t="shared" si="168"/>
        <v>173.20325388828394</v>
      </c>
    </row>
    <row r="503" spans="1:43">
      <c r="A503" s="8" t="s">
        <v>718</v>
      </c>
      <c r="B503" s="17">
        <v>26.93</v>
      </c>
      <c r="C503" s="7">
        <v>447.25151</v>
      </c>
      <c r="D503" s="8" t="s">
        <v>61</v>
      </c>
      <c r="E503" s="8" t="s">
        <v>62</v>
      </c>
      <c r="F503" s="8" t="s">
        <v>63</v>
      </c>
      <c r="G503" s="8" t="s">
        <v>1088</v>
      </c>
      <c r="H503" s="13">
        <v>448.25789999999995</v>
      </c>
      <c r="J503" s="17" t="str">
        <f t="shared" si="169"/>
        <v>LWS-UHPLC-ESI-QTOF-80%MeOH-26.93-447.25151</v>
      </c>
      <c r="K503" s="9" t="s">
        <v>188</v>
      </c>
      <c r="M503" s="8" t="str">
        <f t="shared" si="153"/>
        <v>Unknown-26.93-447.25151</v>
      </c>
      <c r="N503" s="16">
        <v>1</v>
      </c>
      <c r="O503" s="16">
        <v>1</v>
      </c>
      <c r="P503" s="16">
        <v>3629.1076157041598</v>
      </c>
      <c r="Q503" s="14">
        <f t="shared" si="154"/>
        <v>1210.3692052347199</v>
      </c>
      <c r="R503" s="14">
        <f t="shared" si="155"/>
        <v>2094.688908575728</v>
      </c>
      <c r="S503" s="14">
        <f t="shared" si="156"/>
        <v>173.06197972622059</v>
      </c>
      <c r="T503" s="16">
        <v>1</v>
      </c>
      <c r="U503" s="16">
        <v>1</v>
      </c>
      <c r="V503" s="16">
        <v>55.8005973415505</v>
      </c>
      <c r="W503" s="14">
        <f t="shared" si="157"/>
        <v>19.266865780516834</v>
      </c>
      <c r="X503" s="14">
        <f t="shared" si="158"/>
        <v>31.639139626896469</v>
      </c>
      <c r="Y503" s="14">
        <f t="shared" si="159"/>
        <v>164.21529057876558</v>
      </c>
      <c r="Z503" s="16">
        <v>911207.32867589896</v>
      </c>
      <c r="AA503" s="16">
        <v>580991.42398377298</v>
      </c>
      <c r="AB503" s="16">
        <v>983247.064565829</v>
      </c>
      <c r="AC503" s="14">
        <f t="shared" si="160"/>
        <v>825148.60574183369</v>
      </c>
      <c r="AD503" s="14">
        <f t="shared" si="161"/>
        <v>214492.37268444189</v>
      </c>
      <c r="AE503" s="14">
        <f t="shared" si="162"/>
        <v>25.99439315438299</v>
      </c>
      <c r="AF503" s="16">
        <v>524966.99601394695</v>
      </c>
      <c r="AG503" s="16">
        <v>624817.11630426405</v>
      </c>
      <c r="AH503" s="16">
        <v>662052.38539451396</v>
      </c>
      <c r="AI503" s="14">
        <f t="shared" si="163"/>
        <v>603945.49923757499</v>
      </c>
      <c r="AJ503" s="14">
        <f t="shared" si="164"/>
        <v>70885.959784990555</v>
      </c>
      <c r="AK503" s="14">
        <f t="shared" si="165"/>
        <v>11.737145135525886</v>
      </c>
      <c r="AL503" s="16">
        <v>1</v>
      </c>
      <c r="AM503" s="16">
        <v>6211.4560546875</v>
      </c>
      <c r="AN503" s="16">
        <v>1</v>
      </c>
      <c r="AO503" s="14">
        <f t="shared" si="166"/>
        <v>2071.1520182291665</v>
      </c>
      <c r="AP503" s="14">
        <f t="shared" si="167"/>
        <v>3585.6084749641691</v>
      </c>
      <c r="AQ503" s="14">
        <f t="shared" si="168"/>
        <v>173.12145334603983</v>
      </c>
    </row>
    <row r="504" spans="1:43">
      <c r="A504" s="8" t="s">
        <v>719</v>
      </c>
      <c r="B504" s="17">
        <v>26.99</v>
      </c>
      <c r="C504" s="7">
        <v>295.22775999999999</v>
      </c>
      <c r="D504" s="8" t="s">
        <v>61</v>
      </c>
      <c r="E504" s="8" t="s">
        <v>62</v>
      </c>
      <c r="F504" s="8" t="s">
        <v>63</v>
      </c>
      <c r="G504" s="8" t="s">
        <v>1089</v>
      </c>
      <c r="H504" s="13">
        <v>296.23429999999996</v>
      </c>
      <c r="J504" s="17" t="str">
        <f t="shared" si="169"/>
        <v>LWS-UHPLC-ESI-QTOF-80%MeOH-26.99-295.22776</v>
      </c>
      <c r="K504" s="9" t="s">
        <v>188</v>
      </c>
      <c r="M504" s="8" t="str">
        <f t="shared" si="153"/>
        <v>Unknown-26.99-295.22776</v>
      </c>
      <c r="N504" s="16">
        <v>5022.0858086849703</v>
      </c>
      <c r="O504" s="16">
        <v>10262.5220618604</v>
      </c>
      <c r="P504" s="16">
        <v>9960.8308681931303</v>
      </c>
      <c r="Q504" s="14">
        <f t="shared" si="154"/>
        <v>8415.1462462461659</v>
      </c>
      <c r="R504" s="14">
        <f t="shared" si="155"/>
        <v>2942.3457892965821</v>
      </c>
      <c r="S504" s="14">
        <f t="shared" si="156"/>
        <v>34.964880029376857</v>
      </c>
      <c r="T504" s="16">
        <v>2592.3741132442501</v>
      </c>
      <c r="U504" s="16">
        <v>1781.4563960076</v>
      </c>
      <c r="V504" s="16">
        <v>5473.3427502149698</v>
      </c>
      <c r="W504" s="14">
        <f t="shared" si="157"/>
        <v>3282.3910864889403</v>
      </c>
      <c r="X504" s="14">
        <f t="shared" si="158"/>
        <v>1940.2574006095078</v>
      </c>
      <c r="Y504" s="14">
        <f t="shared" si="159"/>
        <v>59.111097656706526</v>
      </c>
      <c r="Z504" s="16">
        <v>157114.447210438</v>
      </c>
      <c r="AA504" s="16">
        <v>91114.193138460003</v>
      </c>
      <c r="AB504" s="16">
        <v>101716.74497817</v>
      </c>
      <c r="AC504" s="14">
        <f t="shared" si="160"/>
        <v>116648.46177568934</v>
      </c>
      <c r="AD504" s="14">
        <f t="shared" si="161"/>
        <v>35443.271706804924</v>
      </c>
      <c r="AE504" s="14">
        <f t="shared" si="162"/>
        <v>30.384688462468556</v>
      </c>
      <c r="AF504" s="16">
        <v>82434.145482727094</v>
      </c>
      <c r="AG504" s="16">
        <v>149617.96013557</v>
      </c>
      <c r="AH504" s="16">
        <v>71807.896676984703</v>
      </c>
      <c r="AI504" s="14">
        <f t="shared" si="163"/>
        <v>101286.66743176059</v>
      </c>
      <c r="AJ504" s="14">
        <f t="shared" si="164"/>
        <v>42191.997840068681</v>
      </c>
      <c r="AK504" s="14">
        <f t="shared" si="165"/>
        <v>41.656023354203562</v>
      </c>
      <c r="AL504" s="16">
        <v>28665.713285487302</v>
      </c>
      <c r="AM504" s="16">
        <v>23259.037109375</v>
      </c>
      <c r="AN504" s="16">
        <v>20213.6997208545</v>
      </c>
      <c r="AO504" s="14">
        <f t="shared" si="166"/>
        <v>24046.150038572272</v>
      </c>
      <c r="AP504" s="14">
        <f t="shared" si="167"/>
        <v>4280.6300233337206</v>
      </c>
      <c r="AQ504" s="14">
        <f t="shared" si="168"/>
        <v>17.80172716408735</v>
      </c>
    </row>
    <row r="505" spans="1:43">
      <c r="A505" s="8" t="s">
        <v>720</v>
      </c>
      <c r="B505" s="17">
        <v>27.69</v>
      </c>
      <c r="C505" s="7">
        <v>447.25173000000001</v>
      </c>
      <c r="D505" s="8" t="s">
        <v>61</v>
      </c>
      <c r="E505" s="8" t="s">
        <v>62</v>
      </c>
      <c r="F505" s="8" t="s">
        <v>63</v>
      </c>
      <c r="G505" s="8" t="s">
        <v>1088</v>
      </c>
      <c r="H505" s="13">
        <v>448.25789999999995</v>
      </c>
      <c r="J505" s="17" t="str">
        <f t="shared" si="169"/>
        <v>LWS-UHPLC-ESI-QTOF-80%MeOH-27.69-447.25173</v>
      </c>
      <c r="K505" s="9" t="s">
        <v>188</v>
      </c>
      <c r="M505" s="8" t="str">
        <f t="shared" si="153"/>
        <v>Unknown-27.69-447.25173</v>
      </c>
      <c r="N505" s="16">
        <v>1</v>
      </c>
      <c r="O505" s="16">
        <v>3087.1504620590399</v>
      </c>
      <c r="P505" s="16">
        <v>184.47763696862401</v>
      </c>
      <c r="Q505" s="14">
        <f t="shared" si="154"/>
        <v>1090.8760330092214</v>
      </c>
      <c r="R505" s="14">
        <f t="shared" si="155"/>
        <v>1731.2566845720862</v>
      </c>
      <c r="S505" s="14">
        <f t="shared" si="156"/>
        <v>158.70333861826182</v>
      </c>
      <c r="T505" s="16">
        <v>74.7048301435225</v>
      </c>
      <c r="U505" s="16">
        <v>257.50800679042999</v>
      </c>
      <c r="V505" s="16">
        <v>248.56818188012701</v>
      </c>
      <c r="W505" s="14">
        <f t="shared" si="157"/>
        <v>193.59367293802651</v>
      </c>
      <c r="X505" s="14">
        <f t="shared" si="158"/>
        <v>103.05774023875608</v>
      </c>
      <c r="Y505" s="14">
        <f t="shared" si="159"/>
        <v>53.234043589713323</v>
      </c>
      <c r="Z505" s="16">
        <v>394932.71930016199</v>
      </c>
      <c r="AA505" s="16">
        <v>391103.78922958602</v>
      </c>
      <c r="AB505" s="16">
        <v>312540.01561469899</v>
      </c>
      <c r="AC505" s="14">
        <f t="shared" si="160"/>
        <v>366192.17471481563</v>
      </c>
      <c r="AD505" s="14">
        <f t="shared" si="161"/>
        <v>46503.556944061325</v>
      </c>
      <c r="AE505" s="14">
        <f t="shared" si="162"/>
        <v>12.699221926377188</v>
      </c>
      <c r="AF505" s="16">
        <v>171575.76266355001</v>
      </c>
      <c r="AG505" s="16">
        <v>314217.42680754198</v>
      </c>
      <c r="AH505" s="16">
        <v>18007.6041885989</v>
      </c>
      <c r="AI505" s="14">
        <f t="shared" si="163"/>
        <v>167933.59788656363</v>
      </c>
      <c r="AJ505" s="14">
        <f t="shared" si="164"/>
        <v>148138.49525759157</v>
      </c>
      <c r="AK505" s="14">
        <f t="shared" si="165"/>
        <v>88.212541815281469</v>
      </c>
      <c r="AL505" s="16">
        <v>4552.1938824158597</v>
      </c>
      <c r="AM505" s="16">
        <v>3903.49560546875</v>
      </c>
      <c r="AN505" s="16">
        <v>1</v>
      </c>
      <c r="AO505" s="14">
        <f t="shared" si="166"/>
        <v>2818.8964959615369</v>
      </c>
      <c r="AP505" s="14">
        <f t="shared" si="167"/>
        <v>2461.8301850641042</v>
      </c>
      <c r="AQ505" s="14">
        <f t="shared" si="168"/>
        <v>87.333117359612871</v>
      </c>
    </row>
    <row r="506" spans="1:43">
      <c r="A506" s="8" t="s">
        <v>721</v>
      </c>
      <c r="B506" s="17">
        <v>27.85</v>
      </c>
      <c r="C506" s="7">
        <v>116.92851</v>
      </c>
      <c r="D506" s="8" t="s">
        <v>61</v>
      </c>
      <c r="E506" s="8" t="s">
        <v>62</v>
      </c>
      <c r="F506" s="8" t="s">
        <v>63</v>
      </c>
      <c r="J506" s="17" t="str">
        <f t="shared" si="169"/>
        <v>LWS-UHPLC-ESI-QTOF-80%MeOH-27.85-116.92851</v>
      </c>
      <c r="K506" s="9" t="s">
        <v>188</v>
      </c>
      <c r="M506" s="8" t="str">
        <f t="shared" si="153"/>
        <v>Unknown-27.85-116.92851</v>
      </c>
      <c r="N506" s="16">
        <v>10610693.0659726</v>
      </c>
      <c r="O506" s="16">
        <v>6874164.1514729802</v>
      </c>
      <c r="P506" s="16">
        <v>785186.63523515197</v>
      </c>
      <c r="Q506" s="14">
        <f t="shared" si="154"/>
        <v>6090014.6175602451</v>
      </c>
      <c r="R506" s="14">
        <f t="shared" si="155"/>
        <v>4959466.9092320185</v>
      </c>
      <c r="S506" s="14">
        <f t="shared" si="156"/>
        <v>81.436042779464756</v>
      </c>
      <c r="T506" s="16">
        <v>1</v>
      </c>
      <c r="U506" s="16">
        <v>1</v>
      </c>
      <c r="V506" s="16">
        <v>6217009.6026595198</v>
      </c>
      <c r="W506" s="14">
        <f t="shared" si="157"/>
        <v>2072337.2008865066</v>
      </c>
      <c r="X506" s="14">
        <f t="shared" si="158"/>
        <v>3589391.5902996925</v>
      </c>
      <c r="Y506" s="14">
        <f t="shared" si="159"/>
        <v>173.20499717730391</v>
      </c>
      <c r="Z506" s="16">
        <v>1</v>
      </c>
      <c r="AA506" s="16">
        <v>1</v>
      </c>
      <c r="AB506" s="16">
        <v>57308.130105107703</v>
      </c>
      <c r="AC506" s="14">
        <f t="shared" si="160"/>
        <v>19103.376701702568</v>
      </c>
      <c r="AD506" s="14">
        <f t="shared" si="161"/>
        <v>33086.286992668844</v>
      </c>
      <c r="AE506" s="14">
        <f t="shared" si="162"/>
        <v>173.19601403096482</v>
      </c>
      <c r="AF506" s="16">
        <v>388268.84766026703</v>
      </c>
      <c r="AG506" s="16">
        <v>1</v>
      </c>
      <c r="AH506" s="16">
        <v>385362.54808348702</v>
      </c>
      <c r="AI506" s="14">
        <f t="shared" si="163"/>
        <v>257877.46524791801</v>
      </c>
      <c r="AJ506" s="14">
        <f t="shared" si="164"/>
        <v>223332.29757667833</v>
      </c>
      <c r="AK506" s="14">
        <f t="shared" si="165"/>
        <v>86.604037837106603</v>
      </c>
      <c r="AL506" s="16">
        <v>263899.25017785502</v>
      </c>
      <c r="AM506" s="16">
        <v>1</v>
      </c>
      <c r="AN506" s="16">
        <v>246428.563698896</v>
      </c>
      <c r="AO506" s="14">
        <f t="shared" si="166"/>
        <v>170109.60462558366</v>
      </c>
      <c r="AP506" s="14">
        <f t="shared" si="167"/>
        <v>147577.12982457303</v>
      </c>
      <c r="AQ506" s="14">
        <f t="shared" si="168"/>
        <v>86.754143100499661</v>
      </c>
    </row>
    <row r="507" spans="1:43">
      <c r="A507" s="8" t="s">
        <v>722</v>
      </c>
      <c r="B507" s="17">
        <v>28.39</v>
      </c>
      <c r="C507" s="7">
        <v>271.22829999999999</v>
      </c>
      <c r="D507" s="8" t="s">
        <v>61</v>
      </c>
      <c r="E507" s="8" t="s">
        <v>62</v>
      </c>
      <c r="F507" s="8" t="s">
        <v>63</v>
      </c>
      <c r="G507" s="8" t="s">
        <v>57</v>
      </c>
      <c r="H507" s="13">
        <v>272.23429999999996</v>
      </c>
      <c r="J507" s="17" t="str">
        <f t="shared" si="169"/>
        <v>LWS-UHPLC-ESI-QTOF-80%MeOH-28.39-271.2283</v>
      </c>
      <c r="K507" s="9" t="s">
        <v>188</v>
      </c>
      <c r="M507" s="8" t="str">
        <f t="shared" si="153"/>
        <v>Unknown-28.39-271.2283</v>
      </c>
      <c r="N507" s="16">
        <v>270239.76781609998</v>
      </c>
      <c r="O507" s="16">
        <v>424096.50202020002</v>
      </c>
      <c r="P507" s="16">
        <v>530018.23172188096</v>
      </c>
      <c r="Q507" s="14">
        <f t="shared" si="154"/>
        <v>408118.16718606028</v>
      </c>
      <c r="R507" s="14">
        <f t="shared" si="155"/>
        <v>130624.24340590733</v>
      </c>
      <c r="S507" s="14">
        <f t="shared" si="156"/>
        <v>32.006476042600667</v>
      </c>
      <c r="T507" s="16">
        <v>402590.36626066198</v>
      </c>
      <c r="U507" s="16">
        <v>594786.68844586099</v>
      </c>
      <c r="V507" s="16">
        <v>842613.88751492405</v>
      </c>
      <c r="W507" s="14">
        <f t="shared" si="157"/>
        <v>613330.31407381559</v>
      </c>
      <c r="X507" s="14">
        <f t="shared" si="158"/>
        <v>220597.08600256348</v>
      </c>
      <c r="Y507" s="14">
        <f t="shared" si="159"/>
        <v>35.967093251486368</v>
      </c>
      <c r="Z507" s="16">
        <v>366831.32310513098</v>
      </c>
      <c r="AA507" s="16">
        <v>674809.13966839702</v>
      </c>
      <c r="AB507" s="16">
        <v>230998.63267732799</v>
      </c>
      <c r="AC507" s="14">
        <f t="shared" si="160"/>
        <v>424213.03181695199</v>
      </c>
      <c r="AD507" s="14">
        <f t="shared" si="161"/>
        <v>227401.48834150925</v>
      </c>
      <c r="AE507" s="14">
        <f t="shared" si="162"/>
        <v>53.605493298384346</v>
      </c>
      <c r="AF507" s="16">
        <v>395080.675537239</v>
      </c>
      <c r="AG507" s="16">
        <v>627448.48514282703</v>
      </c>
      <c r="AH507" s="16">
        <v>252937.39610966999</v>
      </c>
      <c r="AI507" s="14">
        <f t="shared" si="163"/>
        <v>425155.51892991201</v>
      </c>
      <c r="AJ507" s="14">
        <f t="shared" si="164"/>
        <v>189058.22147164258</v>
      </c>
      <c r="AK507" s="14">
        <f t="shared" si="165"/>
        <v>44.46801536235246</v>
      </c>
      <c r="AL507" s="16">
        <v>343128.43558920699</v>
      </c>
      <c r="AM507" s="16">
        <v>329808.96875</v>
      </c>
      <c r="AN507" s="16">
        <v>256315.13611114799</v>
      </c>
      <c r="AO507" s="14">
        <f t="shared" si="166"/>
        <v>309750.84681678499</v>
      </c>
      <c r="AP507" s="14">
        <f t="shared" si="167"/>
        <v>46753.432314457474</v>
      </c>
      <c r="AQ507" s="14">
        <f t="shared" si="168"/>
        <v>15.093883614824058</v>
      </c>
    </row>
    <row r="508" spans="1:43">
      <c r="A508" s="8" t="s">
        <v>723</v>
      </c>
      <c r="B508" s="17">
        <v>28.73</v>
      </c>
      <c r="C508" s="7">
        <v>339.19990999999999</v>
      </c>
      <c r="D508" s="8" t="s">
        <v>61</v>
      </c>
      <c r="E508" s="8" t="s">
        <v>62</v>
      </c>
      <c r="F508" s="8" t="s">
        <v>63</v>
      </c>
      <c r="G508" s="8" t="s">
        <v>1090</v>
      </c>
      <c r="H508" s="13">
        <v>340.20639999999997</v>
      </c>
      <c r="J508" s="17" t="str">
        <f t="shared" si="169"/>
        <v>LWS-UHPLC-ESI-QTOF-80%MeOH-28.73-339.19991</v>
      </c>
      <c r="K508" s="9" t="s">
        <v>188</v>
      </c>
      <c r="M508" s="8" t="str">
        <f t="shared" si="153"/>
        <v>Unknown-28.73-339.19991</v>
      </c>
      <c r="N508" s="16">
        <v>1</v>
      </c>
      <c r="O508" s="16">
        <v>1</v>
      </c>
      <c r="P508" s="16">
        <v>1</v>
      </c>
      <c r="Q508" s="14">
        <f t="shared" si="154"/>
        <v>1</v>
      </c>
      <c r="R508" s="14">
        <f t="shared" si="155"/>
        <v>0</v>
      </c>
      <c r="S508" s="14">
        <f t="shared" si="156"/>
        <v>0</v>
      </c>
      <c r="T508" s="16">
        <v>30625.9074605813</v>
      </c>
      <c r="U508" s="16">
        <v>1</v>
      </c>
      <c r="V508" s="16">
        <v>24565.784145203601</v>
      </c>
      <c r="W508" s="14">
        <f t="shared" si="157"/>
        <v>18397.563868594967</v>
      </c>
      <c r="X508" s="14">
        <f t="shared" si="158"/>
        <v>16217.473455438938</v>
      </c>
      <c r="Y508" s="14">
        <f t="shared" si="159"/>
        <v>88.150113630655795</v>
      </c>
      <c r="Z508" s="16">
        <v>16152.823775950899</v>
      </c>
      <c r="AA508" s="16">
        <v>1</v>
      </c>
      <c r="AB508" s="16">
        <v>1</v>
      </c>
      <c r="AC508" s="14">
        <f t="shared" si="160"/>
        <v>5384.9412586502995</v>
      </c>
      <c r="AD508" s="14">
        <f t="shared" si="161"/>
        <v>9325.2598049486496</v>
      </c>
      <c r="AE508" s="14">
        <f t="shared" si="162"/>
        <v>173.17291604562396</v>
      </c>
      <c r="AF508" s="16">
        <v>910999.59691978397</v>
      </c>
      <c r="AG508" s="16">
        <v>998112.588590667</v>
      </c>
      <c r="AH508" s="16">
        <v>866844.08680693305</v>
      </c>
      <c r="AI508" s="14">
        <f t="shared" si="163"/>
        <v>925318.75743912801</v>
      </c>
      <c r="AJ508" s="14">
        <f t="shared" si="164"/>
        <v>66795.461362435381</v>
      </c>
      <c r="AK508" s="14">
        <f t="shared" si="165"/>
        <v>7.2186433945525543</v>
      </c>
      <c r="AL508" s="16">
        <v>1</v>
      </c>
      <c r="AM508" s="16">
        <v>1</v>
      </c>
      <c r="AN508" s="16">
        <v>1</v>
      </c>
      <c r="AO508" s="14">
        <f t="shared" si="166"/>
        <v>1</v>
      </c>
      <c r="AP508" s="14">
        <f t="shared" si="167"/>
        <v>0</v>
      </c>
      <c r="AQ508" s="14">
        <f t="shared" si="168"/>
        <v>0</v>
      </c>
    </row>
    <row r="509" spans="1:43">
      <c r="A509" s="8" t="s">
        <v>724</v>
      </c>
      <c r="B509" s="17">
        <v>28.96</v>
      </c>
      <c r="C509" s="7">
        <v>339.19983999999999</v>
      </c>
      <c r="D509" s="8" t="s">
        <v>61</v>
      </c>
      <c r="E509" s="8" t="s">
        <v>62</v>
      </c>
      <c r="F509" s="8" t="s">
        <v>63</v>
      </c>
      <c r="G509" s="8" t="s">
        <v>1090</v>
      </c>
      <c r="H509" s="13">
        <v>340.20639999999997</v>
      </c>
      <c r="J509" s="17" t="str">
        <f t="shared" si="169"/>
        <v>LWS-UHPLC-ESI-QTOF-80%MeOH-28.96-339.19984</v>
      </c>
      <c r="K509" s="9" t="s">
        <v>188</v>
      </c>
      <c r="M509" s="8" t="str">
        <f t="shared" si="153"/>
        <v>Unknown-28.96-339.19984</v>
      </c>
      <c r="N509" s="16">
        <v>1147136.6527632601</v>
      </c>
      <c r="O509" s="16">
        <v>1171468.8068613899</v>
      </c>
      <c r="P509" s="16">
        <v>1526447.6821881901</v>
      </c>
      <c r="Q509" s="14">
        <f t="shared" si="154"/>
        <v>1281684.3806042799</v>
      </c>
      <c r="R509" s="14">
        <f t="shared" si="155"/>
        <v>212320.08567833513</v>
      </c>
      <c r="S509" s="14">
        <f t="shared" si="156"/>
        <v>16.565707508913537</v>
      </c>
      <c r="T509" s="16">
        <v>422374.93808976799</v>
      </c>
      <c r="U509" s="16">
        <v>662658.43442373397</v>
      </c>
      <c r="V509" s="16">
        <v>596325.78267533705</v>
      </c>
      <c r="W509" s="14">
        <f t="shared" si="157"/>
        <v>560453.05172961298</v>
      </c>
      <c r="X509" s="14">
        <f t="shared" si="158"/>
        <v>124093.42960748167</v>
      </c>
      <c r="Y509" s="14">
        <f t="shared" si="159"/>
        <v>22.141627960543207</v>
      </c>
      <c r="Z509" s="16">
        <v>674603.35606909904</v>
      </c>
      <c r="AA509" s="16">
        <v>928136.30205540406</v>
      </c>
      <c r="AB509" s="16">
        <v>827485.27984943497</v>
      </c>
      <c r="AC509" s="14">
        <f t="shared" si="160"/>
        <v>810074.97932464594</v>
      </c>
      <c r="AD509" s="14">
        <f t="shared" si="161"/>
        <v>127660.00782702609</v>
      </c>
      <c r="AE509" s="14">
        <f t="shared" si="162"/>
        <v>15.759036025709051</v>
      </c>
      <c r="AF509" s="16">
        <v>1</v>
      </c>
      <c r="AG509" s="16">
        <v>1</v>
      </c>
      <c r="AH509" s="16">
        <v>1</v>
      </c>
      <c r="AI509" s="14">
        <f t="shared" si="163"/>
        <v>1</v>
      </c>
      <c r="AJ509" s="14">
        <f t="shared" si="164"/>
        <v>0</v>
      </c>
      <c r="AK509" s="14">
        <f t="shared" si="165"/>
        <v>0</v>
      </c>
      <c r="AL509" s="16">
        <v>152524.99016640801</v>
      </c>
      <c r="AM509" s="16">
        <v>1</v>
      </c>
      <c r="AN509" s="16">
        <v>1</v>
      </c>
      <c r="AO509" s="14">
        <f t="shared" si="166"/>
        <v>50842.330055469334</v>
      </c>
      <c r="AP509" s="14">
        <f t="shared" si="167"/>
        <v>88059.766780451493</v>
      </c>
      <c r="AQ509" s="14">
        <f t="shared" si="168"/>
        <v>173.20167404675922</v>
      </c>
    </row>
    <row r="510" spans="1:43">
      <c r="A510" s="8" t="s">
        <v>725</v>
      </c>
      <c r="B510" s="17">
        <v>29.49</v>
      </c>
      <c r="C510" s="7">
        <v>423.24905000000001</v>
      </c>
      <c r="D510" s="8" t="s">
        <v>61</v>
      </c>
      <c r="E510" s="8" t="s">
        <v>62</v>
      </c>
      <c r="F510" s="8" t="s">
        <v>63</v>
      </c>
      <c r="G510" s="8" t="s">
        <v>1091</v>
      </c>
      <c r="H510" s="13">
        <v>424.25549999999993</v>
      </c>
      <c r="J510" s="17" t="str">
        <f t="shared" si="169"/>
        <v>LWS-UHPLC-ESI-QTOF-80%MeOH-29.49-423.24905</v>
      </c>
      <c r="K510" s="9" t="s">
        <v>188</v>
      </c>
      <c r="M510" s="8" t="str">
        <f t="shared" si="153"/>
        <v>Unknown-29.49-423.24905</v>
      </c>
      <c r="N510" s="16">
        <v>455.87857097081502</v>
      </c>
      <c r="O510" s="16">
        <v>209.786475091413</v>
      </c>
      <c r="P510" s="16">
        <v>1</v>
      </c>
      <c r="Q510" s="14">
        <f t="shared" si="154"/>
        <v>222.22168202074269</v>
      </c>
      <c r="R510" s="14">
        <f t="shared" si="155"/>
        <v>227.6941026040071</v>
      </c>
      <c r="S510" s="14">
        <f t="shared" si="156"/>
        <v>102.46259524880816</v>
      </c>
      <c r="T510" s="16">
        <v>1</v>
      </c>
      <c r="U510" s="16">
        <v>64.546937446272693</v>
      </c>
      <c r="V510" s="16">
        <v>1</v>
      </c>
      <c r="W510" s="14">
        <f t="shared" si="157"/>
        <v>22.182312482090897</v>
      </c>
      <c r="X510" s="14">
        <f t="shared" si="158"/>
        <v>36.68884144078185</v>
      </c>
      <c r="Y510" s="14">
        <f t="shared" si="159"/>
        <v>165.39682898436735</v>
      </c>
      <c r="Z510" s="16">
        <v>1890.8775620449901</v>
      </c>
      <c r="AA510" s="16">
        <v>1</v>
      </c>
      <c r="AB510" s="16">
        <v>2701.3866900595599</v>
      </c>
      <c r="AC510" s="14">
        <f t="shared" si="160"/>
        <v>1531.08808403485</v>
      </c>
      <c r="AD510" s="14">
        <f t="shared" si="161"/>
        <v>1385.6797683187169</v>
      </c>
      <c r="AE510" s="14">
        <f t="shared" si="162"/>
        <v>90.502942500019913</v>
      </c>
      <c r="AF510" s="16">
        <v>1</v>
      </c>
      <c r="AG510" s="16">
        <v>1</v>
      </c>
      <c r="AH510" s="16">
        <v>1</v>
      </c>
      <c r="AI510" s="14">
        <f t="shared" si="163"/>
        <v>1</v>
      </c>
      <c r="AJ510" s="14">
        <f t="shared" si="164"/>
        <v>0</v>
      </c>
      <c r="AK510" s="14">
        <f t="shared" si="165"/>
        <v>0</v>
      </c>
      <c r="AL510" s="16">
        <v>798006.03981563495</v>
      </c>
      <c r="AM510" s="16">
        <v>752138.875</v>
      </c>
      <c r="AN510" s="16">
        <v>442984.94658465002</v>
      </c>
      <c r="AO510" s="14">
        <f t="shared" si="166"/>
        <v>664376.62046676164</v>
      </c>
      <c r="AP510" s="14">
        <f t="shared" si="167"/>
        <v>193097.52497196483</v>
      </c>
      <c r="AQ510" s="14">
        <f t="shared" si="168"/>
        <v>29.064467204806672</v>
      </c>
    </row>
    <row r="511" spans="1:43">
      <c r="A511" s="8" t="s">
        <v>726</v>
      </c>
      <c r="B511" s="17">
        <v>29.68</v>
      </c>
      <c r="C511" s="7">
        <v>423.25060000000002</v>
      </c>
      <c r="D511" s="8" t="s">
        <v>61</v>
      </c>
      <c r="E511" s="8" t="s">
        <v>62</v>
      </c>
      <c r="F511" s="8" t="s">
        <v>63</v>
      </c>
      <c r="G511" s="8" t="s">
        <v>1092</v>
      </c>
      <c r="H511" s="13">
        <v>424.25789999999995</v>
      </c>
      <c r="J511" s="17" t="str">
        <f t="shared" si="169"/>
        <v>LWS-UHPLC-ESI-QTOF-80%MeOH-29.68-423.2506</v>
      </c>
      <c r="K511" s="9" t="s">
        <v>188</v>
      </c>
      <c r="M511" s="8" t="str">
        <f t="shared" si="153"/>
        <v>Unknown-29.68-423.2506</v>
      </c>
      <c r="N511" s="16">
        <v>70.787936984381304</v>
      </c>
      <c r="O511" s="16">
        <v>95.032065031785095</v>
      </c>
      <c r="P511" s="16">
        <v>152.482298866354</v>
      </c>
      <c r="Q511" s="14">
        <f t="shared" si="154"/>
        <v>106.10076696084013</v>
      </c>
      <c r="R511" s="14">
        <f t="shared" si="155"/>
        <v>41.956874438182105</v>
      </c>
      <c r="S511" s="14">
        <f t="shared" si="156"/>
        <v>39.544364890093235</v>
      </c>
      <c r="T511" s="16">
        <v>1</v>
      </c>
      <c r="U511" s="16">
        <v>1</v>
      </c>
      <c r="V511" s="16">
        <v>1</v>
      </c>
      <c r="W511" s="14">
        <f t="shared" si="157"/>
        <v>1</v>
      </c>
      <c r="X511" s="14">
        <f t="shared" si="158"/>
        <v>0</v>
      </c>
      <c r="Y511" s="14">
        <f t="shared" si="159"/>
        <v>0</v>
      </c>
      <c r="Z511" s="16">
        <v>1</v>
      </c>
      <c r="AA511" s="16">
        <v>2342228.6892478801</v>
      </c>
      <c r="AB511" s="16">
        <v>856927.84847757395</v>
      </c>
      <c r="AC511" s="14">
        <f t="shared" si="160"/>
        <v>1066385.8459084847</v>
      </c>
      <c r="AD511" s="14">
        <f t="shared" si="161"/>
        <v>1185078.9537350209</v>
      </c>
      <c r="AE511" s="14">
        <f t="shared" si="162"/>
        <v>111.13040915555459</v>
      </c>
      <c r="AF511" s="16">
        <v>1406157.5141658999</v>
      </c>
      <c r="AG511" s="16">
        <v>1911737.0879601301</v>
      </c>
      <c r="AH511" s="16">
        <v>920347.78538536001</v>
      </c>
      <c r="AI511" s="14">
        <f t="shared" si="163"/>
        <v>1412747.4625037967</v>
      </c>
      <c r="AJ511" s="14">
        <f t="shared" si="164"/>
        <v>495727.50365421944</v>
      </c>
      <c r="AK511" s="14">
        <f t="shared" si="165"/>
        <v>35.089604958528611</v>
      </c>
      <c r="AL511" s="16">
        <v>1</v>
      </c>
      <c r="AM511" s="16">
        <v>1</v>
      </c>
      <c r="AN511" s="16">
        <v>1</v>
      </c>
      <c r="AO511" s="14">
        <f t="shared" si="166"/>
        <v>1</v>
      </c>
      <c r="AP511" s="14">
        <f t="shared" si="167"/>
        <v>0</v>
      </c>
      <c r="AQ511" s="14">
        <f t="shared" si="168"/>
        <v>0</v>
      </c>
    </row>
    <row r="512" spans="1:43">
      <c r="A512" s="8" t="s">
        <v>727</v>
      </c>
      <c r="B512" s="17">
        <v>29.8</v>
      </c>
      <c r="C512" s="7">
        <v>606.37973999999997</v>
      </c>
      <c r="D512" s="8" t="s">
        <v>61</v>
      </c>
      <c r="E512" s="8" t="s">
        <v>62</v>
      </c>
      <c r="F512" s="8" t="s">
        <v>63</v>
      </c>
      <c r="G512" s="8" t="s">
        <v>1093</v>
      </c>
      <c r="H512" s="13">
        <v>607.38649999999996</v>
      </c>
      <c r="J512" s="17" t="str">
        <f t="shared" si="169"/>
        <v>LWS-UHPLC-ESI-QTOF-80%MeOH-29.8-606.37974</v>
      </c>
      <c r="K512" s="9" t="s">
        <v>188</v>
      </c>
      <c r="M512" s="8" t="str">
        <f t="shared" si="153"/>
        <v>Unknown-29.8-606.37974</v>
      </c>
      <c r="N512" s="16">
        <v>8796.0741189498003</v>
      </c>
      <c r="O512" s="16">
        <v>30302.4697297026</v>
      </c>
      <c r="P512" s="16">
        <v>35943.228369321303</v>
      </c>
      <c r="Q512" s="14">
        <f t="shared" si="154"/>
        <v>25013.924072657901</v>
      </c>
      <c r="R512" s="14">
        <f t="shared" si="155"/>
        <v>14325.450511182908</v>
      </c>
      <c r="S512" s="14">
        <f t="shared" si="156"/>
        <v>57.269904832091903</v>
      </c>
      <c r="T512" s="16">
        <v>36161.4762204</v>
      </c>
      <c r="U512" s="16">
        <v>62141.269547169002</v>
      </c>
      <c r="V512" s="16">
        <v>66568.795324966006</v>
      </c>
      <c r="W512" s="14">
        <f t="shared" si="157"/>
        <v>54957.180364178341</v>
      </c>
      <c r="X512" s="14">
        <f t="shared" si="158"/>
        <v>16427.404445730277</v>
      </c>
      <c r="Y512" s="14">
        <f t="shared" si="159"/>
        <v>29.891279605090197</v>
      </c>
      <c r="Z512" s="16">
        <v>8098.7675720884499</v>
      </c>
      <c r="AA512" s="16">
        <v>23733.961251422301</v>
      </c>
      <c r="AB512" s="16">
        <v>13162.287024431</v>
      </c>
      <c r="AC512" s="14">
        <f t="shared" si="160"/>
        <v>14998.338615980583</v>
      </c>
      <c r="AD512" s="14">
        <f t="shared" si="161"/>
        <v>7977.6647230059834</v>
      </c>
      <c r="AE512" s="14">
        <f t="shared" si="162"/>
        <v>53.190322790191303</v>
      </c>
      <c r="AF512" s="16">
        <v>74316.755375263499</v>
      </c>
      <c r="AG512" s="16">
        <v>77835.682469951105</v>
      </c>
      <c r="AH512" s="16">
        <v>118463.530054025</v>
      </c>
      <c r="AI512" s="14">
        <f t="shared" si="163"/>
        <v>90205.322633079879</v>
      </c>
      <c r="AJ512" s="14">
        <f t="shared" si="164"/>
        <v>24535.493207969135</v>
      </c>
      <c r="AK512" s="14">
        <f t="shared" si="165"/>
        <v>27.199606954203766</v>
      </c>
      <c r="AL512" s="16">
        <v>128481.45035601</v>
      </c>
      <c r="AM512" s="16">
        <v>79561.9453125</v>
      </c>
      <c r="AN512" s="16">
        <v>1</v>
      </c>
      <c r="AO512" s="14">
        <f t="shared" si="166"/>
        <v>69348.131889503333</v>
      </c>
      <c r="AP512" s="14">
        <f t="shared" si="167"/>
        <v>64846.341603830115</v>
      </c>
      <c r="AQ512" s="14">
        <f t="shared" si="168"/>
        <v>93.508418809541695</v>
      </c>
    </row>
    <row r="513" spans="1:43">
      <c r="A513" s="8" t="s">
        <v>728</v>
      </c>
      <c r="B513" s="17">
        <v>29.84</v>
      </c>
      <c r="C513" s="7">
        <v>694.43221000000005</v>
      </c>
      <c r="D513" s="8" t="s">
        <v>61</v>
      </c>
      <c r="E513" s="8" t="s">
        <v>62</v>
      </c>
      <c r="F513" s="8" t="s">
        <v>63</v>
      </c>
      <c r="G513" s="8" t="s">
        <v>1094</v>
      </c>
      <c r="H513" s="13">
        <v>695.43719999999996</v>
      </c>
      <c r="J513" s="17" t="str">
        <f t="shared" si="169"/>
        <v>LWS-UHPLC-ESI-QTOF-80%MeOH-29.84-694.43221</v>
      </c>
      <c r="K513" s="9" t="s">
        <v>188</v>
      </c>
      <c r="M513" s="8" t="str">
        <f t="shared" si="153"/>
        <v>Unknown-29.84-694.43221</v>
      </c>
      <c r="N513" s="16">
        <v>19610.8802273769</v>
      </c>
      <c r="O513" s="16">
        <v>37305.072403664701</v>
      </c>
      <c r="P513" s="16">
        <v>57736.031721228603</v>
      </c>
      <c r="Q513" s="14">
        <f t="shared" si="154"/>
        <v>38217.3281174234</v>
      </c>
      <c r="R513" s="14">
        <f t="shared" si="155"/>
        <v>19078.940011770825</v>
      </c>
      <c r="S513" s="14">
        <f t="shared" si="156"/>
        <v>49.922223639367076</v>
      </c>
      <c r="T513" s="16">
        <v>45263.327138027802</v>
      </c>
      <c r="U513" s="16">
        <v>84982.274835524004</v>
      </c>
      <c r="V513" s="16">
        <v>127106.264434185</v>
      </c>
      <c r="W513" s="14">
        <f t="shared" si="157"/>
        <v>85783.9554692456</v>
      </c>
      <c r="X513" s="14">
        <f t="shared" si="158"/>
        <v>40927.357784183259</v>
      </c>
      <c r="Y513" s="14">
        <f t="shared" si="159"/>
        <v>47.709804893359255</v>
      </c>
      <c r="Z513" s="16">
        <v>9416.0780381317709</v>
      </c>
      <c r="AA513" s="16">
        <v>28423.3998217361</v>
      </c>
      <c r="AB513" s="16">
        <v>13905.2559388517</v>
      </c>
      <c r="AC513" s="14">
        <f t="shared" si="160"/>
        <v>17248.244599573187</v>
      </c>
      <c r="AD513" s="14">
        <f t="shared" si="161"/>
        <v>9934.8502875309787</v>
      </c>
      <c r="AE513" s="14">
        <f t="shared" si="162"/>
        <v>57.599196429396763</v>
      </c>
      <c r="AF513" s="16">
        <v>85887.855953236503</v>
      </c>
      <c r="AG513" s="16">
        <v>88428.7899066838</v>
      </c>
      <c r="AH513" s="16">
        <v>143470.72767330299</v>
      </c>
      <c r="AI513" s="14">
        <f t="shared" si="163"/>
        <v>105929.12451107443</v>
      </c>
      <c r="AJ513" s="14">
        <f t="shared" si="164"/>
        <v>32536.795514181056</v>
      </c>
      <c r="AK513" s="14">
        <f t="shared" si="165"/>
        <v>30.715627703294647</v>
      </c>
      <c r="AL513" s="16">
        <v>126550.968275163</v>
      </c>
      <c r="AM513" s="16">
        <v>100006.140625</v>
      </c>
      <c r="AN513" s="16">
        <v>1</v>
      </c>
      <c r="AO513" s="14">
        <f t="shared" si="166"/>
        <v>75519.369633387672</v>
      </c>
      <c r="AP513" s="14">
        <f t="shared" si="167"/>
        <v>66733.987463720012</v>
      </c>
      <c r="AQ513" s="14">
        <f t="shared" si="168"/>
        <v>88.366716761121396</v>
      </c>
    </row>
    <row r="514" spans="1:43">
      <c r="D514" s="8"/>
      <c r="E514" s="8"/>
      <c r="F514" s="8"/>
      <c r="M514" s="17"/>
      <c r="Y514" s="16"/>
      <c r="AE514" s="16"/>
    </row>
    <row r="515" spans="1:43">
      <c r="D515" s="8"/>
      <c r="E515" s="8"/>
      <c r="F515" s="8"/>
      <c r="M515" s="17"/>
      <c r="Y515" s="16"/>
      <c r="AE515" s="16"/>
    </row>
    <row r="516" spans="1:43">
      <c r="D516" s="8"/>
      <c r="E516" s="8"/>
      <c r="F516" s="8"/>
      <c r="M516" s="17"/>
      <c r="Y516" s="16"/>
      <c r="AE516" s="16"/>
    </row>
    <row r="517" spans="1:43">
      <c r="D517" s="8"/>
      <c r="E517" s="8"/>
      <c r="F517" s="8"/>
      <c r="M517" s="17"/>
      <c r="Y517" s="16"/>
      <c r="AE517" s="16"/>
    </row>
    <row r="518" spans="1:43">
      <c r="D518" s="8"/>
      <c r="E518" s="8"/>
      <c r="F518" s="8"/>
      <c r="M518" s="17"/>
      <c r="Y518" s="16"/>
      <c r="AE518" s="16"/>
    </row>
    <row r="519" spans="1:43">
      <c r="D519" s="8"/>
      <c r="E519" s="8"/>
      <c r="F519" s="8"/>
      <c r="M519" s="17"/>
      <c r="Y519" s="16"/>
      <c r="AE519" s="16"/>
    </row>
    <row r="520" spans="1:43">
      <c r="D520" s="8"/>
      <c r="E520" s="8"/>
      <c r="F520" s="8"/>
      <c r="M520" s="17"/>
      <c r="Y520" s="16"/>
      <c r="AE520" s="16"/>
    </row>
    <row r="521" spans="1:43">
      <c r="D521" s="8"/>
      <c r="E521" s="8"/>
      <c r="F521" s="8"/>
      <c r="M521" s="17"/>
      <c r="Y521" s="16"/>
      <c r="AE521" s="16"/>
    </row>
    <row r="522" spans="1:43">
      <c r="D522" s="8"/>
      <c r="E522" s="8"/>
      <c r="F522" s="8"/>
      <c r="M522" s="17"/>
      <c r="Y522" s="16"/>
      <c r="AE522" s="16"/>
    </row>
    <row r="523" spans="1:43">
      <c r="D523" s="8"/>
      <c r="E523" s="8"/>
      <c r="F523" s="8"/>
      <c r="M523" s="17"/>
      <c r="Y523" s="16"/>
      <c r="AE523" s="16"/>
    </row>
    <row r="524" spans="1:43">
      <c r="D524" s="8"/>
      <c r="E524" s="8"/>
      <c r="F524" s="8"/>
      <c r="M524" s="17"/>
      <c r="Y524" s="16"/>
      <c r="AE524" s="16"/>
    </row>
    <row r="525" spans="1:43">
      <c r="D525" s="8"/>
      <c r="E525" s="8"/>
      <c r="F525" s="8"/>
      <c r="M525" s="17"/>
      <c r="Y525" s="16"/>
      <c r="AE525" s="16"/>
    </row>
    <row r="526" spans="1:43">
      <c r="D526" s="8"/>
      <c r="E526" s="8"/>
      <c r="F526" s="8"/>
      <c r="M526" s="17"/>
      <c r="Y526" s="16"/>
      <c r="AE526" s="16"/>
    </row>
    <row r="527" spans="1:43">
      <c r="D527" s="8"/>
      <c r="E527" s="8"/>
      <c r="F527" s="8"/>
      <c r="M527" s="17"/>
      <c r="Y527" s="16"/>
      <c r="AE527" s="16"/>
    </row>
    <row r="528" spans="1:43">
      <c r="D528" s="8"/>
      <c r="E528" s="8"/>
      <c r="F528" s="8"/>
      <c r="M528" s="17"/>
      <c r="Y528" s="16"/>
      <c r="AE528" s="16"/>
    </row>
    <row r="529" spans="4:31">
      <c r="D529" s="8"/>
      <c r="E529" s="8"/>
      <c r="F529" s="8"/>
      <c r="M529" s="17"/>
      <c r="Y529" s="16"/>
      <c r="AE529" s="16"/>
    </row>
    <row r="530" spans="4:31">
      <c r="D530" s="8"/>
      <c r="E530" s="8"/>
      <c r="F530" s="8"/>
      <c r="M530" s="17"/>
      <c r="Y530" s="16"/>
      <c r="AE530" s="16"/>
    </row>
    <row r="531" spans="4:31">
      <c r="D531" s="8"/>
      <c r="E531" s="8"/>
      <c r="F531" s="8"/>
      <c r="M531" s="17"/>
      <c r="Y531" s="16"/>
      <c r="AE531" s="16"/>
    </row>
    <row r="532" spans="4:31">
      <c r="D532" s="8"/>
      <c r="E532" s="8"/>
      <c r="F532" s="8"/>
      <c r="M532" s="17"/>
      <c r="Y532" s="16"/>
      <c r="AE532" s="16"/>
    </row>
    <row r="533" spans="4:31">
      <c r="D533" s="8"/>
      <c r="E533" s="8"/>
      <c r="F533" s="8"/>
      <c r="M533" s="17"/>
      <c r="Y533" s="16"/>
      <c r="AE533" s="16"/>
    </row>
    <row r="534" spans="4:31">
      <c r="D534" s="8"/>
      <c r="E534" s="8"/>
      <c r="F534" s="8"/>
      <c r="M534" s="17"/>
      <c r="Y534" s="16"/>
      <c r="AE534" s="16"/>
    </row>
    <row r="535" spans="4:31">
      <c r="D535" s="8"/>
      <c r="E535" s="8"/>
      <c r="F535" s="8"/>
      <c r="M535" s="17"/>
      <c r="Y535" s="16"/>
      <c r="AE535" s="16"/>
    </row>
    <row r="536" spans="4:31">
      <c r="D536" s="8"/>
      <c r="E536" s="8"/>
      <c r="F536" s="8"/>
      <c r="M536" s="17"/>
      <c r="Y536" s="16"/>
      <c r="AE536" s="16"/>
    </row>
    <row r="537" spans="4:31">
      <c r="D537" s="8"/>
      <c r="E537" s="8"/>
      <c r="F537" s="8"/>
      <c r="M537" s="17"/>
      <c r="Y537" s="16"/>
      <c r="AE537" s="16"/>
    </row>
    <row r="538" spans="4:31">
      <c r="D538" s="8"/>
      <c r="E538" s="8"/>
      <c r="F538" s="8"/>
      <c r="M538" s="17"/>
      <c r="Y538" s="16"/>
      <c r="AE538" s="16"/>
    </row>
    <row r="539" spans="4:31">
      <c r="D539" s="8"/>
      <c r="E539" s="8"/>
      <c r="F539" s="8"/>
      <c r="M539" s="17"/>
      <c r="Y539" s="16"/>
      <c r="AE539" s="16"/>
    </row>
    <row r="540" spans="4:31">
      <c r="D540" s="8"/>
      <c r="E540" s="8"/>
      <c r="F540" s="8"/>
      <c r="M540" s="17"/>
      <c r="Y540" s="16"/>
      <c r="AE540" s="16"/>
    </row>
    <row r="541" spans="4:31">
      <c r="D541" s="8"/>
      <c r="E541" s="8"/>
      <c r="F541" s="8"/>
      <c r="M541" s="17"/>
      <c r="Y541" s="16"/>
      <c r="AE541" s="16"/>
    </row>
    <row r="542" spans="4:31">
      <c r="D542" s="8"/>
      <c r="E542" s="8"/>
      <c r="F542" s="8"/>
      <c r="M542" s="17"/>
      <c r="Y542" s="16"/>
      <c r="AE542" s="16"/>
    </row>
    <row r="543" spans="4:31">
      <c r="D543" s="8"/>
      <c r="E543" s="8"/>
      <c r="F543" s="8"/>
      <c r="M543" s="17"/>
      <c r="Y543" s="16"/>
      <c r="AE543" s="16"/>
    </row>
    <row r="544" spans="4:31">
      <c r="D544" s="8"/>
      <c r="E544" s="8"/>
      <c r="F544" s="8"/>
      <c r="M544" s="17"/>
      <c r="Y544" s="16"/>
      <c r="AE544" s="16"/>
    </row>
    <row r="545" spans="4:31">
      <c r="D545" s="8"/>
      <c r="E545" s="8"/>
      <c r="F545" s="8"/>
      <c r="M545" s="17"/>
      <c r="Y545" s="16"/>
      <c r="AE545" s="16"/>
    </row>
    <row r="546" spans="4:31">
      <c r="D546" s="8"/>
      <c r="E546" s="8"/>
      <c r="F546" s="8"/>
      <c r="M546" s="17"/>
      <c r="Y546" s="16"/>
      <c r="AE546" s="16"/>
    </row>
    <row r="547" spans="4:31">
      <c r="D547" s="8"/>
      <c r="E547" s="8"/>
      <c r="F547" s="8"/>
      <c r="M547" s="17"/>
      <c r="Y547" s="16"/>
      <c r="AE547" s="16"/>
    </row>
    <row r="548" spans="4:31">
      <c r="D548" s="8"/>
      <c r="E548" s="8"/>
      <c r="F548" s="8"/>
      <c r="M548" s="17"/>
      <c r="Y548" s="16"/>
      <c r="AE548" s="16"/>
    </row>
    <row r="549" spans="4:31">
      <c r="D549" s="8"/>
      <c r="E549" s="8"/>
      <c r="F549" s="8"/>
      <c r="M549" s="17"/>
      <c r="Y549" s="16"/>
      <c r="AE549" s="16"/>
    </row>
    <row r="550" spans="4:31">
      <c r="D550" s="8"/>
      <c r="E550" s="8"/>
      <c r="F550" s="8"/>
      <c r="M550" s="17"/>
      <c r="Y550" s="16"/>
      <c r="AE550" s="16"/>
    </row>
    <row r="551" spans="4:31">
      <c r="D551" s="8"/>
      <c r="E551" s="8"/>
      <c r="F551" s="8"/>
      <c r="M551" s="17"/>
      <c r="Y551" s="16"/>
      <c r="AE551" s="16"/>
    </row>
    <row r="552" spans="4:31">
      <c r="D552" s="8"/>
      <c r="E552" s="8"/>
      <c r="F552" s="8"/>
      <c r="M552" s="17"/>
      <c r="Y552" s="16"/>
      <c r="AE552" s="16"/>
    </row>
    <row r="553" spans="4:31">
      <c r="D553" s="8"/>
      <c r="E553" s="8"/>
      <c r="F553" s="8"/>
      <c r="M553" s="17"/>
      <c r="Y553" s="16"/>
      <c r="AE553" s="16"/>
    </row>
    <row r="554" spans="4:31">
      <c r="D554" s="8"/>
      <c r="E554" s="8"/>
      <c r="F554" s="8"/>
      <c r="M554" s="17"/>
      <c r="Y554" s="16"/>
      <c r="AE554" s="16"/>
    </row>
    <row r="555" spans="4:31">
      <c r="D555" s="8"/>
      <c r="E555" s="8"/>
      <c r="F555" s="8"/>
      <c r="M555" s="17"/>
      <c r="Y555" s="16"/>
      <c r="AE555" s="16"/>
    </row>
    <row r="556" spans="4:31">
      <c r="D556" s="8"/>
      <c r="E556" s="8"/>
      <c r="F556" s="8"/>
      <c r="M556" s="17"/>
      <c r="Y556" s="16"/>
      <c r="AE556" s="16"/>
    </row>
    <row r="557" spans="4:31">
      <c r="D557" s="8"/>
      <c r="E557" s="8"/>
      <c r="F557" s="8"/>
      <c r="M557" s="17"/>
      <c r="Y557" s="16"/>
      <c r="AE557" s="16"/>
    </row>
    <row r="558" spans="4:31">
      <c r="D558" s="8"/>
      <c r="E558" s="8"/>
      <c r="F558" s="8"/>
      <c r="M558" s="17"/>
      <c r="Y558" s="16"/>
      <c r="AE558" s="16"/>
    </row>
    <row r="559" spans="4:31">
      <c r="D559" s="8"/>
      <c r="E559" s="8"/>
      <c r="F559" s="8"/>
      <c r="M559" s="17"/>
      <c r="Y559" s="16"/>
      <c r="AE559" s="16"/>
    </row>
    <row r="560" spans="4:31">
      <c r="D560" s="8"/>
      <c r="E560" s="8"/>
      <c r="F560" s="8"/>
      <c r="M560" s="17"/>
      <c r="Y560" s="16"/>
      <c r="AE560" s="16"/>
    </row>
    <row r="561" spans="4:31">
      <c r="D561" s="8"/>
      <c r="E561" s="8"/>
      <c r="F561" s="8"/>
      <c r="M561" s="17"/>
      <c r="Y561" s="16"/>
      <c r="AE561" s="16"/>
    </row>
    <row r="562" spans="4:31">
      <c r="D562" s="8"/>
      <c r="E562" s="8"/>
      <c r="F562" s="8"/>
      <c r="M562" s="17"/>
      <c r="Y562" s="16"/>
      <c r="AE562" s="16"/>
    </row>
    <row r="563" spans="4:31">
      <c r="D563" s="8"/>
      <c r="E563" s="8"/>
      <c r="F563" s="8"/>
      <c r="M563" s="17"/>
      <c r="Y563" s="16"/>
      <c r="AE563" s="16"/>
    </row>
    <row r="564" spans="4:31">
      <c r="D564" s="8"/>
      <c r="E564" s="8"/>
      <c r="F564" s="8"/>
      <c r="M564" s="17"/>
      <c r="Y564" s="16"/>
      <c r="AE564" s="16"/>
    </row>
    <row r="565" spans="4:31">
      <c r="D565" s="8"/>
      <c r="E565" s="8"/>
      <c r="F565" s="8"/>
      <c r="M565" s="17"/>
      <c r="Y565" s="16"/>
      <c r="AE565" s="16"/>
    </row>
    <row r="566" spans="4:31">
      <c r="D566" s="8"/>
      <c r="E566" s="8"/>
      <c r="F566" s="8"/>
      <c r="M566" s="17"/>
      <c r="Y566" s="16"/>
      <c r="AE566" s="16"/>
    </row>
    <row r="567" spans="4:31">
      <c r="D567" s="8"/>
      <c r="E567" s="8"/>
      <c r="F567" s="8"/>
      <c r="M567" s="17"/>
      <c r="Y567" s="16"/>
      <c r="AE567" s="16"/>
    </row>
    <row r="568" spans="4:31">
      <c r="D568" s="8"/>
      <c r="E568" s="8"/>
      <c r="F568" s="8"/>
      <c r="M568" s="17"/>
      <c r="Y568" s="16"/>
      <c r="AE568" s="16"/>
    </row>
    <row r="569" spans="4:31">
      <c r="D569" s="8"/>
      <c r="E569" s="8"/>
      <c r="F569" s="8"/>
      <c r="M569" s="17"/>
      <c r="Y569" s="16"/>
      <c r="AE569" s="16"/>
    </row>
    <row r="570" spans="4:31">
      <c r="D570" s="8"/>
      <c r="E570" s="8"/>
      <c r="F570" s="8"/>
      <c r="M570" s="17"/>
      <c r="Y570" s="16"/>
      <c r="AE570" s="16"/>
    </row>
    <row r="571" spans="4:31">
      <c r="D571" s="8"/>
      <c r="E571" s="8"/>
      <c r="F571" s="8"/>
      <c r="M571" s="17"/>
      <c r="Y571" s="16"/>
      <c r="AE571" s="16"/>
    </row>
    <row r="572" spans="4:31">
      <c r="D572" s="8"/>
      <c r="E572" s="8"/>
      <c r="F572" s="8"/>
      <c r="M572" s="17"/>
      <c r="Y572" s="16"/>
      <c r="AE572" s="16"/>
    </row>
    <row r="573" spans="4:31">
      <c r="D573" s="8"/>
      <c r="E573" s="8"/>
      <c r="F573" s="8"/>
      <c r="M573" s="17"/>
      <c r="Y573" s="16"/>
      <c r="AE573" s="16"/>
    </row>
    <row r="574" spans="4:31">
      <c r="D574" s="8"/>
      <c r="E574" s="8"/>
      <c r="F574" s="8"/>
      <c r="M574" s="17"/>
      <c r="Y574" s="16"/>
      <c r="AE574" s="16"/>
    </row>
    <row r="575" spans="4:31">
      <c r="D575" s="8"/>
      <c r="E575" s="8"/>
      <c r="F575" s="8"/>
      <c r="M575" s="17"/>
      <c r="Y575" s="16"/>
      <c r="AE575" s="16"/>
    </row>
    <row r="576" spans="4:31">
      <c r="D576" s="8"/>
      <c r="E576" s="8"/>
      <c r="F576" s="8"/>
      <c r="M576" s="17"/>
      <c r="Y576" s="16"/>
      <c r="AE576" s="16"/>
    </row>
    <row r="577" spans="4:31">
      <c r="D577" s="8"/>
      <c r="E577" s="8"/>
      <c r="F577" s="8"/>
      <c r="M577" s="17"/>
      <c r="Y577" s="16"/>
      <c r="AE577" s="16"/>
    </row>
    <row r="578" spans="4:31">
      <c r="D578" s="8"/>
      <c r="E578" s="8"/>
      <c r="F578" s="8"/>
      <c r="M578" s="17"/>
      <c r="Y578" s="16"/>
      <c r="AE578" s="16"/>
    </row>
    <row r="579" spans="4:31">
      <c r="D579" s="8"/>
      <c r="E579" s="8"/>
      <c r="F579" s="8"/>
      <c r="M579" s="17"/>
      <c r="Y579" s="16"/>
      <c r="AE579" s="16"/>
    </row>
    <row r="580" spans="4:31">
      <c r="D580" s="8"/>
      <c r="E580" s="8"/>
      <c r="F580" s="8"/>
      <c r="M580" s="17"/>
      <c r="Y580" s="16"/>
      <c r="AE580" s="16"/>
    </row>
    <row r="581" spans="4:31">
      <c r="D581" s="8"/>
      <c r="E581" s="8"/>
      <c r="F581" s="8"/>
      <c r="M581" s="17"/>
      <c r="Y581" s="16"/>
      <c r="AE581" s="16"/>
    </row>
    <row r="582" spans="4:31">
      <c r="D582" s="8"/>
      <c r="E582" s="8"/>
      <c r="F582" s="8"/>
      <c r="M582" s="17"/>
      <c r="Y582" s="16"/>
      <c r="AE582" s="16"/>
    </row>
    <row r="583" spans="4:31">
      <c r="D583" s="8"/>
      <c r="E583" s="8"/>
      <c r="F583" s="8"/>
      <c r="M583" s="17"/>
      <c r="Y583" s="16"/>
      <c r="AE583" s="16"/>
    </row>
    <row r="584" spans="4:31">
      <c r="D584" s="8"/>
      <c r="E584" s="8"/>
      <c r="F584" s="8"/>
      <c r="M584" s="17"/>
      <c r="Y584" s="16"/>
      <c r="AE584" s="16"/>
    </row>
    <row r="585" spans="4:31">
      <c r="D585" s="8"/>
      <c r="E585" s="8"/>
      <c r="F585" s="8"/>
      <c r="M585" s="17"/>
      <c r="Y585" s="16"/>
      <c r="AE585" s="16"/>
    </row>
    <row r="586" spans="4:31">
      <c r="D586" s="8"/>
      <c r="E586" s="8"/>
      <c r="F586" s="8"/>
      <c r="M586" s="17"/>
      <c r="Y586" s="16"/>
      <c r="AE586" s="16"/>
    </row>
    <row r="587" spans="4:31">
      <c r="D587" s="8"/>
      <c r="E587" s="8"/>
      <c r="F587" s="8"/>
      <c r="M587" s="17"/>
      <c r="Y587" s="16"/>
      <c r="AE587" s="16"/>
    </row>
    <row r="588" spans="4:31">
      <c r="D588" s="8"/>
      <c r="E588" s="8"/>
      <c r="F588" s="8"/>
      <c r="M588" s="17"/>
      <c r="Y588" s="16"/>
      <c r="AE588" s="16"/>
    </row>
    <row r="589" spans="4:31">
      <c r="D589" s="8"/>
      <c r="E589" s="8"/>
      <c r="F589" s="8"/>
      <c r="M589" s="17"/>
      <c r="Y589" s="16"/>
      <c r="AE589" s="16"/>
    </row>
    <row r="590" spans="4:31">
      <c r="D590" s="8"/>
      <c r="E590" s="8"/>
      <c r="F590" s="8"/>
      <c r="M590" s="17"/>
      <c r="Y590" s="16"/>
      <c r="AE590" s="16"/>
    </row>
    <row r="591" spans="4:31">
      <c r="D591" s="8"/>
      <c r="E591" s="8"/>
      <c r="F591" s="8"/>
      <c r="M591" s="17"/>
      <c r="Y591" s="16"/>
      <c r="AE591" s="16"/>
    </row>
    <row r="592" spans="4:31">
      <c r="D592" s="8"/>
      <c r="E592" s="8"/>
      <c r="F592" s="8"/>
      <c r="M592" s="17"/>
      <c r="Y592" s="16"/>
      <c r="AE592" s="16"/>
    </row>
    <row r="593" spans="4:31">
      <c r="D593" s="8"/>
      <c r="E593" s="8"/>
      <c r="F593" s="8"/>
      <c r="M593" s="17"/>
      <c r="Y593" s="16"/>
      <c r="AE593" s="16"/>
    </row>
    <row r="594" spans="4:31">
      <c r="D594" s="8"/>
      <c r="E594" s="8"/>
      <c r="F594" s="8"/>
      <c r="M594" s="17"/>
      <c r="Y594" s="16"/>
      <c r="AE594" s="16"/>
    </row>
    <row r="595" spans="4:31">
      <c r="D595" s="8"/>
      <c r="E595" s="8"/>
      <c r="F595" s="8"/>
      <c r="M595" s="17"/>
      <c r="Y595" s="16"/>
      <c r="AE595" s="16"/>
    </row>
    <row r="596" spans="4:31">
      <c r="D596" s="8"/>
      <c r="E596" s="8"/>
      <c r="F596" s="8"/>
      <c r="M596" s="17"/>
      <c r="Y596" s="16"/>
      <c r="AE596" s="16"/>
    </row>
    <row r="597" spans="4:31">
      <c r="D597" s="8"/>
      <c r="E597" s="8"/>
      <c r="F597" s="8"/>
      <c r="M597" s="17"/>
      <c r="Y597" s="16"/>
      <c r="AE597" s="16"/>
    </row>
    <row r="598" spans="4:31">
      <c r="D598" s="8"/>
      <c r="E598" s="8"/>
      <c r="F598" s="8"/>
      <c r="M598" s="17"/>
      <c r="Y598" s="16"/>
      <c r="AE598" s="16"/>
    </row>
    <row r="599" spans="4:31">
      <c r="D599" s="8"/>
      <c r="E599" s="8"/>
      <c r="F599" s="8"/>
      <c r="M599" s="17"/>
      <c r="Y599" s="16"/>
      <c r="AE599" s="16"/>
    </row>
    <row r="600" spans="4:31">
      <c r="D600" s="8"/>
      <c r="E600" s="8"/>
      <c r="F600" s="8"/>
      <c r="M600" s="17"/>
      <c r="Y600" s="16"/>
      <c r="AE600" s="16"/>
    </row>
    <row r="601" spans="4:31">
      <c r="D601" s="8"/>
      <c r="E601" s="8"/>
      <c r="F601" s="8"/>
      <c r="M601" s="17"/>
      <c r="Y601" s="16"/>
      <c r="AE601" s="16"/>
    </row>
    <row r="602" spans="4:31">
      <c r="D602" s="8"/>
      <c r="E602" s="8"/>
      <c r="F602" s="8"/>
      <c r="M602" s="17"/>
      <c r="Y602" s="16"/>
      <c r="AE602" s="16"/>
    </row>
    <row r="603" spans="4:31">
      <c r="D603" s="8"/>
      <c r="E603" s="8"/>
      <c r="F603" s="8"/>
      <c r="M603" s="17"/>
      <c r="Y603" s="16"/>
      <c r="AE603" s="16"/>
    </row>
    <row r="604" spans="4:31">
      <c r="D604" s="8"/>
      <c r="E604" s="8"/>
      <c r="F604" s="8"/>
      <c r="M604" s="17"/>
      <c r="Y604" s="16"/>
      <c r="AE604" s="16"/>
    </row>
    <row r="605" spans="4:31">
      <c r="D605" s="8"/>
      <c r="E605" s="8"/>
      <c r="F605" s="8"/>
      <c r="M605" s="17"/>
      <c r="Y605" s="16"/>
      <c r="AE605" s="16"/>
    </row>
    <row r="606" spans="4:31">
      <c r="D606" s="8"/>
      <c r="E606" s="8"/>
      <c r="F606" s="8"/>
      <c r="M606" s="17"/>
      <c r="Y606" s="16"/>
      <c r="AE606" s="16"/>
    </row>
    <row r="607" spans="4:31">
      <c r="D607" s="8"/>
      <c r="E607" s="8"/>
      <c r="F607" s="8"/>
      <c r="M607" s="17"/>
      <c r="Y607" s="16"/>
      <c r="AE607" s="16"/>
    </row>
    <row r="608" spans="4:31">
      <c r="D608" s="8"/>
      <c r="E608" s="8"/>
      <c r="F608" s="8"/>
      <c r="M608" s="17"/>
      <c r="Y608" s="16"/>
      <c r="AE608" s="16"/>
    </row>
    <row r="609" spans="4:31">
      <c r="D609" s="8"/>
      <c r="E609" s="8"/>
      <c r="F609" s="8"/>
      <c r="M609" s="17"/>
      <c r="Y609" s="16"/>
      <c r="AE609" s="16"/>
    </row>
    <row r="610" spans="4:31">
      <c r="D610" s="8"/>
      <c r="E610" s="8"/>
      <c r="F610" s="8"/>
      <c r="M610" s="17"/>
      <c r="Y610" s="16"/>
      <c r="AE610" s="16"/>
    </row>
    <row r="611" spans="4:31">
      <c r="D611" s="8"/>
      <c r="E611" s="8"/>
      <c r="F611" s="8"/>
      <c r="M611" s="17"/>
      <c r="Y611" s="16"/>
      <c r="AE611" s="16"/>
    </row>
    <row r="612" spans="4:31">
      <c r="D612" s="8"/>
      <c r="E612" s="8"/>
      <c r="F612" s="8"/>
      <c r="M612" s="17"/>
      <c r="Y612" s="16"/>
      <c r="AE612" s="16"/>
    </row>
    <row r="613" spans="4:31">
      <c r="D613" s="8"/>
      <c r="E613" s="8"/>
      <c r="F613" s="8"/>
      <c r="M613" s="17"/>
      <c r="Y613" s="16"/>
      <c r="AE613" s="16"/>
    </row>
    <row r="614" spans="4:31">
      <c r="D614" s="8"/>
      <c r="E614" s="8"/>
      <c r="F614" s="8"/>
      <c r="M614" s="17"/>
      <c r="Y614" s="16"/>
      <c r="AE614" s="16"/>
    </row>
    <row r="615" spans="4:31">
      <c r="D615" s="8"/>
      <c r="E615" s="8"/>
      <c r="F615" s="8"/>
      <c r="M615" s="17"/>
      <c r="Y615" s="16"/>
      <c r="AE615" s="16"/>
    </row>
    <row r="616" spans="4:31">
      <c r="D616" s="8"/>
      <c r="E616" s="8"/>
      <c r="F616" s="8"/>
      <c r="M616" s="17"/>
      <c r="Y616" s="16"/>
      <c r="AE616" s="16"/>
    </row>
    <row r="617" spans="4:31">
      <c r="D617" s="8"/>
      <c r="E617" s="8"/>
      <c r="F617" s="8"/>
      <c r="M617" s="17"/>
      <c r="Y617" s="16"/>
      <c r="AE617" s="16"/>
    </row>
    <row r="618" spans="4:31">
      <c r="D618" s="8"/>
      <c r="E618" s="8"/>
      <c r="F618" s="8"/>
      <c r="M618" s="17"/>
      <c r="Y618" s="16"/>
      <c r="AE618" s="16"/>
    </row>
    <row r="619" spans="4:31">
      <c r="D619" s="8"/>
      <c r="E619" s="8"/>
      <c r="F619" s="8"/>
      <c r="M619" s="17"/>
      <c r="Y619" s="16"/>
      <c r="AE619" s="16"/>
    </row>
    <row r="620" spans="4:31">
      <c r="D620" s="8"/>
      <c r="E620" s="8"/>
      <c r="F620" s="8"/>
      <c r="M620" s="17"/>
      <c r="Y620" s="16"/>
      <c r="AE620" s="16"/>
    </row>
    <row r="621" spans="4:31">
      <c r="D621" s="8"/>
      <c r="E621" s="8"/>
      <c r="F621" s="8"/>
      <c r="M621" s="17"/>
      <c r="Y621" s="16"/>
      <c r="AE621" s="16"/>
    </row>
    <row r="622" spans="4:31">
      <c r="D622" s="8"/>
      <c r="E622" s="8"/>
      <c r="F622" s="8"/>
      <c r="M622" s="17"/>
      <c r="Y622" s="16"/>
      <c r="AE622" s="16"/>
    </row>
    <row r="623" spans="4:31">
      <c r="D623" s="8"/>
      <c r="E623" s="8"/>
      <c r="F623" s="8"/>
      <c r="M623" s="17"/>
      <c r="Y623" s="16"/>
      <c r="AE623" s="16"/>
    </row>
    <row r="624" spans="4:31">
      <c r="D624" s="8"/>
      <c r="E624" s="8"/>
      <c r="F624" s="8"/>
      <c r="M624" s="17"/>
      <c r="Y624" s="16"/>
      <c r="AE624" s="16"/>
    </row>
    <row r="625" spans="4:31">
      <c r="D625" s="8"/>
      <c r="E625" s="8"/>
      <c r="F625" s="8"/>
      <c r="M625" s="17"/>
      <c r="Y625" s="16"/>
      <c r="AE625" s="16"/>
    </row>
    <row r="626" spans="4:31">
      <c r="D626" s="8"/>
      <c r="E626" s="8"/>
      <c r="F626" s="8"/>
      <c r="M626" s="17"/>
      <c r="Y626" s="16"/>
      <c r="AE626" s="16"/>
    </row>
    <row r="627" spans="4:31">
      <c r="D627" s="8"/>
      <c r="E627" s="8"/>
      <c r="F627" s="8"/>
      <c r="M627" s="17"/>
      <c r="Y627" s="16"/>
      <c r="AE627" s="16"/>
    </row>
    <row r="628" spans="4:31">
      <c r="D628" s="8"/>
      <c r="E628" s="8"/>
      <c r="F628" s="8"/>
      <c r="M628" s="17"/>
      <c r="Y628" s="16"/>
      <c r="AE628" s="16"/>
    </row>
    <row r="629" spans="4:31">
      <c r="D629" s="8"/>
      <c r="E629" s="8"/>
      <c r="F629" s="8"/>
      <c r="M629" s="17"/>
      <c r="Y629" s="16"/>
      <c r="AE629" s="16"/>
    </row>
    <row r="630" spans="4:31">
      <c r="D630" s="8"/>
      <c r="E630" s="8"/>
      <c r="F630" s="8"/>
      <c r="M630" s="17"/>
      <c r="Y630" s="16"/>
      <c r="AE630" s="16"/>
    </row>
    <row r="631" spans="4:31">
      <c r="D631" s="8"/>
      <c r="E631" s="8"/>
      <c r="F631" s="8"/>
      <c r="M631" s="17"/>
      <c r="Y631" s="16"/>
      <c r="AE631" s="16"/>
    </row>
    <row r="632" spans="4:31">
      <c r="D632" s="8"/>
      <c r="E632" s="8"/>
      <c r="F632" s="8"/>
      <c r="M632" s="17"/>
      <c r="Y632" s="16"/>
      <c r="AE632" s="16"/>
    </row>
    <row r="633" spans="4:31">
      <c r="D633" s="8"/>
      <c r="E633" s="8"/>
      <c r="F633" s="8"/>
      <c r="M633" s="17"/>
      <c r="Y633" s="16"/>
      <c r="AE633" s="16"/>
    </row>
    <row r="634" spans="4:31">
      <c r="D634" s="8"/>
      <c r="E634" s="8"/>
      <c r="F634" s="8"/>
      <c r="M634" s="17"/>
      <c r="Y634" s="16"/>
      <c r="AE634" s="16"/>
    </row>
    <row r="635" spans="4:31">
      <c r="D635" s="8"/>
      <c r="E635" s="8"/>
      <c r="F635" s="8"/>
      <c r="M635" s="17"/>
      <c r="Y635" s="16"/>
      <c r="AE635" s="16"/>
    </row>
    <row r="636" spans="4:31">
      <c r="D636" s="8"/>
      <c r="E636" s="8"/>
      <c r="F636" s="8"/>
      <c r="M636" s="17"/>
      <c r="Y636" s="16"/>
      <c r="AE636" s="16"/>
    </row>
    <row r="637" spans="4:31">
      <c r="D637" s="8"/>
      <c r="E637" s="8"/>
      <c r="F637" s="8"/>
      <c r="M637" s="17"/>
      <c r="Y637" s="16"/>
      <c r="AE637" s="16"/>
    </row>
    <row r="638" spans="4:31">
      <c r="D638" s="8"/>
      <c r="E638" s="8"/>
      <c r="F638" s="8"/>
      <c r="M638" s="17"/>
      <c r="Y638" s="16"/>
      <c r="AE638" s="16"/>
    </row>
    <row r="639" spans="4:31">
      <c r="D639" s="8"/>
      <c r="E639" s="8"/>
      <c r="F639" s="8"/>
      <c r="M639" s="17"/>
      <c r="Y639" s="16"/>
      <c r="AE639" s="16"/>
    </row>
    <row r="640" spans="4:31">
      <c r="D640" s="8"/>
      <c r="E640" s="8"/>
      <c r="F640" s="8"/>
      <c r="M640" s="17"/>
      <c r="Y640" s="16"/>
      <c r="AE640" s="16"/>
    </row>
    <row r="641" spans="4:31">
      <c r="D641" s="8"/>
      <c r="E641" s="8"/>
      <c r="F641" s="8"/>
      <c r="M641" s="17"/>
      <c r="Y641" s="16"/>
      <c r="AE641" s="16"/>
    </row>
    <row r="642" spans="4:31">
      <c r="D642" s="8"/>
      <c r="E642" s="8"/>
      <c r="F642" s="8"/>
      <c r="M642" s="17"/>
      <c r="Y642" s="16"/>
      <c r="AE642" s="16"/>
    </row>
    <row r="643" spans="4:31">
      <c r="D643" s="8"/>
      <c r="E643" s="8"/>
      <c r="F643" s="8"/>
      <c r="M643" s="17"/>
      <c r="Y643" s="16"/>
      <c r="AE643" s="16"/>
    </row>
    <row r="644" spans="4:31">
      <c r="D644" s="8"/>
      <c r="E644" s="8"/>
      <c r="F644" s="8"/>
      <c r="M644" s="17"/>
      <c r="Y644" s="16"/>
      <c r="AE644" s="16"/>
    </row>
    <row r="645" spans="4:31">
      <c r="D645" s="8"/>
      <c r="E645" s="8"/>
      <c r="F645" s="8"/>
      <c r="M645" s="17"/>
      <c r="Y645" s="16"/>
      <c r="AE645" s="16"/>
    </row>
    <row r="646" spans="4:31">
      <c r="D646" s="8"/>
      <c r="E646" s="8"/>
      <c r="F646" s="8"/>
      <c r="M646" s="17"/>
      <c r="Y646" s="16"/>
      <c r="AE646" s="16"/>
    </row>
    <row r="647" spans="4:31">
      <c r="D647" s="8"/>
      <c r="E647" s="8"/>
      <c r="F647" s="8"/>
      <c r="M647" s="17"/>
      <c r="Y647" s="16"/>
      <c r="AE647" s="16"/>
    </row>
    <row r="648" spans="4:31">
      <c r="D648" s="8"/>
      <c r="E648" s="8"/>
      <c r="F648" s="8"/>
      <c r="M648" s="17"/>
      <c r="Y648" s="16"/>
      <c r="AE648" s="16"/>
    </row>
    <row r="649" spans="4:31">
      <c r="D649" s="8"/>
      <c r="E649" s="8"/>
      <c r="F649" s="8"/>
      <c r="M649" s="17"/>
      <c r="Y649" s="16"/>
      <c r="AE649" s="16"/>
    </row>
    <row r="650" spans="4:31">
      <c r="D650" s="8"/>
      <c r="E650" s="8"/>
      <c r="F650" s="8"/>
      <c r="M650" s="17"/>
      <c r="Y650" s="16"/>
      <c r="AE650" s="16"/>
    </row>
    <row r="651" spans="4:31">
      <c r="D651" s="8"/>
      <c r="E651" s="8"/>
      <c r="F651" s="8"/>
      <c r="M651" s="17"/>
      <c r="Y651" s="16"/>
      <c r="AE651" s="16"/>
    </row>
    <row r="652" spans="4:31">
      <c r="D652" s="8"/>
      <c r="E652" s="8"/>
      <c r="F652" s="8"/>
      <c r="M652" s="17"/>
      <c r="Y652" s="16"/>
      <c r="AE652" s="16"/>
    </row>
    <row r="653" spans="4:31">
      <c r="D653" s="8"/>
      <c r="E653" s="8"/>
      <c r="F653" s="8"/>
      <c r="M653" s="17"/>
      <c r="Y653" s="16"/>
      <c r="AE653" s="16"/>
    </row>
    <row r="654" spans="4:31">
      <c r="D654" s="8"/>
      <c r="E654" s="8"/>
      <c r="F654" s="8"/>
      <c r="M654" s="17"/>
      <c r="Y654" s="16"/>
      <c r="AE654" s="16"/>
    </row>
    <row r="655" spans="4:31">
      <c r="D655" s="8"/>
      <c r="E655" s="8"/>
      <c r="F655" s="8"/>
      <c r="M655" s="17"/>
      <c r="Y655" s="16"/>
      <c r="AE655" s="16"/>
    </row>
    <row r="656" spans="4:31">
      <c r="D656" s="8"/>
      <c r="E656" s="8"/>
      <c r="F656" s="8"/>
      <c r="M656" s="17"/>
      <c r="Y656" s="16"/>
      <c r="AE656" s="16"/>
    </row>
    <row r="657" spans="4:31">
      <c r="D657" s="8"/>
      <c r="E657" s="8"/>
      <c r="F657" s="8"/>
      <c r="M657" s="17"/>
      <c r="Y657" s="16"/>
      <c r="AE657" s="16"/>
    </row>
    <row r="658" spans="4:31">
      <c r="D658" s="8"/>
      <c r="E658" s="8"/>
      <c r="F658" s="8"/>
      <c r="M658" s="17"/>
      <c r="Y658" s="16"/>
      <c r="AE658" s="16"/>
    </row>
    <row r="659" spans="4:31">
      <c r="D659" s="8"/>
      <c r="E659" s="8"/>
      <c r="F659" s="8"/>
      <c r="M659" s="17"/>
      <c r="Y659" s="16"/>
      <c r="AE659" s="16"/>
    </row>
    <row r="660" spans="4:31">
      <c r="D660" s="8"/>
      <c r="E660" s="8"/>
      <c r="F660" s="8"/>
      <c r="M660" s="17"/>
      <c r="Y660" s="16"/>
      <c r="AE660" s="16"/>
    </row>
    <row r="661" spans="4:31">
      <c r="D661" s="8"/>
      <c r="E661" s="8"/>
      <c r="F661" s="8"/>
      <c r="M661" s="17"/>
      <c r="Y661" s="16"/>
      <c r="AE661" s="16"/>
    </row>
    <row r="662" spans="4:31">
      <c r="D662" s="8"/>
      <c r="E662" s="8"/>
      <c r="F662" s="8"/>
      <c r="M662" s="17"/>
      <c r="Y662" s="16"/>
      <c r="AE662" s="16"/>
    </row>
    <row r="663" spans="4:31">
      <c r="D663" s="8"/>
      <c r="E663" s="8"/>
      <c r="F663" s="8"/>
      <c r="M663" s="17"/>
      <c r="Y663" s="16"/>
      <c r="AE663" s="16"/>
    </row>
    <row r="664" spans="4:31">
      <c r="D664" s="8"/>
      <c r="E664" s="8"/>
      <c r="F664" s="8"/>
      <c r="M664" s="17"/>
      <c r="Y664" s="16"/>
      <c r="AE664" s="16"/>
    </row>
    <row r="665" spans="4:31">
      <c r="D665" s="8"/>
      <c r="E665" s="8"/>
      <c r="F665" s="8"/>
      <c r="M665" s="17"/>
      <c r="Y665" s="16"/>
      <c r="AE665" s="16"/>
    </row>
    <row r="666" spans="4:31">
      <c r="D666" s="8"/>
      <c r="E666" s="8"/>
      <c r="F666" s="8"/>
      <c r="M666" s="17"/>
      <c r="Y666" s="16"/>
      <c r="AE666" s="16"/>
    </row>
    <row r="667" spans="4:31">
      <c r="D667" s="8"/>
      <c r="E667" s="8"/>
      <c r="F667" s="8"/>
      <c r="M667" s="17"/>
      <c r="Y667" s="16"/>
      <c r="AE667" s="16"/>
    </row>
    <row r="668" spans="4:31">
      <c r="D668" s="8"/>
      <c r="E668" s="8"/>
      <c r="F668" s="8"/>
      <c r="M668" s="17"/>
      <c r="Y668" s="16"/>
      <c r="AE668" s="16"/>
    </row>
    <row r="669" spans="4:31">
      <c r="D669" s="8"/>
      <c r="E669" s="8"/>
      <c r="F669" s="8"/>
      <c r="M669" s="17"/>
      <c r="Y669" s="16"/>
      <c r="AE669" s="16"/>
    </row>
    <row r="670" spans="4:31">
      <c r="D670" s="8"/>
      <c r="E670" s="8"/>
      <c r="F670" s="8"/>
      <c r="M670" s="17"/>
      <c r="Y670" s="16"/>
      <c r="AE670" s="16"/>
    </row>
    <row r="671" spans="4:31">
      <c r="D671" s="8"/>
      <c r="E671" s="8"/>
      <c r="F671" s="8"/>
      <c r="M671" s="17"/>
      <c r="Y671" s="16"/>
      <c r="AE671" s="16"/>
    </row>
    <row r="672" spans="4:31">
      <c r="D672" s="8"/>
      <c r="E672" s="8"/>
      <c r="F672" s="8"/>
      <c r="M672" s="17"/>
      <c r="Y672" s="16"/>
      <c r="AE672" s="16"/>
    </row>
    <row r="673" spans="4:31">
      <c r="D673" s="8"/>
      <c r="E673" s="8"/>
      <c r="F673" s="8"/>
      <c r="M673" s="17"/>
      <c r="Y673" s="16"/>
      <c r="AE673" s="16"/>
    </row>
    <row r="674" spans="4:31">
      <c r="D674" s="8"/>
      <c r="E674" s="8"/>
      <c r="F674" s="8"/>
      <c r="M674" s="17"/>
      <c r="Y674" s="16"/>
      <c r="AE674" s="16"/>
    </row>
    <row r="675" spans="4:31">
      <c r="D675" s="8"/>
      <c r="E675" s="8"/>
      <c r="F675" s="8"/>
      <c r="M675" s="17"/>
      <c r="Y675" s="16"/>
      <c r="AE675" s="16"/>
    </row>
    <row r="676" spans="4:31">
      <c r="D676" s="8"/>
      <c r="E676" s="8"/>
      <c r="F676" s="8"/>
      <c r="M676" s="17"/>
      <c r="Y676" s="16"/>
      <c r="AE676" s="16"/>
    </row>
    <row r="677" spans="4:31">
      <c r="D677" s="8"/>
      <c r="E677" s="8"/>
      <c r="F677" s="8"/>
      <c r="M677" s="17"/>
      <c r="Y677" s="16"/>
      <c r="AE677" s="16"/>
    </row>
    <row r="678" spans="4:31">
      <c r="D678" s="8"/>
      <c r="E678" s="8"/>
      <c r="F678" s="8"/>
      <c r="M678" s="17"/>
      <c r="Y678" s="16"/>
      <c r="AE678" s="16"/>
    </row>
    <row r="679" spans="4:31">
      <c r="D679" s="8"/>
      <c r="E679" s="8"/>
      <c r="F679" s="8"/>
      <c r="M679" s="17"/>
      <c r="Y679" s="16"/>
      <c r="AE679" s="16"/>
    </row>
    <row r="680" spans="4:31">
      <c r="D680" s="8"/>
      <c r="E680" s="8"/>
      <c r="F680" s="8"/>
      <c r="M680" s="17"/>
      <c r="Y680" s="16"/>
      <c r="AE680" s="16"/>
    </row>
    <row r="681" spans="4:31">
      <c r="D681" s="8"/>
      <c r="E681" s="8"/>
      <c r="F681" s="8"/>
      <c r="M681" s="17"/>
      <c r="Y681" s="16"/>
      <c r="AE681" s="16"/>
    </row>
    <row r="682" spans="4:31">
      <c r="D682" s="8"/>
      <c r="E682" s="8"/>
      <c r="F682" s="8"/>
      <c r="M682" s="17"/>
      <c r="Y682" s="16"/>
      <c r="AE682" s="16"/>
    </row>
    <row r="683" spans="4:31">
      <c r="D683" s="8"/>
      <c r="E683" s="8"/>
      <c r="F683" s="8"/>
      <c r="M683" s="17"/>
      <c r="Y683" s="16"/>
      <c r="AE683" s="16"/>
    </row>
    <row r="684" spans="4:31">
      <c r="D684" s="8"/>
      <c r="E684" s="8"/>
      <c r="F684" s="8"/>
      <c r="M684" s="17"/>
      <c r="Y684" s="16"/>
      <c r="AE684" s="16"/>
    </row>
    <row r="685" spans="4:31">
      <c r="D685" s="8"/>
      <c r="E685" s="8"/>
      <c r="F685" s="8"/>
      <c r="M685" s="17"/>
      <c r="Y685" s="16"/>
      <c r="AE685" s="16"/>
    </row>
    <row r="686" spans="4:31">
      <c r="D686" s="8"/>
      <c r="E686" s="8"/>
      <c r="F686" s="8"/>
      <c r="M686" s="17"/>
      <c r="Y686" s="16"/>
      <c r="AE686" s="16"/>
    </row>
    <row r="687" spans="4:31">
      <c r="D687" s="8"/>
      <c r="E687" s="8"/>
      <c r="F687" s="8"/>
      <c r="M687" s="17"/>
      <c r="Y687" s="16"/>
      <c r="AE687" s="16"/>
    </row>
    <row r="688" spans="4:31">
      <c r="D688" s="8"/>
      <c r="E688" s="8"/>
      <c r="F688" s="8"/>
      <c r="M688" s="17"/>
      <c r="Y688" s="16"/>
      <c r="AE688" s="16"/>
    </row>
    <row r="689" spans="4:31">
      <c r="D689" s="8"/>
      <c r="E689" s="8"/>
      <c r="F689" s="8"/>
      <c r="M689" s="17"/>
      <c r="Y689" s="16"/>
      <c r="AE689" s="16"/>
    </row>
    <row r="690" spans="4:31">
      <c r="D690" s="8"/>
      <c r="E690" s="8"/>
      <c r="F690" s="8"/>
      <c r="M690" s="17"/>
      <c r="Y690" s="16"/>
      <c r="AE690" s="16"/>
    </row>
    <row r="691" spans="4:31">
      <c r="D691" s="8"/>
      <c r="E691" s="8"/>
      <c r="F691" s="8"/>
      <c r="M691" s="17"/>
      <c r="Y691" s="16"/>
      <c r="AE691" s="16"/>
    </row>
    <row r="692" spans="4:31">
      <c r="D692" s="8"/>
      <c r="E692" s="8"/>
      <c r="F692" s="8"/>
      <c r="M692" s="17"/>
      <c r="Y692" s="16"/>
      <c r="AE692" s="16"/>
    </row>
    <row r="693" spans="4:31">
      <c r="D693" s="8"/>
      <c r="E693" s="8"/>
      <c r="F693" s="8"/>
      <c r="M693" s="17"/>
      <c r="Y693" s="16"/>
      <c r="AE693" s="16"/>
    </row>
    <row r="694" spans="4:31">
      <c r="D694" s="8"/>
      <c r="E694" s="8"/>
      <c r="F694" s="8"/>
      <c r="M694" s="17"/>
      <c r="Y694" s="16"/>
      <c r="AE694" s="16"/>
    </row>
    <row r="695" spans="4:31">
      <c r="D695" s="8"/>
      <c r="E695" s="8"/>
      <c r="F695" s="8"/>
      <c r="M695" s="17"/>
      <c r="Y695" s="16"/>
      <c r="AE695" s="16"/>
    </row>
    <row r="696" spans="4:31">
      <c r="D696" s="8"/>
      <c r="E696" s="8"/>
      <c r="F696" s="8"/>
      <c r="M696" s="17"/>
      <c r="Y696" s="16"/>
      <c r="AE696" s="16"/>
    </row>
    <row r="697" spans="4:31">
      <c r="D697" s="8"/>
      <c r="E697" s="8"/>
      <c r="F697" s="8"/>
      <c r="M697" s="17"/>
      <c r="Y697" s="16"/>
      <c r="AE697" s="16"/>
    </row>
    <row r="698" spans="4:31">
      <c r="D698" s="8"/>
      <c r="E698" s="8"/>
      <c r="F698" s="8"/>
      <c r="M698" s="17"/>
      <c r="Y698" s="16"/>
      <c r="AE698" s="16"/>
    </row>
    <row r="699" spans="4:31">
      <c r="D699" s="8"/>
      <c r="E699" s="8"/>
      <c r="F699" s="8"/>
      <c r="M699" s="17"/>
      <c r="Y699" s="16"/>
      <c r="AE699" s="16"/>
    </row>
    <row r="700" spans="4:31">
      <c r="D700" s="8"/>
      <c r="E700" s="8"/>
      <c r="F700" s="8"/>
      <c r="M700" s="17"/>
      <c r="Y700" s="16"/>
      <c r="AE700" s="16"/>
    </row>
    <row r="701" spans="4:31">
      <c r="D701" s="8"/>
      <c r="E701" s="8"/>
      <c r="F701" s="8"/>
      <c r="M701" s="17"/>
      <c r="Y701" s="16"/>
      <c r="AE701" s="16"/>
    </row>
    <row r="702" spans="4:31">
      <c r="D702" s="8"/>
      <c r="E702" s="8"/>
      <c r="F702" s="8"/>
      <c r="M702" s="17"/>
      <c r="Y702" s="16"/>
      <c r="AE702" s="16"/>
    </row>
    <row r="703" spans="4:31">
      <c r="D703" s="8"/>
      <c r="E703" s="8"/>
      <c r="F703" s="8"/>
      <c r="M703" s="17"/>
      <c r="Y703" s="16"/>
      <c r="AE703" s="16"/>
    </row>
    <row r="704" spans="4:31">
      <c r="D704" s="8"/>
      <c r="E704" s="8"/>
      <c r="F704" s="8"/>
      <c r="M704" s="17"/>
      <c r="Y704" s="16"/>
      <c r="AE704" s="16"/>
    </row>
    <row r="705" spans="4:31">
      <c r="D705" s="8"/>
      <c r="E705" s="8"/>
      <c r="F705" s="8"/>
      <c r="M705" s="17"/>
      <c r="Y705" s="16"/>
      <c r="AE705" s="16"/>
    </row>
    <row r="706" spans="4:31">
      <c r="D706" s="8"/>
      <c r="E706" s="8"/>
      <c r="F706" s="8"/>
      <c r="M706" s="17"/>
      <c r="Y706" s="16"/>
      <c r="AE706" s="16"/>
    </row>
    <row r="707" spans="4:31">
      <c r="D707" s="8"/>
      <c r="E707" s="8"/>
      <c r="F707" s="8"/>
      <c r="M707" s="17"/>
      <c r="Y707" s="16"/>
      <c r="AE707" s="16"/>
    </row>
    <row r="708" spans="4:31">
      <c r="D708" s="8"/>
      <c r="E708" s="8"/>
      <c r="F708" s="8"/>
      <c r="M708" s="17"/>
      <c r="Y708" s="16"/>
      <c r="AE708" s="16"/>
    </row>
    <row r="709" spans="4:31">
      <c r="D709" s="8"/>
      <c r="E709" s="8"/>
      <c r="F709" s="8"/>
      <c r="M709" s="17"/>
      <c r="Y709" s="16"/>
      <c r="AE709" s="16"/>
    </row>
    <row r="710" spans="4:31">
      <c r="D710" s="8"/>
      <c r="E710" s="8"/>
      <c r="F710" s="8"/>
      <c r="M710" s="17"/>
      <c r="Y710" s="16"/>
      <c r="AE710" s="16"/>
    </row>
    <row r="711" spans="4:31">
      <c r="D711" s="8"/>
      <c r="E711" s="8"/>
      <c r="F711" s="8"/>
      <c r="M711" s="17"/>
      <c r="Y711" s="16"/>
      <c r="AE711" s="16"/>
    </row>
    <row r="712" spans="4:31">
      <c r="D712" s="8"/>
      <c r="E712" s="8"/>
      <c r="F712" s="8"/>
      <c r="M712" s="17"/>
      <c r="Y712" s="16"/>
      <c r="AE712" s="16"/>
    </row>
    <row r="713" spans="4:31">
      <c r="D713" s="8"/>
      <c r="E713" s="8"/>
      <c r="F713" s="8"/>
      <c r="M713" s="17"/>
      <c r="Y713" s="16"/>
      <c r="AE713" s="16"/>
    </row>
    <row r="714" spans="4:31">
      <c r="D714" s="8"/>
      <c r="E714" s="8"/>
      <c r="F714" s="8"/>
      <c r="M714" s="17"/>
      <c r="Y714" s="16"/>
      <c r="AE714" s="16"/>
    </row>
    <row r="715" spans="4:31">
      <c r="D715" s="8"/>
      <c r="E715" s="8"/>
      <c r="F715" s="8"/>
      <c r="M715" s="17"/>
      <c r="Y715" s="16"/>
      <c r="AE715" s="16"/>
    </row>
    <row r="716" spans="4:31">
      <c r="D716" s="8"/>
      <c r="E716" s="8"/>
      <c r="F716" s="8"/>
      <c r="M716" s="17"/>
      <c r="Y716" s="16"/>
      <c r="AE716" s="16"/>
    </row>
    <row r="717" spans="4:31">
      <c r="D717" s="8"/>
      <c r="E717" s="8"/>
      <c r="F717" s="8"/>
      <c r="M717" s="17"/>
      <c r="Y717" s="16"/>
      <c r="AE717" s="16"/>
    </row>
    <row r="718" spans="4:31">
      <c r="D718" s="8"/>
      <c r="E718" s="8"/>
      <c r="F718" s="8"/>
      <c r="M718" s="17"/>
      <c r="Y718" s="16"/>
      <c r="AE718" s="16"/>
    </row>
    <row r="719" spans="4:31">
      <c r="D719" s="8"/>
      <c r="E719" s="8"/>
      <c r="F719" s="8"/>
      <c r="M719" s="17"/>
      <c r="Y719" s="16"/>
      <c r="AE719" s="16"/>
    </row>
    <row r="720" spans="4:31">
      <c r="D720" s="8"/>
      <c r="E720" s="8"/>
      <c r="F720" s="8"/>
      <c r="M720" s="17"/>
      <c r="Y720" s="16"/>
      <c r="AE720" s="16"/>
    </row>
    <row r="721" spans="4:31">
      <c r="D721" s="8"/>
      <c r="E721" s="8"/>
      <c r="F721" s="8"/>
      <c r="M721" s="17"/>
      <c r="Y721" s="16"/>
      <c r="AE721" s="16"/>
    </row>
    <row r="722" spans="4:31">
      <c r="D722" s="8"/>
      <c r="E722" s="8"/>
      <c r="F722" s="8"/>
      <c r="M722" s="17"/>
      <c r="Y722" s="16"/>
      <c r="AE722" s="16"/>
    </row>
    <row r="723" spans="4:31">
      <c r="D723" s="8"/>
      <c r="E723" s="8"/>
      <c r="F723" s="8"/>
      <c r="M723" s="17"/>
      <c r="Y723" s="16"/>
      <c r="AE723" s="16"/>
    </row>
    <row r="724" spans="4:31">
      <c r="D724" s="8"/>
      <c r="E724" s="8"/>
      <c r="F724" s="8"/>
      <c r="M724" s="17"/>
      <c r="Y724" s="16"/>
      <c r="AE724" s="16"/>
    </row>
    <row r="725" spans="4:31">
      <c r="D725" s="8"/>
      <c r="E725" s="8"/>
      <c r="F725" s="8"/>
      <c r="M725" s="17"/>
      <c r="Y725" s="16"/>
      <c r="AE725" s="16"/>
    </row>
    <row r="726" spans="4:31">
      <c r="D726" s="8"/>
      <c r="E726" s="8"/>
      <c r="F726" s="8"/>
      <c r="M726" s="17"/>
      <c r="Y726" s="16"/>
      <c r="AE726" s="16"/>
    </row>
    <row r="727" spans="4:31">
      <c r="D727" s="8"/>
      <c r="E727" s="8"/>
      <c r="F727" s="8"/>
      <c r="M727" s="17"/>
      <c r="Y727" s="16"/>
      <c r="AE727" s="16"/>
    </row>
    <row r="728" spans="4:31">
      <c r="D728" s="8"/>
      <c r="E728" s="8"/>
      <c r="F728" s="8"/>
      <c r="M728" s="17"/>
      <c r="Y728" s="16"/>
      <c r="AE728" s="16"/>
    </row>
    <row r="729" spans="4:31">
      <c r="D729" s="8"/>
      <c r="E729" s="8"/>
      <c r="F729" s="8"/>
      <c r="M729" s="17"/>
      <c r="Y729" s="16"/>
      <c r="AE729" s="16"/>
    </row>
    <row r="730" spans="4:31">
      <c r="D730" s="8"/>
      <c r="E730" s="8"/>
      <c r="F730" s="8"/>
      <c r="M730" s="17"/>
      <c r="Y730" s="16"/>
      <c r="AE730" s="16"/>
    </row>
    <row r="731" spans="4:31">
      <c r="D731" s="8"/>
      <c r="E731" s="8"/>
      <c r="F731" s="8"/>
      <c r="M731" s="17"/>
      <c r="Y731" s="16"/>
      <c r="AE731" s="16"/>
    </row>
    <row r="732" spans="4:31">
      <c r="D732" s="8"/>
      <c r="E732" s="8"/>
      <c r="F732" s="8"/>
      <c r="M732" s="17"/>
      <c r="Y732" s="16"/>
      <c r="AE732" s="16"/>
    </row>
    <row r="733" spans="4:31">
      <c r="D733" s="8"/>
      <c r="E733" s="8"/>
      <c r="F733" s="8"/>
      <c r="M733" s="17"/>
      <c r="Y733" s="16"/>
      <c r="AE733" s="16"/>
    </row>
    <row r="734" spans="4:31">
      <c r="D734" s="8"/>
      <c r="E734" s="8"/>
      <c r="F734" s="8"/>
      <c r="M734" s="17"/>
      <c r="Y734" s="16"/>
      <c r="AE734" s="16"/>
    </row>
    <row r="735" spans="4:31">
      <c r="D735" s="8"/>
      <c r="E735" s="8"/>
      <c r="F735" s="8"/>
      <c r="M735" s="17"/>
      <c r="Y735" s="16"/>
      <c r="AE735" s="16"/>
    </row>
    <row r="736" spans="4:31">
      <c r="D736" s="8"/>
      <c r="E736" s="8"/>
      <c r="F736" s="8"/>
      <c r="M736" s="17"/>
      <c r="Y736" s="16"/>
      <c r="AE736" s="16"/>
    </row>
    <row r="737" spans="4:31">
      <c r="D737" s="8"/>
      <c r="E737" s="8"/>
      <c r="F737" s="8"/>
      <c r="M737" s="17"/>
      <c r="Y737" s="16"/>
      <c r="AE737" s="16"/>
    </row>
    <row r="738" spans="4:31">
      <c r="D738" s="8"/>
      <c r="E738" s="8"/>
      <c r="F738" s="8"/>
      <c r="M738" s="17"/>
      <c r="Y738" s="16"/>
      <c r="AE738" s="16"/>
    </row>
    <row r="739" spans="4:31">
      <c r="D739" s="8"/>
      <c r="E739" s="8"/>
      <c r="F739" s="8"/>
      <c r="M739" s="17"/>
      <c r="Y739" s="16"/>
      <c r="AE739" s="16"/>
    </row>
    <row r="740" spans="4:31">
      <c r="D740" s="8"/>
      <c r="E740" s="8"/>
      <c r="F740" s="8"/>
      <c r="M740" s="17"/>
      <c r="Y740" s="16"/>
      <c r="AE740" s="16"/>
    </row>
    <row r="741" spans="4:31">
      <c r="D741" s="8"/>
      <c r="E741" s="8"/>
      <c r="F741" s="8"/>
      <c r="M741" s="17"/>
      <c r="Y741" s="16"/>
      <c r="AE741" s="16"/>
    </row>
    <row r="742" spans="4:31">
      <c r="D742" s="8"/>
      <c r="E742" s="8"/>
      <c r="F742" s="8"/>
      <c r="M742" s="17"/>
      <c r="Y742" s="16"/>
      <c r="AE742" s="16"/>
    </row>
    <row r="743" spans="4:31">
      <c r="D743" s="8"/>
      <c r="E743" s="8"/>
      <c r="F743" s="8"/>
      <c r="M743" s="17"/>
      <c r="Y743" s="16"/>
      <c r="AE743" s="16"/>
    </row>
    <row r="744" spans="4:31">
      <c r="D744" s="8"/>
      <c r="E744" s="8"/>
      <c r="F744" s="8"/>
      <c r="M744" s="17"/>
      <c r="Y744" s="16"/>
      <c r="AE744" s="16"/>
    </row>
    <row r="745" spans="4:31">
      <c r="D745" s="8"/>
      <c r="E745" s="8"/>
      <c r="F745" s="8"/>
      <c r="M745" s="17"/>
      <c r="Y745" s="16"/>
      <c r="AE745" s="16"/>
    </row>
    <row r="746" spans="4:31">
      <c r="D746" s="8"/>
      <c r="E746" s="8"/>
      <c r="F746" s="8"/>
      <c r="M746" s="17"/>
      <c r="Y746" s="16"/>
      <c r="AE746" s="16"/>
    </row>
    <row r="747" spans="4:31">
      <c r="D747" s="8"/>
      <c r="E747" s="8"/>
      <c r="F747" s="8"/>
      <c r="M747" s="17"/>
      <c r="Y747" s="16"/>
      <c r="AE747" s="16"/>
    </row>
    <row r="748" spans="4:31">
      <c r="D748" s="8"/>
      <c r="E748" s="8"/>
      <c r="F748" s="8"/>
      <c r="M748" s="17"/>
      <c r="Y748" s="16"/>
      <c r="AE748" s="16"/>
    </row>
    <row r="749" spans="4:31">
      <c r="D749" s="8"/>
      <c r="E749" s="8"/>
      <c r="F749" s="8"/>
      <c r="M749" s="17"/>
      <c r="Y749" s="16"/>
      <c r="AE749" s="16"/>
    </row>
    <row r="750" spans="4:31">
      <c r="D750" s="8"/>
      <c r="E750" s="8"/>
      <c r="F750" s="8"/>
      <c r="M750" s="17"/>
      <c r="Y750" s="16"/>
      <c r="AE750" s="16"/>
    </row>
    <row r="751" spans="4:31">
      <c r="D751" s="8"/>
      <c r="E751" s="8"/>
      <c r="F751" s="8"/>
      <c r="M751" s="17"/>
      <c r="Y751" s="16"/>
      <c r="AE751" s="16"/>
    </row>
    <row r="752" spans="4:31">
      <c r="D752" s="8"/>
      <c r="E752" s="8"/>
      <c r="F752" s="8"/>
      <c r="M752" s="17"/>
      <c r="Y752" s="16"/>
      <c r="AE752" s="16"/>
    </row>
    <row r="753" spans="4:31">
      <c r="D753" s="8"/>
      <c r="E753" s="8"/>
      <c r="F753" s="8"/>
      <c r="M753" s="17"/>
      <c r="Y753" s="16"/>
      <c r="AE753" s="16"/>
    </row>
    <row r="754" spans="4:31">
      <c r="D754" s="8"/>
      <c r="E754" s="8"/>
      <c r="F754" s="8"/>
      <c r="M754" s="17"/>
      <c r="Y754" s="16"/>
      <c r="AE754" s="16"/>
    </row>
    <row r="755" spans="4:31">
      <c r="D755" s="8"/>
      <c r="E755" s="8"/>
      <c r="F755" s="8"/>
      <c r="M755" s="17"/>
      <c r="Y755" s="16"/>
      <c r="AE755" s="16"/>
    </row>
    <row r="756" spans="4:31">
      <c r="D756" s="8"/>
      <c r="E756" s="8"/>
      <c r="F756" s="8"/>
      <c r="M756" s="17"/>
      <c r="Y756" s="16"/>
      <c r="AE756" s="16"/>
    </row>
    <row r="757" spans="4:31">
      <c r="D757" s="8"/>
      <c r="E757" s="8"/>
      <c r="F757" s="8"/>
      <c r="M757" s="17"/>
      <c r="Y757" s="16"/>
      <c r="AE757" s="16"/>
    </row>
    <row r="758" spans="4:31">
      <c r="D758" s="8"/>
      <c r="E758" s="8"/>
      <c r="F758" s="8"/>
      <c r="M758" s="17"/>
      <c r="Y758" s="16"/>
      <c r="AE758" s="16"/>
    </row>
    <row r="759" spans="4:31">
      <c r="D759" s="8"/>
      <c r="E759" s="8"/>
      <c r="F759" s="8"/>
      <c r="M759" s="17"/>
      <c r="Y759" s="16"/>
      <c r="AE759" s="16"/>
    </row>
    <row r="760" spans="4:31">
      <c r="D760" s="8"/>
      <c r="E760" s="8"/>
      <c r="F760" s="8"/>
      <c r="M760" s="17"/>
      <c r="Y760" s="16"/>
      <c r="AE760" s="16"/>
    </row>
    <row r="761" spans="4:31">
      <c r="D761" s="8"/>
      <c r="E761" s="8"/>
      <c r="F761" s="8"/>
      <c r="M761" s="17"/>
      <c r="Y761" s="16"/>
      <c r="AE761" s="16"/>
    </row>
    <row r="762" spans="4:31">
      <c r="D762" s="8"/>
      <c r="E762" s="8"/>
      <c r="F762" s="8"/>
      <c r="M762" s="17"/>
      <c r="Y762" s="16"/>
      <c r="AE762" s="16"/>
    </row>
    <row r="763" spans="4:31">
      <c r="D763" s="8"/>
      <c r="E763" s="8"/>
      <c r="F763" s="8"/>
      <c r="M763" s="17"/>
      <c r="Y763" s="16"/>
      <c r="AE763" s="16"/>
    </row>
    <row r="764" spans="4:31">
      <c r="D764" s="8"/>
      <c r="E764" s="8"/>
      <c r="F764" s="8"/>
      <c r="M764" s="17"/>
      <c r="Y764" s="16"/>
      <c r="AE764" s="16"/>
    </row>
    <row r="765" spans="4:31">
      <c r="D765" s="8"/>
      <c r="E765" s="8"/>
      <c r="F765" s="8"/>
      <c r="M765" s="17"/>
      <c r="Y765" s="16"/>
      <c r="AE765" s="16"/>
    </row>
    <row r="766" spans="4:31">
      <c r="D766" s="8"/>
      <c r="E766" s="8"/>
      <c r="F766" s="8"/>
      <c r="M766" s="17"/>
      <c r="Y766" s="16"/>
      <c r="AE766" s="16"/>
    </row>
    <row r="767" spans="4:31">
      <c r="D767" s="8"/>
      <c r="E767" s="8"/>
      <c r="F767" s="8"/>
      <c r="M767" s="17"/>
      <c r="Y767" s="16"/>
      <c r="AE767" s="16"/>
    </row>
    <row r="768" spans="4:31">
      <c r="D768" s="8"/>
      <c r="E768" s="8"/>
      <c r="F768" s="8"/>
      <c r="M768" s="17"/>
      <c r="Y768" s="16"/>
      <c r="AE768" s="16"/>
    </row>
    <row r="769" spans="4:31">
      <c r="D769" s="8"/>
      <c r="E769" s="8"/>
      <c r="F769" s="8"/>
      <c r="M769" s="17"/>
      <c r="Y769" s="16"/>
      <c r="AE769" s="16"/>
    </row>
    <row r="770" spans="4:31">
      <c r="D770" s="8"/>
      <c r="E770" s="8"/>
      <c r="F770" s="8"/>
      <c r="M770" s="17"/>
      <c r="Y770" s="16"/>
      <c r="AE770" s="16"/>
    </row>
    <row r="771" spans="4:31">
      <c r="D771" s="8"/>
      <c r="E771" s="8"/>
      <c r="F771" s="8"/>
      <c r="M771" s="17"/>
      <c r="Y771" s="16"/>
      <c r="AE771" s="16"/>
    </row>
    <row r="772" spans="4:31">
      <c r="D772" s="8"/>
      <c r="E772" s="8"/>
      <c r="F772" s="8"/>
      <c r="M772" s="17"/>
      <c r="Y772" s="16"/>
      <c r="AE772" s="16"/>
    </row>
    <row r="773" spans="4:31">
      <c r="D773" s="8"/>
      <c r="E773" s="8"/>
      <c r="F773" s="8"/>
      <c r="M773" s="17"/>
      <c r="Y773" s="16"/>
      <c r="AE773" s="16"/>
    </row>
    <row r="774" spans="4:31">
      <c r="D774" s="8"/>
      <c r="E774" s="8"/>
      <c r="F774" s="8"/>
      <c r="M774" s="17"/>
      <c r="Y774" s="16"/>
      <c r="AE774" s="16"/>
    </row>
    <row r="775" spans="4:31">
      <c r="D775" s="8"/>
      <c r="E775" s="8"/>
      <c r="F775" s="8"/>
      <c r="M775" s="17"/>
      <c r="Y775" s="16"/>
      <c r="AE775" s="16"/>
    </row>
    <row r="776" spans="4:31">
      <c r="D776" s="8"/>
      <c r="E776" s="8"/>
      <c r="F776" s="8"/>
      <c r="M776" s="17"/>
      <c r="Y776" s="16"/>
      <c r="AE776" s="16"/>
    </row>
    <row r="777" spans="4:31">
      <c r="D777" s="8"/>
      <c r="E777" s="8"/>
      <c r="F777" s="8"/>
      <c r="M777" s="17"/>
      <c r="Y777" s="16"/>
      <c r="AE777" s="16"/>
    </row>
    <row r="778" spans="4:31">
      <c r="D778" s="8"/>
      <c r="E778" s="8"/>
      <c r="F778" s="8"/>
      <c r="M778" s="17"/>
      <c r="Y778" s="16"/>
      <c r="AE778" s="16"/>
    </row>
    <row r="779" spans="4:31">
      <c r="D779" s="8"/>
      <c r="E779" s="8"/>
      <c r="F779" s="8"/>
      <c r="M779" s="17"/>
      <c r="Y779" s="16"/>
      <c r="AE779" s="16"/>
    </row>
    <row r="780" spans="4:31">
      <c r="D780" s="8"/>
      <c r="E780" s="8"/>
      <c r="F780" s="8"/>
      <c r="M780" s="17"/>
      <c r="Y780" s="16"/>
      <c r="AE780" s="16"/>
    </row>
    <row r="781" spans="4:31">
      <c r="D781" s="8"/>
      <c r="E781" s="8"/>
      <c r="F781" s="8"/>
      <c r="M781" s="17"/>
      <c r="Y781" s="16"/>
      <c r="AE781" s="16"/>
    </row>
    <row r="782" spans="4:31">
      <c r="D782" s="8"/>
      <c r="E782" s="8"/>
      <c r="F782" s="8"/>
      <c r="M782" s="17"/>
      <c r="Y782" s="16"/>
      <c r="AE782" s="16"/>
    </row>
    <row r="783" spans="4:31">
      <c r="D783" s="8"/>
      <c r="E783" s="8"/>
      <c r="F783" s="8"/>
      <c r="M783" s="17"/>
      <c r="Y783" s="16"/>
      <c r="AE783" s="16"/>
    </row>
    <row r="784" spans="4:31">
      <c r="D784" s="8"/>
      <c r="E784" s="8"/>
      <c r="F784" s="8"/>
      <c r="M784" s="17"/>
      <c r="Y784" s="16"/>
      <c r="AE784" s="16"/>
    </row>
    <row r="785" spans="4:31">
      <c r="D785" s="8"/>
      <c r="E785" s="8"/>
      <c r="F785" s="8"/>
      <c r="M785" s="17"/>
      <c r="Y785" s="16"/>
      <c r="AE785" s="16"/>
    </row>
    <row r="786" spans="4:31">
      <c r="D786" s="8"/>
      <c r="E786" s="8"/>
      <c r="F786" s="8"/>
      <c r="M786" s="17"/>
      <c r="Y786" s="16"/>
      <c r="AE786" s="16"/>
    </row>
    <row r="787" spans="4:31">
      <c r="D787" s="8"/>
      <c r="E787" s="8"/>
      <c r="F787" s="8"/>
      <c r="M787" s="17"/>
      <c r="Y787" s="16"/>
      <c r="AE787" s="16"/>
    </row>
    <row r="788" spans="4:31">
      <c r="D788" s="8"/>
      <c r="E788" s="8"/>
      <c r="F788" s="8"/>
      <c r="M788" s="17"/>
      <c r="Y788" s="16"/>
      <c r="AE788" s="16"/>
    </row>
    <row r="789" spans="4:31">
      <c r="D789" s="8"/>
      <c r="E789" s="8"/>
      <c r="F789" s="8"/>
      <c r="M789" s="17"/>
      <c r="Y789" s="16"/>
      <c r="AE789" s="16"/>
    </row>
    <row r="790" spans="4:31">
      <c r="D790" s="8"/>
      <c r="E790" s="8"/>
      <c r="F790" s="8"/>
      <c r="M790" s="17"/>
      <c r="Y790" s="16"/>
      <c r="AE790" s="16"/>
    </row>
    <row r="791" spans="4:31">
      <c r="D791" s="8"/>
      <c r="E791" s="8"/>
      <c r="F791" s="8"/>
      <c r="M791" s="17"/>
      <c r="Y791" s="16"/>
      <c r="AE791" s="16"/>
    </row>
    <row r="792" spans="4:31">
      <c r="D792" s="8"/>
      <c r="E792" s="8"/>
      <c r="F792" s="8"/>
      <c r="M792" s="17"/>
      <c r="Y792" s="16"/>
      <c r="AE792" s="16"/>
    </row>
    <row r="793" spans="4:31">
      <c r="D793" s="8"/>
      <c r="E793" s="8"/>
      <c r="F793" s="8"/>
      <c r="M793" s="17"/>
      <c r="Y793" s="16"/>
      <c r="AE793" s="16"/>
    </row>
    <row r="794" spans="4:31">
      <c r="D794" s="8"/>
      <c r="E794" s="8"/>
      <c r="F794" s="8"/>
      <c r="M794" s="17"/>
      <c r="Y794" s="16"/>
      <c r="AE794" s="16"/>
    </row>
    <row r="795" spans="4:31">
      <c r="D795" s="8"/>
      <c r="E795" s="8"/>
      <c r="F795" s="8"/>
      <c r="M795" s="17"/>
      <c r="Y795" s="16"/>
      <c r="AE795" s="16"/>
    </row>
    <row r="796" spans="4:31">
      <c r="D796" s="8"/>
      <c r="E796" s="8"/>
      <c r="F796" s="8"/>
      <c r="M796" s="17"/>
      <c r="Y796" s="16"/>
      <c r="AE796" s="16"/>
    </row>
    <row r="797" spans="4:31">
      <c r="D797" s="8"/>
      <c r="E797" s="8"/>
      <c r="F797" s="8"/>
      <c r="M797" s="17"/>
      <c r="Y797" s="16"/>
      <c r="AE797" s="16"/>
    </row>
    <row r="798" spans="4:31">
      <c r="D798" s="8"/>
      <c r="E798" s="8"/>
      <c r="F798" s="8"/>
      <c r="M798" s="17"/>
      <c r="Y798" s="16"/>
      <c r="AE798" s="16"/>
    </row>
    <row r="799" spans="4:31">
      <c r="D799" s="8"/>
      <c r="E799" s="8"/>
      <c r="F799" s="8"/>
      <c r="M799" s="17"/>
      <c r="Y799" s="16"/>
      <c r="AE799" s="16"/>
    </row>
    <row r="800" spans="4:31">
      <c r="D800" s="8"/>
      <c r="E800" s="8"/>
      <c r="F800" s="8"/>
      <c r="M800" s="17"/>
      <c r="Y800" s="16"/>
      <c r="AE800" s="16"/>
    </row>
    <row r="801" spans="4:31">
      <c r="D801" s="8"/>
      <c r="E801" s="8"/>
      <c r="F801" s="8"/>
      <c r="M801" s="17"/>
      <c r="Y801" s="16"/>
      <c r="AE801" s="16"/>
    </row>
    <row r="802" spans="4:31">
      <c r="D802" s="8"/>
      <c r="E802" s="8"/>
      <c r="F802" s="8"/>
      <c r="M802" s="17"/>
      <c r="Y802" s="16"/>
      <c r="AE802" s="16"/>
    </row>
    <row r="803" spans="4:31">
      <c r="D803" s="8"/>
      <c r="E803" s="8"/>
      <c r="F803" s="8"/>
      <c r="M803" s="17"/>
      <c r="Y803" s="16"/>
      <c r="AE803" s="16"/>
    </row>
    <row r="804" spans="4:31">
      <c r="D804" s="8"/>
      <c r="E804" s="8"/>
      <c r="F804" s="8"/>
      <c r="M804" s="17"/>
      <c r="Y804" s="16"/>
      <c r="AE804" s="16"/>
    </row>
    <row r="805" spans="4:31">
      <c r="D805" s="8"/>
      <c r="E805" s="8"/>
      <c r="F805" s="8"/>
      <c r="M805" s="17"/>
      <c r="Y805" s="16"/>
      <c r="AE805" s="16"/>
    </row>
    <row r="806" spans="4:31">
      <c r="D806" s="8"/>
      <c r="E806" s="8"/>
      <c r="F806" s="8"/>
      <c r="M806" s="17"/>
      <c r="Y806" s="16"/>
      <c r="AE806" s="16"/>
    </row>
    <row r="807" spans="4:31">
      <c r="D807" s="8"/>
      <c r="E807" s="8"/>
      <c r="F807" s="8"/>
      <c r="M807" s="17"/>
      <c r="Y807" s="16"/>
      <c r="AE807" s="16"/>
    </row>
    <row r="808" spans="4:31">
      <c r="D808" s="8"/>
      <c r="E808" s="8"/>
      <c r="F808" s="8"/>
      <c r="M808" s="17"/>
      <c r="Y808" s="16"/>
      <c r="AE808" s="16"/>
    </row>
    <row r="809" spans="4:31">
      <c r="D809" s="8"/>
      <c r="E809" s="8"/>
      <c r="F809" s="8"/>
      <c r="M809" s="17"/>
      <c r="Y809" s="16"/>
      <c r="AE809" s="16"/>
    </row>
    <row r="810" spans="4:31">
      <c r="D810" s="8"/>
      <c r="E810" s="8"/>
      <c r="F810" s="8"/>
      <c r="M810" s="17"/>
      <c r="Y810" s="16"/>
      <c r="AE810" s="16"/>
    </row>
    <row r="811" spans="4:31">
      <c r="D811" s="8"/>
      <c r="E811" s="8"/>
      <c r="F811" s="8"/>
      <c r="M811" s="17"/>
      <c r="Y811" s="16"/>
      <c r="AE811" s="1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85915-FFFA-4780-842B-9294B9A03D20}">
  <dimension ref="A1:AP913"/>
  <sheetViews>
    <sheetView topLeftCell="L1" zoomScale="50" zoomScaleNormal="50" workbookViewId="0">
      <pane ySplit="1" topLeftCell="A2" activePane="bottomLeft" state="frozen"/>
      <selection pane="bottomLeft" activeCell="AP2" sqref="AP2"/>
    </sheetView>
  </sheetViews>
  <sheetFormatPr defaultRowHeight="15"/>
  <cols>
    <col min="1" max="1" width="97.28515625" style="8" customWidth="1"/>
    <col min="2" max="2" width="33" style="16" bestFit="1" customWidth="1"/>
    <col min="3" max="3" width="29.5703125" style="16" bestFit="1" customWidth="1"/>
    <col min="4" max="4" width="29.5703125" style="16" customWidth="1"/>
    <col min="5" max="5" width="29" style="16" bestFit="1" customWidth="1"/>
    <col min="6" max="6" width="25.85546875" style="16" bestFit="1" customWidth="1"/>
    <col min="7" max="7" width="25.85546875" style="16" customWidth="1"/>
    <col min="8" max="8" width="19.140625" style="16" bestFit="1" customWidth="1"/>
    <col min="9" max="10" width="31.28515625" style="16" customWidth="1"/>
    <col min="11" max="11" width="30.140625" style="16" bestFit="1" customWidth="1"/>
    <col min="12" max="12" width="27.28515625" style="16" bestFit="1" customWidth="1"/>
    <col min="13" max="13" width="24.140625" style="16" customWidth="1"/>
    <col min="14" max="14" width="37.5703125" style="16" bestFit="1" customWidth="1"/>
    <col min="15" max="15" width="34.140625" style="16" bestFit="1" customWidth="1"/>
    <col min="16" max="16" width="34.140625" style="16" customWidth="1"/>
    <col min="17" max="17" width="8.85546875" style="17" customWidth="1"/>
    <col min="18" max="18" width="21.5703125" style="17" bestFit="1" customWidth="1"/>
    <col min="19" max="19" width="12.7109375" style="17" customWidth="1"/>
    <col min="20" max="20" width="12.140625" style="17" bestFit="1" customWidth="1"/>
    <col min="21" max="21" width="13" style="17" bestFit="1" customWidth="1"/>
    <col min="22" max="22" width="8.85546875" style="17" customWidth="1"/>
    <col min="23" max="24" width="21.5703125" style="17" bestFit="1" customWidth="1"/>
    <col min="25" max="25" width="21" style="17" bestFit="1" customWidth="1"/>
    <col min="26" max="26" width="21.85546875" style="17" bestFit="1" customWidth="1"/>
    <col min="27" max="27" width="8.85546875" style="17" customWidth="1"/>
    <col min="28" max="28" width="12.7109375" style="17" bestFit="1" customWidth="1"/>
    <col min="29" max="29" width="21.5703125" style="17" bestFit="1" customWidth="1"/>
    <col min="30" max="30" width="12.140625" style="17" bestFit="1" customWidth="1"/>
    <col min="31" max="31" width="13" style="17" bestFit="1" customWidth="1"/>
    <col min="32" max="32" width="10.140625" style="17" customWidth="1"/>
    <col min="33" max="33" width="12.140625" style="17" bestFit="1" customWidth="1"/>
    <col min="34" max="34" width="21" style="17" bestFit="1" customWidth="1"/>
    <col min="35" max="35" width="12.140625" style="17" bestFit="1" customWidth="1"/>
    <col min="36" max="36" width="12.42578125" style="17" bestFit="1" customWidth="1"/>
    <col min="37" max="37" width="8.85546875" style="17"/>
    <col min="38" max="38" width="13" style="17" bestFit="1" customWidth="1"/>
    <col min="39" max="39" width="19.140625" style="17" customWidth="1"/>
    <col min="40" max="40" width="14.140625" style="17" customWidth="1"/>
    <col min="41" max="41" width="7.5703125" style="17" bestFit="1" customWidth="1"/>
    <col min="42" max="42" width="8.85546875" style="8"/>
  </cols>
  <sheetData>
    <row r="1" spans="1:42" s="18" customFormat="1" ht="18.75">
      <c r="A1" s="20" t="s">
        <v>64</v>
      </c>
      <c r="B1" s="47" t="s">
        <v>70</v>
      </c>
      <c r="C1" s="47" t="s">
        <v>71</v>
      </c>
      <c r="D1" s="47" t="s">
        <v>213</v>
      </c>
      <c r="E1" s="48" t="s">
        <v>68</v>
      </c>
      <c r="F1" s="48" t="s">
        <v>75</v>
      </c>
      <c r="G1" s="48" t="s">
        <v>217</v>
      </c>
      <c r="H1" s="49" t="s">
        <v>66</v>
      </c>
      <c r="I1" s="49" t="s">
        <v>74</v>
      </c>
      <c r="J1" s="49" t="s">
        <v>216</v>
      </c>
      <c r="K1" s="50" t="s">
        <v>69</v>
      </c>
      <c r="L1" s="50" t="s">
        <v>72</v>
      </c>
      <c r="M1" s="50" t="s">
        <v>214</v>
      </c>
      <c r="N1" s="51" t="s">
        <v>67</v>
      </c>
      <c r="O1" s="51" t="s">
        <v>73</v>
      </c>
      <c r="P1" s="51" t="s">
        <v>215</v>
      </c>
      <c r="Q1" s="24"/>
      <c r="R1" s="52" t="s">
        <v>77</v>
      </c>
      <c r="S1" s="52" t="s">
        <v>201</v>
      </c>
      <c r="T1" s="52" t="s">
        <v>78</v>
      </c>
      <c r="U1" s="52" t="s">
        <v>79</v>
      </c>
      <c r="V1" s="24"/>
      <c r="W1" s="53" t="s">
        <v>192</v>
      </c>
      <c r="X1" s="53" t="s">
        <v>202</v>
      </c>
      <c r="Y1" s="53" t="s">
        <v>193</v>
      </c>
      <c r="Z1" s="53" t="s">
        <v>194</v>
      </c>
      <c r="AA1" s="24"/>
      <c r="AB1" s="54" t="s">
        <v>203</v>
      </c>
      <c r="AC1" s="54" t="s">
        <v>204</v>
      </c>
      <c r="AD1" s="54" t="s">
        <v>205</v>
      </c>
      <c r="AE1" s="54" t="s">
        <v>206</v>
      </c>
      <c r="AF1" s="24"/>
      <c r="AG1" s="55" t="s">
        <v>195</v>
      </c>
      <c r="AH1" s="55" t="s">
        <v>196</v>
      </c>
      <c r="AI1" s="55" t="s">
        <v>207</v>
      </c>
      <c r="AJ1" s="55" t="s">
        <v>197</v>
      </c>
      <c r="AK1" s="24"/>
      <c r="AL1" s="56" t="s">
        <v>198</v>
      </c>
      <c r="AM1" s="56" t="s">
        <v>199</v>
      </c>
      <c r="AN1" s="56" t="s">
        <v>208</v>
      </c>
      <c r="AO1" s="56" t="s">
        <v>200</v>
      </c>
      <c r="AP1" s="20"/>
    </row>
    <row r="2" spans="1:42">
      <c r="A2" s="8" t="s">
        <v>1181</v>
      </c>
      <c r="B2" s="35">
        <v>97366.815230318301</v>
      </c>
      <c r="C2" s="35">
        <v>154878.40462047438</v>
      </c>
      <c r="D2" s="35">
        <v>159.06693081633009</v>
      </c>
      <c r="E2" s="37">
        <v>163896.87673903001</v>
      </c>
      <c r="F2" s="37">
        <v>283875.98566304607</v>
      </c>
      <c r="G2" s="37">
        <v>173.20402396383466</v>
      </c>
      <c r="H2" s="36">
        <v>294651.87106023799</v>
      </c>
      <c r="I2" s="36">
        <v>255204.69671342848</v>
      </c>
      <c r="J2" s="36">
        <v>86.612277666906451</v>
      </c>
      <c r="K2" s="38">
        <v>185950.03756602967</v>
      </c>
      <c r="L2" s="38">
        <v>227022.10421374257</v>
      </c>
      <c r="M2" s="38">
        <v>122.08768935210807</v>
      </c>
      <c r="N2" s="39">
        <v>83825.1639507785</v>
      </c>
      <c r="O2" s="39">
        <v>26777.656386045641</v>
      </c>
      <c r="P2" s="39">
        <v>31.944651371954702</v>
      </c>
      <c r="R2" s="42">
        <f>B2/E2</f>
        <v>0.59407364659763284</v>
      </c>
      <c r="S2" s="42">
        <f>B2/H2</f>
        <v>0.33044696061140177</v>
      </c>
      <c r="T2" s="42">
        <f>B2/K2</f>
        <v>0.52361815305223569</v>
      </c>
      <c r="U2" s="42">
        <f>B2/N2</f>
        <v>1.1615463739205014</v>
      </c>
      <c r="W2" s="43">
        <f>E2/B2</f>
        <v>1.683292981816616</v>
      </c>
      <c r="X2" s="43">
        <f>E2/H2</f>
        <v>0.55623904965980442</v>
      </c>
      <c r="Y2" s="43">
        <f>E2/K2</f>
        <v>0.88140276218460711</v>
      </c>
      <c r="Z2" s="43">
        <f>E2/N2</f>
        <v>1.955222859274919</v>
      </c>
      <c r="AB2" s="44">
        <f>H2/B2</f>
        <v>3.026204260283627</v>
      </c>
      <c r="AC2" s="44">
        <f>H2/E2</f>
        <v>1.7977882002559864</v>
      </c>
      <c r="AD2" s="44">
        <f>H2/K2</f>
        <v>1.5845754855285199</v>
      </c>
      <c r="AE2" s="44">
        <f>H2/N2</f>
        <v>3.5150765852752204</v>
      </c>
      <c r="AG2" s="45">
        <f>K2/B2</f>
        <v>1.9097886392419265</v>
      </c>
      <c r="AH2" s="45">
        <f>K2/E2</f>
        <v>1.1345551011451824</v>
      </c>
      <c r="AI2" s="45">
        <f>K2/H2</f>
        <v>0.63108385124767952</v>
      </c>
      <c r="AJ2" s="45">
        <f>K2/N2</f>
        <v>2.2183080688660284</v>
      </c>
      <c r="AL2" s="46">
        <f>N2/B2</f>
        <v>0.86092128773538057</v>
      </c>
      <c r="AM2" s="46">
        <f>N2/E2</f>
        <v>0.51145064883848745</v>
      </c>
      <c r="AN2" s="46">
        <f>N2/H2</f>
        <v>0.28448882285781063</v>
      </c>
      <c r="AO2" s="46">
        <f>N2/K2</f>
        <v>0.45079401460735236</v>
      </c>
    </row>
    <row r="3" spans="1:42">
      <c r="A3" s="8" t="s">
        <v>1182</v>
      </c>
      <c r="B3" s="35">
        <v>141163.02867611384</v>
      </c>
      <c r="C3" s="35">
        <v>84895.811557798093</v>
      </c>
      <c r="D3" s="35">
        <v>60.14025935401547</v>
      </c>
      <c r="E3" s="37">
        <v>621825.73544689035</v>
      </c>
      <c r="F3" s="37">
        <v>83448.404008977348</v>
      </c>
      <c r="G3" s="37">
        <v>13.419901951952037</v>
      </c>
      <c r="H3" s="36">
        <v>196567.77694086931</v>
      </c>
      <c r="I3" s="36">
        <v>48756.602140332812</v>
      </c>
      <c r="J3" s="36">
        <v>24.803964769362764</v>
      </c>
      <c r="K3" s="38">
        <v>602607.74806498864</v>
      </c>
      <c r="L3" s="38">
        <v>50715.374322938253</v>
      </c>
      <c r="M3" s="38">
        <v>8.4159844419174021</v>
      </c>
      <c r="N3" s="39">
        <v>593391.25692655065</v>
      </c>
      <c r="O3" s="39">
        <v>18809.611255190895</v>
      </c>
      <c r="P3" s="39">
        <v>3.1698497467951623</v>
      </c>
      <c r="R3" s="42">
        <f t="shared" ref="R3:R66" si="0">B3/E3</f>
        <v>0.22701380890043665</v>
      </c>
      <c r="S3" s="42">
        <f t="shared" ref="S3:S66" si="1">B3/H3</f>
        <v>0.71813921321691454</v>
      </c>
      <c r="T3" s="42">
        <f t="shared" ref="T3:T66" si="2">B3/K3</f>
        <v>0.23425359054774386</v>
      </c>
      <c r="U3" s="42">
        <f t="shared" ref="U3:U66" si="3">B3/N3</f>
        <v>0.2378919928939682</v>
      </c>
      <c r="W3" s="43">
        <f t="shared" ref="W3:W66" si="4">E3/B3</f>
        <v>4.4050183768273694</v>
      </c>
      <c r="X3" s="43">
        <f t="shared" ref="X3:X66" si="5">E3/H3</f>
        <v>3.1634164313408566</v>
      </c>
      <c r="Y3" s="43">
        <f t="shared" ref="Y3:Y66" si="6">E3/K3</f>
        <v>1.0318913712006059</v>
      </c>
      <c r="Z3" s="43">
        <f t="shared" ref="Z3:Z66" si="7">E3/N3</f>
        <v>1.0479186003980159</v>
      </c>
      <c r="AB3" s="44">
        <f t="shared" ref="AB3:AB66" si="8">H3/B3</f>
        <v>1.3924876703508311</v>
      </c>
      <c r="AC3" s="44">
        <f t="shared" ref="AC3:AC66" si="9">H3/E3</f>
        <v>0.31611392989323778</v>
      </c>
      <c r="AD3" s="44">
        <f t="shared" ref="AD3:AD66" si="10">H3/K3</f>
        <v>0.32619523657314531</v>
      </c>
      <c r="AE3" s="44">
        <f t="shared" ref="AE3:AE66" si="11">H3/N3</f>
        <v>0.33126166698003823</v>
      </c>
      <c r="AG3" s="45">
        <f t="shared" ref="AG3:AG66" si="12">K3/B3</f>
        <v>4.2688780037981413</v>
      </c>
      <c r="AH3" s="45">
        <f t="shared" ref="AH3:AH66" si="13">K3/E3</f>
        <v>0.96909425537350868</v>
      </c>
      <c r="AI3" s="45">
        <f t="shared" ref="AI3:AI66" si="14">K3/H3</f>
        <v>3.0656486909665901</v>
      </c>
      <c r="AJ3" s="45">
        <f t="shared" ref="AJ3:AJ66" si="15">K3/N3</f>
        <v>1.0155318957447645</v>
      </c>
      <c r="AL3" s="46">
        <f t="shared" ref="AL3:AL66" si="16">N3/B3</f>
        <v>4.2035883084375776</v>
      </c>
      <c r="AM3" s="46">
        <f t="shared" ref="AM3:AM66" si="17">N3/E3</f>
        <v>0.95427259294775801</v>
      </c>
      <c r="AN3" s="46">
        <f t="shared" ref="AN3:AN66" si="18">N3/H3</f>
        <v>3.0187616005091824</v>
      </c>
      <c r="AO3" s="46">
        <f t="shared" ref="AO3:AO66" si="19">N3/K3</f>
        <v>0.98470565443601954</v>
      </c>
    </row>
    <row r="4" spans="1:42">
      <c r="A4" s="8" t="s">
        <v>1183</v>
      </c>
      <c r="B4" s="35">
        <v>20365.325355557736</v>
      </c>
      <c r="C4" s="35">
        <v>7361.4378186363447</v>
      </c>
      <c r="D4" s="35">
        <v>36.146919777185857</v>
      </c>
      <c r="E4" s="37">
        <v>72354.534941439095</v>
      </c>
      <c r="F4" s="37">
        <v>9727.2635357576364</v>
      </c>
      <c r="G4" s="37">
        <v>13.443889237392654</v>
      </c>
      <c r="H4" s="36">
        <v>25925.135789667267</v>
      </c>
      <c r="I4" s="36">
        <v>3680.6358987735771</v>
      </c>
      <c r="J4" s="36">
        <v>14.197171149400626</v>
      </c>
      <c r="K4" s="38">
        <v>70741.828222136173</v>
      </c>
      <c r="L4" s="38">
        <v>6389.5022589232749</v>
      </c>
      <c r="M4" s="38">
        <v>9.0321418310813524</v>
      </c>
      <c r="N4" s="39">
        <v>70791.265873120879</v>
      </c>
      <c r="O4" s="39">
        <v>1487.2625219393092</v>
      </c>
      <c r="P4" s="39">
        <v>2.1009124552242482</v>
      </c>
      <c r="R4" s="42">
        <f t="shared" si="0"/>
        <v>0.28146577643047016</v>
      </c>
      <c r="S4" s="42">
        <f t="shared" si="1"/>
        <v>0.78554363305107733</v>
      </c>
      <c r="T4" s="42">
        <f t="shared" si="2"/>
        <v>0.28788237266937244</v>
      </c>
      <c r="U4" s="42">
        <f t="shared" si="3"/>
        <v>0.28768132769455612</v>
      </c>
      <c r="W4" s="43">
        <f t="shared" si="4"/>
        <v>3.5528298064579364</v>
      </c>
      <c r="X4" s="43">
        <f t="shared" si="5"/>
        <v>2.7909028337771233</v>
      </c>
      <c r="Y4" s="43">
        <f t="shared" si="6"/>
        <v>1.0227970743735781</v>
      </c>
      <c r="Z4" s="43">
        <f t="shared" si="7"/>
        <v>1.0220827957946119</v>
      </c>
      <c r="AB4" s="44">
        <f t="shared" si="8"/>
        <v>1.2730037618864876</v>
      </c>
      <c r="AC4" s="44">
        <f t="shared" si="9"/>
        <v>0.35830699223828955</v>
      </c>
      <c r="AD4" s="44">
        <f t="shared" si="10"/>
        <v>0.36647534338891891</v>
      </c>
      <c r="AE4" s="44">
        <f t="shared" si="11"/>
        <v>0.36621941237966932</v>
      </c>
      <c r="AG4" s="45">
        <f t="shared" si="12"/>
        <v>3.4736409552539063</v>
      </c>
      <c r="AH4" s="45">
        <f t="shared" si="13"/>
        <v>0.9777110485112207</v>
      </c>
      <c r="AI4" s="45">
        <f t="shared" si="14"/>
        <v>2.7286965359051685</v>
      </c>
      <c r="AJ4" s="45">
        <f t="shared" si="15"/>
        <v>0.99930164194162996</v>
      </c>
      <c r="AL4" s="46">
        <f t="shared" si="16"/>
        <v>3.476068495699324</v>
      </c>
      <c r="AM4" s="46">
        <f t="shared" si="17"/>
        <v>0.97839431806750654</v>
      </c>
      <c r="AN4" s="46">
        <f t="shared" si="18"/>
        <v>2.7306034748460402</v>
      </c>
      <c r="AO4" s="46">
        <f t="shared" si="19"/>
        <v>1.0006988461031776</v>
      </c>
    </row>
    <row r="5" spans="1:42">
      <c r="A5" s="8" t="s">
        <v>1184</v>
      </c>
      <c r="B5" s="35">
        <v>74208.513220290231</v>
      </c>
      <c r="C5" s="35">
        <v>31417.228110525175</v>
      </c>
      <c r="D5" s="35">
        <v>42.336420374387743</v>
      </c>
      <c r="E5" s="37">
        <v>186697.58808747199</v>
      </c>
      <c r="F5" s="37">
        <v>21582.623754757828</v>
      </c>
      <c r="G5" s="37">
        <v>11.560204915258941</v>
      </c>
      <c r="H5" s="36">
        <v>92578.965770050432</v>
      </c>
      <c r="I5" s="36">
        <v>9989.4954654268131</v>
      </c>
      <c r="J5" s="36">
        <v>10.790243099322291</v>
      </c>
      <c r="K5" s="38">
        <v>181485.87328129401</v>
      </c>
      <c r="L5" s="38">
        <v>13127.236028126588</v>
      </c>
      <c r="M5" s="38">
        <v>7.2331999129100417</v>
      </c>
      <c r="N5" s="39">
        <v>171547.50808547667</v>
      </c>
      <c r="O5" s="39">
        <v>3896.4174074514704</v>
      </c>
      <c r="P5" s="39">
        <v>2.2713343090416735</v>
      </c>
      <c r="R5" s="42">
        <f t="shared" si="0"/>
        <v>0.39747976382813199</v>
      </c>
      <c r="S5" s="42">
        <f t="shared" si="1"/>
        <v>0.8015699095689931</v>
      </c>
      <c r="T5" s="42">
        <f t="shared" si="2"/>
        <v>0.40889415731697615</v>
      </c>
      <c r="U5" s="42">
        <f t="shared" si="3"/>
        <v>0.43258286901675358</v>
      </c>
      <c r="W5" s="43">
        <f t="shared" si="4"/>
        <v>2.5158513489315508</v>
      </c>
      <c r="X5" s="43">
        <f t="shared" si="5"/>
        <v>2.0166307382520925</v>
      </c>
      <c r="Y5" s="43">
        <f t="shared" si="6"/>
        <v>1.0287169172561441</v>
      </c>
      <c r="Z5" s="43">
        <f t="shared" si="7"/>
        <v>1.0883141945404797</v>
      </c>
      <c r="AB5" s="44">
        <f t="shared" si="8"/>
        <v>1.247551820573833</v>
      </c>
      <c r="AC5" s="44">
        <f t="shared" si="9"/>
        <v>0.49587660300504321</v>
      </c>
      <c r="AD5" s="44">
        <f t="shared" si="10"/>
        <v>0.51011665038279685</v>
      </c>
      <c r="AE5" s="44">
        <f t="shared" si="11"/>
        <v>0.53966954579090287</v>
      </c>
      <c r="AG5" s="45">
        <f t="shared" si="12"/>
        <v>2.4456206627202954</v>
      </c>
      <c r="AH5" s="45">
        <f t="shared" si="13"/>
        <v>0.97208472343126273</v>
      </c>
      <c r="AI5" s="45">
        <f t="shared" si="14"/>
        <v>1.9603359334567683</v>
      </c>
      <c r="AJ5" s="45">
        <f t="shared" si="15"/>
        <v>1.0579336028061996</v>
      </c>
      <c r="AL5" s="46">
        <f t="shared" si="16"/>
        <v>2.311695796629595</v>
      </c>
      <c r="AM5" s="46">
        <f t="shared" si="17"/>
        <v>0.91885229928681689</v>
      </c>
      <c r="AN5" s="46">
        <f t="shared" si="18"/>
        <v>1.8529857906554061</v>
      </c>
      <c r="AO5" s="46">
        <f t="shared" si="19"/>
        <v>0.94523890473605421</v>
      </c>
    </row>
    <row r="6" spans="1:42">
      <c r="A6" s="8" t="s">
        <v>1185</v>
      </c>
      <c r="B6" s="35">
        <v>16064.444340153335</v>
      </c>
      <c r="C6" s="35">
        <v>6141.0483666704531</v>
      </c>
      <c r="D6" s="35">
        <v>38.227580342264346</v>
      </c>
      <c r="E6" s="37">
        <v>177356.82298524134</v>
      </c>
      <c r="F6" s="37">
        <v>38632.069858008261</v>
      </c>
      <c r="G6" s="37">
        <v>21.7821165308216</v>
      </c>
      <c r="H6" s="36">
        <v>24693.133516916103</v>
      </c>
      <c r="I6" s="36">
        <v>2286.7667588605404</v>
      </c>
      <c r="J6" s="36">
        <v>9.2607394573636608</v>
      </c>
      <c r="K6" s="38">
        <v>27966.462750113398</v>
      </c>
      <c r="L6" s="38">
        <v>6165.4010883581414</v>
      </c>
      <c r="M6" s="38">
        <v>22.045695029247636</v>
      </c>
      <c r="N6" s="39">
        <v>17532.989446759133</v>
      </c>
      <c r="O6" s="39">
        <v>3857.501534883615</v>
      </c>
      <c r="P6" s="39">
        <v>22.001390844369958</v>
      </c>
      <c r="R6" s="42">
        <f t="shared" si="0"/>
        <v>9.0576973976863193E-2</v>
      </c>
      <c r="S6" s="42">
        <f t="shared" si="1"/>
        <v>0.65056321544401563</v>
      </c>
      <c r="T6" s="42">
        <f t="shared" si="2"/>
        <v>0.5744181694943955</v>
      </c>
      <c r="U6" s="42">
        <f t="shared" si="3"/>
        <v>0.91624103173818716</v>
      </c>
      <c r="W6" s="43">
        <f t="shared" si="4"/>
        <v>11.040333498615643</v>
      </c>
      <c r="X6" s="43">
        <f t="shared" si="5"/>
        <v>7.1824348604336716</v>
      </c>
      <c r="Y6" s="43">
        <f t="shared" si="6"/>
        <v>6.3417681588824522</v>
      </c>
      <c r="Z6" s="43">
        <f t="shared" si="7"/>
        <v>10.115606555505266</v>
      </c>
      <c r="AB6" s="44">
        <f t="shared" si="8"/>
        <v>1.5371296382281472</v>
      </c>
      <c r="AC6" s="44">
        <f t="shared" si="9"/>
        <v>0.13922855124085601</v>
      </c>
      <c r="AD6" s="44">
        <f t="shared" si="10"/>
        <v>0.88295519306659465</v>
      </c>
      <c r="AE6" s="44">
        <f t="shared" si="11"/>
        <v>1.408381245645504</v>
      </c>
      <c r="AG6" s="45">
        <f t="shared" si="12"/>
        <v>1.7408920070898921</v>
      </c>
      <c r="AH6" s="45">
        <f t="shared" si="13"/>
        <v>0.15768473002271027</v>
      </c>
      <c r="AI6" s="45">
        <f t="shared" si="14"/>
        <v>1.1325603018731865</v>
      </c>
      <c r="AJ6" s="45">
        <f t="shared" si="15"/>
        <v>1.5950766887208063</v>
      </c>
      <c r="AL6" s="46">
        <f t="shared" si="16"/>
        <v>1.0914158669612459</v>
      </c>
      <c r="AM6" s="46">
        <f t="shared" si="17"/>
        <v>9.8857146579684349E-2</v>
      </c>
      <c r="AN6" s="46">
        <f t="shared" si="18"/>
        <v>0.71003501579692618</v>
      </c>
      <c r="AO6" s="46">
        <f t="shared" si="19"/>
        <v>0.62692910445701755</v>
      </c>
    </row>
    <row r="7" spans="1:42">
      <c r="A7" s="8" t="s">
        <v>1186</v>
      </c>
      <c r="B7" s="35">
        <v>170817.56706632898</v>
      </c>
      <c r="C7" s="35">
        <v>42469.391024711811</v>
      </c>
      <c r="D7" s="35">
        <v>24.862425893363074</v>
      </c>
      <c r="E7" s="37">
        <v>1363.7411364269499</v>
      </c>
      <c r="F7" s="37">
        <v>2360.3368858556282</v>
      </c>
      <c r="G7" s="37">
        <v>173.07807345606619</v>
      </c>
      <c r="H7" s="36">
        <v>13284.481296447957</v>
      </c>
      <c r="I7" s="36">
        <v>5057.1317890533546</v>
      </c>
      <c r="J7" s="36">
        <v>38.067965742896902</v>
      </c>
      <c r="K7" s="38">
        <v>3262.13184713597</v>
      </c>
      <c r="L7" s="38">
        <v>1141.2088594161239</v>
      </c>
      <c r="M7" s="38">
        <v>34.983529571867635</v>
      </c>
      <c r="N7" s="39">
        <v>2742.3081389986633</v>
      </c>
      <c r="O7" s="39">
        <v>2377.4025265482942</v>
      </c>
      <c r="P7" s="39">
        <v>86.693486145447835</v>
      </c>
      <c r="R7" s="42">
        <f t="shared" si="0"/>
        <v>125.25659196134323</v>
      </c>
      <c r="S7" s="42">
        <f t="shared" si="1"/>
        <v>12.858429565631793</v>
      </c>
      <c r="T7" s="42">
        <f t="shared" si="2"/>
        <v>52.36378389067886</v>
      </c>
      <c r="U7" s="42">
        <f t="shared" si="3"/>
        <v>62.289705754475115</v>
      </c>
      <c r="W7" s="43">
        <f t="shared" si="4"/>
        <v>7.9836117552090236E-3</v>
      </c>
      <c r="X7" s="43">
        <f t="shared" si="5"/>
        <v>0.10265670943370525</v>
      </c>
      <c r="Y7" s="43">
        <f t="shared" si="6"/>
        <v>0.41805212061684865</v>
      </c>
      <c r="Z7" s="43">
        <f t="shared" si="7"/>
        <v>0.49729682708993872</v>
      </c>
      <c r="AB7" s="44">
        <f t="shared" si="8"/>
        <v>7.7769994764587375E-2</v>
      </c>
      <c r="AC7" s="44">
        <f t="shared" si="9"/>
        <v>9.74120450106372</v>
      </c>
      <c r="AD7" s="44">
        <f t="shared" si="10"/>
        <v>4.0723311990320799</v>
      </c>
      <c r="AE7" s="44">
        <f t="shared" si="11"/>
        <v>4.8442700904132172</v>
      </c>
      <c r="AG7" s="45">
        <f t="shared" si="12"/>
        <v>1.9097168418686552E-2</v>
      </c>
      <c r="AH7" s="45">
        <f t="shared" si="13"/>
        <v>2.3920462322364719</v>
      </c>
      <c r="AI7" s="45">
        <f t="shared" si="14"/>
        <v>0.24555959501468894</v>
      </c>
      <c r="AJ7" s="45">
        <f t="shared" si="15"/>
        <v>1.1895570015436403</v>
      </c>
      <c r="AL7" s="46">
        <f t="shared" si="16"/>
        <v>1.6054017078546826E-2</v>
      </c>
      <c r="AM7" s="46">
        <f t="shared" si="17"/>
        <v>2.0108714665479752</v>
      </c>
      <c r="AN7" s="46">
        <f t="shared" si="18"/>
        <v>0.20642944784994424</v>
      </c>
      <c r="AO7" s="46">
        <f t="shared" si="19"/>
        <v>0.8406490808782936</v>
      </c>
    </row>
    <row r="8" spans="1:42">
      <c r="A8" s="8" t="s">
        <v>1187</v>
      </c>
      <c r="B8" s="35">
        <v>2899.3091577825635</v>
      </c>
      <c r="C8" s="35">
        <v>853.35252480581028</v>
      </c>
      <c r="D8" s="35">
        <v>29.43296069393536</v>
      </c>
      <c r="E8" s="37">
        <v>13734.252407876833</v>
      </c>
      <c r="F8" s="37">
        <v>1654.8007337276288</v>
      </c>
      <c r="G8" s="37">
        <v>12.048713570886258</v>
      </c>
      <c r="H8" s="36">
        <v>30804.084481654834</v>
      </c>
      <c r="I8" s="36">
        <v>4819.7818008865952</v>
      </c>
      <c r="J8" s="36">
        <v>15.646567271807685</v>
      </c>
      <c r="K8" s="38">
        <v>20621.158431350264</v>
      </c>
      <c r="L8" s="38">
        <v>4393.2666321588704</v>
      </c>
      <c r="M8" s="38">
        <v>21.304654861095511</v>
      </c>
      <c r="N8" s="39">
        <v>6675.1412264671499</v>
      </c>
      <c r="O8" s="39">
        <v>2031.4382183280304</v>
      </c>
      <c r="P8" s="39">
        <v>30.432887476197696</v>
      </c>
      <c r="R8" s="42">
        <f t="shared" si="0"/>
        <v>0.21110061703247562</v>
      </c>
      <c r="S8" s="42">
        <f t="shared" si="1"/>
        <v>9.4120932550656636E-2</v>
      </c>
      <c r="T8" s="42">
        <f t="shared" si="2"/>
        <v>0.14059875285060394</v>
      </c>
      <c r="U8" s="42">
        <f t="shared" si="3"/>
        <v>0.43434424222916951</v>
      </c>
      <c r="W8" s="43">
        <f t="shared" si="4"/>
        <v>4.7370775796745326</v>
      </c>
      <c r="X8" s="43">
        <f t="shared" si="5"/>
        <v>0.44585815936377449</v>
      </c>
      <c r="Y8" s="43">
        <f t="shared" si="6"/>
        <v>0.66602719985879666</v>
      </c>
      <c r="Z8" s="43">
        <f t="shared" si="7"/>
        <v>2.0575223717245232</v>
      </c>
      <c r="AB8" s="44">
        <f t="shared" si="8"/>
        <v>10.624629111720626</v>
      </c>
      <c r="AC8" s="44">
        <f t="shared" si="9"/>
        <v>2.2428657612254277</v>
      </c>
      <c r="AD8" s="44">
        <f t="shared" si="10"/>
        <v>1.49380960260814</v>
      </c>
      <c r="AE8" s="44">
        <f t="shared" si="11"/>
        <v>4.6147464804962697</v>
      </c>
      <c r="AG8" s="45">
        <f t="shared" si="12"/>
        <v>7.1124386221446096</v>
      </c>
      <c r="AH8" s="45">
        <f t="shared" si="13"/>
        <v>1.5014401817403378</v>
      </c>
      <c r="AI8" s="45">
        <f t="shared" si="14"/>
        <v>0.66942935582555807</v>
      </c>
      <c r="AJ8" s="45">
        <f t="shared" si="15"/>
        <v>3.0892467637368792</v>
      </c>
      <c r="AL8" s="46">
        <f t="shared" si="16"/>
        <v>2.3023212990409072</v>
      </c>
      <c r="AM8" s="46">
        <f t="shared" si="17"/>
        <v>0.48602144683454629</v>
      </c>
      <c r="AN8" s="46">
        <f t="shared" si="18"/>
        <v>0.2166966276969694</v>
      </c>
      <c r="AO8" s="46">
        <f t="shared" si="19"/>
        <v>0.32370350330653391</v>
      </c>
    </row>
    <row r="9" spans="1:42">
      <c r="A9" s="8" t="s">
        <v>1188</v>
      </c>
      <c r="B9" s="35">
        <v>6458.9465371334009</v>
      </c>
      <c r="C9" s="35">
        <v>4044.5074295656109</v>
      </c>
      <c r="D9" s="35">
        <v>62.618685668214823</v>
      </c>
      <c r="E9" s="37">
        <v>64235.118232544861</v>
      </c>
      <c r="F9" s="37">
        <v>8813.6234966174488</v>
      </c>
      <c r="G9" s="37">
        <v>13.720880009452536</v>
      </c>
      <c r="H9" s="36">
        <v>75371.108440254538</v>
      </c>
      <c r="I9" s="36">
        <v>6994.1999118826061</v>
      </c>
      <c r="J9" s="36">
        <v>9.2796829668848453</v>
      </c>
      <c r="K9" s="38">
        <v>57640.63228105387</v>
      </c>
      <c r="L9" s="38">
        <v>17320.656619702175</v>
      </c>
      <c r="M9" s="38">
        <v>30.0493869242225</v>
      </c>
      <c r="N9" s="39">
        <v>27102.907128025065</v>
      </c>
      <c r="O9" s="39">
        <v>4320.0240341728258</v>
      </c>
      <c r="P9" s="39">
        <v>15.939338218466666</v>
      </c>
      <c r="R9" s="42">
        <f t="shared" si="0"/>
        <v>0.10055164082909653</v>
      </c>
      <c r="S9" s="42">
        <f t="shared" si="1"/>
        <v>8.5695257384376985E-2</v>
      </c>
      <c r="T9" s="42">
        <f t="shared" si="2"/>
        <v>0.11205544216863871</v>
      </c>
      <c r="U9" s="42">
        <f t="shared" si="3"/>
        <v>0.23831194589656005</v>
      </c>
      <c r="W9" s="43">
        <f t="shared" si="4"/>
        <v>9.9451385552191898</v>
      </c>
      <c r="X9" s="43">
        <f t="shared" si="5"/>
        <v>0.85225120821279954</v>
      </c>
      <c r="Y9" s="43">
        <f t="shared" si="6"/>
        <v>1.114406898233463</v>
      </c>
      <c r="Z9" s="43">
        <f t="shared" si="7"/>
        <v>2.3700453213051889</v>
      </c>
      <c r="AB9" s="44">
        <f t="shared" si="8"/>
        <v>11.669257208886206</v>
      </c>
      <c r="AC9" s="44">
        <f t="shared" si="9"/>
        <v>1.1733629596102713</v>
      </c>
      <c r="AD9" s="44">
        <f t="shared" si="10"/>
        <v>1.3076037763213186</v>
      </c>
      <c r="AE9" s="44">
        <f t="shared" si="11"/>
        <v>2.7809233926171331</v>
      </c>
      <c r="AG9" s="45">
        <f t="shared" si="12"/>
        <v>8.9241537996435927</v>
      </c>
      <c r="AH9" s="45">
        <f t="shared" si="13"/>
        <v>0.89733830756537969</v>
      </c>
      <c r="AI9" s="45">
        <f t="shared" si="14"/>
        <v>0.7647576567982235</v>
      </c>
      <c r="AJ9" s="45">
        <f t="shared" si="15"/>
        <v>2.1267324574732447</v>
      </c>
      <c r="AL9" s="46">
        <f t="shared" si="16"/>
        <v>4.1961807505615045</v>
      </c>
      <c r="AM9" s="46">
        <f t="shared" si="17"/>
        <v>0.42193285968442912</v>
      </c>
      <c r="AN9" s="46">
        <f t="shared" si="18"/>
        <v>0.35959278945073631</v>
      </c>
      <c r="AO9" s="46">
        <f t="shared" si="19"/>
        <v>0.47020488942369959</v>
      </c>
    </row>
    <row r="10" spans="1:42">
      <c r="A10" s="8" t="s">
        <v>1189</v>
      </c>
      <c r="B10" s="35">
        <v>37046.583938390599</v>
      </c>
      <c r="C10" s="35">
        <v>19977.746705561727</v>
      </c>
      <c r="D10" s="35">
        <v>53.926015793481049</v>
      </c>
      <c r="E10" s="37">
        <v>14395.442548387766</v>
      </c>
      <c r="F10" s="37">
        <v>3797.0785135860988</v>
      </c>
      <c r="G10" s="37">
        <v>26.376948821287588</v>
      </c>
      <c r="H10" s="36">
        <v>42689.211604940567</v>
      </c>
      <c r="I10" s="36">
        <v>6160.2079848734984</v>
      </c>
      <c r="J10" s="36">
        <v>14.430362504423849</v>
      </c>
      <c r="K10" s="38">
        <v>9150.000123493317</v>
      </c>
      <c r="L10" s="38">
        <v>1194.3336008940428</v>
      </c>
      <c r="M10" s="38">
        <v>13.052826063111201</v>
      </c>
      <c r="N10" s="39">
        <v>13948.825612342835</v>
      </c>
      <c r="O10" s="39">
        <v>1254.740925459389</v>
      </c>
      <c r="P10" s="39">
        <v>8.99531588056497</v>
      </c>
      <c r="R10" s="42">
        <f t="shared" si="0"/>
        <v>2.5734939244740116</v>
      </c>
      <c r="S10" s="42">
        <f t="shared" si="1"/>
        <v>0.867820757179387</v>
      </c>
      <c r="T10" s="42">
        <f t="shared" si="2"/>
        <v>4.0488069331573771</v>
      </c>
      <c r="U10" s="42">
        <f t="shared" si="3"/>
        <v>2.6558926871671087</v>
      </c>
      <c r="W10" s="43">
        <f t="shared" si="4"/>
        <v>0.38857678679167151</v>
      </c>
      <c r="X10" s="43">
        <f t="shared" si="5"/>
        <v>0.33721500133588161</v>
      </c>
      <c r="Y10" s="43">
        <f t="shared" si="6"/>
        <v>1.5732723884261355</v>
      </c>
      <c r="Z10" s="43">
        <f t="shared" si="7"/>
        <v>1.0320182464428931</v>
      </c>
      <c r="AB10" s="44">
        <f t="shared" si="8"/>
        <v>1.1523116861714915</v>
      </c>
      <c r="AC10" s="44">
        <f t="shared" si="9"/>
        <v>2.9654671234627377</v>
      </c>
      <c r="AD10" s="44">
        <f t="shared" si="10"/>
        <v>4.6654875441294026</v>
      </c>
      <c r="AE10" s="44">
        <f t="shared" si="11"/>
        <v>3.0604161806400647</v>
      </c>
      <c r="AG10" s="45">
        <f t="shared" si="12"/>
        <v>0.24698633857064925</v>
      </c>
      <c r="AH10" s="45">
        <f t="shared" si="13"/>
        <v>0.63561784173964708</v>
      </c>
      <c r="AI10" s="45">
        <f t="shared" si="14"/>
        <v>0.21433987135134527</v>
      </c>
      <c r="AJ10" s="45">
        <f t="shared" si="15"/>
        <v>0.65596921043996692</v>
      </c>
      <c r="AL10" s="46">
        <f t="shared" si="16"/>
        <v>0.37652123703335461</v>
      </c>
      <c r="AM10" s="46">
        <f t="shared" si="17"/>
        <v>0.96897511594077734</v>
      </c>
      <c r="AN10" s="46">
        <f t="shared" si="18"/>
        <v>0.32675294501640528</v>
      </c>
      <c r="AO10" s="46">
        <f t="shared" si="19"/>
        <v>1.5244617949816384</v>
      </c>
    </row>
    <row r="11" spans="1:42">
      <c r="A11" s="8" t="s">
        <v>1190</v>
      </c>
      <c r="B11" s="35">
        <v>29881.990888457367</v>
      </c>
      <c r="C11" s="35">
        <v>12872.090522876953</v>
      </c>
      <c r="D11" s="35">
        <v>43.07641539322303</v>
      </c>
      <c r="E11" s="37">
        <v>584702.64258082537</v>
      </c>
      <c r="F11" s="37">
        <v>38374.66705009016</v>
      </c>
      <c r="G11" s="37">
        <v>6.563108194741142</v>
      </c>
      <c r="H11" s="36">
        <v>118541.45416365577</v>
      </c>
      <c r="I11" s="36">
        <v>30554.336246895651</v>
      </c>
      <c r="J11" s="36">
        <v>25.775233197926688</v>
      </c>
      <c r="K11" s="38">
        <v>336746.60792630701</v>
      </c>
      <c r="L11" s="38">
        <v>53342.607220027698</v>
      </c>
      <c r="M11" s="38">
        <v>15.840577444421086</v>
      </c>
      <c r="N11" s="39">
        <v>291480.71037506568</v>
      </c>
      <c r="O11" s="39">
        <v>276768.66274186224</v>
      </c>
      <c r="P11" s="39">
        <v>94.952651372959622</v>
      </c>
      <c r="R11" s="42">
        <f t="shared" si="0"/>
        <v>5.1106303806941804E-2</v>
      </c>
      <c r="S11" s="42">
        <f t="shared" si="1"/>
        <v>0.25208051562454209</v>
      </c>
      <c r="T11" s="42">
        <f t="shared" si="2"/>
        <v>8.8737318164751E-2</v>
      </c>
      <c r="U11" s="42">
        <f t="shared" si="3"/>
        <v>0.10251790195655287</v>
      </c>
      <c r="W11" s="43">
        <f t="shared" si="4"/>
        <v>19.567057789535728</v>
      </c>
      <c r="X11" s="43">
        <f t="shared" si="5"/>
        <v>4.932474016841379</v>
      </c>
      <c r="Y11" s="43">
        <f t="shared" si="6"/>
        <v>1.7363282326181013</v>
      </c>
      <c r="Z11" s="43">
        <f t="shared" si="7"/>
        <v>2.0059737120458281</v>
      </c>
      <c r="AB11" s="44">
        <f t="shared" si="8"/>
        <v>3.9669864904966969</v>
      </c>
      <c r="AC11" s="44">
        <f t="shared" si="9"/>
        <v>0.20273801678135805</v>
      </c>
      <c r="AD11" s="44">
        <f t="shared" si="10"/>
        <v>0.35201974236247441</v>
      </c>
      <c r="AE11" s="44">
        <f t="shared" si="11"/>
        <v>0.40668713209571017</v>
      </c>
      <c r="AG11" s="45">
        <f t="shared" si="12"/>
        <v>11.269215936224096</v>
      </c>
      <c r="AH11" s="45">
        <f t="shared" si="13"/>
        <v>0.57592797330269874</v>
      </c>
      <c r="AI11" s="45">
        <f t="shared" si="14"/>
        <v>2.8407497638876769</v>
      </c>
      <c r="AJ11" s="45">
        <f t="shared" si="15"/>
        <v>1.155296374477045</v>
      </c>
      <c r="AL11" s="46">
        <f t="shared" si="16"/>
        <v>9.754393924524523</v>
      </c>
      <c r="AM11" s="46">
        <f t="shared" si="17"/>
        <v>0.49851101935933761</v>
      </c>
      <c r="AN11" s="46">
        <f t="shared" si="18"/>
        <v>2.4588926500990422</v>
      </c>
      <c r="AO11" s="46">
        <f t="shared" si="19"/>
        <v>0.86557875718484678</v>
      </c>
    </row>
    <row r="12" spans="1:42">
      <c r="A12" s="8" t="s">
        <v>1191</v>
      </c>
      <c r="B12" s="35">
        <v>170281.83511378636</v>
      </c>
      <c r="C12" s="35">
        <v>28185.12004937806</v>
      </c>
      <c r="D12" s="35">
        <v>16.552041520191565</v>
      </c>
      <c r="E12" s="37">
        <v>44857.903947089158</v>
      </c>
      <c r="F12" s="37">
        <v>13378.446937482251</v>
      </c>
      <c r="G12" s="37">
        <v>29.824057212442227</v>
      </c>
      <c r="H12" s="36">
        <v>39978.859131242963</v>
      </c>
      <c r="I12" s="36">
        <v>15743.992591406952</v>
      </c>
      <c r="J12" s="36">
        <v>39.380795084027859</v>
      </c>
      <c r="K12" s="38">
        <v>41482.972854288033</v>
      </c>
      <c r="L12" s="38">
        <v>3715.0369299217155</v>
      </c>
      <c r="M12" s="38">
        <v>8.9555706216404829</v>
      </c>
      <c r="N12" s="39">
        <v>22647.747242815414</v>
      </c>
      <c r="O12" s="39">
        <v>17978.864089109535</v>
      </c>
      <c r="P12" s="39">
        <v>79.384778964331659</v>
      </c>
      <c r="R12" s="42">
        <f t="shared" si="0"/>
        <v>3.7960274584973335</v>
      </c>
      <c r="S12" s="42">
        <f t="shared" si="1"/>
        <v>4.2592970088211777</v>
      </c>
      <c r="T12" s="42">
        <f t="shared" si="2"/>
        <v>4.1048609440773136</v>
      </c>
      <c r="U12" s="42">
        <f t="shared" si="3"/>
        <v>7.5187096221150727</v>
      </c>
      <c r="W12" s="43">
        <f t="shared" si="4"/>
        <v>0.26343328938823124</v>
      </c>
      <c r="X12" s="43">
        <f t="shared" si="5"/>
        <v>1.1220406215152168</v>
      </c>
      <c r="Y12" s="43">
        <f t="shared" si="6"/>
        <v>1.0813570209795671</v>
      </c>
      <c r="Z12" s="43">
        <f t="shared" si="7"/>
        <v>1.9806784077087187</v>
      </c>
      <c r="AB12" s="44">
        <f t="shared" si="8"/>
        <v>0.23478052784977413</v>
      </c>
      <c r="AC12" s="44">
        <f t="shared" si="9"/>
        <v>0.89123333043824049</v>
      </c>
      <c r="AD12" s="44">
        <f t="shared" si="10"/>
        <v>0.96374141920039391</v>
      </c>
      <c r="AE12" s="44">
        <f t="shared" si="11"/>
        <v>1.7652466138293526</v>
      </c>
      <c r="AG12" s="45">
        <f t="shared" si="12"/>
        <v>0.24361361167248477</v>
      </c>
      <c r="AH12" s="45">
        <f t="shared" si="13"/>
        <v>0.92476395917245868</v>
      </c>
      <c r="AI12" s="45">
        <f t="shared" si="14"/>
        <v>1.0376227275047383</v>
      </c>
      <c r="AJ12" s="45">
        <f t="shared" si="15"/>
        <v>1.831660006160116</v>
      </c>
      <c r="AL12" s="46">
        <f t="shared" si="16"/>
        <v>0.13300154551236573</v>
      </c>
      <c r="AM12" s="46">
        <f t="shared" si="17"/>
        <v>0.50487751878752307</v>
      </c>
      <c r="AN12" s="46">
        <f t="shared" si="18"/>
        <v>0.56649308496941309</v>
      </c>
      <c r="AO12" s="46">
        <f t="shared" si="19"/>
        <v>0.5459528496756314</v>
      </c>
    </row>
    <row r="13" spans="1:42">
      <c r="A13" s="8" t="s">
        <v>1192</v>
      </c>
      <c r="B13" s="35">
        <v>16696.089697626332</v>
      </c>
      <c r="C13" s="35">
        <v>4333.3440927591682</v>
      </c>
      <c r="D13" s="35">
        <v>25.954245402594093</v>
      </c>
      <c r="E13" s="37">
        <v>52164.062953358</v>
      </c>
      <c r="F13" s="37">
        <v>6524.0376476682604</v>
      </c>
      <c r="G13" s="37">
        <v>12.506766686294482</v>
      </c>
      <c r="H13" s="36">
        <v>14911.078425459365</v>
      </c>
      <c r="I13" s="36">
        <v>1856.9802466616914</v>
      </c>
      <c r="J13" s="36">
        <v>12.453695123023829</v>
      </c>
      <c r="K13" s="38">
        <v>31834.528403038265</v>
      </c>
      <c r="L13" s="38">
        <v>2666.9249789915425</v>
      </c>
      <c r="M13" s="38">
        <v>8.3774603010516504</v>
      </c>
      <c r="N13" s="39">
        <v>19135.6030934466</v>
      </c>
      <c r="O13" s="39">
        <v>10085.448120320743</v>
      </c>
      <c r="P13" s="39">
        <v>52.705148988874683</v>
      </c>
      <c r="R13" s="42">
        <f t="shared" si="0"/>
        <v>0.32006881274863469</v>
      </c>
      <c r="S13" s="42">
        <f t="shared" si="1"/>
        <v>1.1197104073384267</v>
      </c>
      <c r="T13" s="42">
        <f t="shared" si="2"/>
        <v>0.52446480394642403</v>
      </c>
      <c r="U13" s="42">
        <f t="shared" si="3"/>
        <v>0.87251442330261686</v>
      </c>
      <c r="W13" s="43">
        <f t="shared" si="4"/>
        <v>3.1243281449772109</v>
      </c>
      <c r="X13" s="43">
        <f t="shared" si="5"/>
        <v>3.4983427398713438</v>
      </c>
      <c r="Y13" s="43">
        <f t="shared" si="6"/>
        <v>1.6386001480197676</v>
      </c>
      <c r="Z13" s="43">
        <f t="shared" si="7"/>
        <v>2.7260213696229258</v>
      </c>
      <c r="AB13" s="44">
        <f t="shared" si="8"/>
        <v>0.89308806406204566</v>
      </c>
      <c r="AC13" s="44">
        <f t="shared" si="9"/>
        <v>0.28584963634431554</v>
      </c>
      <c r="AD13" s="44">
        <f t="shared" si="10"/>
        <v>0.46839325642519219</v>
      </c>
      <c r="AE13" s="44">
        <f t="shared" si="11"/>
        <v>0.77923221717354629</v>
      </c>
      <c r="AG13" s="45">
        <f t="shared" si="12"/>
        <v>1.9067056406365708</v>
      </c>
      <c r="AH13" s="45">
        <f t="shared" si="13"/>
        <v>0.6102770106596721</v>
      </c>
      <c r="AI13" s="45">
        <f t="shared" si="14"/>
        <v>2.1349581495516503</v>
      </c>
      <c r="AJ13" s="45">
        <f t="shared" si="15"/>
        <v>1.6636281724478643</v>
      </c>
      <c r="AL13" s="46">
        <f t="shared" si="16"/>
        <v>1.1461128587592033</v>
      </c>
      <c r="AM13" s="46">
        <f t="shared" si="17"/>
        <v>0.36683498197900183</v>
      </c>
      <c r="AN13" s="46">
        <f t="shared" si="18"/>
        <v>1.2833144959370764</v>
      </c>
      <c r="AO13" s="46">
        <f t="shared" si="19"/>
        <v>0.60109585576962121</v>
      </c>
    </row>
    <row r="14" spans="1:42">
      <c r="A14" s="8" t="s">
        <v>1193</v>
      </c>
      <c r="B14" s="35">
        <v>30573.134289596968</v>
      </c>
      <c r="C14" s="35">
        <v>10427.898097736321</v>
      </c>
      <c r="D14" s="35">
        <v>34.108044006742844</v>
      </c>
      <c r="E14" s="37">
        <v>38970.589635803735</v>
      </c>
      <c r="F14" s="37">
        <v>34814.325709475517</v>
      </c>
      <c r="G14" s="37">
        <v>89.334870308172853</v>
      </c>
      <c r="H14" s="36">
        <v>20185.771057378235</v>
      </c>
      <c r="I14" s="36">
        <v>1276.7318834284599</v>
      </c>
      <c r="J14" s="36">
        <v>6.3249101547785225</v>
      </c>
      <c r="K14" s="38">
        <v>42283.200609521504</v>
      </c>
      <c r="L14" s="38">
        <v>10002.018337654219</v>
      </c>
      <c r="M14" s="38">
        <v>23.654827906764286</v>
      </c>
      <c r="N14" s="39">
        <v>28096.379212569835</v>
      </c>
      <c r="O14" s="39">
        <v>12207.011067607027</v>
      </c>
      <c r="P14" s="39">
        <v>43.44691881915454</v>
      </c>
      <c r="R14" s="42">
        <f t="shared" si="0"/>
        <v>0.78451813470916254</v>
      </c>
      <c r="S14" s="42">
        <f t="shared" si="1"/>
        <v>1.5145883802353926</v>
      </c>
      <c r="T14" s="42">
        <f t="shared" si="2"/>
        <v>0.72305629301657892</v>
      </c>
      <c r="U14" s="42">
        <f t="shared" si="3"/>
        <v>1.0881521087926902</v>
      </c>
      <c r="W14" s="43">
        <f t="shared" si="4"/>
        <v>1.2746677938435689</v>
      </c>
      <c r="X14" s="43">
        <f t="shared" si="5"/>
        <v>1.9305970292157524</v>
      </c>
      <c r="Y14" s="43">
        <f t="shared" si="6"/>
        <v>0.92165656984415179</v>
      </c>
      <c r="Z14" s="43">
        <f t="shared" si="7"/>
        <v>1.3870324478810054</v>
      </c>
      <c r="AB14" s="44">
        <f t="shared" si="8"/>
        <v>0.66024539277436101</v>
      </c>
      <c r="AC14" s="44">
        <f t="shared" si="9"/>
        <v>0.51797448398966006</v>
      </c>
      <c r="AD14" s="44">
        <f t="shared" si="10"/>
        <v>0.47739458618070463</v>
      </c>
      <c r="AE14" s="44">
        <f t="shared" si="11"/>
        <v>0.71844741646807897</v>
      </c>
      <c r="AG14" s="45">
        <f t="shared" si="12"/>
        <v>1.3830181822054497</v>
      </c>
      <c r="AH14" s="45">
        <f t="shared" si="13"/>
        <v>1.085002844572676</v>
      </c>
      <c r="AI14" s="45">
        <f t="shared" si="14"/>
        <v>2.094703268422649</v>
      </c>
      <c r="AJ14" s="45">
        <f t="shared" si="15"/>
        <v>1.504934151465493</v>
      </c>
      <c r="AL14" s="46">
        <f t="shared" si="16"/>
        <v>0.91898916697363631</v>
      </c>
      <c r="AM14" s="46">
        <f t="shared" si="17"/>
        <v>0.72096366709208426</v>
      </c>
      <c r="AN14" s="46">
        <f t="shared" si="18"/>
        <v>1.3918903138604726</v>
      </c>
      <c r="AO14" s="46">
        <f t="shared" si="19"/>
        <v>0.66448090039435137</v>
      </c>
    </row>
    <row r="15" spans="1:42">
      <c r="A15" s="8" t="s">
        <v>1194</v>
      </c>
      <c r="B15" s="35">
        <v>10291.186240106173</v>
      </c>
      <c r="C15" s="35">
        <v>2545.831880945042</v>
      </c>
      <c r="D15" s="35">
        <v>24.73798278981274</v>
      </c>
      <c r="E15" s="37">
        <v>21919.625326970465</v>
      </c>
      <c r="F15" s="37">
        <v>6925.469332825317</v>
      </c>
      <c r="G15" s="37">
        <v>31.594834444109061</v>
      </c>
      <c r="H15" s="36">
        <v>13589.370915081499</v>
      </c>
      <c r="I15" s="36">
        <v>2336.553160512839</v>
      </c>
      <c r="J15" s="36">
        <v>17.193975903032637</v>
      </c>
      <c r="K15" s="38">
        <v>28130.232597026799</v>
      </c>
      <c r="L15" s="38">
        <v>6685.3016275932214</v>
      </c>
      <c r="M15" s="38">
        <v>23.765539813914721</v>
      </c>
      <c r="N15" s="39">
        <v>66270.581073367808</v>
      </c>
      <c r="O15" s="39">
        <v>18577.877794226897</v>
      </c>
      <c r="P15" s="39">
        <v>28.0333709065557</v>
      </c>
      <c r="R15" s="42">
        <f t="shared" si="0"/>
        <v>0.46949644834684451</v>
      </c>
      <c r="S15" s="42">
        <f t="shared" si="1"/>
        <v>0.75729673613404747</v>
      </c>
      <c r="T15" s="42">
        <f t="shared" si="2"/>
        <v>0.36584078018586635</v>
      </c>
      <c r="U15" s="42">
        <f t="shared" si="3"/>
        <v>0.15529041806216934</v>
      </c>
      <c r="W15" s="43">
        <f t="shared" si="4"/>
        <v>2.1299415650983615</v>
      </c>
      <c r="X15" s="43">
        <f t="shared" si="5"/>
        <v>1.6129977954052339</v>
      </c>
      <c r="Y15" s="43">
        <f t="shared" si="6"/>
        <v>0.7792194839258898</v>
      </c>
      <c r="Z15" s="43">
        <f t="shared" si="7"/>
        <v>0.33075951609211579</v>
      </c>
      <c r="AB15" s="44">
        <f t="shared" si="8"/>
        <v>1.3204863460853371</v>
      </c>
      <c r="AC15" s="44">
        <f t="shared" si="9"/>
        <v>0.61996364957756789</v>
      </c>
      <c r="AD15" s="44">
        <f t="shared" si="10"/>
        <v>0.48308775507664364</v>
      </c>
      <c r="AE15" s="44">
        <f t="shared" si="11"/>
        <v>0.20505887672897841</v>
      </c>
      <c r="AG15" s="45">
        <f t="shared" si="12"/>
        <v>2.7334295523094703</v>
      </c>
      <c r="AH15" s="45">
        <f t="shared" si="13"/>
        <v>1.2833354666156016</v>
      </c>
      <c r="AI15" s="45">
        <f t="shared" si="14"/>
        <v>2.0700172784163127</v>
      </c>
      <c r="AJ15" s="45">
        <f t="shared" si="15"/>
        <v>0.42447541792162602</v>
      </c>
      <c r="AL15" s="46">
        <f t="shared" si="16"/>
        <v>6.439547349274684</v>
      </c>
      <c r="AM15" s="46">
        <f t="shared" si="17"/>
        <v>3.0233446094458012</v>
      </c>
      <c r="AN15" s="46">
        <f t="shared" si="18"/>
        <v>4.8766481897863754</v>
      </c>
      <c r="AO15" s="46">
        <f t="shared" si="19"/>
        <v>2.3558490263024781</v>
      </c>
    </row>
    <row r="16" spans="1:42">
      <c r="A16" s="8" t="s">
        <v>1195</v>
      </c>
      <c r="B16" s="35">
        <v>46348.752899595071</v>
      </c>
      <c r="C16" s="35">
        <v>7807.5789217427518</v>
      </c>
      <c r="D16" s="35">
        <v>16.84528370948027</v>
      </c>
      <c r="E16" s="37">
        <v>86417.172033927171</v>
      </c>
      <c r="F16" s="37">
        <v>28210.11901465445</v>
      </c>
      <c r="G16" s="37">
        <v>32.644112681191686</v>
      </c>
      <c r="H16" s="36">
        <v>68649.412705582145</v>
      </c>
      <c r="I16" s="36">
        <v>5322.3142239669933</v>
      </c>
      <c r="J16" s="36">
        <v>7.7528911234723736</v>
      </c>
      <c r="K16" s="38">
        <v>100131.8141339632</v>
      </c>
      <c r="L16" s="38">
        <v>12354.153275075481</v>
      </c>
      <c r="M16" s="38">
        <v>12.337890191969606</v>
      </c>
      <c r="N16" s="39">
        <v>129415.58056444566</v>
      </c>
      <c r="O16" s="39">
        <v>124581.06916842064</v>
      </c>
      <c r="P16" s="39">
        <v>96.264351343988636</v>
      </c>
      <c r="R16" s="42">
        <f t="shared" si="0"/>
        <v>0.53633730205147956</v>
      </c>
      <c r="S16" s="42">
        <f t="shared" si="1"/>
        <v>0.67515148451992912</v>
      </c>
      <c r="T16" s="42">
        <f t="shared" si="2"/>
        <v>0.46287739117146659</v>
      </c>
      <c r="U16" s="42">
        <f t="shared" si="3"/>
        <v>0.35813889407631699</v>
      </c>
      <c r="W16" s="43">
        <f t="shared" si="4"/>
        <v>1.864498322557502</v>
      </c>
      <c r="X16" s="43">
        <f t="shared" si="5"/>
        <v>1.2588188103596152</v>
      </c>
      <c r="Y16" s="43">
        <f t="shared" si="6"/>
        <v>0.86303411938899222</v>
      </c>
      <c r="Z16" s="43">
        <f t="shared" si="7"/>
        <v>0.66774936724789191</v>
      </c>
      <c r="AB16" s="44">
        <f t="shared" si="8"/>
        <v>1.4811490797669749</v>
      </c>
      <c r="AC16" s="44">
        <f t="shared" si="9"/>
        <v>0.79439550137825099</v>
      </c>
      <c r="AD16" s="44">
        <f t="shared" si="10"/>
        <v>0.6855904219785558</v>
      </c>
      <c r="AE16" s="44">
        <f t="shared" si="11"/>
        <v>0.53045709338989899</v>
      </c>
      <c r="AG16" s="45">
        <f t="shared" si="12"/>
        <v>2.1603993175582943</v>
      </c>
      <c r="AH16" s="45">
        <f t="shared" si="13"/>
        <v>1.1587027413330733</v>
      </c>
      <c r="AI16" s="45">
        <f t="shared" si="14"/>
        <v>1.4585968064053241</v>
      </c>
      <c r="AJ16" s="45">
        <f t="shared" si="15"/>
        <v>0.77372302235355739</v>
      </c>
      <c r="AL16" s="46">
        <f t="shared" si="16"/>
        <v>2.7922127882231824</v>
      </c>
      <c r="AM16" s="46">
        <f t="shared" si="17"/>
        <v>1.4975678735892608</v>
      </c>
      <c r="AN16" s="46">
        <f t="shared" si="18"/>
        <v>1.8851666090644121</v>
      </c>
      <c r="AO16" s="46">
        <f t="shared" si="19"/>
        <v>1.2924521710083534</v>
      </c>
    </row>
    <row r="17" spans="1:41">
      <c r="A17" s="8" t="s">
        <v>1196</v>
      </c>
      <c r="B17" s="35">
        <v>53940.433775243575</v>
      </c>
      <c r="C17" s="35">
        <v>11175.701687077522</v>
      </c>
      <c r="D17" s="35">
        <v>20.718598099607249</v>
      </c>
      <c r="E17" s="37">
        <v>93053.832692185577</v>
      </c>
      <c r="F17" s="37">
        <v>5548.8998455940718</v>
      </c>
      <c r="G17" s="37">
        <v>5.9631072520670649</v>
      </c>
      <c r="H17" s="36">
        <v>68055.208284398032</v>
      </c>
      <c r="I17" s="36">
        <v>22664.509347641226</v>
      </c>
      <c r="J17" s="36">
        <v>33.303122448656389</v>
      </c>
      <c r="K17" s="38">
        <v>151994.34684158734</v>
      </c>
      <c r="L17" s="38">
        <v>7050.6179243122988</v>
      </c>
      <c r="M17" s="38">
        <v>4.6387369470133288</v>
      </c>
      <c r="N17" s="39">
        <v>207078.15754960602</v>
      </c>
      <c r="O17" s="39">
        <v>45022.372420374966</v>
      </c>
      <c r="P17" s="39">
        <v>21.741729283828381</v>
      </c>
      <c r="R17" s="42">
        <f t="shared" si="0"/>
        <v>0.57966912500717827</v>
      </c>
      <c r="S17" s="42">
        <f t="shared" si="1"/>
        <v>0.79259817338050331</v>
      </c>
      <c r="T17" s="42">
        <f t="shared" si="2"/>
        <v>0.354884473640732</v>
      </c>
      <c r="U17" s="42">
        <f t="shared" si="3"/>
        <v>0.26048345423549574</v>
      </c>
      <c r="W17" s="43">
        <f t="shared" si="4"/>
        <v>1.7251220685380071</v>
      </c>
      <c r="X17" s="43">
        <f t="shared" si="5"/>
        <v>1.3673286003816199</v>
      </c>
      <c r="Y17" s="43">
        <f t="shared" si="6"/>
        <v>0.61221903725912141</v>
      </c>
      <c r="Z17" s="43">
        <f t="shared" si="7"/>
        <v>0.4493657553906637</v>
      </c>
      <c r="AB17" s="44">
        <f t="shared" si="8"/>
        <v>1.2616733593201572</v>
      </c>
      <c r="AC17" s="44">
        <f t="shared" si="9"/>
        <v>0.73135309224198275</v>
      </c>
      <c r="AD17" s="44">
        <f t="shared" si="10"/>
        <v>0.44774828602886813</v>
      </c>
      <c r="AE17" s="44">
        <f t="shared" si="11"/>
        <v>0.32864503475261631</v>
      </c>
      <c r="AG17" s="45">
        <f t="shared" si="12"/>
        <v>2.8178184008476856</v>
      </c>
      <c r="AH17" s="45">
        <f t="shared" si="13"/>
        <v>1.6334023268485043</v>
      </c>
      <c r="AI17" s="45">
        <f t="shared" si="14"/>
        <v>2.2333977174298463</v>
      </c>
      <c r="AJ17" s="45">
        <f t="shared" si="15"/>
        <v>0.73399507046114587</v>
      </c>
      <c r="AL17" s="46">
        <f t="shared" si="16"/>
        <v>3.8390154297321635</v>
      </c>
      <c r="AM17" s="46">
        <f t="shared" si="17"/>
        <v>2.2253587150418999</v>
      </c>
      <c r="AN17" s="46">
        <f t="shared" si="18"/>
        <v>3.0427966171852807</v>
      </c>
      <c r="AO17" s="46">
        <f t="shared" si="19"/>
        <v>1.3624069700791475</v>
      </c>
    </row>
    <row r="18" spans="1:41">
      <c r="A18" s="8" t="s">
        <v>1197</v>
      </c>
      <c r="B18" s="35">
        <v>716624.29244005342</v>
      </c>
      <c r="C18" s="35">
        <v>99208.215313786917</v>
      </c>
      <c r="D18" s="35">
        <v>13.843825329447066</v>
      </c>
      <c r="E18" s="37">
        <v>1383058.3734997499</v>
      </c>
      <c r="F18" s="37">
        <v>178527.1811172801</v>
      </c>
      <c r="G18" s="37">
        <v>12.908145060105259</v>
      </c>
      <c r="H18" s="36">
        <v>689087.9223035929</v>
      </c>
      <c r="I18" s="36">
        <v>63889.065743372623</v>
      </c>
      <c r="J18" s="36">
        <v>9.2715404922196392</v>
      </c>
      <c r="K18" s="38">
        <v>1536587.0370662266</v>
      </c>
      <c r="L18" s="38">
        <v>184354.83552795416</v>
      </c>
      <c r="M18" s="38">
        <v>11.997682596616134</v>
      </c>
      <c r="N18" s="39">
        <v>1182509.694842913</v>
      </c>
      <c r="O18" s="39">
        <v>614282.25788918743</v>
      </c>
      <c r="P18" s="39">
        <v>51.947333757021752</v>
      </c>
      <c r="R18" s="42">
        <f t="shared" si="0"/>
        <v>0.51814464679945271</v>
      </c>
      <c r="S18" s="42">
        <f t="shared" si="1"/>
        <v>1.0399606048012096</v>
      </c>
      <c r="T18" s="42">
        <f t="shared" si="2"/>
        <v>0.46637403228930602</v>
      </c>
      <c r="U18" s="42">
        <f t="shared" si="3"/>
        <v>0.60601980310635106</v>
      </c>
      <c r="W18" s="43">
        <f t="shared" si="4"/>
        <v>1.9299630058458346</v>
      </c>
      <c r="X18" s="43">
        <f t="shared" si="5"/>
        <v>2.0070854948033947</v>
      </c>
      <c r="Y18" s="43">
        <f t="shared" si="6"/>
        <v>0.90008462920551136</v>
      </c>
      <c r="Z18" s="43">
        <f t="shared" si="7"/>
        <v>1.1695958008052343</v>
      </c>
      <c r="AB18" s="44">
        <f t="shared" si="8"/>
        <v>0.96157488599402463</v>
      </c>
      <c r="AC18" s="44">
        <f t="shared" si="9"/>
        <v>0.49823487967459784</v>
      </c>
      <c r="AD18" s="44">
        <f t="shared" si="10"/>
        <v>0.448453556929163</v>
      </c>
      <c r="AE18" s="44">
        <f t="shared" si="11"/>
        <v>0.58273342308211074</v>
      </c>
      <c r="AG18" s="45">
        <f t="shared" si="12"/>
        <v>2.1442017152869042</v>
      </c>
      <c r="AH18" s="45">
        <f t="shared" si="13"/>
        <v>1.1110066404341135</v>
      </c>
      <c r="AI18" s="45">
        <f t="shared" si="14"/>
        <v>2.22988531264556</v>
      </c>
      <c r="AJ18" s="45">
        <f t="shared" si="15"/>
        <v>1.29942870131847</v>
      </c>
      <c r="AL18" s="46">
        <f t="shared" si="16"/>
        <v>1.6501110935223167</v>
      </c>
      <c r="AM18" s="46">
        <f t="shared" si="17"/>
        <v>0.8549962297329794</v>
      </c>
      <c r="AN18" s="46">
        <f t="shared" si="18"/>
        <v>1.7160505308086538</v>
      </c>
      <c r="AO18" s="46">
        <f t="shared" si="19"/>
        <v>0.76956896441131895</v>
      </c>
    </row>
    <row r="19" spans="1:41">
      <c r="A19" s="8" t="s">
        <v>1198</v>
      </c>
      <c r="B19" s="35">
        <v>12609.622253225933</v>
      </c>
      <c r="C19" s="35">
        <v>2319.6096127559895</v>
      </c>
      <c r="D19" s="35">
        <v>18.395551953688077</v>
      </c>
      <c r="E19" s="37">
        <v>44073.584937706131</v>
      </c>
      <c r="F19" s="37">
        <v>22116.777197674284</v>
      </c>
      <c r="G19" s="37">
        <v>50.181479970223144</v>
      </c>
      <c r="H19" s="36">
        <v>16624.917136688902</v>
      </c>
      <c r="I19" s="36">
        <v>312.3206914714462</v>
      </c>
      <c r="J19" s="36">
        <v>1.8786300641595228</v>
      </c>
      <c r="K19" s="38">
        <v>41434.445937458899</v>
      </c>
      <c r="L19" s="38">
        <v>5406.703379788597</v>
      </c>
      <c r="M19" s="38">
        <v>13.048813028535408</v>
      </c>
      <c r="N19" s="39">
        <v>83074.45786477311</v>
      </c>
      <c r="O19" s="39">
        <v>18697.439924919192</v>
      </c>
      <c r="P19" s="39">
        <v>22.506845552160566</v>
      </c>
      <c r="R19" s="42">
        <f t="shared" si="0"/>
        <v>0.28610384816775053</v>
      </c>
      <c r="S19" s="42">
        <f t="shared" si="1"/>
        <v>0.75847729943857789</v>
      </c>
      <c r="T19" s="42">
        <f t="shared" si="2"/>
        <v>0.30432703920450344</v>
      </c>
      <c r="U19" s="42">
        <f t="shared" si="3"/>
        <v>0.15178699418961741</v>
      </c>
      <c r="W19" s="43">
        <f t="shared" si="4"/>
        <v>3.4952343577485632</v>
      </c>
      <c r="X19" s="43">
        <f t="shared" si="5"/>
        <v>2.651055916570062</v>
      </c>
      <c r="Y19" s="43">
        <f t="shared" si="6"/>
        <v>1.0636943234194745</v>
      </c>
      <c r="Z19" s="43">
        <f t="shared" si="7"/>
        <v>0.53053111715093226</v>
      </c>
      <c r="AB19" s="44">
        <f t="shared" si="8"/>
        <v>1.3184310205990297</v>
      </c>
      <c r="AC19" s="44">
        <f t="shared" si="9"/>
        <v>0.37720818853711718</v>
      </c>
      <c r="AD19" s="44">
        <f t="shared" si="10"/>
        <v>0.40123420889427436</v>
      </c>
      <c r="AE19" s="44">
        <f t="shared" si="11"/>
        <v>0.20012068166307626</v>
      </c>
      <c r="AG19" s="45">
        <f t="shared" si="12"/>
        <v>3.2859387145287942</v>
      </c>
      <c r="AH19" s="45">
        <f t="shared" si="13"/>
        <v>0.94011971107007952</v>
      </c>
      <c r="AI19" s="45">
        <f t="shared" si="14"/>
        <v>2.4923099223164717</v>
      </c>
      <c r="AJ19" s="45">
        <f t="shared" si="15"/>
        <v>0.49876276056962099</v>
      </c>
      <c r="AL19" s="46">
        <f t="shared" si="16"/>
        <v>6.5881797405564697</v>
      </c>
      <c r="AM19" s="46">
        <f t="shared" si="17"/>
        <v>1.8849035761940185</v>
      </c>
      <c r="AN19" s="46">
        <f t="shared" si="18"/>
        <v>4.9969847778332213</v>
      </c>
      <c r="AO19" s="46">
        <f t="shared" si="19"/>
        <v>2.004961234190644</v>
      </c>
    </row>
    <row r="20" spans="1:41">
      <c r="A20" s="8" t="s">
        <v>1199</v>
      </c>
      <c r="B20" s="35">
        <v>53059.506803513905</v>
      </c>
      <c r="C20" s="35">
        <v>6656.6433964686903</v>
      </c>
      <c r="D20" s="35">
        <v>12.545618678890264</v>
      </c>
      <c r="E20" s="37">
        <v>166000.83507187132</v>
      </c>
      <c r="F20" s="37">
        <v>89812.77981968598</v>
      </c>
      <c r="G20" s="37">
        <v>54.103812056608547</v>
      </c>
      <c r="H20" s="36">
        <v>65045.123883566797</v>
      </c>
      <c r="I20" s="36">
        <v>3811.5391096937174</v>
      </c>
      <c r="J20" s="36">
        <v>5.8598383431731405</v>
      </c>
      <c r="K20" s="38">
        <v>107944.55893428123</v>
      </c>
      <c r="L20" s="38">
        <v>12393.459612018974</v>
      </c>
      <c r="M20" s="38">
        <v>11.481319423950174</v>
      </c>
      <c r="N20" s="39">
        <v>191504.48274957167</v>
      </c>
      <c r="O20" s="39">
        <v>27368.1296418114</v>
      </c>
      <c r="P20" s="39">
        <v>14.291116974844083</v>
      </c>
      <c r="R20" s="42">
        <f t="shared" si="0"/>
        <v>0.3196339752179041</v>
      </c>
      <c r="S20" s="42">
        <f t="shared" si="1"/>
        <v>0.81573381116918775</v>
      </c>
      <c r="T20" s="42">
        <f t="shared" si="2"/>
        <v>0.49154406046364574</v>
      </c>
      <c r="U20" s="42">
        <f t="shared" si="3"/>
        <v>0.2770666568306876</v>
      </c>
      <c r="W20" s="43">
        <f t="shared" si="4"/>
        <v>3.128578554010943</v>
      </c>
      <c r="X20" s="43">
        <f t="shared" si="5"/>
        <v>2.5520873074055332</v>
      </c>
      <c r="Y20" s="43">
        <f t="shared" si="6"/>
        <v>1.5378342059180203</v>
      </c>
      <c r="Z20" s="43">
        <f t="shared" si="7"/>
        <v>0.86682480059199873</v>
      </c>
      <c r="AB20" s="44">
        <f t="shared" si="8"/>
        <v>1.2258900958962389</v>
      </c>
      <c r="AC20" s="44">
        <f t="shared" si="9"/>
        <v>0.39183612453157252</v>
      </c>
      <c r="AD20" s="44">
        <f t="shared" si="10"/>
        <v>0.60257899541900528</v>
      </c>
      <c r="AE20" s="44">
        <f t="shared" si="11"/>
        <v>0.33965327051182187</v>
      </c>
      <c r="AG20" s="45">
        <f t="shared" si="12"/>
        <v>2.0344056218617643</v>
      </c>
      <c r="AH20" s="45">
        <f t="shared" si="13"/>
        <v>0.65026515612132807</v>
      </c>
      <c r="AI20" s="45">
        <f t="shared" si="14"/>
        <v>1.6595334513853186</v>
      </c>
      <c r="AJ20" s="45">
        <f t="shared" si="15"/>
        <v>0.56366596428679505</v>
      </c>
      <c r="AL20" s="46">
        <f t="shared" si="16"/>
        <v>3.6092397816424699</v>
      </c>
      <c r="AM20" s="46">
        <f t="shared" si="17"/>
        <v>1.1536356589209829</v>
      </c>
      <c r="AN20" s="46">
        <f t="shared" si="18"/>
        <v>2.9441789225026591</v>
      </c>
      <c r="AO20" s="46">
        <f t="shared" si="19"/>
        <v>1.7741003774554618</v>
      </c>
    </row>
    <row r="21" spans="1:41">
      <c r="A21" s="8" t="s">
        <v>1200</v>
      </c>
      <c r="B21" s="35">
        <v>57568.618233272835</v>
      </c>
      <c r="C21" s="35">
        <v>10445.475629852956</v>
      </c>
      <c r="D21" s="35">
        <v>18.144391771793131</v>
      </c>
      <c r="E21" s="37">
        <v>124747.13733203866</v>
      </c>
      <c r="F21" s="37">
        <v>20146.230116514376</v>
      </c>
      <c r="G21" s="37">
        <v>16.149653248467967</v>
      </c>
      <c r="H21" s="36">
        <v>53595.594137793436</v>
      </c>
      <c r="I21" s="36">
        <v>7067.2282915213427</v>
      </c>
      <c r="J21" s="36">
        <v>13.186211301905917</v>
      </c>
      <c r="K21" s="38">
        <v>271386.50823175098</v>
      </c>
      <c r="L21" s="38">
        <v>17883.130108492813</v>
      </c>
      <c r="M21" s="38">
        <v>6.5895427982077441</v>
      </c>
      <c r="N21" s="39">
        <v>208635.64058892534</v>
      </c>
      <c r="O21" s="39">
        <v>101370.21977940657</v>
      </c>
      <c r="P21" s="39">
        <v>48.587201828634953</v>
      </c>
      <c r="R21" s="42">
        <f t="shared" si="0"/>
        <v>0.46148247939383819</v>
      </c>
      <c r="S21" s="42">
        <f t="shared" si="1"/>
        <v>1.074129677250425</v>
      </c>
      <c r="T21" s="42">
        <f t="shared" si="2"/>
        <v>0.21212778265348406</v>
      </c>
      <c r="U21" s="42">
        <f t="shared" si="3"/>
        <v>0.27592897393164117</v>
      </c>
      <c r="W21" s="43">
        <f t="shared" si="4"/>
        <v>2.1669295036151968</v>
      </c>
      <c r="X21" s="43">
        <f t="shared" si="5"/>
        <v>2.3275632883426147</v>
      </c>
      <c r="Y21" s="43">
        <f t="shared" si="6"/>
        <v>0.45966595076830652</v>
      </c>
      <c r="Z21" s="43">
        <f t="shared" si="7"/>
        <v>0.5979186345147417</v>
      </c>
      <c r="AB21" s="44">
        <f t="shared" si="8"/>
        <v>0.93098628701872999</v>
      </c>
      <c r="AC21" s="44">
        <f t="shared" si="9"/>
        <v>0.42963386001506698</v>
      </c>
      <c r="AD21" s="44">
        <f t="shared" si="10"/>
        <v>0.19748805674608327</v>
      </c>
      <c r="AE21" s="44">
        <f t="shared" si="11"/>
        <v>0.25688609092150655</v>
      </c>
      <c r="AG21" s="45">
        <f t="shared" si="12"/>
        <v>4.7141396920813738</v>
      </c>
      <c r="AH21" s="45">
        <f t="shared" si="13"/>
        <v>2.1754928733106174</v>
      </c>
      <c r="AI21" s="45">
        <f t="shared" si="14"/>
        <v>5.063597345968784</v>
      </c>
      <c r="AJ21" s="45">
        <f t="shared" si="15"/>
        <v>1.3007677282064365</v>
      </c>
      <c r="AL21" s="46">
        <f t="shared" si="16"/>
        <v>3.6241210401041126</v>
      </c>
      <c r="AM21" s="46">
        <f t="shared" si="17"/>
        <v>1.6724683632106216</v>
      </c>
      <c r="AN21" s="46">
        <f t="shared" si="18"/>
        <v>3.8927759631235053</v>
      </c>
      <c r="AO21" s="46">
        <f t="shared" si="19"/>
        <v>0.76877676030512387</v>
      </c>
    </row>
    <row r="22" spans="1:41">
      <c r="A22" s="8" t="s">
        <v>1201</v>
      </c>
      <c r="B22" s="35">
        <v>4248.9849033781038</v>
      </c>
      <c r="C22" s="35">
        <v>2532.6580780463082</v>
      </c>
      <c r="D22" s="35">
        <v>59.60619149370828</v>
      </c>
      <c r="E22" s="37">
        <v>25993.988640596133</v>
      </c>
      <c r="F22" s="37">
        <v>667.12656165929161</v>
      </c>
      <c r="G22" s="37">
        <v>2.5664647733876675</v>
      </c>
      <c r="H22" s="36">
        <v>16583.735293599668</v>
      </c>
      <c r="I22" s="36">
        <v>2027.893945237171</v>
      </c>
      <c r="J22" s="36">
        <v>12.228209805180725</v>
      </c>
      <c r="K22" s="38">
        <v>44607.606235234998</v>
      </c>
      <c r="L22" s="38">
        <v>2670.3781868430597</v>
      </c>
      <c r="M22" s="38">
        <v>5.9863741012261737</v>
      </c>
      <c r="N22" s="39">
        <v>57808.40423760363</v>
      </c>
      <c r="O22" s="39">
        <v>16310.921667874083</v>
      </c>
      <c r="P22" s="39">
        <v>28.215485071743316</v>
      </c>
      <c r="R22" s="42">
        <f t="shared" si="0"/>
        <v>0.16346028930482212</v>
      </c>
      <c r="S22" s="42">
        <f t="shared" si="1"/>
        <v>0.25621398485647312</v>
      </c>
      <c r="T22" s="42">
        <f t="shared" si="2"/>
        <v>9.52524751265824E-2</v>
      </c>
      <c r="U22" s="42">
        <f t="shared" si="3"/>
        <v>7.3501162320861874E-2</v>
      </c>
      <c r="W22" s="43">
        <f t="shared" si="4"/>
        <v>6.1176938096273128</v>
      </c>
      <c r="X22" s="43">
        <f t="shared" si="5"/>
        <v>1.5674387090963917</v>
      </c>
      <c r="Y22" s="43">
        <f t="shared" si="6"/>
        <v>0.58272547743357284</v>
      </c>
      <c r="Z22" s="43">
        <f t="shared" si="7"/>
        <v>0.44965760573074903</v>
      </c>
      <c r="AB22" s="44">
        <f t="shared" si="8"/>
        <v>3.9029875772010794</v>
      </c>
      <c r="AC22" s="44">
        <f t="shared" si="9"/>
        <v>0.63798347852241521</v>
      </c>
      <c r="AD22" s="44">
        <f t="shared" si="10"/>
        <v>0.37176922711670596</v>
      </c>
      <c r="AE22" s="44">
        <f t="shared" si="11"/>
        <v>0.28687412344816393</v>
      </c>
      <c r="AG22" s="45">
        <f t="shared" si="12"/>
        <v>10.49841485663323</v>
      </c>
      <c r="AH22" s="45">
        <f t="shared" si="13"/>
        <v>1.7160739297073107</v>
      </c>
      <c r="AI22" s="45">
        <f t="shared" si="14"/>
        <v>2.6898407050943987</v>
      </c>
      <c r="AJ22" s="45">
        <f t="shared" si="15"/>
        <v>0.77164569448914688</v>
      </c>
      <c r="AL22" s="46">
        <f t="shared" si="16"/>
        <v>13.60522702531698</v>
      </c>
      <c r="AM22" s="46">
        <f t="shared" si="17"/>
        <v>2.2239143456160977</v>
      </c>
      <c r="AN22" s="46">
        <f t="shared" si="18"/>
        <v>3.4858494310334431</v>
      </c>
      <c r="AO22" s="46">
        <f t="shared" si="19"/>
        <v>1.2959315488205123</v>
      </c>
    </row>
    <row r="23" spans="1:41">
      <c r="A23" s="8" t="s">
        <v>1202</v>
      </c>
      <c r="B23" s="35">
        <v>74071.031679921536</v>
      </c>
      <c r="C23" s="35">
        <v>23591.768198500715</v>
      </c>
      <c r="D23" s="35">
        <v>31.85019522942023</v>
      </c>
      <c r="E23" s="37">
        <v>141918.67102548067</v>
      </c>
      <c r="F23" s="37">
        <v>32543.569626588524</v>
      </c>
      <c r="G23" s="37">
        <v>22.931140343574324</v>
      </c>
      <c r="H23" s="36">
        <v>202463.19659555037</v>
      </c>
      <c r="I23" s="36">
        <v>177674.99521220295</v>
      </c>
      <c r="J23" s="36">
        <v>87.756687733788254</v>
      </c>
      <c r="K23" s="38">
        <v>223492.35536079269</v>
      </c>
      <c r="L23" s="38">
        <v>23495.027185866624</v>
      </c>
      <c r="M23" s="38">
        <v>10.512675991954023</v>
      </c>
      <c r="N23" s="39">
        <v>276426.03932336537</v>
      </c>
      <c r="O23" s="39">
        <v>48377.529922296475</v>
      </c>
      <c r="P23" s="39">
        <v>17.501075528454123</v>
      </c>
      <c r="R23" s="42">
        <f t="shared" si="0"/>
        <v>0.52192591112005637</v>
      </c>
      <c r="S23" s="42">
        <f t="shared" si="1"/>
        <v>0.36584936386186362</v>
      </c>
      <c r="T23" s="42">
        <f t="shared" si="2"/>
        <v>0.33142534813034519</v>
      </c>
      <c r="U23" s="42">
        <f t="shared" si="3"/>
        <v>0.26795967507703805</v>
      </c>
      <c r="W23" s="43">
        <f t="shared" si="4"/>
        <v>1.9159807526206041</v>
      </c>
      <c r="X23" s="43">
        <f t="shared" si="5"/>
        <v>0.70096033951782266</v>
      </c>
      <c r="Y23" s="43">
        <f t="shared" si="6"/>
        <v>0.63500458794832448</v>
      </c>
      <c r="Z23" s="43">
        <f t="shared" si="7"/>
        <v>0.51340557992607594</v>
      </c>
      <c r="AB23" s="44">
        <f t="shared" si="8"/>
        <v>2.7333654197020203</v>
      </c>
      <c r="AC23" s="44">
        <f t="shared" si="9"/>
        <v>1.4266142371020321</v>
      </c>
      <c r="AD23" s="44">
        <f t="shared" si="10"/>
        <v>0.90590658579218919</v>
      </c>
      <c r="AE23" s="44">
        <f t="shared" si="11"/>
        <v>0.73243170973016514</v>
      </c>
      <c r="AG23" s="45">
        <f t="shared" si="12"/>
        <v>3.0172707236825871</v>
      </c>
      <c r="AH23" s="45">
        <f t="shared" si="13"/>
        <v>1.5747917715539059</v>
      </c>
      <c r="AI23" s="45">
        <f t="shared" si="14"/>
        <v>1.1038665748582994</v>
      </c>
      <c r="AJ23" s="45">
        <f t="shared" si="15"/>
        <v>0.80850688273744553</v>
      </c>
      <c r="AL23" s="46">
        <f t="shared" si="16"/>
        <v>3.7319048088579048</v>
      </c>
      <c r="AM23" s="46">
        <f t="shared" si="17"/>
        <v>1.9477778175764815</v>
      </c>
      <c r="AN23" s="46">
        <f t="shared" si="18"/>
        <v>1.3653150003136942</v>
      </c>
      <c r="AO23" s="46">
        <f t="shared" si="19"/>
        <v>1.2368478504650404</v>
      </c>
    </row>
    <row r="24" spans="1:41">
      <c r="A24" s="8" t="s">
        <v>1096</v>
      </c>
      <c r="B24" s="35">
        <v>73129.962292552504</v>
      </c>
      <c r="C24" s="35">
        <v>12002.820731878453</v>
      </c>
      <c r="D24" s="35">
        <v>16.413000028444991</v>
      </c>
      <c r="E24" s="37">
        <v>149076.28161919865</v>
      </c>
      <c r="F24" s="37">
        <v>18161.249379658373</v>
      </c>
      <c r="G24" s="37">
        <v>12.182521043856982</v>
      </c>
      <c r="H24" s="36">
        <v>333202.36932494369</v>
      </c>
      <c r="I24" s="36">
        <v>26423.271308620944</v>
      </c>
      <c r="J24" s="36">
        <v>7.9300970644817337</v>
      </c>
      <c r="K24" s="38">
        <v>343992.2135237417</v>
      </c>
      <c r="L24" s="38">
        <v>6224.5046856930958</v>
      </c>
      <c r="M24" s="38">
        <v>1.809489994535441</v>
      </c>
      <c r="N24" s="39">
        <v>294284.02299889264</v>
      </c>
      <c r="O24" s="39">
        <v>52520.470960917599</v>
      </c>
      <c r="P24" s="39">
        <v>17.846864544567961</v>
      </c>
      <c r="R24" s="42">
        <f t="shared" si="0"/>
        <v>0.49055397343056972</v>
      </c>
      <c r="S24" s="42">
        <f t="shared" si="1"/>
        <v>0.2194761172938573</v>
      </c>
      <c r="T24" s="42">
        <f t="shared" si="2"/>
        <v>0.21259191172798222</v>
      </c>
      <c r="U24" s="42">
        <f t="shared" si="3"/>
        <v>0.24850130002751689</v>
      </c>
      <c r="W24" s="43">
        <f t="shared" si="4"/>
        <v>2.0385116708091133</v>
      </c>
      <c r="X24" s="43">
        <f t="shared" si="5"/>
        <v>0.44740462656739793</v>
      </c>
      <c r="Y24" s="43">
        <f t="shared" si="6"/>
        <v>0.43337109317711253</v>
      </c>
      <c r="Z24" s="43">
        <f t="shared" si="7"/>
        <v>0.50657280031733021</v>
      </c>
      <c r="AB24" s="44">
        <f t="shared" si="8"/>
        <v>4.5563044049166255</v>
      </c>
      <c r="AC24" s="44">
        <f t="shared" si="9"/>
        <v>2.2351132299910579</v>
      </c>
      <c r="AD24" s="44">
        <f t="shared" si="10"/>
        <v>0.96863346385585181</v>
      </c>
      <c r="AE24" s="44">
        <f t="shared" si="11"/>
        <v>1.1322475679428832</v>
      </c>
      <c r="AG24" s="45">
        <f t="shared" si="12"/>
        <v>4.7038478175008382</v>
      </c>
      <c r="AH24" s="45">
        <f t="shared" si="13"/>
        <v>2.3074912372877496</v>
      </c>
      <c r="AI24" s="45">
        <f t="shared" si="14"/>
        <v>1.0323822553262687</v>
      </c>
      <c r="AJ24" s="45">
        <f t="shared" si="15"/>
        <v>1.1689122977805564</v>
      </c>
      <c r="AL24" s="46">
        <f t="shared" si="16"/>
        <v>4.024123817015318</v>
      </c>
      <c r="AM24" s="46">
        <f t="shared" si="17"/>
        <v>1.9740499280134551</v>
      </c>
      <c r="AN24" s="46">
        <f t="shared" si="18"/>
        <v>0.88319907086825866</v>
      </c>
      <c r="AO24" s="46">
        <f t="shared" si="19"/>
        <v>0.85549617528939126</v>
      </c>
    </row>
    <row r="25" spans="1:41">
      <c r="A25" s="8" t="s">
        <v>1203</v>
      </c>
      <c r="B25" s="35">
        <v>3663.8440451681199</v>
      </c>
      <c r="C25" s="35">
        <v>258.20736167945086</v>
      </c>
      <c r="D25" s="35">
        <v>7.0474441186975429</v>
      </c>
      <c r="E25" s="37">
        <v>3779.8242233026031</v>
      </c>
      <c r="F25" s="37">
        <v>1486.5335795117999</v>
      </c>
      <c r="G25" s="37">
        <v>39.328113999252281</v>
      </c>
      <c r="H25" s="36">
        <v>31842.358767637164</v>
      </c>
      <c r="I25" s="36">
        <v>14247.270637028407</v>
      </c>
      <c r="J25" s="36">
        <v>44.743138349124294</v>
      </c>
      <c r="K25" s="38">
        <v>16912.029959027634</v>
      </c>
      <c r="L25" s="38">
        <v>3152.0011929092175</v>
      </c>
      <c r="M25" s="38">
        <v>18.637627774699396</v>
      </c>
      <c r="N25" s="39">
        <v>13732.422533479832</v>
      </c>
      <c r="O25" s="39">
        <v>1378.6923983216604</v>
      </c>
      <c r="P25" s="39">
        <v>10.039688153786338</v>
      </c>
      <c r="R25" s="42">
        <f t="shared" si="0"/>
        <v>0.96931598633093419</v>
      </c>
      <c r="S25" s="42">
        <f t="shared" si="1"/>
        <v>0.11506195479751491</v>
      </c>
      <c r="T25" s="42">
        <f t="shared" si="2"/>
        <v>0.21664129344877145</v>
      </c>
      <c r="U25" s="42">
        <f t="shared" si="3"/>
        <v>0.26680245501007693</v>
      </c>
      <c r="W25" s="43">
        <f t="shared" si="4"/>
        <v>1.0316553261286976</v>
      </c>
      <c r="X25" s="43">
        <f t="shared" si="5"/>
        <v>0.11870427850163569</v>
      </c>
      <c r="Y25" s="43">
        <f t="shared" si="6"/>
        <v>0.22349914424583517</v>
      </c>
      <c r="Z25" s="43">
        <f t="shared" si="7"/>
        <v>0.27524817373535809</v>
      </c>
      <c r="AB25" s="44">
        <f t="shared" si="8"/>
        <v>8.6909700235824427</v>
      </c>
      <c r="AC25" s="44">
        <f t="shared" si="9"/>
        <v>8.424296180581397</v>
      </c>
      <c r="AD25" s="44">
        <f t="shared" si="10"/>
        <v>1.8828229872333999</v>
      </c>
      <c r="AE25" s="44">
        <f t="shared" si="11"/>
        <v>2.318772138710782</v>
      </c>
      <c r="AG25" s="45">
        <f t="shared" si="12"/>
        <v>4.6159251732701971</v>
      </c>
      <c r="AH25" s="45">
        <f t="shared" si="13"/>
        <v>4.4742900621581896</v>
      </c>
      <c r="AI25" s="45">
        <f t="shared" si="14"/>
        <v>0.53111737363552658</v>
      </c>
      <c r="AJ25" s="45">
        <f t="shared" si="15"/>
        <v>1.2315401683713034</v>
      </c>
      <c r="AL25" s="46">
        <f t="shared" si="16"/>
        <v>3.7480914482673358</v>
      </c>
      <c r="AM25" s="46">
        <f t="shared" si="17"/>
        <v>3.6330849590357919</v>
      </c>
      <c r="AN25" s="46">
        <f t="shared" si="18"/>
        <v>0.43126272879748834</v>
      </c>
      <c r="AO25" s="46">
        <f t="shared" si="19"/>
        <v>0.81199137931691467</v>
      </c>
    </row>
    <row r="26" spans="1:41">
      <c r="A26" s="8" t="s">
        <v>1204</v>
      </c>
      <c r="B26" s="35">
        <v>270937.88891926903</v>
      </c>
      <c r="C26" s="35">
        <v>10685.9660872162</v>
      </c>
      <c r="D26" s="35">
        <v>3.9440648666160838</v>
      </c>
      <c r="E26" s="37">
        <v>285261.08451301535</v>
      </c>
      <c r="F26" s="37">
        <v>142929.33551863363</v>
      </c>
      <c r="G26" s="37">
        <v>50.104743786779061</v>
      </c>
      <c r="H26" s="36">
        <v>245326.52366095831</v>
      </c>
      <c r="I26" s="36">
        <v>27947.211716717753</v>
      </c>
      <c r="J26" s="36">
        <v>11.39184271625715</v>
      </c>
      <c r="K26" s="38">
        <v>476444.04859260673</v>
      </c>
      <c r="L26" s="38">
        <v>59120.248811411417</v>
      </c>
      <c r="M26" s="38">
        <v>12.408644621766154</v>
      </c>
      <c r="N26" s="39">
        <v>384014.63771468966</v>
      </c>
      <c r="O26" s="39">
        <v>30112.577462929214</v>
      </c>
      <c r="P26" s="39">
        <v>7.8415181364263189</v>
      </c>
      <c r="R26" s="42">
        <f t="shared" si="0"/>
        <v>0.94978917079349179</v>
      </c>
      <c r="S26" s="42">
        <f t="shared" si="1"/>
        <v>1.1043970495978888</v>
      </c>
      <c r="T26" s="42">
        <f t="shared" si="2"/>
        <v>0.56866675052318694</v>
      </c>
      <c r="U26" s="42">
        <f t="shared" si="3"/>
        <v>0.70554052452700267</v>
      </c>
      <c r="W26" s="43">
        <f t="shared" si="4"/>
        <v>1.052865236570933</v>
      </c>
      <c r="X26" s="43">
        <f t="shared" si="5"/>
        <v>1.1627812608931216</v>
      </c>
      <c r="Y26" s="43">
        <f t="shared" si="6"/>
        <v>0.59872945281961887</v>
      </c>
      <c r="Z26" s="43">
        <f t="shared" si="7"/>
        <v>0.74283909126650283</v>
      </c>
      <c r="AB26" s="44">
        <f t="shared" si="8"/>
        <v>0.90547145192401601</v>
      </c>
      <c r="AC26" s="44">
        <f t="shared" si="9"/>
        <v>0.86000697950009031</v>
      </c>
      <c r="AD26" s="44">
        <f t="shared" si="10"/>
        <v>0.51491150825714227</v>
      </c>
      <c r="AE26" s="44">
        <f t="shared" si="11"/>
        <v>0.63884680313469688</v>
      </c>
      <c r="AG26" s="45">
        <f t="shared" si="12"/>
        <v>1.7584991545223565</v>
      </c>
      <c r="AH26" s="45">
        <f t="shared" si="13"/>
        <v>1.6702034538148454</v>
      </c>
      <c r="AI26" s="45">
        <f t="shared" si="14"/>
        <v>1.9420812779748726</v>
      </c>
      <c r="AJ26" s="45">
        <f t="shared" si="15"/>
        <v>1.2406924158619941</v>
      </c>
      <c r="AL26" s="46">
        <f t="shared" si="16"/>
        <v>1.4173530296794847</v>
      </c>
      <c r="AM26" s="46">
        <f t="shared" si="17"/>
        <v>1.3461865587809212</v>
      </c>
      <c r="AN26" s="46">
        <f t="shared" si="18"/>
        <v>1.565320504216652</v>
      </c>
      <c r="AO26" s="46">
        <f t="shared" si="19"/>
        <v>0.80600154173202665</v>
      </c>
    </row>
    <row r="27" spans="1:41">
      <c r="A27" s="8" t="s">
        <v>1205</v>
      </c>
      <c r="B27" s="35">
        <v>9289.252468974415</v>
      </c>
      <c r="C27" s="35">
        <v>15686.788168118819</v>
      </c>
      <c r="D27" s="35">
        <v>168.87029629684213</v>
      </c>
      <c r="E27" s="37">
        <v>1</v>
      </c>
      <c r="F27" s="37">
        <v>0</v>
      </c>
      <c r="G27" s="37">
        <v>0</v>
      </c>
      <c r="H27" s="36">
        <v>282989.538982092</v>
      </c>
      <c r="I27" s="36">
        <v>24407.014296156292</v>
      </c>
      <c r="J27" s="36">
        <v>8.6247054869759001</v>
      </c>
      <c r="K27" s="38">
        <v>5837.6770719169826</v>
      </c>
      <c r="L27" s="38">
        <v>1986.3063070104013</v>
      </c>
      <c r="M27" s="38">
        <v>34.025628388487341</v>
      </c>
      <c r="N27" s="39">
        <v>2304.9400152250132</v>
      </c>
      <c r="O27" s="39">
        <v>737.8065551359075</v>
      </c>
      <c r="P27" s="39">
        <v>32.009794192578205</v>
      </c>
      <c r="R27" s="42">
        <f t="shared" si="0"/>
        <v>9289.252468974415</v>
      </c>
      <c r="S27" s="42">
        <f t="shared" si="1"/>
        <v>3.2825427054256777E-2</v>
      </c>
      <c r="T27" s="42">
        <f t="shared" si="2"/>
        <v>1.5912583643349769</v>
      </c>
      <c r="U27" s="42">
        <f t="shared" si="3"/>
        <v>4.03014933473988</v>
      </c>
      <c r="W27" s="43">
        <f t="shared" si="4"/>
        <v>1.0765128877053823E-4</v>
      </c>
      <c r="X27" s="43">
        <f t="shared" si="5"/>
        <v>3.5336995268340343E-6</v>
      </c>
      <c r="Y27" s="43">
        <f t="shared" si="6"/>
        <v>1.7130101368755893E-4</v>
      </c>
      <c r="Z27" s="43">
        <f t="shared" si="7"/>
        <v>4.3385076982247535E-4</v>
      </c>
      <c r="AB27" s="44">
        <f t="shared" si="8"/>
        <v>30.46418858000267</v>
      </c>
      <c r="AC27" s="44">
        <f t="shared" si="9"/>
        <v>282989.538982092</v>
      </c>
      <c r="AD27" s="44">
        <f t="shared" si="10"/>
        <v>48.476394890607331</v>
      </c>
      <c r="AE27" s="44">
        <f t="shared" si="11"/>
        <v>122.775229339088</v>
      </c>
      <c r="AG27" s="45">
        <f t="shared" si="12"/>
        <v>0.62843346021808522</v>
      </c>
      <c r="AH27" s="45">
        <f t="shared" si="13"/>
        <v>5837.6770719169826</v>
      </c>
      <c r="AI27" s="45">
        <f t="shared" si="14"/>
        <v>2.0628596706842934E-2</v>
      </c>
      <c r="AJ27" s="45">
        <f t="shared" si="15"/>
        <v>2.5326806916261968</v>
      </c>
      <c r="AL27" s="46">
        <f t="shared" si="16"/>
        <v>0.2481297631777567</v>
      </c>
      <c r="AM27" s="46">
        <f t="shared" si="17"/>
        <v>2304.9400152250132</v>
      </c>
      <c r="AN27" s="46">
        <f t="shared" si="18"/>
        <v>8.1449654411814617E-3</v>
      </c>
      <c r="AO27" s="46">
        <f t="shared" si="19"/>
        <v>0.39483856109706228</v>
      </c>
    </row>
    <row r="28" spans="1:41">
      <c r="A28" s="8" t="s">
        <v>1206</v>
      </c>
      <c r="B28" s="35">
        <v>546.30456230129732</v>
      </c>
      <c r="C28" s="35">
        <v>472.29028777885094</v>
      </c>
      <c r="D28" s="35">
        <v>86.451829321969655</v>
      </c>
      <c r="E28" s="37">
        <v>32842.756998784498</v>
      </c>
      <c r="F28" s="37">
        <v>10203.811545080309</v>
      </c>
      <c r="G28" s="37">
        <v>31.068681430910168</v>
      </c>
      <c r="H28" s="36">
        <v>16325.754788435866</v>
      </c>
      <c r="I28" s="36">
        <v>318.15513103681843</v>
      </c>
      <c r="J28" s="36">
        <v>1.9487927826906934</v>
      </c>
      <c r="K28" s="38">
        <v>40667.560674174136</v>
      </c>
      <c r="L28" s="38">
        <v>7448.3925728936401</v>
      </c>
      <c r="M28" s="38">
        <v>18.315316801442012</v>
      </c>
      <c r="N28" s="39">
        <v>56779.215321447868</v>
      </c>
      <c r="O28" s="39">
        <v>8895.8094818101963</v>
      </c>
      <c r="P28" s="39">
        <v>15.667369532051071</v>
      </c>
      <c r="R28" s="42">
        <f t="shared" si="0"/>
        <v>1.6633943439082047E-2</v>
      </c>
      <c r="S28" s="42">
        <f t="shared" si="1"/>
        <v>3.3462744564083796E-2</v>
      </c>
      <c r="T28" s="42">
        <f t="shared" si="2"/>
        <v>1.3433423427538576E-2</v>
      </c>
      <c r="U28" s="42">
        <f t="shared" si="3"/>
        <v>9.6215588610809033E-3</v>
      </c>
      <c r="W28" s="43">
        <f t="shared" si="4"/>
        <v>60.118035369199596</v>
      </c>
      <c r="X28" s="43">
        <f t="shared" si="5"/>
        <v>2.0117144612540812</v>
      </c>
      <c r="Y28" s="43">
        <f t="shared" si="6"/>
        <v>0.80759102474619859</v>
      </c>
      <c r="Z28" s="43">
        <f t="shared" si="7"/>
        <v>0.57842921591729757</v>
      </c>
      <c r="AB28" s="44">
        <f t="shared" si="8"/>
        <v>29.883980319812711</v>
      </c>
      <c r="AC28" s="44">
        <f t="shared" si="9"/>
        <v>0.49708843837440558</v>
      </c>
      <c r="AD28" s="44">
        <f t="shared" si="10"/>
        <v>0.40144416133627381</v>
      </c>
      <c r="AE28" s="44">
        <f t="shared" si="11"/>
        <v>0.2875304756504613</v>
      </c>
      <c r="AG28" s="45">
        <f t="shared" si="12"/>
        <v>74.441188085383786</v>
      </c>
      <c r="AH28" s="45">
        <f t="shared" si="13"/>
        <v>1.238250512150342</v>
      </c>
      <c r="AI28" s="45">
        <f t="shared" si="14"/>
        <v>2.4910064619481158</v>
      </c>
      <c r="AJ28" s="45">
        <f t="shared" si="15"/>
        <v>0.71624027285231451</v>
      </c>
      <c r="AL28" s="46">
        <f t="shared" si="16"/>
        <v>103.93326221232078</v>
      </c>
      <c r="AM28" s="46">
        <f t="shared" si="17"/>
        <v>1.728820005079027</v>
      </c>
      <c r="AN28" s="46">
        <f t="shared" si="18"/>
        <v>3.4778922051228331</v>
      </c>
      <c r="AO28" s="46">
        <f t="shared" si="19"/>
        <v>1.3961795195034998</v>
      </c>
    </row>
    <row r="29" spans="1:41">
      <c r="A29" s="8" t="s">
        <v>1207</v>
      </c>
      <c r="B29" s="35">
        <v>34663.274565611799</v>
      </c>
      <c r="C29" s="35">
        <v>9986.3054991829522</v>
      </c>
      <c r="D29" s="35">
        <v>28.809469458174071</v>
      </c>
      <c r="E29" s="37">
        <v>89946.324775337896</v>
      </c>
      <c r="F29" s="37">
        <v>12809.418445564368</v>
      </c>
      <c r="G29" s="37">
        <v>14.241180479090062</v>
      </c>
      <c r="H29" s="36">
        <v>74361.502181502132</v>
      </c>
      <c r="I29" s="36">
        <v>14975.500874046003</v>
      </c>
      <c r="J29" s="36">
        <v>20.138782077712314</v>
      </c>
      <c r="K29" s="38">
        <v>134502.31040079633</v>
      </c>
      <c r="L29" s="38">
        <v>26017.40452072418</v>
      </c>
      <c r="M29" s="38">
        <v>19.343462906470744</v>
      </c>
      <c r="N29" s="39">
        <v>79493.533168795737</v>
      </c>
      <c r="O29" s="39">
        <v>80434.588239933946</v>
      </c>
      <c r="P29" s="39">
        <v>101.18381336647847</v>
      </c>
      <c r="R29" s="42">
        <f t="shared" si="0"/>
        <v>0.38537733089363552</v>
      </c>
      <c r="S29" s="42">
        <f t="shared" si="1"/>
        <v>0.46614543209476067</v>
      </c>
      <c r="T29" s="42">
        <f t="shared" si="2"/>
        <v>0.25771508654624992</v>
      </c>
      <c r="U29" s="42">
        <f t="shared" si="3"/>
        <v>0.43605150235313056</v>
      </c>
      <c r="W29" s="43">
        <f t="shared" si="4"/>
        <v>2.5948594269443443</v>
      </c>
      <c r="X29" s="43">
        <f t="shared" si="5"/>
        <v>1.2095818687981343</v>
      </c>
      <c r="Y29" s="43">
        <f t="shared" si="6"/>
        <v>0.66873442179031417</v>
      </c>
      <c r="Z29" s="43">
        <f t="shared" si="7"/>
        <v>1.1314923515142647</v>
      </c>
      <c r="AB29" s="44">
        <f t="shared" si="8"/>
        <v>2.1452532431910956</v>
      </c>
      <c r="AC29" s="44">
        <f t="shared" si="9"/>
        <v>0.8267319689518996</v>
      </c>
      <c r="AD29" s="44">
        <f t="shared" si="10"/>
        <v>0.55286412523261663</v>
      </c>
      <c r="AE29" s="44">
        <f t="shared" si="11"/>
        <v>0.93544089962140309</v>
      </c>
      <c r="AG29" s="45">
        <f t="shared" si="12"/>
        <v>3.8802540177272022</v>
      </c>
      <c r="AH29" s="45">
        <f t="shared" si="13"/>
        <v>1.4953619365410147</v>
      </c>
      <c r="AI29" s="45">
        <f t="shared" si="14"/>
        <v>1.8087626857308778</v>
      </c>
      <c r="AJ29" s="45">
        <f t="shared" si="15"/>
        <v>1.6919905939417177</v>
      </c>
      <c r="AL29" s="46">
        <f t="shared" si="16"/>
        <v>2.2933070855244138</v>
      </c>
      <c r="AM29" s="46">
        <f t="shared" si="17"/>
        <v>0.88378856353886093</v>
      </c>
      <c r="AN29" s="46">
        <f t="shared" si="18"/>
        <v>1.0690146223077541</v>
      </c>
      <c r="AO29" s="46">
        <f t="shared" si="19"/>
        <v>0.59101983402305258</v>
      </c>
    </row>
    <row r="30" spans="1:41">
      <c r="A30" s="8" t="s">
        <v>1208</v>
      </c>
      <c r="B30" s="35">
        <v>42967.028927752668</v>
      </c>
      <c r="C30" s="35">
        <v>49048.384317552242</v>
      </c>
      <c r="D30" s="35">
        <v>114.15353945004001</v>
      </c>
      <c r="E30" s="37">
        <v>51179.211020092771</v>
      </c>
      <c r="F30" s="37">
        <v>22219.617505613278</v>
      </c>
      <c r="G30" s="37">
        <v>43.415318569272074</v>
      </c>
      <c r="H30" s="36">
        <v>600660.22431060439</v>
      </c>
      <c r="I30" s="36">
        <v>161916.3360561147</v>
      </c>
      <c r="J30" s="36">
        <v>26.956393898389209</v>
      </c>
      <c r="K30" s="38">
        <v>204843.37066700065</v>
      </c>
      <c r="L30" s="38">
        <v>44505.321435467464</v>
      </c>
      <c r="M30" s="38">
        <v>21.726512940375606</v>
      </c>
      <c r="N30" s="39">
        <v>168232.717083436</v>
      </c>
      <c r="O30" s="39">
        <v>32472.823288427066</v>
      </c>
      <c r="P30" s="39">
        <v>19.302323502462354</v>
      </c>
      <c r="R30" s="42">
        <f t="shared" si="0"/>
        <v>0.83954066644137926</v>
      </c>
      <c r="S30" s="42">
        <f t="shared" si="1"/>
        <v>7.1533001834884619E-2</v>
      </c>
      <c r="T30" s="42">
        <f t="shared" si="2"/>
        <v>0.20975552583344823</v>
      </c>
      <c r="U30" s="42">
        <f t="shared" si="3"/>
        <v>0.2554023359584861</v>
      </c>
      <c r="W30" s="43">
        <f t="shared" si="4"/>
        <v>1.1911275295796822</v>
      </c>
      <c r="X30" s="43">
        <f t="shared" si="5"/>
        <v>8.520492775900497E-2</v>
      </c>
      <c r="Y30" s="43">
        <f t="shared" si="6"/>
        <v>0.24984558130168238</v>
      </c>
      <c r="Z30" s="43">
        <f t="shared" si="7"/>
        <v>0.30421675347911159</v>
      </c>
      <c r="AB30" s="44">
        <f t="shared" si="8"/>
        <v>13.979561521942568</v>
      </c>
      <c r="AC30" s="44">
        <f t="shared" si="9"/>
        <v>11.736410396689925</v>
      </c>
      <c r="AD30" s="44">
        <f t="shared" si="10"/>
        <v>2.9322902779561031</v>
      </c>
      <c r="AE30" s="44">
        <f t="shared" si="11"/>
        <v>3.5704126683795008</v>
      </c>
      <c r="AG30" s="45">
        <f t="shared" si="12"/>
        <v>4.7674548550107234</v>
      </c>
      <c r="AH30" s="45">
        <f t="shared" si="13"/>
        <v>4.0024722262048922</v>
      </c>
      <c r="AI30" s="45">
        <f t="shared" si="14"/>
        <v>0.34103035689121164</v>
      </c>
      <c r="AJ30" s="45">
        <f t="shared" si="15"/>
        <v>1.2176191065463644</v>
      </c>
      <c r="AL30" s="46">
        <f t="shared" si="16"/>
        <v>3.9153909702789211</v>
      </c>
      <c r="AM30" s="46">
        <f t="shared" si="17"/>
        <v>3.2871299445665243</v>
      </c>
      <c r="AN30" s="46">
        <f t="shared" si="18"/>
        <v>0.28007966946125273</v>
      </c>
      <c r="AO30" s="46">
        <f t="shared" si="19"/>
        <v>0.82127489181439028</v>
      </c>
    </row>
    <row r="31" spans="1:41">
      <c r="A31" s="8" t="s">
        <v>1209</v>
      </c>
      <c r="B31" s="35">
        <v>1</v>
      </c>
      <c r="C31" s="35">
        <v>0</v>
      </c>
      <c r="D31" s="35">
        <v>0</v>
      </c>
      <c r="E31" s="37">
        <v>1</v>
      </c>
      <c r="F31" s="37">
        <v>0</v>
      </c>
      <c r="G31" s="37">
        <v>0</v>
      </c>
      <c r="H31" s="36">
        <v>1</v>
      </c>
      <c r="I31" s="36">
        <v>0</v>
      </c>
      <c r="J31" s="36">
        <v>0</v>
      </c>
      <c r="K31" s="38">
        <v>1</v>
      </c>
      <c r="L31" s="38">
        <v>0</v>
      </c>
      <c r="M31" s="38">
        <v>0</v>
      </c>
      <c r="N31" s="39">
        <v>48776.780185148331</v>
      </c>
      <c r="O31" s="39">
        <v>84482.129459488206</v>
      </c>
      <c r="P31" s="39">
        <v>173.20152978283613</v>
      </c>
      <c r="R31" s="42">
        <f t="shared" si="0"/>
        <v>1</v>
      </c>
      <c r="S31" s="42">
        <f t="shared" si="1"/>
        <v>1</v>
      </c>
      <c r="T31" s="42">
        <f t="shared" si="2"/>
        <v>1</v>
      </c>
      <c r="U31" s="42">
        <f t="shared" si="3"/>
        <v>2.0501558245627749E-5</v>
      </c>
      <c r="W31" s="43">
        <f t="shared" si="4"/>
        <v>1</v>
      </c>
      <c r="X31" s="43">
        <f t="shared" si="5"/>
        <v>1</v>
      </c>
      <c r="Y31" s="43">
        <f t="shared" si="6"/>
        <v>1</v>
      </c>
      <c r="Z31" s="43">
        <f t="shared" si="7"/>
        <v>2.0501558245627749E-5</v>
      </c>
      <c r="AB31" s="44">
        <f t="shared" si="8"/>
        <v>1</v>
      </c>
      <c r="AC31" s="44">
        <f t="shared" si="9"/>
        <v>1</v>
      </c>
      <c r="AD31" s="44">
        <f t="shared" si="10"/>
        <v>1</v>
      </c>
      <c r="AE31" s="44">
        <f t="shared" si="11"/>
        <v>2.0501558245627749E-5</v>
      </c>
      <c r="AG31" s="45">
        <f t="shared" si="12"/>
        <v>1</v>
      </c>
      <c r="AH31" s="45">
        <f t="shared" si="13"/>
        <v>1</v>
      </c>
      <c r="AI31" s="45">
        <f t="shared" si="14"/>
        <v>1</v>
      </c>
      <c r="AJ31" s="45">
        <f t="shared" si="15"/>
        <v>2.0501558245627749E-5</v>
      </c>
      <c r="AL31" s="46">
        <f t="shared" si="16"/>
        <v>48776.780185148331</v>
      </c>
      <c r="AM31" s="46">
        <f t="shared" si="17"/>
        <v>48776.780185148331</v>
      </c>
      <c r="AN31" s="46">
        <f t="shared" si="18"/>
        <v>48776.780185148331</v>
      </c>
      <c r="AO31" s="46">
        <f t="shared" si="19"/>
        <v>48776.780185148331</v>
      </c>
    </row>
    <row r="32" spans="1:41">
      <c r="A32" s="8" t="s">
        <v>1210</v>
      </c>
      <c r="B32" s="35">
        <v>2921.8115594545598</v>
      </c>
      <c r="C32" s="35">
        <v>2578.4111946178164</v>
      </c>
      <c r="D32" s="35">
        <v>88.247005056655709</v>
      </c>
      <c r="E32" s="37">
        <v>1250.964016648162</v>
      </c>
      <c r="F32" s="37">
        <v>475.70206699640295</v>
      </c>
      <c r="G32" s="37">
        <v>38.026838555356768</v>
      </c>
      <c r="H32" s="36">
        <v>1594.4671400203968</v>
      </c>
      <c r="I32" s="36">
        <v>78.26616581685812</v>
      </c>
      <c r="J32" s="36">
        <v>4.9086095192815904</v>
      </c>
      <c r="K32" s="38">
        <v>1229.3777768656435</v>
      </c>
      <c r="L32" s="38">
        <v>211.06139538534833</v>
      </c>
      <c r="M32" s="38">
        <v>17.168147932807056</v>
      </c>
      <c r="N32" s="39">
        <v>52973.117613427858</v>
      </c>
      <c r="O32" s="39">
        <v>90169.530312936578</v>
      </c>
      <c r="P32" s="39">
        <v>170.21752612513788</v>
      </c>
      <c r="R32" s="42">
        <f t="shared" si="0"/>
        <v>2.3356479647458395</v>
      </c>
      <c r="S32" s="42">
        <f t="shared" si="1"/>
        <v>1.8324689710552351</v>
      </c>
      <c r="T32" s="42">
        <f t="shared" si="2"/>
        <v>2.3766588386719141</v>
      </c>
      <c r="U32" s="42">
        <f t="shared" si="3"/>
        <v>5.5156496183149432E-2</v>
      </c>
      <c r="W32" s="43">
        <f t="shared" si="4"/>
        <v>0.42814671350047312</v>
      </c>
      <c r="X32" s="43">
        <f t="shared" si="5"/>
        <v>0.78456556754889251</v>
      </c>
      <c r="Y32" s="43">
        <f t="shared" si="6"/>
        <v>1.0175586708892312</v>
      </c>
      <c r="Z32" s="43">
        <f t="shared" si="7"/>
        <v>2.3615072569016821E-2</v>
      </c>
      <c r="AB32" s="44">
        <f t="shared" si="8"/>
        <v>0.54571183239416365</v>
      </c>
      <c r="AC32" s="44">
        <f t="shared" si="9"/>
        <v>1.2745907306691511</v>
      </c>
      <c r="AD32" s="44">
        <f t="shared" si="10"/>
        <v>1.2969708498274353</v>
      </c>
      <c r="AE32" s="44">
        <f t="shared" si="11"/>
        <v>3.0099552600548175E-2</v>
      </c>
      <c r="AG32" s="45">
        <f t="shared" si="12"/>
        <v>0.42075874910123984</v>
      </c>
      <c r="AH32" s="45">
        <f t="shared" si="13"/>
        <v>0.98274431598731604</v>
      </c>
      <c r="AI32" s="45">
        <f t="shared" si="14"/>
        <v>0.77102735202803674</v>
      </c>
      <c r="AJ32" s="45">
        <f t="shared" si="15"/>
        <v>2.3207578338829266E-2</v>
      </c>
      <c r="AL32" s="46">
        <f t="shared" si="16"/>
        <v>18.130230692672328</v>
      </c>
      <c r="AM32" s="46">
        <f t="shared" si="17"/>
        <v>42.345836417712668</v>
      </c>
      <c r="AN32" s="46">
        <f t="shared" si="18"/>
        <v>33.223085182395302</v>
      </c>
      <c r="AO32" s="46">
        <f t="shared" si="19"/>
        <v>43.08937302290051</v>
      </c>
    </row>
    <row r="33" spans="1:41">
      <c r="A33" s="8" t="s">
        <v>1211</v>
      </c>
      <c r="B33" s="35">
        <v>2608.4081971332866</v>
      </c>
      <c r="C33" s="35">
        <v>857.51989886885599</v>
      </c>
      <c r="D33" s="35">
        <v>32.875218679779273</v>
      </c>
      <c r="E33" s="37">
        <v>3751.7918473283003</v>
      </c>
      <c r="F33" s="37">
        <v>2230.2766508147133</v>
      </c>
      <c r="G33" s="37">
        <v>59.445639352378308</v>
      </c>
      <c r="H33" s="36">
        <v>69875.679965424279</v>
      </c>
      <c r="I33" s="36">
        <v>12145.980714508598</v>
      </c>
      <c r="J33" s="36">
        <v>17.382271944285399</v>
      </c>
      <c r="K33" s="38">
        <v>20626.418845366436</v>
      </c>
      <c r="L33" s="38">
        <v>1546.4420521408642</v>
      </c>
      <c r="M33" s="38">
        <v>7.497385094981043</v>
      </c>
      <c r="N33" s="39">
        <v>12913.982571245768</v>
      </c>
      <c r="O33" s="39">
        <v>11418.57722015662</v>
      </c>
      <c r="P33" s="39">
        <v>88.420261969233167</v>
      </c>
      <c r="R33" s="42">
        <f t="shared" si="0"/>
        <v>0.69524331393565131</v>
      </c>
      <c r="S33" s="42">
        <f t="shared" si="1"/>
        <v>3.73292710485819E-2</v>
      </c>
      <c r="T33" s="42">
        <f t="shared" si="2"/>
        <v>0.12645957675387967</v>
      </c>
      <c r="U33" s="42">
        <f t="shared" si="3"/>
        <v>0.2019832520868628</v>
      </c>
      <c r="W33" s="43">
        <f t="shared" si="4"/>
        <v>1.4383453676658524</v>
      </c>
      <c r="X33" s="43">
        <f t="shared" si="5"/>
        <v>5.3692384091070786E-2</v>
      </c>
      <c r="Y33" s="43">
        <f t="shared" si="6"/>
        <v>0.18189254642092711</v>
      </c>
      <c r="Z33" s="43">
        <f t="shared" si="7"/>
        <v>0.29052167498522324</v>
      </c>
      <c r="AB33" s="44">
        <f t="shared" si="8"/>
        <v>26.7886291885678</v>
      </c>
      <c r="AC33" s="44">
        <f t="shared" si="9"/>
        <v>18.624615332853196</v>
      </c>
      <c r="AD33" s="44">
        <f t="shared" si="10"/>
        <v>3.3876787090029108</v>
      </c>
      <c r="AE33" s="44">
        <f t="shared" si="11"/>
        <v>5.4108544424559817</v>
      </c>
      <c r="AG33" s="45">
        <f t="shared" si="12"/>
        <v>7.9076652450469389</v>
      </c>
      <c r="AH33" s="45">
        <f t="shared" si="13"/>
        <v>5.4977513904602082</v>
      </c>
      <c r="AI33" s="45">
        <f t="shared" si="14"/>
        <v>0.29518737929380795</v>
      </c>
      <c r="AJ33" s="45">
        <f t="shared" si="15"/>
        <v>1.5972159426088397</v>
      </c>
      <c r="AL33" s="46">
        <f t="shared" si="16"/>
        <v>4.9509055313652954</v>
      </c>
      <c r="AM33" s="46">
        <f t="shared" si="17"/>
        <v>3.4420839686087548</v>
      </c>
      <c r="AN33" s="46">
        <f t="shared" si="18"/>
        <v>0.18481369451625851</v>
      </c>
      <c r="AO33" s="46">
        <f t="shared" si="19"/>
        <v>0.62608941804489704</v>
      </c>
    </row>
    <row r="34" spans="1:41">
      <c r="A34" s="8" t="s">
        <v>1212</v>
      </c>
      <c r="B34" s="35">
        <v>1</v>
      </c>
      <c r="C34" s="35">
        <v>0</v>
      </c>
      <c r="D34" s="35">
        <v>0</v>
      </c>
      <c r="E34" s="37">
        <v>60.88159183129067</v>
      </c>
      <c r="F34" s="37">
        <v>103.71795948989688</v>
      </c>
      <c r="G34" s="37">
        <v>170.3601308213332</v>
      </c>
      <c r="H34" s="36">
        <v>1</v>
      </c>
      <c r="I34" s="36">
        <v>0</v>
      </c>
      <c r="J34" s="36">
        <v>0</v>
      </c>
      <c r="K34" s="38">
        <v>31688.438231067732</v>
      </c>
      <c r="L34" s="38">
        <v>54884.252977909775</v>
      </c>
      <c r="M34" s="38">
        <v>173.19961488067463</v>
      </c>
      <c r="N34" s="39">
        <v>255900.60084119867</v>
      </c>
      <c r="O34" s="39">
        <v>443231.11029355152</v>
      </c>
      <c r="P34" s="39">
        <v>173.20440391173696</v>
      </c>
      <c r="R34" s="42">
        <f t="shared" si="0"/>
        <v>1.6425326111234175E-2</v>
      </c>
      <c r="S34" s="42">
        <f t="shared" si="1"/>
        <v>1</v>
      </c>
      <c r="T34" s="42">
        <f t="shared" si="2"/>
        <v>3.1557251029796345E-5</v>
      </c>
      <c r="U34" s="42">
        <f t="shared" si="3"/>
        <v>3.907767299931268E-6</v>
      </c>
      <c r="W34" s="43">
        <f t="shared" si="4"/>
        <v>60.88159183129067</v>
      </c>
      <c r="X34" s="43">
        <f t="shared" si="5"/>
        <v>60.88159183129067</v>
      </c>
      <c r="Y34" s="43">
        <f t="shared" si="6"/>
        <v>1.921255676513638E-3</v>
      </c>
      <c r="Z34" s="43">
        <f t="shared" si="7"/>
        <v>2.3791109372608028E-4</v>
      </c>
      <c r="AB34" s="44">
        <f t="shared" si="8"/>
        <v>1</v>
      </c>
      <c r="AC34" s="44">
        <f t="shared" si="9"/>
        <v>1.6425326111234175E-2</v>
      </c>
      <c r="AD34" s="44">
        <f t="shared" si="10"/>
        <v>3.1557251029796345E-5</v>
      </c>
      <c r="AE34" s="44">
        <f t="shared" si="11"/>
        <v>3.907767299931268E-6</v>
      </c>
      <c r="AG34" s="45">
        <f t="shared" si="12"/>
        <v>31688.438231067732</v>
      </c>
      <c r="AH34" s="45">
        <f t="shared" si="13"/>
        <v>520.4929319009882</v>
      </c>
      <c r="AI34" s="45">
        <f t="shared" si="14"/>
        <v>31688.438231067732</v>
      </c>
      <c r="AJ34" s="45">
        <f t="shared" si="15"/>
        <v>0.12383104270525831</v>
      </c>
      <c r="AL34" s="46">
        <f t="shared" si="16"/>
        <v>255900.60084119867</v>
      </c>
      <c r="AM34" s="46">
        <f t="shared" si="17"/>
        <v>4203.2508208774552</v>
      </c>
      <c r="AN34" s="46">
        <f t="shared" si="18"/>
        <v>255900.60084119867</v>
      </c>
      <c r="AO34" s="46">
        <f t="shared" si="19"/>
        <v>8.0755194994214197</v>
      </c>
    </row>
    <row r="35" spans="1:41">
      <c r="A35" s="8" t="s">
        <v>1213</v>
      </c>
      <c r="B35" s="35">
        <v>140043.27939344349</v>
      </c>
      <c r="C35" s="35">
        <v>38048.574784092671</v>
      </c>
      <c r="D35" s="35">
        <v>27.169154384907969</v>
      </c>
      <c r="E35" s="37">
        <v>228560.58020857433</v>
      </c>
      <c r="F35" s="37">
        <v>83432.619851710231</v>
      </c>
      <c r="G35" s="37">
        <v>36.503503699357651</v>
      </c>
      <c r="H35" s="36">
        <v>223577.91969219234</v>
      </c>
      <c r="I35" s="36">
        <v>9198.6557508498645</v>
      </c>
      <c r="J35" s="36">
        <v>4.1142952593502882</v>
      </c>
      <c r="K35" s="38">
        <v>419930.71724109165</v>
      </c>
      <c r="L35" s="38">
        <v>73393.559031253608</v>
      </c>
      <c r="M35" s="38">
        <v>17.477539988844569</v>
      </c>
      <c r="N35" s="39">
        <v>456746.95024247369</v>
      </c>
      <c r="O35" s="39">
        <v>95788.025155372743</v>
      </c>
      <c r="P35" s="39">
        <v>20.971793047446003</v>
      </c>
      <c r="R35" s="42">
        <f t="shared" si="0"/>
        <v>0.61271842793558784</v>
      </c>
      <c r="S35" s="42">
        <f t="shared" si="1"/>
        <v>0.62637347903695517</v>
      </c>
      <c r="T35" s="42">
        <f t="shared" si="2"/>
        <v>0.33349139189796756</v>
      </c>
      <c r="U35" s="42">
        <f t="shared" si="3"/>
        <v>0.30661021232675684</v>
      </c>
      <c r="W35" s="43">
        <f t="shared" si="4"/>
        <v>1.6320710368860087</v>
      </c>
      <c r="X35" s="43">
        <f t="shared" si="5"/>
        <v>1.02228601340974</v>
      </c>
      <c r="Y35" s="43">
        <f t="shared" si="6"/>
        <v>0.54428164176747418</v>
      </c>
      <c r="Z35" s="43">
        <f t="shared" si="7"/>
        <v>0.50040964715196934</v>
      </c>
      <c r="AB35" s="44">
        <f t="shared" si="8"/>
        <v>1.5964916035996495</v>
      </c>
      <c r="AC35" s="44">
        <f t="shared" si="9"/>
        <v>0.97819982556994278</v>
      </c>
      <c r="AD35" s="44">
        <f t="shared" si="10"/>
        <v>0.5324162070378653</v>
      </c>
      <c r="AE35" s="44">
        <f t="shared" si="11"/>
        <v>0.48950062955757301</v>
      </c>
      <c r="AG35" s="45">
        <f t="shared" si="12"/>
        <v>2.9985781471263651</v>
      </c>
      <c r="AH35" s="45">
        <f t="shared" si="13"/>
        <v>1.8372840883492743</v>
      </c>
      <c r="AI35" s="45">
        <f t="shared" si="14"/>
        <v>1.8782298261797281</v>
      </c>
      <c r="AJ35" s="45">
        <f t="shared" si="15"/>
        <v>0.91939468236878785</v>
      </c>
      <c r="AL35" s="46">
        <f t="shared" si="16"/>
        <v>3.2614699700031271</v>
      </c>
      <c r="AM35" s="46">
        <f t="shared" si="17"/>
        <v>1.9983627527794448</v>
      </c>
      <c r="AN35" s="46">
        <f t="shared" si="18"/>
        <v>2.0428982918854124</v>
      </c>
      <c r="AO35" s="46">
        <f t="shared" si="19"/>
        <v>1.0876721599297652</v>
      </c>
    </row>
    <row r="36" spans="1:41">
      <c r="A36" s="8" t="s">
        <v>1214</v>
      </c>
      <c r="B36" s="35">
        <v>259.77296062093734</v>
      </c>
      <c r="C36" s="35">
        <v>448.20791542048374</v>
      </c>
      <c r="D36" s="35">
        <v>172.53832513943286</v>
      </c>
      <c r="E36" s="37">
        <v>11215.086026398392</v>
      </c>
      <c r="F36" s="37">
        <v>7596.6247397966818</v>
      </c>
      <c r="G36" s="37">
        <v>67.73576878425655</v>
      </c>
      <c r="H36" s="36">
        <v>51794.285565104692</v>
      </c>
      <c r="I36" s="36">
        <v>14537.198394710511</v>
      </c>
      <c r="J36" s="36">
        <v>28.067185860566525</v>
      </c>
      <c r="K36" s="38">
        <v>20515.495371857502</v>
      </c>
      <c r="L36" s="38">
        <v>4158.7583714168013</v>
      </c>
      <c r="M36" s="38">
        <v>20.271303695262716</v>
      </c>
      <c r="N36" s="39">
        <v>56346.844514548662</v>
      </c>
      <c r="O36" s="39">
        <v>48801.412209066424</v>
      </c>
      <c r="P36" s="39">
        <v>86.608953224463136</v>
      </c>
      <c r="R36" s="42">
        <f t="shared" si="0"/>
        <v>2.3162814802265116E-2</v>
      </c>
      <c r="S36" s="42">
        <f t="shared" si="1"/>
        <v>5.0154753132834774E-3</v>
      </c>
      <c r="T36" s="42">
        <f t="shared" si="2"/>
        <v>1.2662280676745713E-2</v>
      </c>
      <c r="U36" s="42">
        <f t="shared" si="3"/>
        <v>4.6102485926051168E-3</v>
      </c>
      <c r="W36" s="43">
        <f t="shared" si="4"/>
        <v>43.172645835004865</v>
      </c>
      <c r="X36" s="43">
        <f t="shared" si="5"/>
        <v>0.21653133939459762</v>
      </c>
      <c r="Y36" s="43">
        <f t="shared" si="6"/>
        <v>0.54666415912056832</v>
      </c>
      <c r="Z36" s="43">
        <f t="shared" si="7"/>
        <v>0.19903662969987035</v>
      </c>
      <c r="AB36" s="44">
        <f t="shared" si="8"/>
        <v>199.38289743975048</v>
      </c>
      <c r="AC36" s="44">
        <f t="shared" si="9"/>
        <v>4.6182691281359602</v>
      </c>
      <c r="AD36" s="44">
        <f t="shared" si="10"/>
        <v>2.524642209524925</v>
      </c>
      <c r="AE36" s="44">
        <f t="shared" si="11"/>
        <v>0.91920472231114014</v>
      </c>
      <c r="AG36" s="45">
        <f t="shared" si="12"/>
        <v>78.974714392210615</v>
      </c>
      <c r="AH36" s="45">
        <f t="shared" si="13"/>
        <v>1.8292766835285559</v>
      </c>
      <c r="AI36" s="45">
        <f t="shared" si="14"/>
        <v>0.39609573040774571</v>
      </c>
      <c r="AJ36" s="45">
        <f t="shared" si="15"/>
        <v>0.3640930658780801</v>
      </c>
      <c r="AL36" s="46">
        <f t="shared" si="16"/>
        <v>216.90804300748761</v>
      </c>
      <c r="AM36" s="46">
        <f t="shared" si="17"/>
        <v>5.024200829304192</v>
      </c>
      <c r="AN36" s="46">
        <f t="shared" si="18"/>
        <v>1.0878969349566849</v>
      </c>
      <c r="AO36" s="46">
        <f t="shared" si="19"/>
        <v>2.7465505216044384</v>
      </c>
    </row>
    <row r="37" spans="1:41">
      <c r="A37" s="8" t="s">
        <v>1215</v>
      </c>
      <c r="B37" s="35">
        <v>1</v>
      </c>
      <c r="C37" s="35">
        <v>0</v>
      </c>
      <c r="D37" s="35">
        <v>0</v>
      </c>
      <c r="E37" s="37">
        <v>15955.917413105226</v>
      </c>
      <c r="F37" s="37">
        <v>8179.1508313554759</v>
      </c>
      <c r="G37" s="37">
        <v>51.260924831796984</v>
      </c>
      <c r="H37" s="36">
        <v>20638.430987933632</v>
      </c>
      <c r="I37" s="36">
        <v>1008.1005915314314</v>
      </c>
      <c r="J37" s="36">
        <v>4.8845796084054198</v>
      </c>
      <c r="K37" s="38">
        <v>32212.258185323833</v>
      </c>
      <c r="L37" s="38">
        <v>9502.4550190647442</v>
      </c>
      <c r="M37" s="38">
        <v>29.499499738252254</v>
      </c>
      <c r="N37" s="39">
        <v>32455.448463256937</v>
      </c>
      <c r="O37" s="39">
        <v>28903.73033845636</v>
      </c>
      <c r="P37" s="39">
        <v>89.056635193867365</v>
      </c>
      <c r="R37" s="42">
        <f t="shared" si="0"/>
        <v>6.2672673348049572E-5</v>
      </c>
      <c r="S37" s="42">
        <f t="shared" si="1"/>
        <v>4.8453295727017973E-5</v>
      </c>
      <c r="T37" s="42">
        <f t="shared" si="2"/>
        <v>3.1044082480861526E-5</v>
      </c>
      <c r="U37" s="42">
        <f t="shared" si="3"/>
        <v>3.0811467637925501E-5</v>
      </c>
      <c r="W37" s="43">
        <f t="shared" si="4"/>
        <v>15955.917413105226</v>
      </c>
      <c r="X37" s="43">
        <f t="shared" si="5"/>
        <v>0.77311678501306313</v>
      </c>
      <c r="Y37" s="43">
        <f t="shared" si="6"/>
        <v>0.49533681623025333</v>
      </c>
      <c r="Z37" s="43">
        <f t="shared" si="7"/>
        <v>0.49162523300730365</v>
      </c>
      <c r="AB37" s="44">
        <f t="shared" si="8"/>
        <v>20638.430987933632</v>
      </c>
      <c r="AC37" s="44">
        <f t="shared" si="9"/>
        <v>1.2934656437230285</v>
      </c>
      <c r="AD37" s="44">
        <f t="shared" si="10"/>
        <v>0.64070115386498017</v>
      </c>
      <c r="AE37" s="44">
        <f t="shared" si="11"/>
        <v>0.63590034848227595</v>
      </c>
      <c r="AG37" s="45">
        <f t="shared" si="12"/>
        <v>32212.258185323833</v>
      </c>
      <c r="AH37" s="45">
        <f t="shared" si="13"/>
        <v>2.0188283350518366</v>
      </c>
      <c r="AI37" s="45">
        <f t="shared" si="14"/>
        <v>1.560790071888551</v>
      </c>
      <c r="AJ37" s="45">
        <f t="shared" si="15"/>
        <v>0.9925069506216061</v>
      </c>
      <c r="AL37" s="46">
        <f t="shared" si="16"/>
        <v>32455.448463256937</v>
      </c>
      <c r="AM37" s="46">
        <f t="shared" si="17"/>
        <v>2.0340697199021593</v>
      </c>
      <c r="AN37" s="46">
        <f t="shared" si="18"/>
        <v>1.5725734423431794</v>
      </c>
      <c r="AO37" s="46">
        <f t="shared" si="19"/>
        <v>1.0075496190466988</v>
      </c>
    </row>
    <row r="38" spans="1:41">
      <c r="A38" s="8" t="s">
        <v>1216</v>
      </c>
      <c r="B38" s="35">
        <v>21449.668317185766</v>
      </c>
      <c r="C38" s="35">
        <v>8807.6362992506074</v>
      </c>
      <c r="D38" s="35">
        <v>41.061876430946064</v>
      </c>
      <c r="E38" s="37">
        <v>41854.092480588028</v>
      </c>
      <c r="F38" s="37">
        <v>23030.914658915048</v>
      </c>
      <c r="G38" s="37">
        <v>55.026673125446003</v>
      </c>
      <c r="H38" s="36">
        <v>76396.733787050092</v>
      </c>
      <c r="I38" s="36">
        <v>14760.98210610253</v>
      </c>
      <c r="J38" s="36">
        <v>19.32148322891344</v>
      </c>
      <c r="K38" s="38">
        <v>89960.871313621217</v>
      </c>
      <c r="L38" s="38">
        <v>16362.237509067543</v>
      </c>
      <c r="M38" s="38">
        <v>18.188171446256426</v>
      </c>
      <c r="N38" s="39">
        <v>64656.051027239671</v>
      </c>
      <c r="O38" s="39">
        <v>57898.260522107426</v>
      </c>
      <c r="P38" s="39">
        <v>89.548092718676585</v>
      </c>
      <c r="R38" s="42">
        <f t="shared" si="0"/>
        <v>0.51248676165022922</v>
      </c>
      <c r="S38" s="42">
        <f t="shared" si="1"/>
        <v>0.28076682410238946</v>
      </c>
      <c r="T38" s="42">
        <f t="shared" si="2"/>
        <v>0.23843330999327497</v>
      </c>
      <c r="U38" s="42">
        <f t="shared" si="3"/>
        <v>0.33175036174338879</v>
      </c>
      <c r="W38" s="43">
        <f t="shared" si="4"/>
        <v>1.9512699153046558</v>
      </c>
      <c r="X38" s="43">
        <f t="shared" si="5"/>
        <v>0.54785185708662665</v>
      </c>
      <c r="Y38" s="43">
        <f t="shared" si="6"/>
        <v>0.4652477445963864</v>
      </c>
      <c r="Z38" s="43">
        <f t="shared" si="7"/>
        <v>0.64733450026131123</v>
      </c>
      <c r="AB38" s="44">
        <f t="shared" si="8"/>
        <v>3.5616743651854041</v>
      </c>
      <c r="AC38" s="44">
        <f t="shared" si="9"/>
        <v>1.8253109614665035</v>
      </c>
      <c r="AD38" s="44">
        <f t="shared" si="10"/>
        <v>0.84922180800935232</v>
      </c>
      <c r="AE38" s="44">
        <f t="shared" si="11"/>
        <v>1.1815867590624125</v>
      </c>
      <c r="AG38" s="45">
        <f t="shared" si="12"/>
        <v>4.1940448674231172</v>
      </c>
      <c r="AH38" s="45">
        <f t="shared" si="13"/>
        <v>2.1493924723214382</v>
      </c>
      <c r="AI38" s="45">
        <f t="shared" si="14"/>
        <v>1.1775486575693157</v>
      </c>
      <c r="AJ38" s="45">
        <f t="shared" si="15"/>
        <v>1.3913759019356222</v>
      </c>
      <c r="AL38" s="46">
        <f t="shared" si="16"/>
        <v>3.0143147237123644</v>
      </c>
      <c r="AM38" s="46">
        <f t="shared" si="17"/>
        <v>1.5447963913499549</v>
      </c>
      <c r="AN38" s="46">
        <f t="shared" si="18"/>
        <v>0.84631957182179207</v>
      </c>
      <c r="AO38" s="46">
        <f t="shared" si="19"/>
        <v>0.71871303693620325</v>
      </c>
    </row>
    <row r="39" spans="1:41">
      <c r="A39" s="8" t="s">
        <v>1217</v>
      </c>
      <c r="B39" s="35">
        <v>1779.3141470305964</v>
      </c>
      <c r="C39" s="35">
        <v>2489.8113835677764</v>
      </c>
      <c r="D39" s="35">
        <v>139.93096091114049</v>
      </c>
      <c r="E39" s="37">
        <v>1834.6372477928001</v>
      </c>
      <c r="F39" s="37">
        <v>308.14790144217113</v>
      </c>
      <c r="G39" s="37">
        <v>16.796121511917146</v>
      </c>
      <c r="H39" s="36">
        <v>139560.11309868866</v>
      </c>
      <c r="I39" s="36">
        <v>28897.926229515106</v>
      </c>
      <c r="J39" s="36">
        <v>20.706436522504251</v>
      </c>
      <c r="K39" s="38">
        <v>213592.61837338834</v>
      </c>
      <c r="L39" s="38">
        <v>28832.174666598316</v>
      </c>
      <c r="M39" s="38">
        <v>13.498675603197032</v>
      </c>
      <c r="N39" s="39">
        <v>208968.60664916868</v>
      </c>
      <c r="O39" s="39">
        <v>181007.35258567127</v>
      </c>
      <c r="P39" s="39">
        <v>86.619399673540073</v>
      </c>
      <c r="R39" s="42">
        <f t="shared" si="0"/>
        <v>0.96984521009329705</v>
      </c>
      <c r="S39" s="42">
        <f t="shared" si="1"/>
        <v>1.2749446152801342E-2</v>
      </c>
      <c r="T39" s="42">
        <f t="shared" si="2"/>
        <v>8.3304102949855619E-3</v>
      </c>
      <c r="U39" s="42">
        <f t="shared" si="3"/>
        <v>8.5147437960278651E-3</v>
      </c>
      <c r="W39" s="43">
        <f t="shared" si="4"/>
        <v>1.0310923739096491</v>
      </c>
      <c r="X39" s="43">
        <f t="shared" si="5"/>
        <v>1.314585669972518E-2</v>
      </c>
      <c r="Y39" s="43">
        <f t="shared" si="6"/>
        <v>8.5894225266980422E-3</v>
      </c>
      <c r="Z39" s="43">
        <f t="shared" si="7"/>
        <v>8.7794873938788296E-3</v>
      </c>
      <c r="AB39" s="44">
        <f t="shared" si="8"/>
        <v>78.434779677098149</v>
      </c>
      <c r="AC39" s="44">
        <f t="shared" si="9"/>
        <v>76.069595374556727</v>
      </c>
      <c r="AD39" s="44">
        <f t="shared" si="10"/>
        <v>0.6533938961070227</v>
      </c>
      <c r="AE39" s="44">
        <f t="shared" si="11"/>
        <v>0.66785205364838396</v>
      </c>
      <c r="AG39" s="45">
        <f t="shared" si="12"/>
        <v>120.04210652168523</v>
      </c>
      <c r="AH39" s="45">
        <f t="shared" si="13"/>
        <v>116.42226201956575</v>
      </c>
      <c r="AI39" s="45">
        <f t="shared" si="14"/>
        <v>1.5304703731670686</v>
      </c>
      <c r="AJ39" s="45">
        <f t="shared" si="15"/>
        <v>1.0221277817676355</v>
      </c>
      <c r="AL39" s="46">
        <f t="shared" si="16"/>
        <v>117.44334579585363</v>
      </c>
      <c r="AM39" s="46">
        <f t="shared" si="17"/>
        <v>113.90186637743939</v>
      </c>
      <c r="AN39" s="46">
        <f t="shared" si="18"/>
        <v>1.4973376132290639</v>
      </c>
      <c r="AO39" s="46">
        <f t="shared" si="19"/>
        <v>0.97835125689532831</v>
      </c>
    </row>
    <row r="40" spans="1:41">
      <c r="A40" s="8" t="s">
        <v>1218</v>
      </c>
      <c r="B40" s="35">
        <v>25607.530408913375</v>
      </c>
      <c r="C40" s="35">
        <v>14666.85946665653</v>
      </c>
      <c r="D40" s="35">
        <v>57.275571804266391</v>
      </c>
      <c r="E40" s="37">
        <v>95925.461113031794</v>
      </c>
      <c r="F40" s="37">
        <v>47224.125076169563</v>
      </c>
      <c r="G40" s="37">
        <v>49.230021443966777</v>
      </c>
      <c r="H40" s="36">
        <v>180283.76706017266</v>
      </c>
      <c r="I40" s="36">
        <v>26921.493413117365</v>
      </c>
      <c r="J40" s="36">
        <v>14.932843845076677</v>
      </c>
      <c r="K40" s="38">
        <v>294536.16074519401</v>
      </c>
      <c r="L40" s="38">
        <v>48379.95539076563</v>
      </c>
      <c r="M40" s="38">
        <v>16.4258117809241</v>
      </c>
      <c r="N40" s="39">
        <v>374410.25067824061</v>
      </c>
      <c r="O40" s="39">
        <v>44679.786036423546</v>
      </c>
      <c r="P40" s="39">
        <v>11.933376812062848</v>
      </c>
      <c r="R40" s="42">
        <f t="shared" si="0"/>
        <v>0.26695238273328986</v>
      </c>
      <c r="S40" s="42">
        <f t="shared" si="1"/>
        <v>0.14204013387609349</v>
      </c>
      <c r="T40" s="42">
        <f t="shared" si="2"/>
        <v>8.6941889729684807E-2</v>
      </c>
      <c r="U40" s="42">
        <f t="shared" si="3"/>
        <v>6.8394309083486829E-2</v>
      </c>
      <c r="W40" s="43">
        <f t="shared" si="4"/>
        <v>3.7459864181062308</v>
      </c>
      <c r="X40" s="43">
        <f t="shared" si="5"/>
        <v>0.53208041232583692</v>
      </c>
      <c r="Y40" s="43">
        <f t="shared" si="6"/>
        <v>0.32568313809188887</v>
      </c>
      <c r="Z40" s="43">
        <f t="shared" si="7"/>
        <v>0.25620415290250126</v>
      </c>
      <c r="AB40" s="44">
        <f t="shared" si="8"/>
        <v>7.0402637107645551</v>
      </c>
      <c r="AC40" s="44">
        <f t="shared" si="9"/>
        <v>1.8794151726593109</v>
      </c>
      <c r="AD40" s="44">
        <f t="shared" si="10"/>
        <v>0.61209383120919347</v>
      </c>
      <c r="AE40" s="44">
        <f t="shared" si="11"/>
        <v>0.4815139722632869</v>
      </c>
      <c r="AG40" s="45">
        <f t="shared" si="12"/>
        <v>11.501935408916783</v>
      </c>
      <c r="AH40" s="45">
        <f t="shared" si="13"/>
        <v>3.0704690634547318</v>
      </c>
      <c r="AI40" s="45">
        <f t="shared" si="14"/>
        <v>1.6337364453167198</v>
      </c>
      <c r="AJ40" s="45">
        <f t="shared" si="15"/>
        <v>0.786666925415756</v>
      </c>
      <c r="AL40" s="46">
        <f t="shared" si="16"/>
        <v>14.621099524221096</v>
      </c>
      <c r="AM40" s="46">
        <f t="shared" si="17"/>
        <v>3.9031373561713925</v>
      </c>
      <c r="AN40" s="46">
        <f t="shared" si="18"/>
        <v>2.0767829338360513</v>
      </c>
      <c r="AO40" s="46">
        <f t="shared" si="19"/>
        <v>1.2711860225615774</v>
      </c>
    </row>
    <row r="41" spans="1:41">
      <c r="A41" s="8" t="s">
        <v>1219</v>
      </c>
      <c r="B41" s="35">
        <v>119941.60420271079</v>
      </c>
      <c r="C41" s="35">
        <v>42449.99349695522</v>
      </c>
      <c r="D41" s="35">
        <v>35.392217553811747</v>
      </c>
      <c r="E41" s="37">
        <v>439114.41584133962</v>
      </c>
      <c r="F41" s="37">
        <v>126571.3343405918</v>
      </c>
      <c r="G41" s="37">
        <v>28.824226619406733</v>
      </c>
      <c r="H41" s="36">
        <v>243022.36137993666</v>
      </c>
      <c r="I41" s="36">
        <v>13966.275083942974</v>
      </c>
      <c r="J41" s="36">
        <v>5.7469094632441484</v>
      </c>
      <c r="K41" s="38">
        <v>513075.7312443073</v>
      </c>
      <c r="L41" s="38">
        <v>25352.332760978567</v>
      </c>
      <c r="M41" s="38">
        <v>4.9412457493349544</v>
      </c>
      <c r="N41" s="39">
        <v>596229.66373503499</v>
      </c>
      <c r="O41" s="39">
        <v>57812.256454385213</v>
      </c>
      <c r="P41" s="39">
        <v>9.6963066366448061</v>
      </c>
      <c r="R41" s="42">
        <f t="shared" si="0"/>
        <v>0.27314431017461283</v>
      </c>
      <c r="S41" s="42">
        <f t="shared" si="1"/>
        <v>0.49354143183225968</v>
      </c>
      <c r="T41" s="42">
        <f t="shared" si="2"/>
        <v>0.23376978660017564</v>
      </c>
      <c r="U41" s="42">
        <f t="shared" si="3"/>
        <v>0.20116678437524529</v>
      </c>
      <c r="W41" s="43">
        <f t="shared" si="4"/>
        <v>3.6610683904077317</v>
      </c>
      <c r="X41" s="43">
        <f t="shared" si="5"/>
        <v>1.8068889354376583</v>
      </c>
      <c r="Y41" s="43">
        <f t="shared" si="6"/>
        <v>0.85584717635426399</v>
      </c>
      <c r="Z41" s="43">
        <f t="shared" si="7"/>
        <v>0.73648535547617855</v>
      </c>
      <c r="AB41" s="44">
        <f t="shared" si="8"/>
        <v>2.0261723444119495</v>
      </c>
      <c r="AC41" s="44">
        <f t="shared" si="9"/>
        <v>0.55343744730928002</v>
      </c>
      <c r="AD41" s="44">
        <f t="shared" si="10"/>
        <v>0.473657876568359</v>
      </c>
      <c r="AE41" s="44">
        <f t="shared" si="11"/>
        <v>0.40759857511540387</v>
      </c>
      <c r="AG41" s="45">
        <f t="shared" si="12"/>
        <v>4.2777127640978421</v>
      </c>
      <c r="AH41" s="45">
        <f t="shared" si="13"/>
        <v>1.1684329020746413</v>
      </c>
      <c r="AI41" s="45">
        <f t="shared" si="14"/>
        <v>2.1112284825599823</v>
      </c>
      <c r="AJ41" s="45">
        <f t="shared" si="15"/>
        <v>0.86053372123450511</v>
      </c>
      <c r="AL41" s="46">
        <f t="shared" si="16"/>
        <v>4.9709995768220656</v>
      </c>
      <c r="AM41" s="46">
        <f t="shared" si="17"/>
        <v>1.3578002502893554</v>
      </c>
      <c r="AN41" s="46">
        <f t="shared" si="18"/>
        <v>2.453394248782319</v>
      </c>
      <c r="AO41" s="46">
        <f t="shared" si="19"/>
        <v>1.1620695102632577</v>
      </c>
    </row>
    <row r="42" spans="1:41">
      <c r="A42" s="8" t="s">
        <v>1220</v>
      </c>
      <c r="B42" s="35">
        <v>2301.2872930578565</v>
      </c>
      <c r="C42" s="35">
        <v>1640.2111935730693</v>
      </c>
      <c r="D42" s="35">
        <v>71.273638824712918</v>
      </c>
      <c r="E42" s="37">
        <v>648.62191130063104</v>
      </c>
      <c r="F42" s="37">
        <v>580.50573363099193</v>
      </c>
      <c r="G42" s="37">
        <v>89.498323062652787</v>
      </c>
      <c r="H42" s="36">
        <v>75859.903165121505</v>
      </c>
      <c r="I42" s="36">
        <v>7759.6028852273939</v>
      </c>
      <c r="J42" s="36">
        <v>10.228859465239953</v>
      </c>
      <c r="K42" s="38">
        <v>152121.64709836067</v>
      </c>
      <c r="L42" s="38">
        <v>32020.572295740734</v>
      </c>
      <c r="M42" s="38">
        <v>21.049320005742828</v>
      </c>
      <c r="N42" s="39">
        <v>245000.14732174066</v>
      </c>
      <c r="O42" s="39">
        <v>38502.744273494762</v>
      </c>
      <c r="P42" s="39">
        <v>15.71539637604052</v>
      </c>
      <c r="R42" s="42">
        <f t="shared" si="0"/>
        <v>3.5479641574908625</v>
      </c>
      <c r="S42" s="42">
        <f t="shared" si="1"/>
        <v>3.0336016749833279E-2</v>
      </c>
      <c r="T42" s="42">
        <f t="shared" si="2"/>
        <v>1.5127940940383468E-2</v>
      </c>
      <c r="U42" s="42">
        <f t="shared" si="3"/>
        <v>9.3930037112824483E-3</v>
      </c>
      <c r="W42" s="43">
        <f t="shared" si="4"/>
        <v>0.28185177628942137</v>
      </c>
      <c r="X42" s="43">
        <f t="shared" si="5"/>
        <v>8.5502602064861481E-3</v>
      </c>
      <c r="Y42" s="43">
        <f t="shared" si="6"/>
        <v>4.2638370256485401E-3</v>
      </c>
      <c r="Z42" s="43">
        <f t="shared" si="7"/>
        <v>2.647434780718085E-3</v>
      </c>
      <c r="AB42" s="44">
        <f t="shared" si="8"/>
        <v>32.964116820165451</v>
      </c>
      <c r="AC42" s="44">
        <f t="shared" si="9"/>
        <v>116.95550496128868</v>
      </c>
      <c r="AD42" s="44">
        <f t="shared" si="10"/>
        <v>0.49867921240736424</v>
      </c>
      <c r="AE42" s="44">
        <f t="shared" si="11"/>
        <v>0.30963207163096224</v>
      </c>
      <c r="AG42" s="45">
        <f t="shared" si="12"/>
        <v>66.102849286682343</v>
      </c>
      <c r="AH42" s="45">
        <f t="shared" si="13"/>
        <v>234.53053997716938</v>
      </c>
      <c r="AI42" s="45">
        <f t="shared" si="14"/>
        <v>2.0052971431725002</v>
      </c>
      <c r="AJ42" s="45">
        <f t="shared" si="15"/>
        <v>0.62090430867615154</v>
      </c>
      <c r="AL42" s="46">
        <f t="shared" si="16"/>
        <v>106.46221706469099</v>
      </c>
      <c r="AM42" s="46">
        <f t="shared" si="17"/>
        <v>377.72413027253572</v>
      </c>
      <c r="AN42" s="46">
        <f t="shared" si="18"/>
        <v>3.2296396000988521</v>
      </c>
      <c r="AO42" s="46">
        <f t="shared" si="19"/>
        <v>1.6105541321369303</v>
      </c>
    </row>
    <row r="43" spans="1:41">
      <c r="A43" s="8" t="s">
        <v>1221</v>
      </c>
      <c r="B43" s="35">
        <v>299.92011932329268</v>
      </c>
      <c r="C43" s="35">
        <v>517.7448340724942</v>
      </c>
      <c r="D43" s="35">
        <v>172.62757671631954</v>
      </c>
      <c r="E43" s="37">
        <v>3247.291888399363</v>
      </c>
      <c r="F43" s="37">
        <v>1723.2686330184031</v>
      </c>
      <c r="G43" s="37">
        <v>53.067869851016901</v>
      </c>
      <c r="H43" s="36">
        <v>37383.062784435671</v>
      </c>
      <c r="I43" s="36">
        <v>9966.5884538675055</v>
      </c>
      <c r="J43" s="36">
        <v>26.660705976229064</v>
      </c>
      <c r="K43" s="38">
        <v>7520.0937660628333</v>
      </c>
      <c r="L43" s="38">
        <v>6522.4628406209213</v>
      </c>
      <c r="M43" s="38">
        <v>86.733796725459925</v>
      </c>
      <c r="N43" s="39">
        <v>4014.6386754165669</v>
      </c>
      <c r="O43" s="39">
        <v>6951.8261090449441</v>
      </c>
      <c r="P43" s="39">
        <v>173.16193737718149</v>
      </c>
      <c r="R43" s="42">
        <f t="shared" si="0"/>
        <v>9.2360074065016562E-2</v>
      </c>
      <c r="S43" s="42">
        <f t="shared" si="1"/>
        <v>8.0228878263062901E-3</v>
      </c>
      <c r="T43" s="42">
        <f t="shared" si="2"/>
        <v>3.9882497300338417E-2</v>
      </c>
      <c r="U43" s="42">
        <f t="shared" si="3"/>
        <v>7.4706628309999121E-2</v>
      </c>
      <c r="W43" s="43">
        <f t="shared" si="4"/>
        <v>10.827189238675288</v>
      </c>
      <c r="X43" s="43">
        <f t="shared" si="5"/>
        <v>8.6865324736082439E-2</v>
      </c>
      <c r="Y43" s="43">
        <f t="shared" si="6"/>
        <v>0.4318153455817203</v>
      </c>
      <c r="Z43" s="43">
        <f t="shared" si="7"/>
        <v>0.80886280209573713</v>
      </c>
      <c r="AB43" s="44">
        <f t="shared" si="8"/>
        <v>124.64339794470197</v>
      </c>
      <c r="AC43" s="44">
        <f t="shared" si="9"/>
        <v>11.512073465888008</v>
      </c>
      <c r="AD43" s="44">
        <f t="shared" si="10"/>
        <v>4.9710899820345835</v>
      </c>
      <c r="AE43" s="44">
        <f t="shared" si="11"/>
        <v>9.3116880015501593</v>
      </c>
      <c r="AG43" s="45">
        <f t="shared" si="12"/>
        <v>25.073655555453765</v>
      </c>
      <c r="AH43" s="45">
        <f t="shared" si="13"/>
        <v>2.3158046841824236</v>
      </c>
      <c r="AI43" s="45">
        <f t="shared" si="14"/>
        <v>0.2011631259168471</v>
      </c>
      <c r="AJ43" s="45">
        <f t="shared" si="15"/>
        <v>1.873168265954229</v>
      </c>
      <c r="AL43" s="46">
        <f t="shared" si="16"/>
        <v>13.385693112135202</v>
      </c>
      <c r="AM43" s="46">
        <f t="shared" si="17"/>
        <v>1.2363036072483895</v>
      </c>
      <c r="AN43" s="46">
        <f t="shared" si="18"/>
        <v>0.10739191431602148</v>
      </c>
      <c r="AO43" s="46">
        <f t="shared" si="19"/>
        <v>0.53385486940789073</v>
      </c>
    </row>
    <row r="44" spans="1:41">
      <c r="A44" s="8" t="s">
        <v>1222</v>
      </c>
      <c r="B44" s="35">
        <v>153505.87876575001</v>
      </c>
      <c r="C44" s="35">
        <v>26266.524653509179</v>
      </c>
      <c r="D44" s="35">
        <v>17.111087122332233</v>
      </c>
      <c r="E44" s="37">
        <v>440095.70801683568</v>
      </c>
      <c r="F44" s="37">
        <v>157096.16402272787</v>
      </c>
      <c r="G44" s="37">
        <v>35.695909130910728</v>
      </c>
      <c r="H44" s="36">
        <v>94460.8146499578</v>
      </c>
      <c r="I44" s="36">
        <v>12540.296646839732</v>
      </c>
      <c r="J44" s="36">
        <v>13.275660064239489</v>
      </c>
      <c r="K44" s="38">
        <v>138181.96972983298</v>
      </c>
      <c r="L44" s="38">
        <v>12261.836014807252</v>
      </c>
      <c r="M44" s="38">
        <v>8.8736873839481571</v>
      </c>
      <c r="N44" s="39">
        <v>144774.63738929568</v>
      </c>
      <c r="O44" s="39">
        <v>12709.014836615906</v>
      </c>
      <c r="P44" s="39">
        <v>8.7784815529820026</v>
      </c>
      <c r="R44" s="42">
        <f t="shared" si="0"/>
        <v>0.34880112659466722</v>
      </c>
      <c r="S44" s="42">
        <f t="shared" si="1"/>
        <v>1.625074686626351</v>
      </c>
      <c r="T44" s="42">
        <f t="shared" si="2"/>
        <v>1.1108965885048363</v>
      </c>
      <c r="U44" s="42">
        <f t="shared" si="3"/>
        <v>1.0603091918163554</v>
      </c>
      <c r="W44" s="43">
        <f t="shared" si="4"/>
        <v>2.8669632170141299</v>
      </c>
      <c r="X44" s="43">
        <f t="shared" si="5"/>
        <v>4.6590293514585133</v>
      </c>
      <c r="Y44" s="43">
        <f t="shared" si="6"/>
        <v>3.1848996571498476</v>
      </c>
      <c r="Z44" s="43">
        <f t="shared" si="7"/>
        <v>3.0398674515994704</v>
      </c>
      <c r="AB44" s="44">
        <f t="shared" si="8"/>
        <v>0.61535633299168313</v>
      </c>
      <c r="AC44" s="44">
        <f t="shared" si="9"/>
        <v>0.21463698220466226</v>
      </c>
      <c r="AD44" s="44">
        <f t="shared" si="10"/>
        <v>0.68359725103530677</v>
      </c>
      <c r="AE44" s="44">
        <f t="shared" si="11"/>
        <v>0.65246797611348761</v>
      </c>
      <c r="AG44" s="45">
        <f t="shared" si="12"/>
        <v>0.90017379686610366</v>
      </c>
      <c r="AH44" s="45">
        <f t="shared" si="13"/>
        <v>0.31398163447789607</v>
      </c>
      <c r="AI44" s="45">
        <f t="shared" si="14"/>
        <v>1.4628496508514361</v>
      </c>
      <c r="AJ44" s="45">
        <f t="shared" si="15"/>
        <v>0.95446255104935851</v>
      </c>
      <c r="AL44" s="46">
        <f t="shared" si="16"/>
        <v>0.94312112704310036</v>
      </c>
      <c r="AM44" s="46">
        <f t="shared" si="17"/>
        <v>0.32896171162786569</v>
      </c>
      <c r="AN44" s="46">
        <f t="shared" si="18"/>
        <v>1.5326422699802573</v>
      </c>
      <c r="AO44" s="46">
        <f t="shared" si="19"/>
        <v>1.0477100425790165</v>
      </c>
    </row>
    <row r="45" spans="1:41">
      <c r="A45" s="8" t="s">
        <v>1223</v>
      </c>
      <c r="B45" s="35">
        <v>68.504826672059338</v>
      </c>
      <c r="C45" s="35">
        <v>116.92178955213745</v>
      </c>
      <c r="D45" s="35">
        <v>170.67671758642032</v>
      </c>
      <c r="E45" s="37">
        <v>3741.9854364091766</v>
      </c>
      <c r="F45" s="37">
        <v>2581.9316222223433</v>
      </c>
      <c r="G45" s="37">
        <v>68.998975706863646</v>
      </c>
      <c r="H45" s="36">
        <v>59574.34357901333</v>
      </c>
      <c r="I45" s="36">
        <v>16746.536093700091</v>
      </c>
      <c r="J45" s="36">
        <v>28.110315762840415</v>
      </c>
      <c r="K45" s="38">
        <v>28310.965499954469</v>
      </c>
      <c r="L45" s="38">
        <v>8995.8087951375728</v>
      </c>
      <c r="M45" s="38">
        <v>31.774998260486882</v>
      </c>
      <c r="N45" s="39">
        <v>34062.292003290371</v>
      </c>
      <c r="O45" s="39">
        <v>29682.013242749261</v>
      </c>
      <c r="P45" s="39">
        <v>87.140387499120791</v>
      </c>
      <c r="R45" s="42">
        <f t="shared" si="0"/>
        <v>1.8307079980994481E-2</v>
      </c>
      <c r="S45" s="42">
        <f t="shared" si="1"/>
        <v>1.1499048509229738E-3</v>
      </c>
      <c r="T45" s="42">
        <f t="shared" si="2"/>
        <v>2.4197276730872886E-3</v>
      </c>
      <c r="U45" s="42">
        <f t="shared" si="3"/>
        <v>2.0111631555927551E-3</v>
      </c>
      <c r="W45" s="43">
        <f t="shared" si="4"/>
        <v>54.623675705691525</v>
      </c>
      <c r="X45" s="43">
        <f t="shared" si="5"/>
        <v>6.2812029669218075E-2</v>
      </c>
      <c r="Y45" s="43">
        <f t="shared" si="6"/>
        <v>0.13217441971080762</v>
      </c>
      <c r="Z45" s="43">
        <f t="shared" si="7"/>
        <v>0.1098571240023339</v>
      </c>
      <c r="AB45" s="44">
        <f t="shared" si="8"/>
        <v>869.63716971656197</v>
      </c>
      <c r="AC45" s="44">
        <f t="shared" si="9"/>
        <v>15.920517220446774</v>
      </c>
      <c r="AD45" s="44">
        <f t="shared" si="10"/>
        <v>2.104285125108472</v>
      </c>
      <c r="AE45" s="44">
        <f t="shared" si="11"/>
        <v>1.7489822344679133</v>
      </c>
      <c r="AG45" s="45">
        <f t="shared" si="12"/>
        <v>413.2696464656774</v>
      </c>
      <c r="AH45" s="45">
        <f t="shared" si="13"/>
        <v>7.5657604715644693</v>
      </c>
      <c r="AI45" s="45">
        <f t="shared" si="14"/>
        <v>0.47522077121010481</v>
      </c>
      <c r="AJ45" s="45">
        <f t="shared" si="15"/>
        <v>0.8311526862966141</v>
      </c>
      <c r="AL45" s="46">
        <f t="shared" si="16"/>
        <v>497.22470164548508</v>
      </c>
      <c r="AM45" s="46">
        <f t="shared" si="17"/>
        <v>9.1027323815500143</v>
      </c>
      <c r="AN45" s="46">
        <f t="shared" si="18"/>
        <v>0.57176109642087158</v>
      </c>
      <c r="AO45" s="46">
        <f t="shared" si="19"/>
        <v>1.203148370314151</v>
      </c>
    </row>
    <row r="46" spans="1:41">
      <c r="A46" s="8" t="s">
        <v>1224</v>
      </c>
      <c r="B46" s="35">
        <v>13352.052826907267</v>
      </c>
      <c r="C46" s="35">
        <v>3923.9565417872427</v>
      </c>
      <c r="D46" s="35">
        <v>29.388413846593114</v>
      </c>
      <c r="E46" s="37">
        <v>18739.269002797468</v>
      </c>
      <c r="F46" s="37">
        <v>3675.4557900943223</v>
      </c>
      <c r="G46" s="37">
        <v>19.613656165273238</v>
      </c>
      <c r="H46" s="36">
        <v>40998.522222989734</v>
      </c>
      <c r="I46" s="36">
        <v>12151.101896428177</v>
      </c>
      <c r="J46" s="36">
        <v>29.637902142761874</v>
      </c>
      <c r="K46" s="38">
        <v>75830.962699140335</v>
      </c>
      <c r="L46" s="38">
        <v>10467.616327824968</v>
      </c>
      <c r="M46" s="38">
        <v>13.803881627291586</v>
      </c>
      <c r="N46" s="39">
        <v>124828.52438635286</v>
      </c>
      <c r="O46" s="39">
        <v>36331.497337360423</v>
      </c>
      <c r="P46" s="39">
        <v>29.105124422453272</v>
      </c>
      <c r="R46" s="42">
        <f t="shared" si="0"/>
        <v>0.71251727188045721</v>
      </c>
      <c r="S46" s="42">
        <f t="shared" si="1"/>
        <v>0.3256715633379626</v>
      </c>
      <c r="T46" s="42">
        <f t="shared" si="2"/>
        <v>0.17607653063672149</v>
      </c>
      <c r="U46" s="42">
        <f t="shared" si="3"/>
        <v>0.10696315519665799</v>
      </c>
      <c r="W46" s="43">
        <f t="shared" si="4"/>
        <v>1.4034747499675704</v>
      </c>
      <c r="X46" s="43">
        <f t="shared" si="5"/>
        <v>0.45707181592729479</v>
      </c>
      <c r="Y46" s="43">
        <f t="shared" si="6"/>
        <v>0.24711896481052992</v>
      </c>
      <c r="Z46" s="43">
        <f t="shared" si="7"/>
        <v>0.15012008749537198</v>
      </c>
      <c r="AB46" s="44">
        <f t="shared" si="8"/>
        <v>3.0705781915698287</v>
      </c>
      <c r="AC46" s="44">
        <f t="shared" si="9"/>
        <v>2.1878399961529622</v>
      </c>
      <c r="AD46" s="44">
        <f t="shared" si="10"/>
        <v>0.54065675502039379</v>
      </c>
      <c r="AE46" s="44">
        <f t="shared" si="11"/>
        <v>0.32843873164835702</v>
      </c>
      <c r="AG46" s="45">
        <f t="shared" si="12"/>
        <v>5.6793486126960628</v>
      </c>
      <c r="AH46" s="45">
        <f t="shared" si="13"/>
        <v>4.0466339795762583</v>
      </c>
      <c r="AI46" s="45">
        <f t="shared" si="14"/>
        <v>1.8496023414380158</v>
      </c>
      <c r="AJ46" s="45">
        <f t="shared" si="15"/>
        <v>0.60748104707573325</v>
      </c>
      <c r="AL46" s="46">
        <f t="shared" si="16"/>
        <v>9.3490136688791736</v>
      </c>
      <c r="AM46" s="46">
        <f t="shared" si="17"/>
        <v>6.6613337141228932</v>
      </c>
      <c r="AN46" s="46">
        <f t="shared" si="18"/>
        <v>3.044707897211862</v>
      </c>
      <c r="AO46" s="46">
        <f t="shared" si="19"/>
        <v>1.6461418916915318</v>
      </c>
    </row>
    <row r="47" spans="1:41">
      <c r="A47" s="8" t="s">
        <v>1225</v>
      </c>
      <c r="B47" s="35">
        <v>79827.06144118683</v>
      </c>
      <c r="C47" s="35">
        <v>16727.983543054615</v>
      </c>
      <c r="D47" s="35">
        <v>20.955279125962917</v>
      </c>
      <c r="E47" s="37">
        <v>106329.7570679265</v>
      </c>
      <c r="F47" s="37">
        <v>9812.6093965792461</v>
      </c>
      <c r="G47" s="37">
        <v>9.2284696844653453</v>
      </c>
      <c r="H47" s="36">
        <v>12722.575517467349</v>
      </c>
      <c r="I47" s="36">
        <v>4163.1793496748078</v>
      </c>
      <c r="J47" s="36">
        <v>32.722771768648627</v>
      </c>
      <c r="K47" s="38">
        <v>126218.07701430365</v>
      </c>
      <c r="L47" s="38">
        <v>4166.2113786399013</v>
      </c>
      <c r="M47" s="38">
        <v>3.3008040347245715</v>
      </c>
      <c r="N47" s="39">
        <v>114390.45105165451</v>
      </c>
      <c r="O47" s="39">
        <v>16390.718659048245</v>
      </c>
      <c r="P47" s="39">
        <v>14.328747293466657</v>
      </c>
      <c r="R47" s="42">
        <f t="shared" si="0"/>
        <v>0.75074996541364247</v>
      </c>
      <c r="S47" s="42">
        <f t="shared" si="1"/>
        <v>6.2744419423244109</v>
      </c>
      <c r="T47" s="42">
        <f t="shared" si="2"/>
        <v>0.63245347520340078</v>
      </c>
      <c r="U47" s="42">
        <f t="shared" si="3"/>
        <v>0.69784724780165319</v>
      </c>
      <c r="W47" s="43">
        <f t="shared" si="4"/>
        <v>1.3320013933654031</v>
      </c>
      <c r="X47" s="43">
        <f t="shared" si="5"/>
        <v>8.3575654097664422</v>
      </c>
      <c r="Y47" s="43">
        <f t="shared" si="6"/>
        <v>0.84242891020972133</v>
      </c>
      <c r="Z47" s="43">
        <f t="shared" si="7"/>
        <v>0.92953350642801391</v>
      </c>
      <c r="AB47" s="44">
        <f t="shared" si="8"/>
        <v>0.15937672372971914</v>
      </c>
      <c r="AC47" s="44">
        <f t="shared" si="9"/>
        <v>0.11965206982782629</v>
      </c>
      <c r="AD47" s="44">
        <f t="shared" si="10"/>
        <v>0.10079836278939319</v>
      </c>
      <c r="AE47" s="44">
        <f t="shared" si="11"/>
        <v>0.11122060801842894</v>
      </c>
      <c r="AG47" s="45">
        <f t="shared" si="12"/>
        <v>1.5811439721766001</v>
      </c>
      <c r="AH47" s="45">
        <f t="shared" si="13"/>
        <v>1.1870437824255717</v>
      </c>
      <c r="AI47" s="45">
        <f t="shared" si="14"/>
        <v>9.9207960558782808</v>
      </c>
      <c r="AJ47" s="45">
        <f t="shared" si="15"/>
        <v>1.1033969693616141</v>
      </c>
      <c r="AL47" s="46">
        <f t="shared" si="16"/>
        <v>1.4329783532860283</v>
      </c>
      <c r="AM47" s="46">
        <f t="shared" si="17"/>
        <v>1.0758084491679842</v>
      </c>
      <c r="AN47" s="46">
        <f t="shared" si="18"/>
        <v>8.9911394823008237</v>
      </c>
      <c r="AO47" s="46">
        <f t="shared" si="19"/>
        <v>0.90629213942699527</v>
      </c>
    </row>
    <row r="48" spans="1:41">
      <c r="A48" s="8" t="s">
        <v>1226</v>
      </c>
      <c r="B48" s="35">
        <v>13957.345817816198</v>
      </c>
      <c r="C48" s="35">
        <v>4460.9056317172226</v>
      </c>
      <c r="D48" s="35">
        <v>31.960988069973801</v>
      </c>
      <c r="E48" s="37">
        <v>12232.008090500043</v>
      </c>
      <c r="F48" s="37">
        <v>2482.2919471202708</v>
      </c>
      <c r="G48" s="37">
        <v>20.293413221727153</v>
      </c>
      <c r="H48" s="36">
        <v>39205.263889654037</v>
      </c>
      <c r="I48" s="36">
        <v>8677.788752739174</v>
      </c>
      <c r="J48" s="36">
        <v>22.134243955514286</v>
      </c>
      <c r="K48" s="38">
        <v>53378.737239340837</v>
      </c>
      <c r="L48" s="38">
        <v>3787.3271468567846</v>
      </c>
      <c r="M48" s="38">
        <v>7.0951980933439431</v>
      </c>
      <c r="N48" s="39">
        <v>68515.362895968239</v>
      </c>
      <c r="O48" s="39">
        <v>13957.470068851932</v>
      </c>
      <c r="P48" s="39">
        <v>20.371299922974288</v>
      </c>
      <c r="R48" s="42">
        <f t="shared" si="0"/>
        <v>1.1410510616532483</v>
      </c>
      <c r="S48" s="42">
        <f t="shared" si="1"/>
        <v>0.35600693460704985</v>
      </c>
      <c r="T48" s="42">
        <f t="shared" si="2"/>
        <v>0.26147763209972397</v>
      </c>
      <c r="U48" s="42">
        <f t="shared" si="3"/>
        <v>0.20371118575272865</v>
      </c>
      <c r="W48" s="43">
        <f t="shared" si="4"/>
        <v>0.87638496961837797</v>
      </c>
      <c r="X48" s="43">
        <f t="shared" si="5"/>
        <v>0.31199912656953127</v>
      </c>
      <c r="Y48" s="43">
        <f t="shared" si="6"/>
        <v>0.229155066663602</v>
      </c>
      <c r="Z48" s="43">
        <f t="shared" si="7"/>
        <v>0.17852942133682884</v>
      </c>
      <c r="AB48" s="44">
        <f t="shared" si="8"/>
        <v>2.8089340481633345</v>
      </c>
      <c r="AC48" s="44">
        <f t="shared" si="9"/>
        <v>3.2051371777707294</v>
      </c>
      <c r="AD48" s="44">
        <f t="shared" si="10"/>
        <v>0.73447342363804058</v>
      </c>
      <c r="AE48" s="44">
        <f t="shared" si="11"/>
        <v>0.57221128565256507</v>
      </c>
      <c r="AG48" s="45">
        <f t="shared" si="12"/>
        <v>3.8244189071538397</v>
      </c>
      <c r="AH48" s="45">
        <f t="shared" si="13"/>
        <v>4.3638572542146443</v>
      </c>
      <c r="AI48" s="45">
        <f t="shared" si="14"/>
        <v>1.361519651789082</v>
      </c>
      <c r="AJ48" s="45">
        <f t="shared" si="15"/>
        <v>0.77907691039146332</v>
      </c>
      <c r="AL48" s="46">
        <f t="shared" si="16"/>
        <v>4.9089106045155173</v>
      </c>
      <c r="AM48" s="46">
        <f t="shared" si="17"/>
        <v>5.6013176568433201</v>
      </c>
      <c r="AN48" s="46">
        <f t="shared" si="18"/>
        <v>1.7476062165736093</v>
      </c>
      <c r="AO48" s="46">
        <f t="shared" si="19"/>
        <v>1.2835703210579419</v>
      </c>
    </row>
    <row r="49" spans="1:41">
      <c r="A49" s="8" t="s">
        <v>1227</v>
      </c>
      <c r="B49" s="35">
        <v>26334.084858734434</v>
      </c>
      <c r="C49" s="35">
        <v>6096.2199060336807</v>
      </c>
      <c r="D49" s="35">
        <v>23.149541511451837</v>
      </c>
      <c r="E49" s="37">
        <v>17801.909640911097</v>
      </c>
      <c r="F49" s="37">
        <v>10235.390437520673</v>
      </c>
      <c r="G49" s="37">
        <v>57.49602511181395</v>
      </c>
      <c r="H49" s="36">
        <v>123334.53549026034</v>
      </c>
      <c r="I49" s="36">
        <v>11240.565936874524</v>
      </c>
      <c r="J49" s="36">
        <v>9.113883546236881</v>
      </c>
      <c r="K49" s="38">
        <v>96849.109239023295</v>
      </c>
      <c r="L49" s="38">
        <v>18815.112974846295</v>
      </c>
      <c r="M49" s="38">
        <v>19.427244218024409</v>
      </c>
      <c r="N49" s="39">
        <v>97636.286270529803</v>
      </c>
      <c r="O49" s="39">
        <v>15987.023206581169</v>
      </c>
      <c r="P49" s="39">
        <v>16.374059089347643</v>
      </c>
      <c r="R49" s="42">
        <f t="shared" si="0"/>
        <v>1.4792842672459865</v>
      </c>
      <c r="S49" s="42">
        <f t="shared" si="1"/>
        <v>0.21351752576077138</v>
      </c>
      <c r="T49" s="42">
        <f t="shared" si="2"/>
        <v>0.27190838476110291</v>
      </c>
      <c r="U49" s="42">
        <f t="shared" si="3"/>
        <v>0.26971616664902814</v>
      </c>
      <c r="W49" s="43">
        <f t="shared" si="4"/>
        <v>0.67600259270094198</v>
      </c>
      <c r="X49" s="43">
        <f t="shared" si="5"/>
        <v>0.14433840100137163</v>
      </c>
      <c r="Y49" s="43">
        <f t="shared" si="6"/>
        <v>0.18381077307563087</v>
      </c>
      <c r="Z49" s="43">
        <f t="shared" si="7"/>
        <v>0.18232882794810237</v>
      </c>
      <c r="AB49" s="44">
        <f t="shared" si="8"/>
        <v>4.6834562944515232</v>
      </c>
      <c r="AC49" s="44">
        <f t="shared" si="9"/>
        <v>6.9281632127163251</v>
      </c>
      <c r="AD49" s="44">
        <f t="shared" si="10"/>
        <v>1.2734710361235342</v>
      </c>
      <c r="AE49" s="44">
        <f t="shared" si="11"/>
        <v>1.2632038784077269</v>
      </c>
      <c r="AG49" s="45">
        <f t="shared" si="12"/>
        <v>3.6777093169767237</v>
      </c>
      <c r="AH49" s="45">
        <f t="shared" si="13"/>
        <v>5.4403775321076502</v>
      </c>
      <c r="AI49" s="45">
        <f t="shared" si="14"/>
        <v>0.78525539382820653</v>
      </c>
      <c r="AJ49" s="45">
        <f t="shared" si="15"/>
        <v>0.99193765902437747</v>
      </c>
      <c r="AL49" s="46">
        <f t="shared" si="16"/>
        <v>3.707601262557108</v>
      </c>
      <c r="AM49" s="46">
        <f t="shared" si="17"/>
        <v>5.4845962169220854</v>
      </c>
      <c r="AN49" s="46">
        <f t="shared" si="18"/>
        <v>0.79163784808870574</v>
      </c>
      <c r="AO49" s="46">
        <f t="shared" si="19"/>
        <v>1.0081278706401291</v>
      </c>
    </row>
    <row r="50" spans="1:41">
      <c r="A50" s="8" t="s">
        <v>1228</v>
      </c>
      <c r="B50" s="35">
        <v>213701.77776374668</v>
      </c>
      <c r="C50" s="35">
        <v>26711.829029252571</v>
      </c>
      <c r="D50" s="35">
        <v>12.499582038471972</v>
      </c>
      <c r="E50" s="37">
        <v>351836.13298452133</v>
      </c>
      <c r="F50" s="37">
        <v>75145.21849861012</v>
      </c>
      <c r="G50" s="37">
        <v>21.358016262052328</v>
      </c>
      <c r="H50" s="36">
        <v>508762.4860119517</v>
      </c>
      <c r="I50" s="36">
        <v>43106.074182674733</v>
      </c>
      <c r="J50" s="36">
        <v>8.472730472046262</v>
      </c>
      <c r="K50" s="38">
        <v>989448.65484978969</v>
      </c>
      <c r="L50" s="38">
        <v>101710.04511954548</v>
      </c>
      <c r="M50" s="38">
        <v>10.279466713205679</v>
      </c>
      <c r="N50" s="39">
        <v>1320895.8065758634</v>
      </c>
      <c r="O50" s="39">
        <v>76009.228322472933</v>
      </c>
      <c r="P50" s="39">
        <v>5.7543697197063874</v>
      </c>
      <c r="R50" s="42">
        <f t="shared" si="0"/>
        <v>0.60739008228341418</v>
      </c>
      <c r="S50" s="42">
        <f t="shared" si="1"/>
        <v>0.42004232552383286</v>
      </c>
      <c r="T50" s="42">
        <f t="shared" si="2"/>
        <v>0.21598066429853219</v>
      </c>
      <c r="U50" s="42">
        <f t="shared" si="3"/>
        <v>0.16178549186080188</v>
      </c>
      <c r="W50" s="43">
        <f t="shared" si="4"/>
        <v>1.6463884234668655</v>
      </c>
      <c r="X50" s="43">
        <f t="shared" si="5"/>
        <v>0.69155282210853908</v>
      </c>
      <c r="Y50" s="43">
        <f t="shared" si="6"/>
        <v>0.35558806539378673</v>
      </c>
      <c r="Z50" s="43">
        <f t="shared" si="7"/>
        <v>0.26636176088451702</v>
      </c>
      <c r="AB50" s="44">
        <f t="shared" si="8"/>
        <v>2.3807124645186759</v>
      </c>
      <c r="AC50" s="44">
        <f t="shared" si="9"/>
        <v>1.4460211397171483</v>
      </c>
      <c r="AD50" s="44">
        <f t="shared" si="10"/>
        <v>0.51418785959053936</v>
      </c>
      <c r="AE50" s="44">
        <f t="shared" si="11"/>
        <v>0.38516473705129578</v>
      </c>
      <c r="AG50" s="45">
        <f t="shared" si="12"/>
        <v>4.6300440979187965</v>
      </c>
      <c r="AH50" s="45">
        <f t="shared" si="13"/>
        <v>2.8122428656107346</v>
      </c>
      <c r="AI50" s="45">
        <f t="shared" si="14"/>
        <v>1.9448144901677082</v>
      </c>
      <c r="AJ50" s="45">
        <f t="shared" si="15"/>
        <v>0.74907396171899532</v>
      </c>
      <c r="AL50" s="46">
        <f t="shared" si="16"/>
        <v>6.1810239502834214</v>
      </c>
      <c r="AM50" s="46">
        <f t="shared" si="17"/>
        <v>3.7542926457584014</v>
      </c>
      <c r="AN50" s="46">
        <f t="shared" si="18"/>
        <v>2.5962916741955562</v>
      </c>
      <c r="AO50" s="46">
        <f t="shared" si="19"/>
        <v>1.3349816588273511</v>
      </c>
    </row>
    <row r="51" spans="1:41">
      <c r="A51" s="8" t="s">
        <v>1229</v>
      </c>
      <c r="B51" s="35">
        <v>4940.6598714561205</v>
      </c>
      <c r="C51" s="35">
        <v>337.67980346879386</v>
      </c>
      <c r="D51" s="35">
        <v>6.8347105903744847</v>
      </c>
      <c r="E51" s="37">
        <v>93059.594081837175</v>
      </c>
      <c r="F51" s="37">
        <v>103433.15867981809</v>
      </c>
      <c r="G51" s="37">
        <v>111.14722743026189</v>
      </c>
      <c r="H51" s="36">
        <v>5912.0999175724237</v>
      </c>
      <c r="I51" s="36">
        <v>1049.9703332987081</v>
      </c>
      <c r="J51" s="36">
        <v>17.759685186948566</v>
      </c>
      <c r="K51" s="38">
        <v>8566.6930395074869</v>
      </c>
      <c r="L51" s="38">
        <v>940.209894095447</v>
      </c>
      <c r="M51" s="38">
        <v>10.975178983995686</v>
      </c>
      <c r="N51" s="39">
        <v>8239.2982131405424</v>
      </c>
      <c r="O51" s="39">
        <v>708.38238575027583</v>
      </c>
      <c r="P51" s="39">
        <v>8.59760585701952</v>
      </c>
      <c r="R51" s="42">
        <f t="shared" si="0"/>
        <v>5.3091354203751134E-2</v>
      </c>
      <c r="S51" s="42">
        <f t="shared" si="1"/>
        <v>0.83568612512300233</v>
      </c>
      <c r="T51" s="42">
        <f t="shared" si="2"/>
        <v>0.57672894881035297</v>
      </c>
      <c r="U51" s="42">
        <f t="shared" si="3"/>
        <v>0.59964571540528178</v>
      </c>
      <c r="W51" s="43">
        <f t="shared" si="4"/>
        <v>18.835458522347235</v>
      </c>
      <c r="X51" s="43">
        <f t="shared" si="5"/>
        <v>15.740531347455391</v>
      </c>
      <c r="Y51" s="43">
        <f t="shared" si="6"/>
        <v>10.862954193954325</v>
      </c>
      <c r="Z51" s="43">
        <f t="shared" si="7"/>
        <v>11.294602000619419</v>
      </c>
      <c r="AB51" s="44">
        <f t="shared" si="8"/>
        <v>1.1966215184592335</v>
      </c>
      <c r="AC51" s="44">
        <f t="shared" si="9"/>
        <v>6.3530256884349684E-2</v>
      </c>
      <c r="AD51" s="44">
        <f t="shared" si="10"/>
        <v>0.6901262704648421</v>
      </c>
      <c r="AE51" s="44">
        <f t="shared" si="11"/>
        <v>0.71754896650584166</v>
      </c>
      <c r="AG51" s="45">
        <f t="shared" si="12"/>
        <v>1.7339167767852628</v>
      </c>
      <c r="AH51" s="45">
        <f t="shared" si="13"/>
        <v>9.2055989756132883E-2</v>
      </c>
      <c r="AI51" s="45">
        <f t="shared" si="14"/>
        <v>1.4490101924774421</v>
      </c>
      <c r="AJ51" s="45">
        <f t="shared" si="15"/>
        <v>1.0397357660686191</v>
      </c>
      <c r="AL51" s="46">
        <f t="shared" si="16"/>
        <v>1.6676513719840911</v>
      </c>
      <c r="AM51" s="46">
        <f t="shared" si="17"/>
        <v>8.8537869678378928E-2</v>
      </c>
      <c r="AN51" s="46">
        <f t="shared" si="18"/>
        <v>1.3936331131094437</v>
      </c>
      <c r="AO51" s="46">
        <f t="shared" si="19"/>
        <v>0.96178282274652771</v>
      </c>
    </row>
    <row r="52" spans="1:41">
      <c r="A52" s="8" t="s">
        <v>1230</v>
      </c>
      <c r="B52" s="35">
        <v>69550.398880823908</v>
      </c>
      <c r="C52" s="35">
        <v>18629.246246705738</v>
      </c>
      <c r="D52" s="35">
        <v>26.785247168211569</v>
      </c>
      <c r="E52" s="37">
        <v>148312.40640088878</v>
      </c>
      <c r="F52" s="37">
        <v>63780.562210594129</v>
      </c>
      <c r="G52" s="37">
        <v>43.004198878814712</v>
      </c>
      <c r="H52" s="36">
        <v>190131.80280594467</v>
      </c>
      <c r="I52" s="36">
        <v>4616.9750986709078</v>
      </c>
      <c r="J52" s="36">
        <v>2.4283023831542576</v>
      </c>
      <c r="K52" s="38">
        <v>304215.44763303798</v>
      </c>
      <c r="L52" s="38">
        <v>43933.382598857628</v>
      </c>
      <c r="M52" s="38">
        <v>14.441535740766387</v>
      </c>
      <c r="N52" s="39">
        <v>164560.70798034235</v>
      </c>
      <c r="O52" s="39">
        <v>212000.7912184938</v>
      </c>
      <c r="P52" s="39">
        <v>128.82831741573355</v>
      </c>
      <c r="R52" s="42">
        <f t="shared" si="0"/>
        <v>0.46894525258277464</v>
      </c>
      <c r="S52" s="42">
        <f t="shared" si="1"/>
        <v>0.36580097518882487</v>
      </c>
      <c r="T52" s="42">
        <f t="shared" si="2"/>
        <v>0.22862218017514865</v>
      </c>
      <c r="U52" s="42">
        <f t="shared" si="3"/>
        <v>0.42264280297780482</v>
      </c>
      <c r="W52" s="43">
        <f t="shared" si="4"/>
        <v>2.1324450871234433</v>
      </c>
      <c r="X52" s="43">
        <f t="shared" si="5"/>
        <v>0.78005049240637425</v>
      </c>
      <c r="Y52" s="43">
        <f t="shared" si="6"/>
        <v>0.48752424492194646</v>
      </c>
      <c r="Z52" s="43">
        <f t="shared" si="7"/>
        <v>0.9012625688181013</v>
      </c>
      <c r="AB52" s="44">
        <f t="shared" si="8"/>
        <v>2.7337269931656261</v>
      </c>
      <c r="AC52" s="44">
        <f t="shared" si="9"/>
        <v>1.2819682953024034</v>
      </c>
      <c r="AD52" s="44">
        <f t="shared" si="10"/>
        <v>0.62499062518117909</v>
      </c>
      <c r="AE52" s="44">
        <f t="shared" si="11"/>
        <v>1.1553900389676064</v>
      </c>
      <c r="AG52" s="45">
        <f t="shared" si="12"/>
        <v>4.3740287982290029</v>
      </c>
      <c r="AH52" s="45">
        <f t="shared" si="13"/>
        <v>2.0511800395898301</v>
      </c>
      <c r="AI52" s="45">
        <f t="shared" si="14"/>
        <v>1.6000239998961729</v>
      </c>
      <c r="AJ52" s="45">
        <f t="shared" si="15"/>
        <v>1.8486517915891449</v>
      </c>
      <c r="AL52" s="46">
        <f t="shared" si="16"/>
        <v>2.3660641869548531</v>
      </c>
      <c r="AM52" s="46">
        <f t="shared" si="17"/>
        <v>1.109554567778601</v>
      </c>
      <c r="AN52" s="46">
        <f t="shared" si="18"/>
        <v>0.86550858694743937</v>
      </c>
      <c r="AO52" s="46">
        <f t="shared" si="19"/>
        <v>0.54093475285595904</v>
      </c>
    </row>
    <row r="53" spans="1:41">
      <c r="A53" s="8" t="s">
        <v>1231</v>
      </c>
      <c r="B53" s="35">
        <v>46361.089738141338</v>
      </c>
      <c r="C53" s="35">
        <v>14378.926195909946</v>
      </c>
      <c r="D53" s="35">
        <v>31.015073798147547</v>
      </c>
      <c r="E53" s="37">
        <v>59918.698010424232</v>
      </c>
      <c r="F53" s="37">
        <v>15001.729635451329</v>
      </c>
      <c r="G53" s="37">
        <v>25.036808431387204</v>
      </c>
      <c r="H53" s="36">
        <v>157979.82456998265</v>
      </c>
      <c r="I53" s="36">
        <v>34975.873211646227</v>
      </c>
      <c r="J53" s="36">
        <v>22.139455659512048</v>
      </c>
      <c r="K53" s="38">
        <v>88022.743755688964</v>
      </c>
      <c r="L53" s="38">
        <v>11881.82550317047</v>
      </c>
      <c r="M53" s="38">
        <v>13.498585702064689</v>
      </c>
      <c r="N53" s="39">
        <v>123913.80701248434</v>
      </c>
      <c r="O53" s="39">
        <v>33006.482289450039</v>
      </c>
      <c r="P53" s="39">
        <v>26.636646137524149</v>
      </c>
      <c r="R53" s="42">
        <f t="shared" si="0"/>
        <v>0.77373326319733726</v>
      </c>
      <c r="S53" s="42">
        <f t="shared" si="1"/>
        <v>0.29346209153184671</v>
      </c>
      <c r="T53" s="42">
        <f t="shared" si="2"/>
        <v>0.52669444009628463</v>
      </c>
      <c r="U53" s="42">
        <f t="shared" si="3"/>
        <v>0.37413982231593007</v>
      </c>
      <c r="W53" s="43">
        <f t="shared" si="4"/>
        <v>1.2924350645953222</v>
      </c>
      <c r="X53" s="43">
        <f t="shared" si="5"/>
        <v>0.37928069722524071</v>
      </c>
      <c r="Y53" s="43">
        <f t="shared" si="6"/>
        <v>0.68071836270783881</v>
      </c>
      <c r="Z53" s="43">
        <f t="shared" si="7"/>
        <v>0.48355142542257146</v>
      </c>
      <c r="AB53" s="44">
        <f t="shared" si="8"/>
        <v>3.40759515063798</v>
      </c>
      <c r="AC53" s="44">
        <f t="shared" si="9"/>
        <v>2.6365697155585464</v>
      </c>
      <c r="AD53" s="44">
        <f t="shared" si="10"/>
        <v>1.7947614199400859</v>
      </c>
      <c r="AE53" s="44">
        <f t="shared" si="11"/>
        <v>1.2749170441843189</v>
      </c>
      <c r="AG53" s="45">
        <f t="shared" si="12"/>
        <v>1.898634053963415</v>
      </c>
      <c r="AH53" s="45">
        <f t="shared" si="13"/>
        <v>1.4690363221907023</v>
      </c>
      <c r="AI53" s="45">
        <f t="shared" si="14"/>
        <v>0.55717712052969293</v>
      </c>
      <c r="AJ53" s="45">
        <f t="shared" si="15"/>
        <v>0.71035460759284608</v>
      </c>
      <c r="AL53" s="46">
        <f t="shared" si="16"/>
        <v>2.6727975488147395</v>
      </c>
      <c r="AM53" s="46">
        <f t="shared" si="17"/>
        <v>2.0680323693102727</v>
      </c>
      <c r="AN53" s="46">
        <f t="shared" si="18"/>
        <v>0.78436475891636659</v>
      </c>
      <c r="AO53" s="46">
        <f t="shared" si="19"/>
        <v>1.4077476084637013</v>
      </c>
    </row>
    <row r="54" spans="1:41">
      <c r="A54" s="8" t="s">
        <v>1232</v>
      </c>
      <c r="B54" s="35">
        <v>1</v>
      </c>
      <c r="C54" s="35">
        <v>0</v>
      </c>
      <c r="D54" s="35">
        <v>0</v>
      </c>
      <c r="E54" s="37">
        <v>1</v>
      </c>
      <c r="F54" s="37">
        <v>0</v>
      </c>
      <c r="G54" s="37">
        <v>0</v>
      </c>
      <c r="H54" s="36">
        <v>1</v>
      </c>
      <c r="I54" s="36">
        <v>0</v>
      </c>
      <c r="J54" s="36">
        <v>0</v>
      </c>
      <c r="K54" s="38">
        <v>1</v>
      </c>
      <c r="L54" s="38">
        <v>0</v>
      </c>
      <c r="M54" s="38">
        <v>0</v>
      </c>
      <c r="N54" s="39">
        <v>34432.592651095998</v>
      </c>
      <c r="O54" s="39">
        <v>59637.267857213439</v>
      </c>
      <c r="P54" s="39">
        <v>173.20005049144962</v>
      </c>
      <c r="R54" s="42">
        <f t="shared" si="0"/>
        <v>1</v>
      </c>
      <c r="S54" s="42">
        <f t="shared" si="1"/>
        <v>1</v>
      </c>
      <c r="T54" s="42">
        <f t="shared" si="2"/>
        <v>1</v>
      </c>
      <c r="U54" s="42">
        <f t="shared" si="3"/>
        <v>2.9042251047806872E-5</v>
      </c>
      <c r="W54" s="43">
        <f t="shared" si="4"/>
        <v>1</v>
      </c>
      <c r="X54" s="43">
        <f t="shared" si="5"/>
        <v>1</v>
      </c>
      <c r="Y54" s="43">
        <f t="shared" si="6"/>
        <v>1</v>
      </c>
      <c r="Z54" s="43">
        <f t="shared" si="7"/>
        <v>2.9042251047806872E-5</v>
      </c>
      <c r="AB54" s="44">
        <f t="shared" si="8"/>
        <v>1</v>
      </c>
      <c r="AC54" s="44">
        <f t="shared" si="9"/>
        <v>1</v>
      </c>
      <c r="AD54" s="44">
        <f t="shared" si="10"/>
        <v>1</v>
      </c>
      <c r="AE54" s="44">
        <f t="shared" si="11"/>
        <v>2.9042251047806872E-5</v>
      </c>
      <c r="AG54" s="45">
        <f t="shared" si="12"/>
        <v>1</v>
      </c>
      <c r="AH54" s="45">
        <f t="shared" si="13"/>
        <v>1</v>
      </c>
      <c r="AI54" s="45">
        <f t="shared" si="14"/>
        <v>1</v>
      </c>
      <c r="AJ54" s="45">
        <f t="shared" si="15"/>
        <v>2.9042251047806872E-5</v>
      </c>
      <c r="AL54" s="46">
        <f t="shared" si="16"/>
        <v>34432.592651095998</v>
      </c>
      <c r="AM54" s="46">
        <f t="shared" si="17"/>
        <v>34432.592651095998</v>
      </c>
      <c r="AN54" s="46">
        <f t="shared" si="18"/>
        <v>34432.592651095998</v>
      </c>
      <c r="AO54" s="46">
        <f t="shared" si="19"/>
        <v>34432.592651095998</v>
      </c>
    </row>
    <row r="55" spans="1:41">
      <c r="A55" s="8" t="s">
        <v>1233</v>
      </c>
      <c r="B55" s="35">
        <v>2025.9239065234433</v>
      </c>
      <c r="C55" s="35">
        <v>191.29134827049779</v>
      </c>
      <c r="D55" s="35">
        <v>9.442178339203295</v>
      </c>
      <c r="E55" s="37">
        <v>7883.1567674559528</v>
      </c>
      <c r="F55" s="37">
        <v>4208.3372063176457</v>
      </c>
      <c r="G55" s="37">
        <v>53.38390863531891</v>
      </c>
      <c r="H55" s="36">
        <v>4955.5204488122208</v>
      </c>
      <c r="I55" s="36">
        <v>851.48862561541239</v>
      </c>
      <c r="J55" s="36">
        <v>17.182627625308339</v>
      </c>
      <c r="K55" s="38">
        <v>27442.887983540568</v>
      </c>
      <c r="L55" s="38">
        <v>694.59448473327075</v>
      </c>
      <c r="M55" s="38">
        <v>2.5310546220567893</v>
      </c>
      <c r="N55" s="39">
        <v>36270.340974869869</v>
      </c>
      <c r="O55" s="39">
        <v>9017.5099912274381</v>
      </c>
      <c r="P55" s="39">
        <v>24.86193884274558</v>
      </c>
      <c r="R55" s="42">
        <f t="shared" si="0"/>
        <v>0.25699398937327594</v>
      </c>
      <c r="S55" s="42">
        <f t="shared" si="1"/>
        <v>0.40882162175499309</v>
      </c>
      <c r="T55" s="42">
        <f t="shared" si="2"/>
        <v>7.3823276461957368E-2</v>
      </c>
      <c r="U55" s="42">
        <f t="shared" si="3"/>
        <v>5.5856213425926081E-2</v>
      </c>
      <c r="W55" s="43">
        <f t="shared" si="4"/>
        <v>3.8911415883253619</v>
      </c>
      <c r="X55" s="43">
        <f t="shared" si="5"/>
        <v>1.5907828146174741</v>
      </c>
      <c r="Y55" s="43">
        <f t="shared" si="6"/>
        <v>0.28725682122756313</v>
      </c>
      <c r="Z55" s="43">
        <f t="shared" si="7"/>
        <v>0.21734443502799841</v>
      </c>
      <c r="AB55" s="44">
        <f t="shared" si="8"/>
        <v>2.4460545792739414</v>
      </c>
      <c r="AC55" s="44">
        <f t="shared" si="9"/>
        <v>0.62862132455238018</v>
      </c>
      <c r="AD55" s="44">
        <f t="shared" si="10"/>
        <v>0.180575763446777</v>
      </c>
      <c r="AE55" s="44">
        <f t="shared" si="11"/>
        <v>0.13662734663138909</v>
      </c>
      <c r="AG55" s="45">
        <f t="shared" si="12"/>
        <v>13.545863146772145</v>
      </c>
      <c r="AH55" s="45">
        <f t="shared" si="13"/>
        <v>3.4812054095934108</v>
      </c>
      <c r="AI55" s="45">
        <f t="shared" si="14"/>
        <v>5.5378417397345823</v>
      </c>
      <c r="AJ55" s="45">
        <f t="shared" si="15"/>
        <v>0.75662062296449162</v>
      </c>
      <c r="AL55" s="46">
        <f t="shared" si="16"/>
        <v>17.903111196861808</v>
      </c>
      <c r="AM55" s="46">
        <f t="shared" si="17"/>
        <v>4.6009919686748804</v>
      </c>
      <c r="AN55" s="46">
        <f t="shared" si="18"/>
        <v>7.3191789539610186</v>
      </c>
      <c r="AO55" s="46">
        <f t="shared" si="19"/>
        <v>1.3216663274150937</v>
      </c>
    </row>
    <row r="56" spans="1:41">
      <c r="A56" s="8" t="s">
        <v>1234</v>
      </c>
      <c r="B56" s="35">
        <v>17405.464919125687</v>
      </c>
      <c r="C56" s="35">
        <v>7337.6428907301915</v>
      </c>
      <c r="D56" s="35">
        <v>42.157120909004576</v>
      </c>
      <c r="E56" s="37">
        <v>130926.64009411167</v>
      </c>
      <c r="F56" s="37">
        <v>31091.16367772378</v>
      </c>
      <c r="G56" s="37">
        <v>23.747011040209291</v>
      </c>
      <c r="H56" s="36">
        <v>100617.2977940764</v>
      </c>
      <c r="I56" s="36">
        <v>32726.799382255347</v>
      </c>
      <c r="J56" s="36">
        <v>32.526016996832986</v>
      </c>
      <c r="K56" s="38">
        <v>243729.31506422334</v>
      </c>
      <c r="L56" s="38">
        <v>6469.2765228581447</v>
      </c>
      <c r="M56" s="38">
        <v>2.6542874094375857</v>
      </c>
      <c r="N56" s="39">
        <v>332535.39244856901</v>
      </c>
      <c r="O56" s="39">
        <v>27691.692002484477</v>
      </c>
      <c r="P56" s="39">
        <v>8.3274420201053836</v>
      </c>
      <c r="R56" s="42">
        <f t="shared" si="0"/>
        <v>0.13294059105629247</v>
      </c>
      <c r="S56" s="42">
        <f t="shared" si="1"/>
        <v>0.1729868054571268</v>
      </c>
      <c r="T56" s="42">
        <f t="shared" si="2"/>
        <v>7.1413095772001403E-2</v>
      </c>
      <c r="U56" s="42">
        <f t="shared" si="3"/>
        <v>5.2341691484215989E-2</v>
      </c>
      <c r="W56" s="43">
        <f t="shared" si="4"/>
        <v>7.5221570180665074</v>
      </c>
      <c r="X56" s="43">
        <f t="shared" si="5"/>
        <v>1.3012339127022319</v>
      </c>
      <c r="Y56" s="43">
        <f t="shared" si="6"/>
        <v>0.537180519543216</v>
      </c>
      <c r="Z56" s="43">
        <f t="shared" si="7"/>
        <v>0.39372242193546725</v>
      </c>
      <c r="AB56" s="44">
        <f t="shared" si="8"/>
        <v>5.7807877159038057</v>
      </c>
      <c r="AC56" s="44">
        <f t="shared" si="9"/>
        <v>0.76850133572320689</v>
      </c>
      <c r="AD56" s="44">
        <f t="shared" si="10"/>
        <v>0.41282394679344775</v>
      </c>
      <c r="AE56" s="44">
        <f t="shared" si="11"/>
        <v>0.30257620716158262</v>
      </c>
      <c r="AG56" s="45">
        <f t="shared" si="12"/>
        <v>14.003033886007016</v>
      </c>
      <c r="AH56" s="45">
        <f t="shared" si="13"/>
        <v>1.8615716013870647</v>
      </c>
      <c r="AI56" s="45">
        <f t="shared" si="14"/>
        <v>2.4223400986482497</v>
      </c>
      <c r="AJ56" s="45">
        <f t="shared" si="15"/>
        <v>0.73294247950440128</v>
      </c>
      <c r="AL56" s="46">
        <f t="shared" si="16"/>
        <v>19.105228960771303</v>
      </c>
      <c r="AM56" s="46">
        <f t="shared" si="17"/>
        <v>2.5398604303107333</v>
      </c>
      <c r="AN56" s="46">
        <f t="shared" si="18"/>
        <v>3.3049525254508101</v>
      </c>
      <c r="AO56" s="46">
        <f t="shared" si="19"/>
        <v>1.3643635455215759</v>
      </c>
    </row>
    <row r="57" spans="1:41">
      <c r="A57" s="8" t="s">
        <v>1235</v>
      </c>
      <c r="B57" s="35">
        <v>9691.7386061767629</v>
      </c>
      <c r="C57" s="35">
        <v>2274.2065726447836</v>
      </c>
      <c r="D57" s="35">
        <v>23.465413844275375</v>
      </c>
      <c r="E57" s="37">
        <v>31478.764002237735</v>
      </c>
      <c r="F57" s="37">
        <v>9313.3944557784835</v>
      </c>
      <c r="G57" s="37">
        <v>29.586277450780536</v>
      </c>
      <c r="H57" s="36">
        <v>34720.896555984531</v>
      </c>
      <c r="I57" s="36">
        <v>3912.7744271907891</v>
      </c>
      <c r="J57" s="36">
        <v>11.269220599997379</v>
      </c>
      <c r="K57" s="38">
        <v>44855.147603663936</v>
      </c>
      <c r="L57" s="38">
        <v>16965.374150784181</v>
      </c>
      <c r="M57" s="38">
        <v>37.822580143284121</v>
      </c>
      <c r="N57" s="39">
        <v>34874.307265925068</v>
      </c>
      <c r="O57" s="39">
        <v>1669.7508156679571</v>
      </c>
      <c r="P57" s="39">
        <v>4.7879110628225572</v>
      </c>
      <c r="R57" s="42">
        <f t="shared" si="0"/>
        <v>0.30788180264917026</v>
      </c>
      <c r="S57" s="42">
        <f t="shared" si="1"/>
        <v>0.27913272891872615</v>
      </c>
      <c r="T57" s="42">
        <f t="shared" si="2"/>
        <v>0.21606747773548973</v>
      </c>
      <c r="U57" s="42">
        <f t="shared" si="3"/>
        <v>0.27790483499141361</v>
      </c>
      <c r="W57" s="43">
        <f t="shared" si="4"/>
        <v>3.247999691425397</v>
      </c>
      <c r="X57" s="43">
        <f t="shared" si="5"/>
        <v>0.9066230173947516</v>
      </c>
      <c r="Y57" s="43">
        <f t="shared" si="6"/>
        <v>0.70178710101193453</v>
      </c>
      <c r="Z57" s="43">
        <f t="shared" si="7"/>
        <v>0.90263481829773728</v>
      </c>
      <c r="AB57" s="44">
        <f t="shared" si="8"/>
        <v>3.5825250728343132</v>
      </c>
      <c r="AC57" s="44">
        <f t="shared" si="9"/>
        <v>1.1029942774600783</v>
      </c>
      <c r="AD57" s="44">
        <f t="shared" si="10"/>
        <v>0.77406715641146162</v>
      </c>
      <c r="AE57" s="44">
        <f t="shared" si="11"/>
        <v>0.99560103921862175</v>
      </c>
      <c r="AG57" s="45">
        <f t="shared" si="12"/>
        <v>4.628183799249058</v>
      </c>
      <c r="AH57" s="45">
        <f t="shared" si="13"/>
        <v>1.4249335711044853</v>
      </c>
      <c r="AI57" s="45">
        <f t="shared" si="14"/>
        <v>1.2918775738218273</v>
      </c>
      <c r="AJ57" s="45">
        <f t="shared" si="15"/>
        <v>1.286194655040243</v>
      </c>
      <c r="AL57" s="46">
        <f t="shared" si="16"/>
        <v>3.5983540913597163</v>
      </c>
      <c r="AM57" s="46">
        <f t="shared" si="17"/>
        <v>1.1078677442178464</v>
      </c>
      <c r="AN57" s="46">
        <f t="shared" si="18"/>
        <v>1.0044183971371008</v>
      </c>
      <c r="AO57" s="46">
        <f t="shared" si="19"/>
        <v>0.77748729251927384</v>
      </c>
    </row>
    <row r="58" spans="1:41">
      <c r="A58" s="8" t="s">
        <v>1236</v>
      </c>
      <c r="B58" s="35">
        <v>150.00249920768366</v>
      </c>
      <c r="C58" s="35">
        <v>258.07989908244946</v>
      </c>
      <c r="D58" s="35">
        <v>172.05039945709763</v>
      </c>
      <c r="E58" s="37">
        <v>974.99039646124538</v>
      </c>
      <c r="F58" s="37">
        <v>1121.1499304517861</v>
      </c>
      <c r="G58" s="37">
        <v>114.99086909173985</v>
      </c>
      <c r="H58" s="36">
        <v>80287.342822938037</v>
      </c>
      <c r="I58" s="36">
        <v>15639.724111846535</v>
      </c>
      <c r="J58" s="36">
        <v>19.479688282046716</v>
      </c>
      <c r="K58" s="38">
        <v>10349.873219180494</v>
      </c>
      <c r="L58" s="38">
        <v>747.14022873641306</v>
      </c>
      <c r="M58" s="38">
        <v>7.2188345974306722</v>
      </c>
      <c r="N58" s="39">
        <v>5728.2488267859835</v>
      </c>
      <c r="O58" s="39">
        <v>5012.7310091022409</v>
      </c>
      <c r="P58" s="39">
        <v>87.508960603493776</v>
      </c>
      <c r="R58" s="42">
        <f t="shared" si="0"/>
        <v>0.15385023252754271</v>
      </c>
      <c r="S58" s="42">
        <f t="shared" si="1"/>
        <v>1.8683206335336339E-3</v>
      </c>
      <c r="T58" s="42">
        <f t="shared" si="2"/>
        <v>1.4493172624539733E-2</v>
      </c>
      <c r="U58" s="42">
        <f t="shared" si="3"/>
        <v>2.618644960153509E-2</v>
      </c>
      <c r="W58" s="43">
        <f t="shared" si="4"/>
        <v>6.499827680279763</v>
      </c>
      <c r="X58" s="43">
        <f t="shared" si="5"/>
        <v>1.2143762169479736E-2</v>
      </c>
      <c r="Y58" s="43">
        <f t="shared" si="6"/>
        <v>9.4203124600056254E-2</v>
      </c>
      <c r="Z58" s="43">
        <f t="shared" si="7"/>
        <v>0.17020740996830871</v>
      </c>
      <c r="AB58" s="44">
        <f t="shared" si="8"/>
        <v>535.24003431287792</v>
      </c>
      <c r="AC58" s="44">
        <f t="shared" si="9"/>
        <v>82.346803737086205</v>
      </c>
      <c r="AD58" s="44">
        <f t="shared" si="10"/>
        <v>7.7573262128611091</v>
      </c>
      <c r="AE58" s="44">
        <f t="shared" si="11"/>
        <v>14.016036183258088</v>
      </c>
      <c r="AG58" s="45">
        <f t="shared" si="12"/>
        <v>68.998005192238409</v>
      </c>
      <c r="AH58" s="45">
        <f t="shared" si="13"/>
        <v>10.615359142762477</v>
      </c>
      <c r="AI58" s="45">
        <f t="shared" si="14"/>
        <v>0.12891039677331981</v>
      </c>
      <c r="AJ58" s="45">
        <f t="shared" si="15"/>
        <v>1.8068127855730074</v>
      </c>
      <c r="AL58" s="46">
        <f t="shared" si="16"/>
        <v>38.187689252130554</v>
      </c>
      <c r="AM58" s="46">
        <f t="shared" si="17"/>
        <v>5.8751848711298296</v>
      </c>
      <c r="AN58" s="46">
        <f t="shared" si="18"/>
        <v>7.1346847776726105E-2</v>
      </c>
      <c r="AO58" s="46">
        <f t="shared" si="19"/>
        <v>0.55346077246340875</v>
      </c>
    </row>
    <row r="59" spans="1:41">
      <c r="A59" s="8" t="s">
        <v>1237</v>
      </c>
      <c r="B59" s="35">
        <v>41397.647526826862</v>
      </c>
      <c r="C59" s="35">
        <v>9153.0393687236883</v>
      </c>
      <c r="D59" s="35">
        <v>22.110047105435775</v>
      </c>
      <c r="E59" s="37">
        <v>4147.7579202315701</v>
      </c>
      <c r="F59" s="37">
        <v>782.37185200842168</v>
      </c>
      <c r="G59" s="37">
        <v>18.862524454289794</v>
      </c>
      <c r="H59" s="36">
        <v>8367.1939274978995</v>
      </c>
      <c r="I59" s="36">
        <v>2312.9748495163817</v>
      </c>
      <c r="J59" s="36">
        <v>27.64337565925219</v>
      </c>
      <c r="K59" s="38">
        <v>6511.7448004369171</v>
      </c>
      <c r="L59" s="38">
        <v>2769.7706665753499</v>
      </c>
      <c r="M59" s="38">
        <v>42.535000241248817</v>
      </c>
      <c r="N59" s="39">
        <v>7759.7633885050427</v>
      </c>
      <c r="O59" s="39">
        <v>3818.2058014974932</v>
      </c>
      <c r="P59" s="39">
        <v>49.205183332698113</v>
      </c>
      <c r="R59" s="42">
        <f t="shared" si="0"/>
        <v>9.9807289439195674</v>
      </c>
      <c r="S59" s="42">
        <f t="shared" si="1"/>
        <v>4.9476142044201774</v>
      </c>
      <c r="T59" s="42">
        <f t="shared" si="2"/>
        <v>6.3573817456803914</v>
      </c>
      <c r="U59" s="42">
        <f t="shared" si="3"/>
        <v>5.3349110603232361</v>
      </c>
      <c r="W59" s="43">
        <f t="shared" si="4"/>
        <v>0.10019308265146477</v>
      </c>
      <c r="X59" s="43">
        <f t="shared" si="5"/>
        <v>0.49571671891103197</v>
      </c>
      <c r="Y59" s="43">
        <f t="shared" si="6"/>
        <v>0.63696567469186893</v>
      </c>
      <c r="Z59" s="43">
        <f t="shared" si="7"/>
        <v>0.53452118480517952</v>
      </c>
      <c r="AB59" s="44">
        <f t="shared" si="8"/>
        <v>0.20211761844862605</v>
      </c>
      <c r="AC59" s="44">
        <f t="shared" si="9"/>
        <v>2.0172811645262936</v>
      </c>
      <c r="AD59" s="44">
        <f t="shared" si="10"/>
        <v>1.2849388580056895</v>
      </c>
      <c r="AE59" s="44">
        <f t="shared" si="11"/>
        <v>1.0782795181477667</v>
      </c>
      <c r="AG59" s="45">
        <f t="shared" si="12"/>
        <v>0.15729745986694341</v>
      </c>
      <c r="AH59" s="45">
        <f t="shared" si="13"/>
        <v>1.5699433104990286</v>
      </c>
      <c r="AI59" s="45">
        <f t="shared" si="14"/>
        <v>0.77824714675690199</v>
      </c>
      <c r="AJ59" s="45">
        <f t="shared" si="15"/>
        <v>0.83916795840490666</v>
      </c>
      <c r="AL59" s="46">
        <f t="shared" si="16"/>
        <v>0.18744454943910746</v>
      </c>
      <c r="AM59" s="46">
        <f t="shared" si="17"/>
        <v>1.8708332399668623</v>
      </c>
      <c r="AN59" s="46">
        <f t="shared" si="18"/>
        <v>0.92740331534606835</v>
      </c>
      <c r="AO59" s="46">
        <f t="shared" si="19"/>
        <v>1.1916565569314674</v>
      </c>
    </row>
    <row r="60" spans="1:41">
      <c r="A60" s="8" t="s">
        <v>1238</v>
      </c>
      <c r="B60" s="35">
        <v>4871.0595510312069</v>
      </c>
      <c r="C60" s="35">
        <v>1016.2718184443688</v>
      </c>
      <c r="D60" s="35">
        <v>20.863465285067669</v>
      </c>
      <c r="E60" s="37">
        <v>5835.5120486683927</v>
      </c>
      <c r="F60" s="37">
        <v>3179.6547751480275</v>
      </c>
      <c r="G60" s="37">
        <v>54.488016623555666</v>
      </c>
      <c r="H60" s="36">
        <v>39900.912464348468</v>
      </c>
      <c r="I60" s="36">
        <v>14032.969138840155</v>
      </c>
      <c r="J60" s="36">
        <v>35.169544434299929</v>
      </c>
      <c r="K60" s="38">
        <v>14052.292066956934</v>
      </c>
      <c r="L60" s="38">
        <v>2899.125184975393</v>
      </c>
      <c r="M60" s="38">
        <v>20.630977289409607</v>
      </c>
      <c r="N60" s="39">
        <v>14015.096676674766</v>
      </c>
      <c r="O60" s="39">
        <v>3964.9500023546307</v>
      </c>
      <c r="P60" s="39">
        <v>28.290564766160131</v>
      </c>
      <c r="R60" s="42">
        <f t="shared" si="0"/>
        <v>0.83472701459724263</v>
      </c>
      <c r="S60" s="42">
        <f t="shared" si="1"/>
        <v>0.12207890121268547</v>
      </c>
      <c r="T60" s="42">
        <f t="shared" si="2"/>
        <v>0.34663808066480428</v>
      </c>
      <c r="U60" s="42">
        <f t="shared" si="3"/>
        <v>0.34755804140388696</v>
      </c>
      <c r="W60" s="43">
        <f t="shared" si="4"/>
        <v>1.1979964497525</v>
      </c>
      <c r="X60" s="43">
        <f t="shared" si="5"/>
        <v>0.14625009024248337</v>
      </c>
      <c r="Y60" s="43">
        <f t="shared" si="6"/>
        <v>0.41527118998545626</v>
      </c>
      <c r="Z60" s="43">
        <f t="shared" si="7"/>
        <v>0.41637329968478898</v>
      </c>
      <c r="AB60" s="44">
        <f t="shared" si="8"/>
        <v>8.1914236617988827</v>
      </c>
      <c r="AC60" s="44">
        <f t="shared" si="9"/>
        <v>6.8376026185145946</v>
      </c>
      <c r="AD60" s="44">
        <f t="shared" si="10"/>
        <v>2.8394593760382274</v>
      </c>
      <c r="AE60" s="44">
        <f t="shared" si="11"/>
        <v>2.8469951642042752</v>
      </c>
      <c r="AG60" s="45">
        <f t="shared" si="12"/>
        <v>2.8848532685218462</v>
      </c>
      <c r="AH60" s="45">
        <f t="shared" si="13"/>
        <v>2.4080649563843384</v>
      </c>
      <c r="AI60" s="45">
        <f t="shared" si="14"/>
        <v>0.35217971718097124</v>
      </c>
      <c r="AJ60" s="45">
        <f t="shared" si="15"/>
        <v>1.0026539517450546</v>
      </c>
      <c r="AL60" s="46">
        <f t="shared" si="16"/>
        <v>2.87721727272001</v>
      </c>
      <c r="AM60" s="46">
        <f t="shared" si="17"/>
        <v>2.4016909844051946</v>
      </c>
      <c r="AN60" s="46">
        <f t="shared" si="18"/>
        <v>0.35124752320381841</v>
      </c>
      <c r="AO60" s="46">
        <f t="shared" si="19"/>
        <v>0.99735307307128707</v>
      </c>
    </row>
    <row r="61" spans="1:41">
      <c r="A61" s="8" t="s">
        <v>1239</v>
      </c>
      <c r="B61" s="35">
        <v>12547.978543797604</v>
      </c>
      <c r="C61" s="35">
        <v>8131.638332000186</v>
      </c>
      <c r="D61" s="35">
        <v>64.804369115052481</v>
      </c>
      <c r="E61" s="37">
        <v>32757.935945869296</v>
      </c>
      <c r="F61" s="37">
        <v>10046.733329909122</v>
      </c>
      <c r="G61" s="37">
        <v>30.669616506091231</v>
      </c>
      <c r="H61" s="36">
        <v>189330.81554921935</v>
      </c>
      <c r="I61" s="36">
        <v>29640.977829309544</v>
      </c>
      <c r="J61" s="36">
        <v>15.655654227932025</v>
      </c>
      <c r="K61" s="38">
        <v>75605.348568203597</v>
      </c>
      <c r="L61" s="38">
        <v>24016.987335999042</v>
      </c>
      <c r="M61" s="38">
        <v>31.766254360077863</v>
      </c>
      <c r="N61" s="39">
        <v>17796.666004285336</v>
      </c>
      <c r="O61" s="39">
        <v>4968.7289144130791</v>
      </c>
      <c r="P61" s="39">
        <v>27.919436782241331</v>
      </c>
      <c r="R61" s="42">
        <f t="shared" si="0"/>
        <v>0.38305156236132992</v>
      </c>
      <c r="S61" s="42">
        <f t="shared" si="1"/>
        <v>6.6275415903099891E-2</v>
      </c>
      <c r="T61" s="42">
        <f t="shared" si="2"/>
        <v>0.16596681030414231</v>
      </c>
      <c r="U61" s="42">
        <f t="shared" si="3"/>
        <v>0.70507467751409858</v>
      </c>
      <c r="W61" s="43">
        <f t="shared" si="4"/>
        <v>2.6106145967281207</v>
      </c>
      <c r="X61" s="43">
        <f t="shared" si="5"/>
        <v>0.17301956816085962</v>
      </c>
      <c r="Y61" s="43">
        <f t="shared" si="6"/>
        <v>0.43327537755240103</v>
      </c>
      <c r="Z61" s="43">
        <f t="shared" si="7"/>
        <v>1.8406782449016783</v>
      </c>
      <c r="AB61" s="44">
        <f t="shared" si="8"/>
        <v>15.088551107126694</v>
      </c>
      <c r="AC61" s="44">
        <f t="shared" si="9"/>
        <v>5.7796930753536548</v>
      </c>
      <c r="AD61" s="44">
        <f t="shared" si="10"/>
        <v>2.5041986993608525</v>
      </c>
      <c r="AE61" s="44">
        <f t="shared" si="11"/>
        <v>10.638555306012348</v>
      </c>
      <c r="AG61" s="45">
        <f t="shared" si="12"/>
        <v>6.0253010717471218</v>
      </c>
      <c r="AH61" s="45">
        <f t="shared" si="13"/>
        <v>2.308000989230131</v>
      </c>
      <c r="AI61" s="45">
        <f t="shared" si="14"/>
        <v>0.39932933447143404</v>
      </c>
      <c r="AJ61" s="45">
        <f t="shared" si="15"/>
        <v>4.2482872100874545</v>
      </c>
      <c r="AL61" s="46">
        <f t="shared" si="16"/>
        <v>1.4182894832157749</v>
      </c>
      <c r="AM61" s="46">
        <f t="shared" si="17"/>
        <v>0.54327800242644586</v>
      </c>
      <c r="AN61" s="46">
        <f t="shared" si="18"/>
        <v>9.3997725371118099E-2</v>
      </c>
      <c r="AO61" s="46">
        <f t="shared" si="19"/>
        <v>0.23538898161723257</v>
      </c>
    </row>
    <row r="62" spans="1:41">
      <c r="A62" s="8" t="s">
        <v>1240</v>
      </c>
      <c r="B62" s="35">
        <v>5932.0043940725036</v>
      </c>
      <c r="C62" s="35">
        <v>1602.8926229353222</v>
      </c>
      <c r="D62" s="35">
        <v>27.021096352136837</v>
      </c>
      <c r="E62" s="37">
        <v>1685.0419568399566</v>
      </c>
      <c r="F62" s="37">
        <v>266.54238569132701</v>
      </c>
      <c r="G62" s="37">
        <v>15.818145335157546</v>
      </c>
      <c r="H62" s="36">
        <v>583879.8006263877</v>
      </c>
      <c r="I62" s="36">
        <v>79782.436345487731</v>
      </c>
      <c r="J62" s="36">
        <v>13.664188461374573</v>
      </c>
      <c r="K62" s="38">
        <v>280443.74940081168</v>
      </c>
      <c r="L62" s="38">
        <v>89422.595015593324</v>
      </c>
      <c r="M62" s="38">
        <v>31.886107359016258</v>
      </c>
      <c r="N62" s="39">
        <v>134329.99712349169</v>
      </c>
      <c r="O62" s="39">
        <v>85200.791341149306</v>
      </c>
      <c r="P62" s="39">
        <v>63.426481921847191</v>
      </c>
      <c r="R62" s="42">
        <f t="shared" si="0"/>
        <v>3.5203897267917816</v>
      </c>
      <c r="S62" s="42">
        <f t="shared" si="1"/>
        <v>1.0159632834889363E-2</v>
      </c>
      <c r="T62" s="42">
        <f t="shared" si="2"/>
        <v>2.1152207552304729E-2</v>
      </c>
      <c r="U62" s="42">
        <f t="shared" si="3"/>
        <v>4.4159938368934219E-2</v>
      </c>
      <c r="W62" s="43">
        <f t="shared" si="4"/>
        <v>0.28405945864162169</v>
      </c>
      <c r="X62" s="43">
        <f t="shared" si="5"/>
        <v>2.8859398030763169E-3</v>
      </c>
      <c r="Y62" s="43">
        <f t="shared" si="6"/>
        <v>6.0084846263829036E-3</v>
      </c>
      <c r="Z62" s="43">
        <f t="shared" si="7"/>
        <v>1.2544048186726832E-2</v>
      </c>
      <c r="AB62" s="44">
        <f t="shared" si="8"/>
        <v>98.428753898062482</v>
      </c>
      <c r="AC62" s="44">
        <f t="shared" si="9"/>
        <v>346.50757404365567</v>
      </c>
      <c r="AD62" s="44">
        <f t="shared" si="10"/>
        <v>2.0819854315665407</v>
      </c>
      <c r="AE62" s="44">
        <f t="shared" si="11"/>
        <v>4.3466077058694328</v>
      </c>
      <c r="AG62" s="45">
        <f t="shared" si="12"/>
        <v>47.276389356866005</v>
      </c>
      <c r="AH62" s="45">
        <f t="shared" si="13"/>
        <v>166.4313154117194</v>
      </c>
      <c r="AI62" s="45">
        <f t="shared" si="14"/>
        <v>0.48031075762502989</v>
      </c>
      <c r="AJ62" s="45">
        <f t="shared" si="15"/>
        <v>2.0877224403049404</v>
      </c>
      <c r="AL62" s="46">
        <f t="shared" si="16"/>
        <v>22.644959140239276</v>
      </c>
      <c r="AM62" s="46">
        <f t="shared" si="17"/>
        <v>79.719081520917996</v>
      </c>
      <c r="AN62" s="46">
        <f t="shared" si="18"/>
        <v>0.23006447042590294</v>
      </c>
      <c r="AO62" s="46">
        <f t="shared" si="19"/>
        <v>0.47899087574780119</v>
      </c>
    </row>
    <row r="63" spans="1:41">
      <c r="A63" s="8" t="s">
        <v>1241</v>
      </c>
      <c r="B63" s="35">
        <v>10299.12727179745</v>
      </c>
      <c r="C63" s="35">
        <v>1840.0303442950633</v>
      </c>
      <c r="D63" s="35">
        <v>17.865886067198129</v>
      </c>
      <c r="E63" s="37">
        <v>14510.3083835091</v>
      </c>
      <c r="F63" s="37">
        <v>2724.894067300334</v>
      </c>
      <c r="G63" s="37">
        <v>18.779022438952182</v>
      </c>
      <c r="H63" s="36">
        <v>31099.374002593231</v>
      </c>
      <c r="I63" s="36">
        <v>8425.5508870149897</v>
      </c>
      <c r="J63" s="36">
        <v>27.092348824488948</v>
      </c>
      <c r="K63" s="38">
        <v>53559.759013484763</v>
      </c>
      <c r="L63" s="38">
        <v>12937.947300865835</v>
      </c>
      <c r="M63" s="38">
        <v>24.156096926441439</v>
      </c>
      <c r="N63" s="39">
        <v>89713.87787514097</v>
      </c>
      <c r="O63" s="39">
        <v>8000.5824942192976</v>
      </c>
      <c r="P63" s="39">
        <v>8.9178872697422413</v>
      </c>
      <c r="R63" s="42">
        <f t="shared" si="0"/>
        <v>0.70978004047814458</v>
      </c>
      <c r="S63" s="42">
        <f t="shared" si="1"/>
        <v>0.33116831454352275</v>
      </c>
      <c r="T63" s="42">
        <f t="shared" si="2"/>
        <v>0.19229226310007172</v>
      </c>
      <c r="U63" s="42">
        <f t="shared" si="3"/>
        <v>0.11479971121225224</v>
      </c>
      <c r="W63" s="43">
        <f t="shared" si="4"/>
        <v>1.4088871804937602</v>
      </c>
      <c r="X63" s="43">
        <f t="shared" si="5"/>
        <v>0.46657879294609444</v>
      </c>
      <c r="Y63" s="43">
        <f t="shared" si="6"/>
        <v>0.27091810438982433</v>
      </c>
      <c r="Z63" s="43">
        <f t="shared" si="7"/>
        <v>0.16173984145132797</v>
      </c>
      <c r="AB63" s="44">
        <f t="shared" si="8"/>
        <v>3.019612553750453</v>
      </c>
      <c r="AC63" s="44">
        <f t="shared" si="9"/>
        <v>2.1432607206293097</v>
      </c>
      <c r="AD63" s="44">
        <f t="shared" si="10"/>
        <v>0.58064813164606155</v>
      </c>
      <c r="AE63" s="44">
        <f t="shared" si="11"/>
        <v>0.34665064914344351</v>
      </c>
      <c r="AG63" s="45">
        <f t="shared" si="12"/>
        <v>5.2004172392499504</v>
      </c>
      <c r="AH63" s="45">
        <f t="shared" si="13"/>
        <v>3.6911523585780706</v>
      </c>
      <c r="AI63" s="45">
        <f t="shared" si="14"/>
        <v>1.7222134120454857</v>
      </c>
      <c r="AJ63" s="45">
        <f t="shared" si="15"/>
        <v>0.59700639724911242</v>
      </c>
      <c r="AL63" s="46">
        <f t="shared" si="16"/>
        <v>8.7108233064376623</v>
      </c>
      <c r="AM63" s="46">
        <f t="shared" si="17"/>
        <v>6.1827685190412893</v>
      </c>
      <c r="AN63" s="46">
        <f t="shared" si="18"/>
        <v>2.8847486726793972</v>
      </c>
      <c r="AO63" s="46">
        <f t="shared" si="19"/>
        <v>1.6750239270597478</v>
      </c>
    </row>
    <row r="64" spans="1:41">
      <c r="A64" s="8" t="s">
        <v>1242</v>
      </c>
      <c r="B64" s="35">
        <v>12241.798148526199</v>
      </c>
      <c r="C64" s="35">
        <v>7415.7419874225407</v>
      </c>
      <c r="D64" s="35">
        <v>60.577228095492885</v>
      </c>
      <c r="E64" s="37">
        <v>142728.90413967069</v>
      </c>
      <c r="F64" s="37">
        <v>23205.805560643799</v>
      </c>
      <c r="G64" s="37">
        <v>16.258658819334322</v>
      </c>
      <c r="H64" s="36">
        <v>241467.92170889335</v>
      </c>
      <c r="I64" s="36">
        <v>31830.529332912025</v>
      </c>
      <c r="J64" s="36">
        <v>13.182094378269415</v>
      </c>
      <c r="K64" s="38">
        <v>479503.87463567167</v>
      </c>
      <c r="L64" s="38">
        <v>72949.826742450459</v>
      </c>
      <c r="M64" s="38">
        <v>15.213605270213495</v>
      </c>
      <c r="N64" s="39">
        <v>787002.89638768544</v>
      </c>
      <c r="O64" s="39">
        <v>63153.269145755723</v>
      </c>
      <c r="P64" s="39">
        <v>8.0245281733557672</v>
      </c>
      <c r="R64" s="42">
        <f t="shared" si="0"/>
        <v>8.5769579906160437E-2</v>
      </c>
      <c r="S64" s="42">
        <f t="shared" si="1"/>
        <v>5.0697409667875275E-2</v>
      </c>
      <c r="T64" s="42">
        <f t="shared" si="2"/>
        <v>2.5530133949027107E-2</v>
      </c>
      <c r="U64" s="42">
        <f t="shared" si="3"/>
        <v>1.555495946039793E-2</v>
      </c>
      <c r="W64" s="43">
        <f t="shared" si="4"/>
        <v>11.659145364756235</v>
      </c>
      <c r="X64" s="43">
        <f t="shared" si="5"/>
        <v>0.59108846893435585</v>
      </c>
      <c r="Y64" s="43">
        <f t="shared" si="6"/>
        <v>0.29765954289340518</v>
      </c>
      <c r="Z64" s="43">
        <f t="shared" si="7"/>
        <v>0.18135753349166966</v>
      </c>
      <c r="AB64" s="44">
        <f t="shared" si="8"/>
        <v>19.724873648399758</v>
      </c>
      <c r="AC64" s="44">
        <f t="shared" si="9"/>
        <v>1.6917941265253413</v>
      </c>
      <c r="AD64" s="44">
        <f t="shared" si="10"/>
        <v>0.50357866637128079</v>
      </c>
      <c r="AE64" s="44">
        <f t="shared" si="11"/>
        <v>0.3068196099623296</v>
      </c>
      <c r="AG64" s="45">
        <f t="shared" si="12"/>
        <v>39.169398875719871</v>
      </c>
      <c r="AH64" s="45">
        <f t="shared" si="13"/>
        <v>3.3595428867473265</v>
      </c>
      <c r="AI64" s="45">
        <f t="shared" si="14"/>
        <v>1.9857870612467834</v>
      </c>
      <c r="AJ64" s="45">
        <f t="shared" si="15"/>
        <v>0.60927841159997875</v>
      </c>
      <c r="AL64" s="46">
        <f t="shared" si="16"/>
        <v>64.288177834596411</v>
      </c>
      <c r="AM64" s="46">
        <f t="shared" si="17"/>
        <v>5.51397000580587</v>
      </c>
      <c r="AN64" s="46">
        <f t="shared" si="18"/>
        <v>3.2592440884817533</v>
      </c>
      <c r="AO64" s="46">
        <f t="shared" si="19"/>
        <v>1.6412857914561219</v>
      </c>
    </row>
    <row r="65" spans="1:41">
      <c r="A65" s="8" t="s">
        <v>1243</v>
      </c>
      <c r="B65" s="35">
        <v>8292.2911242098035</v>
      </c>
      <c r="C65" s="35">
        <v>2851.3014658884285</v>
      </c>
      <c r="D65" s="35">
        <v>34.384965785437707</v>
      </c>
      <c r="E65" s="37">
        <v>56584.418437764631</v>
      </c>
      <c r="F65" s="37">
        <v>13554.319843886984</v>
      </c>
      <c r="G65" s="37">
        <v>23.954155963969022</v>
      </c>
      <c r="H65" s="36">
        <v>478390.55892481137</v>
      </c>
      <c r="I65" s="36">
        <v>91500.877772940003</v>
      </c>
      <c r="J65" s="36">
        <v>19.126815123314586</v>
      </c>
      <c r="K65" s="38">
        <v>381167.55381857633</v>
      </c>
      <c r="L65" s="38">
        <v>41508.71136710907</v>
      </c>
      <c r="M65" s="38">
        <v>10.889885813015947</v>
      </c>
      <c r="N65" s="39">
        <v>369981.51102005102</v>
      </c>
      <c r="O65" s="39">
        <v>323922.45771048736</v>
      </c>
      <c r="P65" s="39">
        <v>87.550985133668618</v>
      </c>
      <c r="R65" s="42">
        <f t="shared" si="0"/>
        <v>0.14654725369900595</v>
      </c>
      <c r="S65" s="42">
        <f t="shared" si="1"/>
        <v>1.7333726532661575E-2</v>
      </c>
      <c r="T65" s="42">
        <f t="shared" si="2"/>
        <v>2.1754976364427574E-2</v>
      </c>
      <c r="U65" s="42">
        <f t="shared" si="3"/>
        <v>2.241271760134091E-2</v>
      </c>
      <c r="W65" s="43">
        <f t="shared" si="4"/>
        <v>6.8237375642255591</v>
      </c>
      <c r="X65" s="43">
        <f t="shared" si="5"/>
        <v>0.11828080086893605</v>
      </c>
      <c r="Y65" s="43">
        <f t="shared" si="6"/>
        <v>0.14845024942678364</v>
      </c>
      <c r="Z65" s="43">
        <f t="shared" si="7"/>
        <v>0.15293850301264936</v>
      </c>
      <c r="AB65" s="44">
        <f t="shared" si="8"/>
        <v>57.690998996420134</v>
      </c>
      <c r="AC65" s="44">
        <f t="shared" si="9"/>
        <v>8.4544574660774803</v>
      </c>
      <c r="AD65" s="44">
        <f t="shared" si="10"/>
        <v>1.2550663196073351</v>
      </c>
      <c r="AE65" s="44">
        <f t="shared" si="11"/>
        <v>1.2930120686460063</v>
      </c>
      <c r="AG65" s="45">
        <f t="shared" si="12"/>
        <v>45.96649443550487</v>
      </c>
      <c r="AH65" s="45">
        <f t="shared" si="13"/>
        <v>6.7362635216938775</v>
      </c>
      <c r="AI65" s="45">
        <f t="shared" si="14"/>
        <v>0.79677064421015131</v>
      </c>
      <c r="AJ65" s="45">
        <f t="shared" si="15"/>
        <v>1.0302340589065788</v>
      </c>
      <c r="AL65" s="46">
        <f t="shared" si="16"/>
        <v>44.617525540060875</v>
      </c>
      <c r="AM65" s="46">
        <f t="shared" si="17"/>
        <v>6.5385758347411791</v>
      </c>
      <c r="AN65" s="46">
        <f t="shared" si="18"/>
        <v>0.77338798627545868</v>
      </c>
      <c r="AO65" s="46">
        <f t="shared" si="19"/>
        <v>0.97065321356326806</v>
      </c>
    </row>
    <row r="66" spans="1:41">
      <c r="A66" s="8" t="s">
        <v>1244</v>
      </c>
      <c r="B66" s="35">
        <v>16097.938641316869</v>
      </c>
      <c r="C66" s="35">
        <v>8001.6625177224323</v>
      </c>
      <c r="D66" s="35">
        <v>49.706131300472315</v>
      </c>
      <c r="E66" s="37">
        <v>210952.22601235801</v>
      </c>
      <c r="F66" s="37">
        <v>34230.4925470788</v>
      </c>
      <c r="G66" s="37">
        <v>16.226656240675798</v>
      </c>
      <c r="H66" s="36">
        <v>219204.47444306035</v>
      </c>
      <c r="I66" s="36">
        <v>36694.405221463821</v>
      </c>
      <c r="J66" s="36">
        <v>16.739806664391519</v>
      </c>
      <c r="K66" s="38">
        <v>682050.47418242495</v>
      </c>
      <c r="L66" s="38">
        <v>82017.306964636009</v>
      </c>
      <c r="M66" s="38">
        <v>12.025108121646024</v>
      </c>
      <c r="N66" s="39">
        <v>898057.086445558</v>
      </c>
      <c r="O66" s="39">
        <v>99008.803560453569</v>
      </c>
      <c r="P66" s="39">
        <v>11.024778386006943</v>
      </c>
      <c r="R66" s="42">
        <f t="shared" si="0"/>
        <v>7.6310826131665566E-2</v>
      </c>
      <c r="S66" s="42">
        <f t="shared" si="1"/>
        <v>7.3438002039955638E-2</v>
      </c>
      <c r="T66" s="42">
        <f t="shared" si="2"/>
        <v>2.3602268821253287E-2</v>
      </c>
      <c r="U66" s="42">
        <f t="shared" si="3"/>
        <v>1.7925295489879482E-2</v>
      </c>
      <c r="W66" s="43">
        <f t="shared" si="4"/>
        <v>13.104300538885727</v>
      </c>
      <c r="X66" s="43">
        <f t="shared" si="5"/>
        <v>0.96235364970688175</v>
      </c>
      <c r="Y66" s="43">
        <f t="shared" si="6"/>
        <v>0.30929122403327525</v>
      </c>
      <c r="Z66" s="43">
        <f t="shared" si="7"/>
        <v>0.23489845934771358</v>
      </c>
      <c r="AB66" s="44">
        <f t="shared" si="8"/>
        <v>13.616928187342666</v>
      </c>
      <c r="AC66" s="44">
        <f t="shared" si="9"/>
        <v>1.039119039351682</v>
      </c>
      <c r="AD66" s="44">
        <f t="shared" si="10"/>
        <v>0.32139039959736282</v>
      </c>
      <c r="AE66" s="44">
        <f t="shared" si="11"/>
        <v>0.24408746142258625</v>
      </c>
      <c r="AG66" s="45">
        <f t="shared" si="12"/>
        <v>42.368808167269222</v>
      </c>
      <c r="AH66" s="45">
        <f t="shared" si="13"/>
        <v>3.2331987534583733</v>
      </c>
      <c r="AI66" s="45">
        <f t="shared" si="14"/>
        <v>3.1114806206184062</v>
      </c>
      <c r="AJ66" s="45">
        <f t="shared" si="15"/>
        <v>0.75947340595231994</v>
      </c>
      <c r="AL66" s="46">
        <f t="shared" si="16"/>
        <v>55.787085940345818</v>
      </c>
      <c r="AM66" s="46">
        <f t="shared" si="17"/>
        <v>4.2571586155860146</v>
      </c>
      <c r="AN66" s="46">
        <f t="shared" si="18"/>
        <v>4.0968921310902964</v>
      </c>
      <c r="AO66" s="46">
        <f t="shared" si="19"/>
        <v>1.3167017991184018</v>
      </c>
    </row>
    <row r="67" spans="1:41">
      <c r="A67" s="8" t="s">
        <v>1245</v>
      </c>
      <c r="B67" s="35">
        <v>4092.8617125204305</v>
      </c>
      <c r="C67" s="35">
        <v>1438.600936985827</v>
      </c>
      <c r="D67" s="35">
        <v>35.14902378902805</v>
      </c>
      <c r="E67" s="37">
        <v>7481.2164285330336</v>
      </c>
      <c r="F67" s="37">
        <v>2731.453552615309</v>
      </c>
      <c r="G67" s="37">
        <v>36.510821184074615</v>
      </c>
      <c r="H67" s="36">
        <v>15202.512598352301</v>
      </c>
      <c r="I67" s="36">
        <v>1206.2820174732826</v>
      </c>
      <c r="J67" s="36">
        <v>7.934754269527942</v>
      </c>
      <c r="K67" s="38">
        <v>23441.262554616434</v>
      </c>
      <c r="L67" s="38">
        <v>1542.0285044513441</v>
      </c>
      <c r="M67" s="38">
        <v>6.5782655727631143</v>
      </c>
      <c r="N67" s="39">
        <v>28707.08639129093</v>
      </c>
      <c r="O67" s="39">
        <v>24981.418996352746</v>
      </c>
      <c r="P67" s="39">
        <v>87.021784990104507</v>
      </c>
      <c r="R67" s="42">
        <f t="shared" ref="R67:R130" si="20">B67/E67</f>
        <v>0.54708505650370365</v>
      </c>
      <c r="S67" s="42">
        <f t="shared" ref="S67:S130" si="21">B67/H67</f>
        <v>0.26922271473493325</v>
      </c>
      <c r="T67" s="42">
        <f t="shared" ref="T67:T130" si="22">B67/K67</f>
        <v>0.17460073675572554</v>
      </c>
      <c r="U67" s="42">
        <f t="shared" ref="U67:U130" si="23">B67/N67</f>
        <v>0.14257321891650107</v>
      </c>
      <c r="W67" s="43">
        <f t="shared" ref="W67:W130" si="24">E67/B67</f>
        <v>1.8278693378882855</v>
      </c>
      <c r="X67" s="43">
        <f t="shared" ref="X67:X130" si="25">E67/H67</f>
        <v>0.49210394532702922</v>
      </c>
      <c r="Y67" s="43">
        <f t="shared" ref="Y67:Y130" si="26">E67/K67</f>
        <v>0.31914733308849486</v>
      </c>
      <c r="Z67" s="43">
        <f t="shared" ref="Z67:Z130" si="27">E67/N67</f>
        <v>0.26060521526150637</v>
      </c>
      <c r="AB67" s="44">
        <f t="shared" ref="AB67:AB130" si="28">H67/B67</f>
        <v>3.7143968367771758</v>
      </c>
      <c r="AC67" s="44">
        <f t="shared" ref="AC67:AC130" si="29">H67/E67</f>
        <v>2.0320910033254194</v>
      </c>
      <c r="AD67" s="44">
        <f t="shared" ref="AD67:AD130" si="30">H67/K67</f>
        <v>0.64853642430443126</v>
      </c>
      <c r="AE67" s="44">
        <f t="shared" ref="AE67:AE130" si="31">H67/N67</f>
        <v>0.5295735133525914</v>
      </c>
      <c r="AG67" s="45">
        <f t="shared" ref="AG67:AG130" si="32">K67/B67</f>
        <v>5.7273526938150665</v>
      </c>
      <c r="AH67" s="45">
        <f t="shared" ref="AH67:AH130" si="33">K67/E67</f>
        <v>3.1333490721124551</v>
      </c>
      <c r="AI67" s="45">
        <f t="shared" ref="AI67:AI130" si="34">K67/H67</f>
        <v>1.5419334404733251</v>
      </c>
      <c r="AJ67" s="45">
        <f t="shared" ref="AJ67:AJ130" si="35">K67/N67</f>
        <v>0.81656710942730759</v>
      </c>
      <c r="AL67" s="46">
        <f t="shared" ref="AL67:AL130" si="36">N67/B67</f>
        <v>7.0139399783465395</v>
      </c>
      <c r="AM67" s="46">
        <f t="shared" ref="AM67:AM130" si="37">N67/E67</f>
        <v>3.8372217493673024</v>
      </c>
      <c r="AN67" s="46">
        <f t="shared" ref="AN67:AN130" si="38">N67/H67</f>
        <v>1.8883119619583344</v>
      </c>
      <c r="AO67" s="46">
        <f t="shared" ref="AO67:AO130" si="39">N67/K67</f>
        <v>1.2246390877797435</v>
      </c>
    </row>
    <row r="68" spans="1:41">
      <c r="A68" s="8" t="s">
        <v>1246</v>
      </c>
      <c r="B68" s="35">
        <v>109.03612176667336</v>
      </c>
      <c r="C68" s="35">
        <v>121.10172272393125</v>
      </c>
      <c r="D68" s="35">
        <v>111.06569159078961</v>
      </c>
      <c r="E68" s="37">
        <v>2292.5664528457769</v>
      </c>
      <c r="F68" s="37">
        <v>554.54804606276298</v>
      </c>
      <c r="G68" s="37">
        <v>24.188962783364428</v>
      </c>
      <c r="H68" s="36">
        <v>836.11463423871498</v>
      </c>
      <c r="I68" s="36">
        <v>166.64929451322735</v>
      </c>
      <c r="J68" s="36">
        <v>19.931393099579228</v>
      </c>
      <c r="K68" s="38">
        <v>7031.1612313916839</v>
      </c>
      <c r="L68" s="38">
        <v>3803.3763426126438</v>
      </c>
      <c r="M68" s="38">
        <v>54.093146458253507</v>
      </c>
      <c r="N68" s="39">
        <v>49587.946660273003</v>
      </c>
      <c r="O68" s="39">
        <v>10788.73267336665</v>
      </c>
      <c r="P68" s="39">
        <v>21.756764294517481</v>
      </c>
      <c r="R68" s="42">
        <f t="shared" si="20"/>
        <v>4.7560724633009505E-2</v>
      </c>
      <c r="S68" s="42">
        <f t="shared" si="21"/>
        <v>0.1304081011163632</v>
      </c>
      <c r="T68" s="42">
        <f t="shared" si="22"/>
        <v>1.550755532099948E-2</v>
      </c>
      <c r="U68" s="42">
        <f t="shared" si="23"/>
        <v>2.1988432494226828E-3</v>
      </c>
      <c r="W68" s="43">
        <f t="shared" si="24"/>
        <v>21.025751977419418</v>
      </c>
      <c r="X68" s="43">
        <f t="shared" si="25"/>
        <v>2.7419283899188844</v>
      </c>
      <c r="Y68" s="43">
        <f t="shared" si="26"/>
        <v>0.32605801195544581</v>
      </c>
      <c r="Z68" s="43">
        <f t="shared" si="27"/>
        <v>4.6232332799584309E-2</v>
      </c>
      <c r="AB68" s="44">
        <f t="shared" si="28"/>
        <v>7.66823526636355</v>
      </c>
      <c r="AC68" s="44">
        <f t="shared" si="29"/>
        <v>0.36470682592464909</v>
      </c>
      <c r="AD68" s="44">
        <f t="shared" si="30"/>
        <v>0.11891558260757193</v>
      </c>
      <c r="AE68" s="44">
        <f t="shared" si="31"/>
        <v>1.6861247350428439E-2</v>
      </c>
      <c r="AG68" s="45">
        <f t="shared" si="32"/>
        <v>64.484696607585519</v>
      </c>
      <c r="AH68" s="45">
        <f t="shared" si="33"/>
        <v>3.0669388983965371</v>
      </c>
      <c r="AI68" s="45">
        <f t="shared" si="34"/>
        <v>8.4093268356600142</v>
      </c>
      <c r="AJ68" s="45">
        <f t="shared" si="35"/>
        <v>0.14179173982665921</v>
      </c>
      <c r="AL68" s="46">
        <f t="shared" si="36"/>
        <v>454.7845783288804</v>
      </c>
      <c r="AM68" s="46">
        <f t="shared" si="37"/>
        <v>21.629884097239223</v>
      </c>
      <c r="AN68" s="46">
        <f t="shared" si="38"/>
        <v>59.307593276875224</v>
      </c>
      <c r="AO68" s="46">
        <f t="shared" si="39"/>
        <v>7.0525970075725342</v>
      </c>
    </row>
    <row r="69" spans="1:41">
      <c r="A69" s="8" t="s">
        <v>1097</v>
      </c>
      <c r="B69" s="35">
        <v>944487.50657446345</v>
      </c>
      <c r="C69" s="35">
        <v>492184.24877506954</v>
      </c>
      <c r="D69" s="35">
        <v>52.111250318192084</v>
      </c>
      <c r="E69" s="37">
        <v>5712097.7607153011</v>
      </c>
      <c r="F69" s="37">
        <v>5059728.2486481182</v>
      </c>
      <c r="G69" s="37">
        <v>88.579160592211409</v>
      </c>
      <c r="H69" s="36">
        <v>1737824.4148776634</v>
      </c>
      <c r="I69" s="36">
        <v>214418.97157519267</v>
      </c>
      <c r="J69" s="36">
        <v>12.33835649560068</v>
      </c>
      <c r="K69" s="38">
        <v>4141028.519785177</v>
      </c>
      <c r="L69" s="38">
        <v>603827.00841967855</v>
      </c>
      <c r="M69" s="38">
        <v>14.581570871455943</v>
      </c>
      <c r="N69" s="39">
        <v>1207202.33604993</v>
      </c>
      <c r="O69" s="39">
        <v>1071270.4513463345</v>
      </c>
      <c r="P69" s="39">
        <v>88.739925309590078</v>
      </c>
      <c r="R69" s="42">
        <f t="shared" si="20"/>
        <v>0.16534862429528682</v>
      </c>
      <c r="S69" s="42">
        <f t="shared" si="21"/>
        <v>0.54348845515612809</v>
      </c>
      <c r="T69" s="42">
        <f t="shared" si="22"/>
        <v>0.22808041578604255</v>
      </c>
      <c r="U69" s="42">
        <f t="shared" si="23"/>
        <v>0.78237713626773453</v>
      </c>
      <c r="W69" s="43">
        <f t="shared" si="24"/>
        <v>6.0478277594505787</v>
      </c>
      <c r="X69" s="43">
        <f t="shared" si="25"/>
        <v>3.2869245660341426</v>
      </c>
      <c r="Y69" s="43">
        <f t="shared" si="26"/>
        <v>1.379391069977858</v>
      </c>
      <c r="Z69" s="43">
        <f t="shared" si="27"/>
        <v>4.7316821630794532</v>
      </c>
      <c r="AB69" s="44">
        <f t="shared" si="28"/>
        <v>1.8399654868707924</v>
      </c>
      <c r="AC69" s="44">
        <f t="shared" si="29"/>
        <v>0.30423576200489311</v>
      </c>
      <c r="AD69" s="44">
        <f t="shared" si="30"/>
        <v>0.41966009327745851</v>
      </c>
      <c r="AE69" s="44">
        <f t="shared" si="31"/>
        <v>1.4395469284494384</v>
      </c>
      <c r="AG69" s="45">
        <f t="shared" si="32"/>
        <v>4.3844185242896039</v>
      </c>
      <c r="AH69" s="45">
        <f t="shared" si="33"/>
        <v>0.72495757132605765</v>
      </c>
      <c r="AI69" s="45">
        <f t="shared" si="34"/>
        <v>2.3828808505240677</v>
      </c>
      <c r="AJ69" s="45">
        <f t="shared" si="35"/>
        <v>3.4302688092329072</v>
      </c>
      <c r="AL69" s="46">
        <f t="shared" si="36"/>
        <v>1.2781559603983539</v>
      </c>
      <c r="AM69" s="46">
        <f t="shared" si="37"/>
        <v>0.21134132968668892</v>
      </c>
      <c r="AN69" s="46">
        <f t="shared" si="38"/>
        <v>0.69466300836549855</v>
      </c>
      <c r="AO69" s="46">
        <f t="shared" si="39"/>
        <v>0.29152234288706508</v>
      </c>
    </row>
    <row r="70" spans="1:41">
      <c r="A70" s="8" t="s">
        <v>1247</v>
      </c>
      <c r="B70" s="35">
        <v>1542.4788526182631</v>
      </c>
      <c r="C70" s="35">
        <v>1442.2655592373078</v>
      </c>
      <c r="D70" s="35">
        <v>93.503100985089731</v>
      </c>
      <c r="E70" s="37">
        <v>28005.6035340044</v>
      </c>
      <c r="F70" s="37">
        <v>20485.481680999506</v>
      </c>
      <c r="G70" s="37">
        <v>73.14779578353324</v>
      </c>
      <c r="H70" s="36">
        <v>102845.87827559058</v>
      </c>
      <c r="I70" s="36">
        <v>39797.022053256573</v>
      </c>
      <c r="J70" s="36">
        <v>38.695787055864919</v>
      </c>
      <c r="K70" s="38">
        <v>73986.310736872241</v>
      </c>
      <c r="L70" s="38">
        <v>29005.271048328897</v>
      </c>
      <c r="M70" s="38">
        <v>39.203564496524713</v>
      </c>
      <c r="N70" s="39">
        <v>147237.00454127867</v>
      </c>
      <c r="O70" s="39">
        <v>16992.770699321798</v>
      </c>
      <c r="P70" s="39">
        <v>11.541100521749465</v>
      </c>
      <c r="R70" s="42">
        <f t="shared" si="20"/>
        <v>5.5077507997475773E-2</v>
      </c>
      <c r="S70" s="42">
        <f t="shared" si="21"/>
        <v>1.499796470681076E-2</v>
      </c>
      <c r="T70" s="42">
        <f t="shared" si="22"/>
        <v>2.0848165522186858E-2</v>
      </c>
      <c r="U70" s="42">
        <f t="shared" si="23"/>
        <v>1.0476162955256408E-2</v>
      </c>
      <c r="W70" s="43">
        <f t="shared" si="24"/>
        <v>18.156231760627776</v>
      </c>
      <c r="X70" s="43">
        <f t="shared" si="25"/>
        <v>0.27230652315457199</v>
      </c>
      <c r="Y70" s="43">
        <f t="shared" si="26"/>
        <v>0.37852412500475396</v>
      </c>
      <c r="Z70" s="43">
        <f t="shared" si="27"/>
        <v>0.19020764257773853</v>
      </c>
      <c r="AB70" s="44">
        <f t="shared" si="28"/>
        <v>66.675713641724187</v>
      </c>
      <c r="AC70" s="44">
        <f t="shared" si="29"/>
        <v>3.672332151339468</v>
      </c>
      <c r="AD70" s="44">
        <f t="shared" si="30"/>
        <v>1.390066314312598</v>
      </c>
      <c r="AE70" s="44">
        <f t="shared" si="31"/>
        <v>0.69850564126871517</v>
      </c>
      <c r="AG70" s="45">
        <f t="shared" si="32"/>
        <v>47.965850949129724</v>
      </c>
      <c r="AH70" s="45">
        <f t="shared" si="33"/>
        <v>2.6418395392564231</v>
      </c>
      <c r="AI70" s="45">
        <f t="shared" si="34"/>
        <v>0.71939013966719301</v>
      </c>
      <c r="AJ70" s="45">
        <f t="shared" si="35"/>
        <v>0.50249807083062326</v>
      </c>
      <c r="AL70" s="46">
        <f t="shared" si="36"/>
        <v>95.454796214128251</v>
      </c>
      <c r="AM70" s="46">
        <f t="shared" si="37"/>
        <v>5.257412301881069</v>
      </c>
      <c r="AN70" s="46">
        <f t="shared" si="38"/>
        <v>1.431627664715309</v>
      </c>
      <c r="AO70" s="46">
        <f t="shared" si="39"/>
        <v>1.9900573913587611</v>
      </c>
    </row>
    <row r="71" spans="1:41">
      <c r="A71" s="8" t="s">
        <v>1248</v>
      </c>
      <c r="B71" s="35">
        <v>10383.612089883429</v>
      </c>
      <c r="C71" s="35">
        <v>4427.9345039875143</v>
      </c>
      <c r="D71" s="35">
        <v>42.643489237252737</v>
      </c>
      <c r="E71" s="37">
        <v>141185.54509667333</v>
      </c>
      <c r="F71" s="37">
        <v>7583.3419628833426</v>
      </c>
      <c r="G71" s="37">
        <v>5.3711886423577111</v>
      </c>
      <c r="H71" s="36">
        <v>49015.068893486292</v>
      </c>
      <c r="I71" s="36">
        <v>11966.174685075726</v>
      </c>
      <c r="J71" s="36">
        <v>24.413256892649056</v>
      </c>
      <c r="K71" s="38">
        <v>55715.424763522904</v>
      </c>
      <c r="L71" s="38">
        <v>48425.238769084564</v>
      </c>
      <c r="M71" s="38">
        <v>86.915318288641586</v>
      </c>
      <c r="N71" s="39">
        <v>188378.67970308335</v>
      </c>
      <c r="O71" s="39">
        <v>5220.3632731095959</v>
      </c>
      <c r="P71" s="39">
        <v>2.7712070608721597</v>
      </c>
      <c r="R71" s="42">
        <f t="shared" si="20"/>
        <v>7.3545858273051296E-2</v>
      </c>
      <c r="S71" s="42">
        <f t="shared" si="21"/>
        <v>0.21184530235891044</v>
      </c>
      <c r="T71" s="42">
        <f t="shared" si="22"/>
        <v>0.18636871447997322</v>
      </c>
      <c r="U71" s="42">
        <f t="shared" si="23"/>
        <v>5.5120951618568281E-2</v>
      </c>
      <c r="W71" s="43">
        <f t="shared" si="24"/>
        <v>13.59695873406403</v>
      </c>
      <c r="X71" s="43">
        <f t="shared" si="25"/>
        <v>2.8804518341794223</v>
      </c>
      <c r="Y71" s="43">
        <f t="shared" si="26"/>
        <v>2.5340477201047569</v>
      </c>
      <c r="Z71" s="43">
        <f t="shared" si="27"/>
        <v>0.74947730454001282</v>
      </c>
      <c r="AB71" s="44">
        <f t="shared" si="28"/>
        <v>4.7204256543097189</v>
      </c>
      <c r="AC71" s="44">
        <f t="shared" si="29"/>
        <v>0.34716775616033801</v>
      </c>
      <c r="AD71" s="44">
        <f t="shared" si="30"/>
        <v>0.87973966099198875</v>
      </c>
      <c r="AE71" s="44">
        <f t="shared" si="31"/>
        <v>0.26019435411025454</v>
      </c>
      <c r="AG71" s="45">
        <f t="shared" si="32"/>
        <v>5.3657074514373919</v>
      </c>
      <c r="AH71" s="45">
        <f t="shared" si="33"/>
        <v>0.39462555975806968</v>
      </c>
      <c r="AI71" s="45">
        <f t="shared" si="34"/>
        <v>1.1366999174192129</v>
      </c>
      <c r="AJ71" s="45">
        <f t="shared" si="35"/>
        <v>0.29576290083007178</v>
      </c>
      <c r="AL71" s="46">
        <f t="shared" si="36"/>
        <v>18.141921912377427</v>
      </c>
      <c r="AM71" s="46">
        <f t="shared" si="37"/>
        <v>1.3342632177684739</v>
      </c>
      <c r="AN71" s="46">
        <f t="shared" si="38"/>
        <v>3.8432809328993387</v>
      </c>
      <c r="AO71" s="46">
        <f t="shared" si="39"/>
        <v>3.3810866650058382</v>
      </c>
    </row>
    <row r="72" spans="1:41">
      <c r="A72" s="8" t="s">
        <v>1249</v>
      </c>
      <c r="B72" s="35">
        <v>1</v>
      </c>
      <c r="C72" s="35">
        <v>0</v>
      </c>
      <c r="D72" s="35">
        <v>0</v>
      </c>
      <c r="E72" s="37">
        <v>2026133.2962336435</v>
      </c>
      <c r="F72" s="37">
        <v>3509364.0799328662</v>
      </c>
      <c r="G72" s="37">
        <v>173.20499527135672</v>
      </c>
      <c r="H72" s="36">
        <v>1</v>
      </c>
      <c r="I72" s="36">
        <v>0</v>
      </c>
      <c r="J72" s="36">
        <v>0</v>
      </c>
      <c r="K72" s="38">
        <v>1</v>
      </c>
      <c r="L72" s="38">
        <v>0</v>
      </c>
      <c r="M72" s="38">
        <v>0</v>
      </c>
      <c r="N72" s="39">
        <v>726951.79422361322</v>
      </c>
      <c r="O72" s="39">
        <v>1259115.7101978462</v>
      </c>
      <c r="P72" s="39">
        <v>173.2048424947607</v>
      </c>
      <c r="R72" s="42">
        <f t="shared" si="20"/>
        <v>4.9355094349364313E-7</v>
      </c>
      <c r="S72" s="42">
        <f t="shared" si="21"/>
        <v>1</v>
      </c>
      <c r="T72" s="42">
        <f t="shared" si="22"/>
        <v>1</v>
      </c>
      <c r="U72" s="42">
        <f t="shared" si="23"/>
        <v>1.3756070319188126E-6</v>
      </c>
      <c r="W72" s="43">
        <f t="shared" si="24"/>
        <v>2026133.2962336435</v>
      </c>
      <c r="X72" s="43">
        <f t="shared" si="25"/>
        <v>2026133.2962336435</v>
      </c>
      <c r="Y72" s="43">
        <f t="shared" si="26"/>
        <v>2026133.2962336435</v>
      </c>
      <c r="Z72" s="43">
        <f t="shared" si="27"/>
        <v>2.7871632099038428</v>
      </c>
      <c r="AB72" s="44">
        <f t="shared" si="28"/>
        <v>1</v>
      </c>
      <c r="AC72" s="44">
        <f t="shared" si="29"/>
        <v>4.9355094349364313E-7</v>
      </c>
      <c r="AD72" s="44">
        <f t="shared" si="30"/>
        <v>1</v>
      </c>
      <c r="AE72" s="44">
        <f t="shared" si="31"/>
        <v>1.3756070319188126E-6</v>
      </c>
      <c r="AG72" s="45">
        <f t="shared" si="32"/>
        <v>1</v>
      </c>
      <c r="AH72" s="45">
        <f t="shared" si="33"/>
        <v>4.9355094349364313E-7</v>
      </c>
      <c r="AI72" s="45">
        <f t="shared" si="34"/>
        <v>1</v>
      </c>
      <c r="AJ72" s="45">
        <f t="shared" si="35"/>
        <v>1.3756070319188126E-6</v>
      </c>
      <c r="AL72" s="46">
        <f t="shared" si="36"/>
        <v>726951.79422361322</v>
      </c>
      <c r="AM72" s="46">
        <f t="shared" si="37"/>
        <v>0.35878774391346108</v>
      </c>
      <c r="AN72" s="46">
        <f t="shared" si="38"/>
        <v>726951.79422361322</v>
      </c>
      <c r="AO72" s="46">
        <f t="shared" si="39"/>
        <v>726951.79422361322</v>
      </c>
    </row>
    <row r="73" spans="1:41">
      <c r="A73" s="8" t="s">
        <v>1098</v>
      </c>
      <c r="B73" s="35">
        <v>138493.88698080927</v>
      </c>
      <c r="C73" s="35">
        <v>92943.798748222194</v>
      </c>
      <c r="D73" s="35">
        <v>67.110397992585163</v>
      </c>
      <c r="E73" s="37">
        <v>1688860.0470666501</v>
      </c>
      <c r="F73" s="37">
        <v>19814.023379603372</v>
      </c>
      <c r="G73" s="37">
        <v>1.1732187882600447</v>
      </c>
      <c r="H73" s="36">
        <v>1137656.0566441414</v>
      </c>
      <c r="I73" s="36">
        <v>174116.11504929443</v>
      </c>
      <c r="J73" s="36">
        <v>15.304811505412474</v>
      </c>
      <c r="K73" s="38">
        <v>2275099.6278032302</v>
      </c>
      <c r="L73" s="38">
        <v>168159.69433477224</v>
      </c>
      <c r="M73" s="38">
        <v>7.3913112322532584</v>
      </c>
      <c r="N73" s="39">
        <v>2815435.4022536869</v>
      </c>
      <c r="O73" s="39">
        <v>375519.70031597075</v>
      </c>
      <c r="P73" s="39">
        <v>13.337890829083717</v>
      </c>
      <c r="R73" s="42">
        <f t="shared" si="20"/>
        <v>8.2004359817355349E-2</v>
      </c>
      <c r="S73" s="42">
        <f t="shared" si="21"/>
        <v>0.1217361663676618</v>
      </c>
      <c r="T73" s="42">
        <f t="shared" si="22"/>
        <v>6.0873768026824794E-2</v>
      </c>
      <c r="U73" s="42">
        <f t="shared" si="23"/>
        <v>4.9190930422324135E-2</v>
      </c>
      <c r="W73" s="43">
        <f t="shared" si="24"/>
        <v>12.194473589297635</v>
      </c>
      <c r="X73" s="43">
        <f t="shared" si="25"/>
        <v>1.4845084656327947</v>
      </c>
      <c r="Y73" s="43">
        <f t="shared" si="26"/>
        <v>0.74232355648414572</v>
      </c>
      <c r="Z73" s="43">
        <f t="shared" si="27"/>
        <v>0.59985750186800912</v>
      </c>
      <c r="AB73" s="44">
        <f t="shared" si="28"/>
        <v>8.2144857180720425</v>
      </c>
      <c r="AC73" s="44">
        <f t="shared" si="29"/>
        <v>0.67362364253930651</v>
      </c>
      <c r="AD73" s="44">
        <f t="shared" si="30"/>
        <v>0.50004669806158286</v>
      </c>
      <c r="AE73" s="44">
        <f t="shared" si="31"/>
        <v>0.40407819541285717</v>
      </c>
      <c r="AG73" s="45">
        <f t="shared" si="32"/>
        <v>16.427437177198186</v>
      </c>
      <c r="AH73" s="45">
        <f t="shared" si="33"/>
        <v>1.3471214691559605</v>
      </c>
      <c r="AI73" s="45">
        <f t="shared" si="34"/>
        <v>1.999813225197711</v>
      </c>
      <c r="AJ73" s="45">
        <f t="shared" si="35"/>
        <v>0.80808091920065683</v>
      </c>
      <c r="AL73" s="46">
        <f t="shared" si="36"/>
        <v>20.328950711332222</v>
      </c>
      <c r="AM73" s="46">
        <f t="shared" si="37"/>
        <v>1.6670625888413695</v>
      </c>
      <c r="AN73" s="46">
        <f t="shared" si="38"/>
        <v>2.4747685258747358</v>
      </c>
      <c r="AO73" s="46">
        <f t="shared" si="39"/>
        <v>1.2374998298303925</v>
      </c>
    </row>
    <row r="74" spans="1:41">
      <c r="A74" s="8" t="s">
        <v>1250</v>
      </c>
      <c r="B74" s="35">
        <v>1975.34642494335</v>
      </c>
      <c r="C74" s="35">
        <v>348.92190722902745</v>
      </c>
      <c r="D74" s="35">
        <v>17.66383368623729</v>
      </c>
      <c r="E74" s="37">
        <v>47906.682698178942</v>
      </c>
      <c r="F74" s="37">
        <v>3213.2575310761545</v>
      </c>
      <c r="G74" s="37">
        <v>6.707326306269791</v>
      </c>
      <c r="H74" s="36">
        <v>19619.641582736236</v>
      </c>
      <c r="I74" s="36">
        <v>4567.2752468449344</v>
      </c>
      <c r="J74" s="36">
        <v>23.279096244366578</v>
      </c>
      <c r="K74" s="38">
        <v>70848.869101252654</v>
      </c>
      <c r="L74" s="38">
        <v>14826.709348082626</v>
      </c>
      <c r="M74" s="38">
        <v>20.927235023177641</v>
      </c>
      <c r="N74" s="39">
        <v>106540.41241862463</v>
      </c>
      <c r="O74" s="39">
        <v>8283.0835072281334</v>
      </c>
      <c r="P74" s="39">
        <v>7.7745930574041449</v>
      </c>
      <c r="R74" s="42">
        <f t="shared" si="20"/>
        <v>4.1233212439032815E-2</v>
      </c>
      <c r="S74" s="42">
        <f t="shared" si="21"/>
        <v>0.10068208517537353</v>
      </c>
      <c r="T74" s="42">
        <f t="shared" si="22"/>
        <v>2.7881128520489323E-2</v>
      </c>
      <c r="U74" s="42">
        <f t="shared" si="23"/>
        <v>1.8540818268862211E-2</v>
      </c>
      <c r="W74" s="43">
        <f t="shared" si="24"/>
        <v>24.252294227101373</v>
      </c>
      <c r="X74" s="43">
        <f t="shared" si="25"/>
        <v>2.4417715530712401</v>
      </c>
      <c r="Y74" s="43">
        <f t="shared" si="26"/>
        <v>0.67618133226253463</v>
      </c>
      <c r="Z74" s="43">
        <f t="shared" si="27"/>
        <v>0.44965737986766269</v>
      </c>
      <c r="AB74" s="44">
        <f t="shared" si="28"/>
        <v>9.9322535708129767</v>
      </c>
      <c r="AC74" s="44">
        <f t="shared" si="29"/>
        <v>0.40953872148367371</v>
      </c>
      <c r="AD74" s="44">
        <f t="shared" si="30"/>
        <v>0.27692243830592561</v>
      </c>
      <c r="AE74" s="44">
        <f t="shared" si="31"/>
        <v>0.18415210845670119</v>
      </c>
      <c r="AG74" s="45">
        <f t="shared" si="32"/>
        <v>35.866553940423131</v>
      </c>
      <c r="AH74" s="45">
        <f t="shared" si="33"/>
        <v>1.4788932380814963</v>
      </c>
      <c r="AI74" s="45">
        <f t="shared" si="34"/>
        <v>3.6111194387768109</v>
      </c>
      <c r="AJ74" s="45">
        <f t="shared" si="35"/>
        <v>0.66499525853972907</v>
      </c>
      <c r="AL74" s="46">
        <f t="shared" si="36"/>
        <v>53.935052137338417</v>
      </c>
      <c r="AM74" s="46">
        <f t="shared" si="37"/>
        <v>2.2239154626891859</v>
      </c>
      <c r="AN74" s="46">
        <f t="shared" si="38"/>
        <v>5.430293513229719</v>
      </c>
      <c r="AO74" s="46">
        <f t="shared" si="39"/>
        <v>1.5037701204004248</v>
      </c>
    </row>
    <row r="75" spans="1:41">
      <c r="A75" s="8" t="s">
        <v>1251</v>
      </c>
      <c r="B75" s="35">
        <v>16842.007946434878</v>
      </c>
      <c r="C75" s="35">
        <v>11486.731692516998</v>
      </c>
      <c r="D75" s="35">
        <v>68.202863512770833</v>
      </c>
      <c r="E75" s="37">
        <v>290138.96416690963</v>
      </c>
      <c r="F75" s="37">
        <v>40037.779552787113</v>
      </c>
      <c r="G75" s="37">
        <v>13.799518333481878</v>
      </c>
      <c r="H75" s="36">
        <v>204180.85507440465</v>
      </c>
      <c r="I75" s="36">
        <v>40930.526577128745</v>
      </c>
      <c r="J75" s="36">
        <v>20.046211757813158</v>
      </c>
      <c r="K75" s="38">
        <v>466068.95051167469</v>
      </c>
      <c r="L75" s="38">
        <v>19407.053933810075</v>
      </c>
      <c r="M75" s="38">
        <v>4.1639877345409948</v>
      </c>
      <c r="N75" s="39">
        <v>602258.49197269499</v>
      </c>
      <c r="O75" s="39">
        <v>63898.647733924809</v>
      </c>
      <c r="P75" s="39">
        <v>10.60983756735834</v>
      </c>
      <c r="R75" s="42">
        <f t="shared" si="20"/>
        <v>5.8048073600849057E-2</v>
      </c>
      <c r="S75" s="42">
        <f t="shared" si="21"/>
        <v>8.2485735209099575E-2</v>
      </c>
      <c r="T75" s="42">
        <f t="shared" si="22"/>
        <v>3.6136301137299209E-2</v>
      </c>
      <c r="U75" s="42">
        <f t="shared" si="23"/>
        <v>2.7964749639758431E-2</v>
      </c>
      <c r="W75" s="43">
        <f t="shared" si="24"/>
        <v>17.227100538705443</v>
      </c>
      <c r="X75" s="43">
        <f t="shared" si="25"/>
        <v>1.4209900534561939</v>
      </c>
      <c r="Y75" s="43">
        <f t="shared" si="26"/>
        <v>0.62252369278918929</v>
      </c>
      <c r="Z75" s="43">
        <f t="shared" si="27"/>
        <v>0.4817515535838453</v>
      </c>
      <c r="AB75" s="44">
        <f t="shared" si="28"/>
        <v>12.12330832070565</v>
      </c>
      <c r="AC75" s="44">
        <f t="shared" si="29"/>
        <v>0.70373469368610742</v>
      </c>
      <c r="AD75" s="44">
        <f t="shared" si="30"/>
        <v>0.43809152025734455</v>
      </c>
      <c r="AE75" s="44">
        <f t="shared" si="31"/>
        <v>0.33902528199413373</v>
      </c>
      <c r="AG75" s="45">
        <f t="shared" si="32"/>
        <v>27.673003836239864</v>
      </c>
      <c r="AH75" s="45">
        <f t="shared" si="33"/>
        <v>1.60636456344263</v>
      </c>
      <c r="AI75" s="45">
        <f t="shared" si="34"/>
        <v>2.2826280668764785</v>
      </c>
      <c r="AJ75" s="45">
        <f t="shared" si="35"/>
        <v>0.77386862406052248</v>
      </c>
      <c r="AL75" s="46">
        <f t="shared" si="36"/>
        <v>35.759304584592677</v>
      </c>
      <c r="AM75" s="46">
        <f t="shared" si="37"/>
        <v>2.0757587444416146</v>
      </c>
      <c r="AN75" s="46">
        <f t="shared" si="38"/>
        <v>2.949632529226252</v>
      </c>
      <c r="AO75" s="46">
        <f t="shared" si="39"/>
        <v>1.2922089989292451</v>
      </c>
    </row>
    <row r="76" spans="1:41">
      <c r="A76" s="8" t="s">
        <v>1252</v>
      </c>
      <c r="B76" s="35">
        <v>5016.4223946627271</v>
      </c>
      <c r="C76" s="35">
        <v>1197.1510608352901</v>
      </c>
      <c r="D76" s="35">
        <v>23.864638314927607</v>
      </c>
      <c r="E76" s="37">
        <v>161709.62753427666</v>
      </c>
      <c r="F76" s="37">
        <v>39802.176338409074</v>
      </c>
      <c r="G76" s="37">
        <v>24.613362200696702</v>
      </c>
      <c r="H76" s="36">
        <v>146372.40833762966</v>
      </c>
      <c r="I76" s="36">
        <v>11253.586293008508</v>
      </c>
      <c r="J76" s="36">
        <v>7.6883248836423075</v>
      </c>
      <c r="K76" s="38">
        <v>190411.87566549866</v>
      </c>
      <c r="L76" s="38">
        <v>98690.397784775691</v>
      </c>
      <c r="M76" s="38">
        <v>51.829959365637258</v>
      </c>
      <c r="N76" s="39">
        <v>420564.20459271868</v>
      </c>
      <c r="O76" s="39">
        <v>364426.67626486812</v>
      </c>
      <c r="P76" s="39">
        <v>86.651852983490343</v>
      </c>
      <c r="R76" s="42">
        <f t="shared" si="20"/>
        <v>3.1021173390554158E-2</v>
      </c>
      <c r="S76" s="42">
        <f t="shared" si="21"/>
        <v>3.4271639386376736E-2</v>
      </c>
      <c r="T76" s="42">
        <f t="shared" si="22"/>
        <v>2.6345113072018693E-2</v>
      </c>
      <c r="U76" s="42">
        <f t="shared" si="23"/>
        <v>1.1927839649407903E-2</v>
      </c>
      <c r="W76" s="43">
        <f t="shared" si="24"/>
        <v>32.236046889976656</v>
      </c>
      <c r="X76" s="43">
        <f t="shared" si="25"/>
        <v>1.1047821742556112</v>
      </c>
      <c r="Y76" s="43">
        <f t="shared" si="26"/>
        <v>0.84926230031133165</v>
      </c>
      <c r="Z76" s="43">
        <f t="shared" si="27"/>
        <v>0.38450639823443589</v>
      </c>
      <c r="AB76" s="44">
        <f t="shared" si="28"/>
        <v>29.178645022668757</v>
      </c>
      <c r="AC76" s="44">
        <f t="shared" si="29"/>
        <v>0.90515580654963756</v>
      </c>
      <c r="AD76" s="44">
        <f t="shared" si="30"/>
        <v>0.76871470241050388</v>
      </c>
      <c r="AE76" s="44">
        <f t="shared" si="31"/>
        <v>0.34803819901738692</v>
      </c>
      <c r="AG76" s="45">
        <f t="shared" si="32"/>
        <v>37.957703854461954</v>
      </c>
      <c r="AH76" s="45">
        <f t="shared" si="33"/>
        <v>1.1774925127765701</v>
      </c>
      <c r="AI76" s="45">
        <f t="shared" si="34"/>
        <v>1.3008727384350023</v>
      </c>
      <c r="AJ76" s="45">
        <f t="shared" si="35"/>
        <v>0.45275340503573447</v>
      </c>
      <c r="AL76" s="46">
        <f t="shared" si="36"/>
        <v>83.837478486696455</v>
      </c>
      <c r="AM76" s="46">
        <f t="shared" si="37"/>
        <v>2.6007369567626646</v>
      </c>
      <c r="AN76" s="46">
        <f t="shared" si="38"/>
        <v>2.8732478297591784</v>
      </c>
      <c r="AO76" s="46">
        <f t="shared" si="39"/>
        <v>2.2087078504049527</v>
      </c>
    </row>
    <row r="77" spans="1:41">
      <c r="A77" s="8" t="s">
        <v>1253</v>
      </c>
      <c r="B77" s="35">
        <v>1</v>
      </c>
      <c r="C77" s="35">
        <v>0</v>
      </c>
      <c r="D77" s="35">
        <v>0</v>
      </c>
      <c r="E77" s="37">
        <v>69091.91051423247</v>
      </c>
      <c r="F77" s="37">
        <v>62115.721458327098</v>
      </c>
      <c r="G77" s="37">
        <v>89.903030609541005</v>
      </c>
      <c r="H77" s="36">
        <v>1</v>
      </c>
      <c r="I77" s="36">
        <v>0</v>
      </c>
      <c r="J77" s="36">
        <v>0</v>
      </c>
      <c r="K77" s="38">
        <v>129101.04040378927</v>
      </c>
      <c r="L77" s="38">
        <v>34184.385537769042</v>
      </c>
      <c r="M77" s="38">
        <v>26.478783928348332</v>
      </c>
      <c r="N77" s="39">
        <v>215734.49733648167</v>
      </c>
      <c r="O77" s="39">
        <v>21552.043964523902</v>
      </c>
      <c r="P77" s="39">
        <v>9.9900777254502433</v>
      </c>
      <c r="R77" s="42">
        <f t="shared" si="20"/>
        <v>1.4473474427863833E-5</v>
      </c>
      <c r="S77" s="42">
        <f t="shared" si="21"/>
        <v>1</v>
      </c>
      <c r="T77" s="42">
        <f t="shared" si="22"/>
        <v>7.7458709617854382E-6</v>
      </c>
      <c r="U77" s="42">
        <f t="shared" si="23"/>
        <v>4.6353272765657746E-6</v>
      </c>
      <c r="W77" s="43">
        <f t="shared" si="24"/>
        <v>69091.91051423247</v>
      </c>
      <c r="X77" s="43">
        <f t="shared" si="25"/>
        <v>69091.91051423247</v>
      </c>
      <c r="Y77" s="43">
        <f t="shared" si="26"/>
        <v>0.53517702334647133</v>
      </c>
      <c r="Z77" s="43">
        <f t="shared" si="27"/>
        <v>0.32026361739666342</v>
      </c>
      <c r="AB77" s="44">
        <f t="shared" si="28"/>
        <v>1</v>
      </c>
      <c r="AC77" s="44">
        <f t="shared" si="29"/>
        <v>1.4473474427863833E-5</v>
      </c>
      <c r="AD77" s="44">
        <f t="shared" si="30"/>
        <v>7.7458709617854382E-6</v>
      </c>
      <c r="AE77" s="44">
        <f t="shared" si="31"/>
        <v>4.6353272765657746E-6</v>
      </c>
      <c r="AG77" s="45">
        <f t="shared" si="32"/>
        <v>129101.04040378927</v>
      </c>
      <c r="AH77" s="45">
        <f t="shared" si="33"/>
        <v>1.8685406068948596</v>
      </c>
      <c r="AI77" s="45">
        <f t="shared" si="34"/>
        <v>129101.04040378927</v>
      </c>
      <c r="AJ77" s="45">
        <f t="shared" si="35"/>
        <v>0.5984255740167046</v>
      </c>
      <c r="AL77" s="46">
        <f t="shared" si="36"/>
        <v>215734.49733648167</v>
      </c>
      <c r="AM77" s="46">
        <f t="shared" si="37"/>
        <v>3.122427730407626</v>
      </c>
      <c r="AN77" s="46">
        <f t="shared" si="38"/>
        <v>215734.49733648167</v>
      </c>
      <c r="AO77" s="46">
        <f t="shared" si="39"/>
        <v>1.6710515783740314</v>
      </c>
    </row>
    <row r="78" spans="1:41">
      <c r="A78" s="8" t="s">
        <v>1254</v>
      </c>
      <c r="B78" s="35">
        <v>8949.2041698057146</v>
      </c>
      <c r="C78" s="35">
        <v>3272.3203627905759</v>
      </c>
      <c r="D78" s="35">
        <v>36.565490078226894</v>
      </c>
      <c r="E78" s="37">
        <v>96030.261802368928</v>
      </c>
      <c r="F78" s="37">
        <v>24575.149255777644</v>
      </c>
      <c r="G78" s="37">
        <v>25.591046816422828</v>
      </c>
      <c r="H78" s="36">
        <v>26010.592611061667</v>
      </c>
      <c r="I78" s="36">
        <v>3298.0903780470885</v>
      </c>
      <c r="J78" s="36">
        <v>12.679797140202378</v>
      </c>
      <c r="K78" s="38">
        <v>25155.377759752435</v>
      </c>
      <c r="L78" s="38">
        <v>4355.0264073312519</v>
      </c>
      <c r="M78" s="38">
        <v>17.312506490358153</v>
      </c>
      <c r="N78" s="39">
        <v>22742.949421893863</v>
      </c>
      <c r="O78" s="39">
        <v>1815.4659615566943</v>
      </c>
      <c r="P78" s="39">
        <v>7.9825440749958618</v>
      </c>
      <c r="R78" s="42">
        <f t="shared" si="20"/>
        <v>9.3191500281684644E-2</v>
      </c>
      <c r="S78" s="42">
        <f t="shared" si="21"/>
        <v>0.34405998754522177</v>
      </c>
      <c r="T78" s="42">
        <f t="shared" si="22"/>
        <v>0.35575709716131043</v>
      </c>
      <c r="U78" s="42">
        <f t="shared" si="23"/>
        <v>0.39349356162181059</v>
      </c>
      <c r="W78" s="43">
        <f t="shared" si="24"/>
        <v>10.730592349917716</v>
      </c>
      <c r="X78" s="43">
        <f t="shared" si="25"/>
        <v>3.6919674702655416</v>
      </c>
      <c r="Y78" s="43">
        <f t="shared" si="26"/>
        <v>3.8174843852280915</v>
      </c>
      <c r="Z78" s="43">
        <f t="shared" si="27"/>
        <v>4.2224190020808763</v>
      </c>
      <c r="AB78" s="44">
        <f t="shared" si="28"/>
        <v>2.9064699069913331</v>
      </c>
      <c r="AC78" s="44">
        <f t="shared" si="29"/>
        <v>0.27085829115609078</v>
      </c>
      <c r="AD78" s="44">
        <f t="shared" si="30"/>
        <v>1.0339972970979407</v>
      </c>
      <c r="AE78" s="44">
        <f t="shared" si="31"/>
        <v>1.1436771954486322</v>
      </c>
      <c r="AG78" s="45">
        <f t="shared" si="32"/>
        <v>2.8109066775597493</v>
      </c>
      <c r="AH78" s="45">
        <f t="shared" si="33"/>
        <v>0.26195261043359863</v>
      </c>
      <c r="AI78" s="45">
        <f t="shared" si="34"/>
        <v>0.96712051647198805</v>
      </c>
      <c r="AJ78" s="45">
        <f t="shared" si="35"/>
        <v>1.1060736799395161</v>
      </c>
      <c r="AL78" s="46">
        <f t="shared" si="36"/>
        <v>2.5413376419132034</v>
      </c>
      <c r="AM78" s="46">
        <f t="shared" si="37"/>
        <v>0.23683106757221012</v>
      </c>
      <c r="AN78" s="46">
        <f t="shared" si="38"/>
        <v>0.87437259742486007</v>
      </c>
      <c r="AO78" s="46">
        <f t="shared" si="39"/>
        <v>0.90409890239381108</v>
      </c>
    </row>
    <row r="79" spans="1:41">
      <c r="A79" s="8" t="s">
        <v>1255</v>
      </c>
      <c r="B79" s="35">
        <v>14785.222055700899</v>
      </c>
      <c r="C79" s="35">
        <v>2297.449443012149</v>
      </c>
      <c r="D79" s="35">
        <v>15.538822713361256</v>
      </c>
      <c r="E79" s="37">
        <v>16251.479603200822</v>
      </c>
      <c r="F79" s="37">
        <v>13287.113260448865</v>
      </c>
      <c r="G79" s="37">
        <v>81.759406434795594</v>
      </c>
      <c r="H79" s="36">
        <v>166655.68994344867</v>
      </c>
      <c r="I79" s="36">
        <v>17191.501367110068</v>
      </c>
      <c r="J79" s="36">
        <v>10.315580207878689</v>
      </c>
      <c r="K79" s="38">
        <v>216020.73918933296</v>
      </c>
      <c r="L79" s="38">
        <v>46555.274267326444</v>
      </c>
      <c r="M79" s="38">
        <v>21.551298473487183</v>
      </c>
      <c r="N79" s="39">
        <v>238408.76730134568</v>
      </c>
      <c r="O79" s="39">
        <v>58534.48832554376</v>
      </c>
      <c r="P79" s="39">
        <v>24.552154263503617</v>
      </c>
      <c r="R79" s="42">
        <f t="shared" si="20"/>
        <v>0.90977698133952456</v>
      </c>
      <c r="S79" s="42">
        <f t="shared" si="21"/>
        <v>8.871717527747161E-2</v>
      </c>
      <c r="T79" s="42">
        <f t="shared" si="22"/>
        <v>6.8443530520198262E-2</v>
      </c>
      <c r="U79" s="42">
        <f t="shared" si="23"/>
        <v>6.2016268206330535E-2</v>
      </c>
      <c r="W79" s="43">
        <f t="shared" si="24"/>
        <v>1.0991704786019472</v>
      </c>
      <c r="X79" s="43">
        <f t="shared" si="25"/>
        <v>9.7515300009951303E-2</v>
      </c>
      <c r="Y79" s="43">
        <f t="shared" si="26"/>
        <v>7.5231108199093302E-2</v>
      </c>
      <c r="Z79" s="43">
        <f t="shared" si="27"/>
        <v>6.8166451205459055E-2</v>
      </c>
      <c r="AB79" s="44">
        <f t="shared" si="28"/>
        <v>11.271774567578403</v>
      </c>
      <c r="AC79" s="44">
        <f t="shared" si="29"/>
        <v>10.254801040431104</v>
      </c>
      <c r="AD79" s="44">
        <f t="shared" si="30"/>
        <v>0.77148004663284697</v>
      </c>
      <c r="AE79" s="44">
        <f t="shared" si="31"/>
        <v>0.69903339474423765</v>
      </c>
      <c r="AG79" s="45">
        <f t="shared" si="32"/>
        <v>14.610584702448856</v>
      </c>
      <c r="AH79" s="45">
        <f t="shared" si="33"/>
        <v>13.292373646199355</v>
      </c>
      <c r="AI79" s="45">
        <f t="shared" si="34"/>
        <v>1.2962098039535004</v>
      </c>
      <c r="AJ79" s="45">
        <f t="shared" si="35"/>
        <v>0.90609393955837814</v>
      </c>
      <c r="AL79" s="46">
        <f t="shared" si="36"/>
        <v>16.124801264612717</v>
      </c>
      <c r="AM79" s="46">
        <f t="shared" si="37"/>
        <v>14.669973019219107</v>
      </c>
      <c r="AN79" s="46">
        <f t="shared" si="38"/>
        <v>1.4305468201070424</v>
      </c>
      <c r="AO79" s="46">
        <f t="shared" si="39"/>
        <v>1.1036383274866519</v>
      </c>
    </row>
    <row r="80" spans="1:41">
      <c r="A80" s="8" t="s">
        <v>1256</v>
      </c>
      <c r="B80" s="35">
        <v>49352.704299492099</v>
      </c>
      <c r="C80" s="35">
        <v>2209.4231139147191</v>
      </c>
      <c r="D80" s="35">
        <v>4.4768025284025965</v>
      </c>
      <c r="E80" s="37">
        <v>105185.8096657438</v>
      </c>
      <c r="F80" s="37">
        <v>20169.542220258169</v>
      </c>
      <c r="G80" s="37">
        <v>19.175155170029413</v>
      </c>
      <c r="H80" s="36">
        <v>32142.360569295106</v>
      </c>
      <c r="I80" s="36">
        <v>5165.077648806483</v>
      </c>
      <c r="J80" s="36">
        <v>16.069378718066428</v>
      </c>
      <c r="K80" s="38">
        <v>89501.202534511263</v>
      </c>
      <c r="L80" s="38">
        <v>7975.7367586346909</v>
      </c>
      <c r="M80" s="38">
        <v>8.9113179854307347</v>
      </c>
      <c r="N80" s="39">
        <v>80781.300644675997</v>
      </c>
      <c r="O80" s="39">
        <v>70365.978419136576</v>
      </c>
      <c r="P80" s="39">
        <v>87.106765869799275</v>
      </c>
      <c r="R80" s="42">
        <f t="shared" si="20"/>
        <v>0.46919545950469543</v>
      </c>
      <c r="S80" s="42">
        <f t="shared" si="21"/>
        <v>1.5354411880575336</v>
      </c>
      <c r="T80" s="42">
        <f t="shared" si="22"/>
        <v>0.5514194547325989</v>
      </c>
      <c r="U80" s="42">
        <f t="shared" si="23"/>
        <v>0.61094218470899009</v>
      </c>
      <c r="W80" s="43">
        <f t="shared" si="24"/>
        <v>2.1313079224075326</v>
      </c>
      <c r="X80" s="43">
        <f t="shared" si="25"/>
        <v>3.2724979684978552</v>
      </c>
      <c r="Y80" s="43">
        <f t="shared" si="26"/>
        <v>1.1752446524412297</v>
      </c>
      <c r="Z80" s="43">
        <f t="shared" si="27"/>
        <v>1.3021059184032364</v>
      </c>
      <c r="AB80" s="44">
        <f t="shared" si="28"/>
        <v>0.65127860824489592</v>
      </c>
      <c r="AC80" s="44">
        <f t="shared" si="29"/>
        <v>0.30557696586104249</v>
      </c>
      <c r="AD80" s="44">
        <f t="shared" si="30"/>
        <v>0.35912769503740638</v>
      </c>
      <c r="AE80" s="44">
        <f t="shared" si="31"/>
        <v>0.39789357577536716</v>
      </c>
      <c r="AG80" s="45">
        <f t="shared" si="32"/>
        <v>1.8135014849719662</v>
      </c>
      <c r="AH80" s="45">
        <f t="shared" si="33"/>
        <v>0.85088666255386924</v>
      </c>
      <c r="AI80" s="45">
        <f t="shared" si="34"/>
        <v>2.7845248746294571</v>
      </c>
      <c r="AJ80" s="45">
        <f t="shared" si="35"/>
        <v>1.1079445592017707</v>
      </c>
      <c r="AL80" s="46">
        <f t="shared" si="36"/>
        <v>1.6368160932876648</v>
      </c>
      <c r="AM80" s="46">
        <f t="shared" si="37"/>
        <v>0.76798667901478634</v>
      </c>
      <c r="AN80" s="46">
        <f t="shared" si="38"/>
        <v>2.5132348469093029</v>
      </c>
      <c r="AO80" s="46">
        <f t="shared" si="39"/>
        <v>0.90257223765822692</v>
      </c>
    </row>
    <row r="81" spans="1:41">
      <c r="A81" s="8" t="s">
        <v>1257</v>
      </c>
      <c r="B81" s="35">
        <v>155300.18852462666</v>
      </c>
      <c r="C81" s="35">
        <v>30143.855241292142</v>
      </c>
      <c r="D81" s="35">
        <v>19.410057082134252</v>
      </c>
      <c r="E81" s="37">
        <v>21.450277915609064</v>
      </c>
      <c r="F81" s="37">
        <v>35.420920378738664</v>
      </c>
      <c r="G81" s="37">
        <v>165.13035643684299</v>
      </c>
      <c r="H81" s="36">
        <v>1</v>
      </c>
      <c r="I81" s="36">
        <v>0</v>
      </c>
      <c r="J81" s="36">
        <v>0</v>
      </c>
      <c r="K81" s="38">
        <v>1</v>
      </c>
      <c r="L81" s="38">
        <v>0</v>
      </c>
      <c r="M81" s="38">
        <v>0</v>
      </c>
      <c r="N81" s="39">
        <v>1</v>
      </c>
      <c r="O81" s="39">
        <v>0</v>
      </c>
      <c r="P81" s="39">
        <v>0</v>
      </c>
      <c r="R81" s="42">
        <f t="shared" si="20"/>
        <v>7240.0082243977322</v>
      </c>
      <c r="S81" s="42">
        <f t="shared" si="21"/>
        <v>155300.18852462666</v>
      </c>
      <c r="T81" s="42">
        <f t="shared" si="22"/>
        <v>155300.18852462666</v>
      </c>
      <c r="U81" s="42">
        <f t="shared" si="23"/>
        <v>155300.18852462666</v>
      </c>
      <c r="W81" s="43">
        <f t="shared" si="24"/>
        <v>1.3812139006004874E-4</v>
      </c>
      <c r="X81" s="43">
        <f t="shared" si="25"/>
        <v>21.450277915609064</v>
      </c>
      <c r="Y81" s="43">
        <f t="shared" si="26"/>
        <v>21.450277915609064</v>
      </c>
      <c r="Z81" s="43">
        <f t="shared" si="27"/>
        <v>21.450277915609064</v>
      </c>
      <c r="AB81" s="44">
        <f t="shared" si="28"/>
        <v>6.4391422154740363E-6</v>
      </c>
      <c r="AC81" s="44">
        <f t="shared" si="29"/>
        <v>4.6619442598098651E-2</v>
      </c>
      <c r="AD81" s="44">
        <f t="shared" si="30"/>
        <v>1</v>
      </c>
      <c r="AE81" s="44">
        <f t="shared" si="31"/>
        <v>1</v>
      </c>
      <c r="AG81" s="45">
        <f t="shared" si="32"/>
        <v>6.4391422154740363E-6</v>
      </c>
      <c r="AH81" s="45">
        <f t="shared" si="33"/>
        <v>4.6619442598098651E-2</v>
      </c>
      <c r="AI81" s="45">
        <f t="shared" si="34"/>
        <v>1</v>
      </c>
      <c r="AJ81" s="45">
        <f t="shared" si="35"/>
        <v>1</v>
      </c>
      <c r="AL81" s="46">
        <f t="shared" si="36"/>
        <v>6.4391422154740363E-6</v>
      </c>
      <c r="AM81" s="46">
        <f t="shared" si="37"/>
        <v>4.6619442598098651E-2</v>
      </c>
      <c r="AN81" s="46">
        <f t="shared" si="38"/>
        <v>1</v>
      </c>
      <c r="AO81" s="46">
        <f t="shared" si="39"/>
        <v>1</v>
      </c>
    </row>
    <row r="82" spans="1:41">
      <c r="A82" s="8" t="s">
        <v>1258</v>
      </c>
      <c r="B82" s="35">
        <v>245177.24041005131</v>
      </c>
      <c r="C82" s="35">
        <v>195733.11514663001</v>
      </c>
      <c r="D82" s="35">
        <v>79.833313573181769</v>
      </c>
      <c r="E82" s="37">
        <v>199544.01117189368</v>
      </c>
      <c r="F82" s="37">
        <v>105954.93137997044</v>
      </c>
      <c r="G82" s="37">
        <v>53.09852736632493</v>
      </c>
      <c r="H82" s="36">
        <v>478689.07707528234</v>
      </c>
      <c r="I82" s="36">
        <v>53652.370790694433</v>
      </c>
      <c r="J82" s="36">
        <v>11.208187811282906</v>
      </c>
      <c r="K82" s="38">
        <v>175860.05445787168</v>
      </c>
      <c r="L82" s="38">
        <v>38596.031828609419</v>
      </c>
      <c r="M82" s="38">
        <v>21.947014600666652</v>
      </c>
      <c r="N82" s="39">
        <v>78499.213213531824</v>
      </c>
      <c r="O82" s="39">
        <v>24906.939060139885</v>
      </c>
      <c r="P82" s="39">
        <v>31.728902801087422</v>
      </c>
      <c r="R82" s="42">
        <f t="shared" si="20"/>
        <v>1.2286875410099263</v>
      </c>
      <c r="S82" s="42">
        <f t="shared" si="21"/>
        <v>0.51218473984835222</v>
      </c>
      <c r="T82" s="42">
        <f t="shared" si="22"/>
        <v>1.3941610627033267</v>
      </c>
      <c r="U82" s="42">
        <f t="shared" si="23"/>
        <v>3.1233082520601272</v>
      </c>
      <c r="W82" s="43">
        <f t="shared" si="24"/>
        <v>0.8138765687963635</v>
      </c>
      <c r="X82" s="43">
        <f t="shared" si="25"/>
        <v>0.41685515865763501</v>
      </c>
      <c r="Y82" s="43">
        <f t="shared" si="26"/>
        <v>1.1346750220624755</v>
      </c>
      <c r="Z82" s="43">
        <f t="shared" si="27"/>
        <v>2.5419874034800638</v>
      </c>
      <c r="AB82" s="44">
        <f t="shared" si="28"/>
        <v>1.9524205275933841</v>
      </c>
      <c r="AC82" s="44">
        <f t="shared" si="29"/>
        <v>2.3989147770660182</v>
      </c>
      <c r="AD82" s="44">
        <f t="shared" si="30"/>
        <v>2.7219886775933824</v>
      </c>
      <c r="AE82" s="44">
        <f t="shared" si="31"/>
        <v>6.0980111453240031</v>
      </c>
      <c r="AG82" s="45">
        <f t="shared" si="32"/>
        <v>0.71727724059440101</v>
      </c>
      <c r="AH82" s="45">
        <f t="shared" si="33"/>
        <v>0.88130960896831989</v>
      </c>
      <c r="AI82" s="45">
        <f t="shared" si="34"/>
        <v>0.36737845687298726</v>
      </c>
      <c r="AJ82" s="45">
        <f t="shared" si="35"/>
        <v>2.2402779245634101</v>
      </c>
      <c r="AL82" s="46">
        <f t="shared" si="36"/>
        <v>0.32017332882221994</v>
      </c>
      <c r="AM82" s="46">
        <f t="shared" si="37"/>
        <v>0.39339298008753598</v>
      </c>
      <c r="AN82" s="46">
        <f t="shared" si="38"/>
        <v>0.16398789312918965</v>
      </c>
      <c r="AO82" s="46">
        <f t="shared" si="39"/>
        <v>0.44637318836004786</v>
      </c>
    </row>
    <row r="83" spans="1:41">
      <c r="A83" s="8" t="s">
        <v>1259</v>
      </c>
      <c r="B83" s="35">
        <v>1</v>
      </c>
      <c r="C83" s="35">
        <v>0</v>
      </c>
      <c r="D83" s="35">
        <v>0</v>
      </c>
      <c r="E83" s="37">
        <v>277.55439402007499</v>
      </c>
      <c r="F83" s="37">
        <v>288.6581628117728</v>
      </c>
      <c r="G83" s="37">
        <v>104.00057395268428</v>
      </c>
      <c r="H83" s="36">
        <v>1</v>
      </c>
      <c r="I83" s="36">
        <v>0</v>
      </c>
      <c r="J83" s="36">
        <v>0</v>
      </c>
      <c r="K83" s="38">
        <v>30827.713937024833</v>
      </c>
      <c r="L83" s="38">
        <v>5079.9067713028999</v>
      </c>
      <c r="M83" s="38">
        <v>16.478376507840267</v>
      </c>
      <c r="N83" s="39">
        <v>33541.733170853469</v>
      </c>
      <c r="O83" s="39">
        <v>6193.9749897402107</v>
      </c>
      <c r="P83" s="39">
        <v>18.46647267208764</v>
      </c>
      <c r="R83" s="42">
        <f t="shared" si="20"/>
        <v>3.6028973835221354E-3</v>
      </c>
      <c r="S83" s="42">
        <f t="shared" si="21"/>
        <v>1</v>
      </c>
      <c r="T83" s="42">
        <f t="shared" si="22"/>
        <v>3.2438344343106665E-5</v>
      </c>
      <c r="U83" s="42">
        <f t="shared" si="23"/>
        <v>2.9813605483838361E-5</v>
      </c>
      <c r="W83" s="43">
        <f t="shared" si="24"/>
        <v>277.55439402007499</v>
      </c>
      <c r="X83" s="43">
        <f t="shared" si="25"/>
        <v>277.55439402007499</v>
      </c>
      <c r="Y83" s="43">
        <f t="shared" si="26"/>
        <v>9.0034050071654981E-3</v>
      </c>
      <c r="Z83" s="43">
        <f t="shared" si="27"/>
        <v>8.2748972036203409E-3</v>
      </c>
      <c r="AB83" s="44">
        <f t="shared" si="28"/>
        <v>1</v>
      </c>
      <c r="AC83" s="44">
        <f t="shared" si="29"/>
        <v>3.6028973835221354E-3</v>
      </c>
      <c r="AD83" s="44">
        <f t="shared" si="30"/>
        <v>3.2438344343106665E-5</v>
      </c>
      <c r="AE83" s="44">
        <f t="shared" si="31"/>
        <v>2.9813605483838361E-5</v>
      </c>
      <c r="AG83" s="45">
        <f t="shared" si="32"/>
        <v>30827.713937024833</v>
      </c>
      <c r="AH83" s="45">
        <f t="shared" si="33"/>
        <v>111.06908988367563</v>
      </c>
      <c r="AI83" s="45">
        <f t="shared" si="34"/>
        <v>30827.713937024833</v>
      </c>
      <c r="AJ83" s="45">
        <f t="shared" si="35"/>
        <v>0.91908530128708377</v>
      </c>
      <c r="AL83" s="46">
        <f t="shared" si="36"/>
        <v>33541.733170853469</v>
      </c>
      <c r="AM83" s="46">
        <f t="shared" si="37"/>
        <v>120.84742268006558</v>
      </c>
      <c r="AN83" s="46">
        <f t="shared" si="38"/>
        <v>33541.733170853469</v>
      </c>
      <c r="AO83" s="46">
        <f t="shared" si="39"/>
        <v>1.0880382904607477</v>
      </c>
    </row>
    <row r="84" spans="1:41">
      <c r="A84" s="8" t="s">
        <v>1260</v>
      </c>
      <c r="B84" s="35">
        <v>1</v>
      </c>
      <c r="C84" s="35">
        <v>0</v>
      </c>
      <c r="D84" s="35">
        <v>0</v>
      </c>
      <c r="E84" s="37">
        <v>52069.247756738565</v>
      </c>
      <c r="F84" s="37">
        <v>18434.6192992709</v>
      </c>
      <c r="G84" s="37">
        <v>35.404043832926661</v>
      </c>
      <c r="H84" s="36">
        <v>1</v>
      </c>
      <c r="I84" s="36">
        <v>0</v>
      </c>
      <c r="J84" s="36">
        <v>0</v>
      </c>
      <c r="K84" s="38">
        <v>41802.177875885398</v>
      </c>
      <c r="L84" s="38">
        <v>13144.818090315795</v>
      </c>
      <c r="M84" s="38">
        <v>31.445294858425793</v>
      </c>
      <c r="N84" s="39">
        <v>83873.418625977574</v>
      </c>
      <c r="O84" s="39">
        <v>6827.9849036926853</v>
      </c>
      <c r="P84" s="39">
        <v>8.1408210319185645</v>
      </c>
      <c r="R84" s="42">
        <f t="shared" si="20"/>
        <v>1.9205193911613302E-5</v>
      </c>
      <c r="S84" s="42">
        <f t="shared" si="21"/>
        <v>1</v>
      </c>
      <c r="T84" s="42">
        <f t="shared" si="22"/>
        <v>2.3922198574655467E-5</v>
      </c>
      <c r="U84" s="42">
        <f t="shared" si="23"/>
        <v>1.1922728516162764E-5</v>
      </c>
      <c r="W84" s="43">
        <f t="shared" si="24"/>
        <v>52069.247756738565</v>
      </c>
      <c r="X84" s="43">
        <f t="shared" si="25"/>
        <v>52069.247756738565</v>
      </c>
      <c r="Y84" s="43">
        <f t="shared" si="26"/>
        <v>1.2456108844696336</v>
      </c>
      <c r="Z84" s="43">
        <f t="shared" si="27"/>
        <v>0.62080750504441096</v>
      </c>
      <c r="AB84" s="44">
        <f t="shared" si="28"/>
        <v>1</v>
      </c>
      <c r="AC84" s="44">
        <f t="shared" si="29"/>
        <v>1.9205193911613302E-5</v>
      </c>
      <c r="AD84" s="44">
        <f t="shared" si="30"/>
        <v>2.3922198574655467E-5</v>
      </c>
      <c r="AE84" s="44">
        <f t="shared" si="31"/>
        <v>1.1922728516162764E-5</v>
      </c>
      <c r="AG84" s="45">
        <f t="shared" si="32"/>
        <v>41802.177875885398</v>
      </c>
      <c r="AH84" s="45">
        <f t="shared" si="33"/>
        <v>0.80281893203413046</v>
      </c>
      <c r="AI84" s="45">
        <f t="shared" si="34"/>
        <v>41802.177875885398</v>
      </c>
      <c r="AJ84" s="45">
        <f t="shared" si="35"/>
        <v>0.49839601819852708</v>
      </c>
      <c r="AL84" s="46">
        <f t="shared" si="36"/>
        <v>83873.418625977574</v>
      </c>
      <c r="AM84" s="46">
        <f t="shared" si="37"/>
        <v>1.6108052687418182</v>
      </c>
      <c r="AN84" s="46">
        <f t="shared" si="38"/>
        <v>83873.418625977574</v>
      </c>
      <c r="AO84" s="46">
        <f t="shared" si="39"/>
        <v>2.006436575505842</v>
      </c>
    </row>
    <row r="85" spans="1:41">
      <c r="A85" s="8" t="s">
        <v>1261</v>
      </c>
      <c r="B85" s="35">
        <v>6005.5925449865827</v>
      </c>
      <c r="C85" s="35">
        <v>5283.2741431241548</v>
      </c>
      <c r="D85" s="35">
        <v>87.97257062560108</v>
      </c>
      <c r="E85" s="37">
        <v>49089.318161767464</v>
      </c>
      <c r="F85" s="37">
        <v>3455.6973735079964</v>
      </c>
      <c r="G85" s="37">
        <v>7.0396116770662722</v>
      </c>
      <c r="H85" s="36">
        <v>1</v>
      </c>
      <c r="I85" s="36">
        <v>0</v>
      </c>
      <c r="J85" s="36">
        <v>0</v>
      </c>
      <c r="K85" s="38">
        <v>59980.076308376425</v>
      </c>
      <c r="L85" s="38">
        <v>21980.020213456639</v>
      </c>
      <c r="M85" s="38">
        <v>36.6455355949373</v>
      </c>
      <c r="N85" s="39">
        <v>69823.73044709253</v>
      </c>
      <c r="O85" s="39">
        <v>9338.7894464050569</v>
      </c>
      <c r="P85" s="39">
        <v>13.374807370799715</v>
      </c>
      <c r="R85" s="42">
        <f t="shared" si="20"/>
        <v>0.12234010921064199</v>
      </c>
      <c r="S85" s="42">
        <f t="shared" si="21"/>
        <v>6005.5925449865827</v>
      </c>
      <c r="T85" s="42">
        <f t="shared" si="22"/>
        <v>0.1001264572273957</v>
      </c>
      <c r="U85" s="42">
        <f t="shared" si="23"/>
        <v>8.6010766060933885E-2</v>
      </c>
      <c r="W85" s="43">
        <f t="shared" si="24"/>
        <v>8.1739341778600689</v>
      </c>
      <c r="X85" s="43">
        <f t="shared" si="25"/>
        <v>49089.318161767464</v>
      </c>
      <c r="Y85" s="43">
        <f t="shared" si="26"/>
        <v>0.81842707083905408</v>
      </c>
      <c r="Z85" s="43">
        <f t="shared" si="27"/>
        <v>0.7030463403693944</v>
      </c>
      <c r="AB85" s="44">
        <f t="shared" si="28"/>
        <v>1.6651146285886334E-4</v>
      </c>
      <c r="AC85" s="44">
        <f t="shared" si="29"/>
        <v>2.0371030550977101E-5</v>
      </c>
      <c r="AD85" s="44">
        <f t="shared" si="30"/>
        <v>1.667220286380907E-5</v>
      </c>
      <c r="AE85" s="44">
        <f t="shared" si="31"/>
        <v>1.4321778478417579E-5</v>
      </c>
      <c r="AG85" s="45">
        <f t="shared" si="32"/>
        <v>9.9873702484940114</v>
      </c>
      <c r="AH85" s="45">
        <f t="shared" si="33"/>
        <v>1.2218559669278739</v>
      </c>
      <c r="AI85" s="45">
        <f t="shared" si="34"/>
        <v>59980.076308376425</v>
      </c>
      <c r="AJ85" s="45">
        <f t="shared" si="35"/>
        <v>0.85902136600714951</v>
      </c>
      <c r="AL85" s="46">
        <f t="shared" si="36"/>
        <v>11.626451499008335</v>
      </c>
      <c r="AM85" s="46">
        <f t="shared" si="37"/>
        <v>1.4223813461209118</v>
      </c>
      <c r="AN85" s="46">
        <f t="shared" si="38"/>
        <v>69823.73044709253</v>
      </c>
      <c r="AO85" s="46">
        <f t="shared" si="39"/>
        <v>1.1641153987218487</v>
      </c>
    </row>
    <row r="86" spans="1:41">
      <c r="A86" s="8" t="s">
        <v>1262</v>
      </c>
      <c r="B86" s="35">
        <v>77676.559738861964</v>
      </c>
      <c r="C86" s="35">
        <v>74599.650194514601</v>
      </c>
      <c r="D86" s="35">
        <v>96.038818461204372</v>
      </c>
      <c r="E86" s="37">
        <v>99385.562218162828</v>
      </c>
      <c r="F86" s="37">
        <v>39185.69167630421</v>
      </c>
      <c r="G86" s="37">
        <v>39.427951909440402</v>
      </c>
      <c r="H86" s="36">
        <v>1</v>
      </c>
      <c r="I86" s="36">
        <v>0</v>
      </c>
      <c r="J86" s="36">
        <v>0</v>
      </c>
      <c r="K86" s="38">
        <v>183185.89415544434</v>
      </c>
      <c r="L86" s="38">
        <v>12912.231830176255</v>
      </c>
      <c r="M86" s="38">
        <v>7.0487042082069058</v>
      </c>
      <c r="N86" s="39">
        <v>104862.68356490244</v>
      </c>
      <c r="O86" s="39">
        <v>6490.5954218618244</v>
      </c>
      <c r="P86" s="39">
        <v>6.1896140754824511</v>
      </c>
      <c r="R86" s="42">
        <f t="shared" si="20"/>
        <v>0.78156784552219882</v>
      </c>
      <c r="S86" s="42">
        <f t="shared" si="21"/>
        <v>77676.559738861964</v>
      </c>
      <c r="T86" s="42">
        <f t="shared" si="22"/>
        <v>0.42403133765828438</v>
      </c>
      <c r="U86" s="42">
        <f t="shared" si="23"/>
        <v>0.74074548827263009</v>
      </c>
      <c r="W86" s="43">
        <f t="shared" si="24"/>
        <v>1.2794794536766765</v>
      </c>
      <c r="X86" s="43">
        <f t="shared" si="25"/>
        <v>99385.562218162828</v>
      </c>
      <c r="Y86" s="43">
        <f t="shared" si="26"/>
        <v>0.54253938424881198</v>
      </c>
      <c r="Z86" s="43">
        <f t="shared" si="27"/>
        <v>0.94776863264852773</v>
      </c>
      <c r="AB86" s="44">
        <f t="shared" si="28"/>
        <v>1.2873896621604562E-5</v>
      </c>
      <c r="AC86" s="44">
        <f t="shared" si="29"/>
        <v>1.0061823646022991E-5</v>
      </c>
      <c r="AD86" s="44">
        <f t="shared" si="30"/>
        <v>5.4589356053334504E-6</v>
      </c>
      <c r="AE86" s="44">
        <f t="shared" si="31"/>
        <v>9.5362808389418352E-6</v>
      </c>
      <c r="AG86" s="45">
        <f t="shared" si="32"/>
        <v>2.3583162638933857</v>
      </c>
      <c r="AH86" s="45">
        <f t="shared" si="33"/>
        <v>1.8431841614311149</v>
      </c>
      <c r="AI86" s="45">
        <f t="shared" si="34"/>
        <v>183185.89415544434</v>
      </c>
      <c r="AJ86" s="45">
        <f t="shared" si="35"/>
        <v>1.7469121323989909</v>
      </c>
      <c r="AL86" s="46">
        <f t="shared" si="36"/>
        <v>1.3499913476785859</v>
      </c>
      <c r="AM86" s="46">
        <f t="shared" si="37"/>
        <v>1.0551098290787619</v>
      </c>
      <c r="AN86" s="46">
        <f t="shared" si="38"/>
        <v>104862.68356490244</v>
      </c>
      <c r="AO86" s="46">
        <f t="shared" si="39"/>
        <v>0.57243863698326081</v>
      </c>
    </row>
    <row r="87" spans="1:41">
      <c r="A87" s="8" t="s">
        <v>1263</v>
      </c>
      <c r="B87" s="35">
        <v>4707.3372118684965</v>
      </c>
      <c r="C87" s="35">
        <v>4125.1911180468733</v>
      </c>
      <c r="D87" s="35">
        <v>87.633218789725277</v>
      </c>
      <c r="E87" s="37">
        <v>113557.50032821532</v>
      </c>
      <c r="F87" s="37">
        <v>3191.8140688268522</v>
      </c>
      <c r="G87" s="37">
        <v>2.810747030888801</v>
      </c>
      <c r="H87" s="36">
        <v>12889.747280541842</v>
      </c>
      <c r="I87" s="36">
        <v>10584.092437365314</v>
      </c>
      <c r="J87" s="36">
        <v>82.112489927113558</v>
      </c>
      <c r="K87" s="38">
        <v>17572.173435021785</v>
      </c>
      <c r="L87" s="38">
        <v>6948.7202914168256</v>
      </c>
      <c r="M87" s="38">
        <v>39.543886344576194</v>
      </c>
      <c r="N87" s="39">
        <v>6871.1339550217044</v>
      </c>
      <c r="O87" s="39">
        <v>1348.6064309117996</v>
      </c>
      <c r="P87" s="39">
        <v>19.627130539729663</v>
      </c>
      <c r="R87" s="42">
        <f t="shared" si="20"/>
        <v>4.1453335959869463E-2</v>
      </c>
      <c r="S87" s="42">
        <f t="shared" si="21"/>
        <v>0.36520011676059921</v>
      </c>
      <c r="T87" s="42">
        <f t="shared" si="22"/>
        <v>0.2678858838535394</v>
      </c>
      <c r="U87" s="42">
        <f t="shared" si="23"/>
        <v>0.68508884307635753</v>
      </c>
      <c r="W87" s="43">
        <f t="shared" si="24"/>
        <v>24.123510854906574</v>
      </c>
      <c r="X87" s="43">
        <f t="shared" si="25"/>
        <v>8.809908980887462</v>
      </c>
      <c r="Y87" s="43">
        <f t="shared" si="26"/>
        <v>6.4623480270170992</v>
      </c>
      <c r="Z87" s="43">
        <f t="shared" si="27"/>
        <v>16.526748142527897</v>
      </c>
      <c r="AB87" s="44">
        <f t="shared" si="28"/>
        <v>2.7382247543352602</v>
      </c>
      <c r="AC87" s="44">
        <f t="shared" si="29"/>
        <v>0.11350855067509057</v>
      </c>
      <c r="AD87" s="44">
        <f t="shared" si="30"/>
        <v>0.73353175850474195</v>
      </c>
      <c r="AE87" s="44">
        <f t="shared" si="31"/>
        <v>1.8759272290305866</v>
      </c>
      <c r="AG87" s="45">
        <f t="shared" si="32"/>
        <v>3.7329327906905596</v>
      </c>
      <c r="AH87" s="45">
        <f t="shared" si="33"/>
        <v>0.15474251708810885</v>
      </c>
      <c r="AI87" s="45">
        <f t="shared" si="34"/>
        <v>1.3632674910196618</v>
      </c>
      <c r="AJ87" s="45">
        <f t="shared" si="35"/>
        <v>2.5573906068559942</v>
      </c>
      <c r="AL87" s="46">
        <f t="shared" si="36"/>
        <v>1.4596646991207001</v>
      </c>
      <c r="AM87" s="46">
        <f t="shared" si="37"/>
        <v>6.0507971161412162E-2</v>
      </c>
      <c r="AN87" s="46">
        <f t="shared" si="38"/>
        <v>0.53306971855020457</v>
      </c>
      <c r="AO87" s="46">
        <f t="shared" si="39"/>
        <v>0.39102356805375943</v>
      </c>
    </row>
    <row r="88" spans="1:41">
      <c r="A88" s="8" t="s">
        <v>1264</v>
      </c>
      <c r="B88" s="35">
        <v>50914.096547165151</v>
      </c>
      <c r="C88" s="35">
        <v>39803.066465105047</v>
      </c>
      <c r="D88" s="35">
        <v>78.176908095055339</v>
      </c>
      <c r="E88" s="37">
        <v>39474.197149553693</v>
      </c>
      <c r="F88" s="37">
        <v>16212.671145110724</v>
      </c>
      <c r="G88" s="37">
        <v>41.071566531642631</v>
      </c>
      <c r="H88" s="36">
        <v>39839.519277680432</v>
      </c>
      <c r="I88" s="36">
        <v>34287.624111831872</v>
      </c>
      <c r="J88" s="36">
        <v>86.064352014009032</v>
      </c>
      <c r="K88" s="38">
        <v>36190.723351104833</v>
      </c>
      <c r="L88" s="38">
        <v>6104.0097595576399</v>
      </c>
      <c r="M88" s="38">
        <v>16.866227569809812</v>
      </c>
      <c r="N88" s="39">
        <v>12887.205890531301</v>
      </c>
      <c r="O88" s="39">
        <v>2308.7521382279283</v>
      </c>
      <c r="P88" s="39">
        <v>17.915071411439563</v>
      </c>
      <c r="R88" s="42">
        <f t="shared" si="20"/>
        <v>1.2898070188551207</v>
      </c>
      <c r="S88" s="42">
        <f t="shared" si="21"/>
        <v>1.2779796912782806</v>
      </c>
      <c r="T88" s="42">
        <f t="shared" si="22"/>
        <v>1.4068272704367166</v>
      </c>
      <c r="U88" s="42">
        <f t="shared" si="23"/>
        <v>3.950747507229134</v>
      </c>
      <c r="W88" s="43">
        <f t="shared" si="24"/>
        <v>0.77530978307718945</v>
      </c>
      <c r="X88" s="43">
        <f t="shared" si="25"/>
        <v>0.99083015722201728</v>
      </c>
      <c r="Y88" s="43">
        <f t="shared" si="26"/>
        <v>1.0907269458693651</v>
      </c>
      <c r="Z88" s="43">
        <f t="shared" si="27"/>
        <v>3.0630531928225668</v>
      </c>
      <c r="AB88" s="44">
        <f t="shared" si="28"/>
        <v>0.78248504794294849</v>
      </c>
      <c r="AC88" s="44">
        <f t="shared" si="29"/>
        <v>1.0092547069860005</v>
      </c>
      <c r="AD88" s="44">
        <f t="shared" si="30"/>
        <v>1.1008213041551216</v>
      </c>
      <c r="AE88" s="44">
        <f t="shared" si="31"/>
        <v>3.0914008526046732</v>
      </c>
      <c r="AG88" s="45">
        <f t="shared" si="32"/>
        <v>0.7108193173491536</v>
      </c>
      <c r="AH88" s="45">
        <f t="shared" si="33"/>
        <v>0.91681974465474381</v>
      </c>
      <c r="AI88" s="45">
        <f t="shared" si="34"/>
        <v>0.90841265174050956</v>
      </c>
      <c r="AJ88" s="45">
        <f t="shared" si="35"/>
        <v>2.8082676461074838</v>
      </c>
      <c r="AL88" s="46">
        <f t="shared" si="36"/>
        <v>0.2531166565745307</v>
      </c>
      <c r="AM88" s="46">
        <f t="shared" si="37"/>
        <v>0.32647164023897079</v>
      </c>
      <c r="AN88" s="46">
        <f t="shared" si="38"/>
        <v>0.32347794662650936</v>
      </c>
      <c r="AO88" s="46">
        <f t="shared" si="39"/>
        <v>0.35609141507081482</v>
      </c>
    </row>
    <row r="89" spans="1:41">
      <c r="A89" s="8" t="s">
        <v>1265</v>
      </c>
      <c r="B89" s="35">
        <v>12381.049837039565</v>
      </c>
      <c r="C89" s="35">
        <v>10418.064733376592</v>
      </c>
      <c r="D89" s="35">
        <v>84.145245116529281</v>
      </c>
      <c r="E89" s="37">
        <v>126935.37366807226</v>
      </c>
      <c r="F89" s="37">
        <v>37000.629303295347</v>
      </c>
      <c r="G89" s="37">
        <v>29.149186892575418</v>
      </c>
      <c r="H89" s="36">
        <v>208816.483113394</v>
      </c>
      <c r="I89" s="36">
        <v>38534.422433343738</v>
      </c>
      <c r="J89" s="36">
        <v>18.453726381560749</v>
      </c>
      <c r="K89" s="38">
        <v>269626.14011143433</v>
      </c>
      <c r="L89" s="38">
        <v>21361.534805316678</v>
      </c>
      <c r="M89" s="38">
        <v>7.9226497833214999</v>
      </c>
      <c r="N89" s="39">
        <v>296515.84185149503</v>
      </c>
      <c r="O89" s="39">
        <v>9714.2015792078146</v>
      </c>
      <c r="P89" s="39">
        <v>3.2761155419389056</v>
      </c>
      <c r="R89" s="42">
        <f t="shared" si="20"/>
        <v>9.7538215544354129E-2</v>
      </c>
      <c r="S89" s="42">
        <f t="shared" si="21"/>
        <v>5.9291535095513798E-2</v>
      </c>
      <c r="T89" s="42">
        <f t="shared" si="22"/>
        <v>4.5919323074248571E-2</v>
      </c>
      <c r="U89" s="42">
        <f t="shared" si="23"/>
        <v>4.1755104077172395E-2</v>
      </c>
      <c r="W89" s="43">
        <f t="shared" si="24"/>
        <v>10.25239178735297</v>
      </c>
      <c r="X89" s="43">
        <f t="shared" si="25"/>
        <v>0.60788004747279611</v>
      </c>
      <c r="Y89" s="43">
        <f t="shared" si="26"/>
        <v>0.47078289076723379</v>
      </c>
      <c r="Z89" s="43">
        <f t="shared" si="27"/>
        <v>0.42808968612087078</v>
      </c>
      <c r="AB89" s="44">
        <f t="shared" si="28"/>
        <v>16.86581395453975</v>
      </c>
      <c r="AC89" s="44">
        <f t="shared" si="29"/>
        <v>1.6450613968288739</v>
      </c>
      <c r="AD89" s="44">
        <f t="shared" si="30"/>
        <v>0.77446675988868074</v>
      </c>
      <c r="AE89" s="44">
        <f t="shared" si="31"/>
        <v>0.70423381701803378</v>
      </c>
      <c r="AG89" s="45">
        <f t="shared" si="32"/>
        <v>21.777324512886757</v>
      </c>
      <c r="AH89" s="45">
        <f t="shared" si="33"/>
        <v>2.1241213723172954</v>
      </c>
      <c r="AI89" s="45">
        <f t="shared" si="34"/>
        <v>1.2912110006422182</v>
      </c>
      <c r="AJ89" s="45">
        <f t="shared" si="35"/>
        <v>0.90931445155794421</v>
      </c>
      <c r="AL89" s="46">
        <f t="shared" si="36"/>
        <v>23.949167942481601</v>
      </c>
      <c r="AM89" s="46">
        <f t="shared" si="37"/>
        <v>2.3359591048817063</v>
      </c>
      <c r="AN89" s="46">
        <f t="shared" si="38"/>
        <v>1.4199829315700019</v>
      </c>
      <c r="AO89" s="46">
        <f t="shared" si="39"/>
        <v>1.0997295801102498</v>
      </c>
    </row>
    <row r="90" spans="1:41">
      <c r="A90" s="8" t="s">
        <v>1266</v>
      </c>
      <c r="B90" s="35">
        <v>70645.850692539228</v>
      </c>
      <c r="C90" s="35">
        <v>57436.968703098952</v>
      </c>
      <c r="D90" s="35">
        <v>81.302678274868242</v>
      </c>
      <c r="E90" s="37">
        <v>56960.171956593062</v>
      </c>
      <c r="F90" s="37">
        <v>54531.872034573804</v>
      </c>
      <c r="G90" s="37">
        <v>95.736845872112596</v>
      </c>
      <c r="H90" s="36">
        <v>5303.6025600413195</v>
      </c>
      <c r="I90" s="36">
        <v>6832.0935260016258</v>
      </c>
      <c r="J90" s="36">
        <v>128.81986251150005</v>
      </c>
      <c r="K90" s="38">
        <v>11341.500997852236</v>
      </c>
      <c r="L90" s="38">
        <v>15215.160442795688</v>
      </c>
      <c r="M90" s="38">
        <v>134.1547335372718</v>
      </c>
      <c r="N90" s="39">
        <v>6487.6554077982764</v>
      </c>
      <c r="O90" s="39">
        <v>824.80840911135817</v>
      </c>
      <c r="P90" s="39">
        <v>12.713505222856378</v>
      </c>
      <c r="R90" s="42">
        <f t="shared" si="20"/>
        <v>1.2402675108912145</v>
      </c>
      <c r="S90" s="42">
        <f t="shared" si="21"/>
        <v>13.320351570987407</v>
      </c>
      <c r="T90" s="42">
        <f t="shared" si="22"/>
        <v>6.2289683443062414</v>
      </c>
      <c r="U90" s="42">
        <f t="shared" si="23"/>
        <v>10.889272973348996</v>
      </c>
      <c r="W90" s="43">
        <f t="shared" si="24"/>
        <v>0.80627767092071434</v>
      </c>
      <c r="X90" s="43">
        <f t="shared" si="25"/>
        <v>10.739902040500805</v>
      </c>
      <c r="Y90" s="43">
        <f t="shared" si="26"/>
        <v>5.0222780888860949</v>
      </c>
      <c r="Z90" s="43">
        <f t="shared" si="27"/>
        <v>8.7797776509717096</v>
      </c>
      <c r="AB90" s="44">
        <f t="shared" si="28"/>
        <v>7.5073093579456643E-2</v>
      </c>
      <c r="AC90" s="44">
        <f t="shared" si="29"/>
        <v>9.3110718908695905E-2</v>
      </c>
      <c r="AD90" s="44">
        <f t="shared" si="30"/>
        <v>0.46762792341557557</v>
      </c>
      <c r="AE90" s="44">
        <f t="shared" si="31"/>
        <v>0.81749140894047723</v>
      </c>
      <c r="AG90" s="45">
        <f t="shared" si="32"/>
        <v>0.16054022828901951</v>
      </c>
      <c r="AH90" s="45">
        <f t="shared" si="33"/>
        <v>0.19911282933792956</v>
      </c>
      <c r="AI90" s="45">
        <f t="shared" si="34"/>
        <v>2.1384522820963183</v>
      </c>
      <c r="AJ90" s="45">
        <f t="shared" si="35"/>
        <v>1.7481663690428981</v>
      </c>
      <c r="AL90" s="46">
        <f t="shared" si="36"/>
        <v>9.1833495445238167E-2</v>
      </c>
      <c r="AM90" s="46">
        <f t="shared" si="37"/>
        <v>0.11389810081230521</v>
      </c>
      <c r="AN90" s="46">
        <f t="shared" si="38"/>
        <v>1.223254445323243</v>
      </c>
      <c r="AO90" s="46">
        <f t="shared" si="39"/>
        <v>0.57202793607537994</v>
      </c>
    </row>
    <row r="91" spans="1:41">
      <c r="A91" s="8" t="s">
        <v>1267</v>
      </c>
      <c r="B91" s="35">
        <v>15390.910150363634</v>
      </c>
      <c r="C91" s="35">
        <v>12622.098967084323</v>
      </c>
      <c r="D91" s="35">
        <v>82.010088056982823</v>
      </c>
      <c r="E91" s="37">
        <v>29406.898006317901</v>
      </c>
      <c r="F91" s="37">
        <v>6249.1280640832729</v>
      </c>
      <c r="G91" s="37">
        <v>21.250551699606955</v>
      </c>
      <c r="H91" s="36">
        <v>164994.73603668332</v>
      </c>
      <c r="I91" s="36">
        <v>16157.083380640297</v>
      </c>
      <c r="J91" s="36">
        <v>9.7924841535842013</v>
      </c>
      <c r="K91" s="38">
        <v>37703.114847977966</v>
      </c>
      <c r="L91" s="38">
        <v>7053.1803358312063</v>
      </c>
      <c r="M91" s="38">
        <v>18.707155534152029</v>
      </c>
      <c r="N91" s="39">
        <v>8832.7686043683334</v>
      </c>
      <c r="O91" s="39">
        <v>9088.213147553728</v>
      </c>
      <c r="P91" s="39">
        <v>102.89200990795865</v>
      </c>
      <c r="R91" s="42">
        <f t="shared" si="20"/>
        <v>0.52337754723592356</v>
      </c>
      <c r="S91" s="42">
        <f t="shared" si="21"/>
        <v>9.3281219268363622E-2</v>
      </c>
      <c r="T91" s="42">
        <f t="shared" si="22"/>
        <v>0.40821322621276884</v>
      </c>
      <c r="U91" s="42">
        <f t="shared" si="23"/>
        <v>1.7424785862443974</v>
      </c>
      <c r="W91" s="43">
        <f t="shared" si="24"/>
        <v>1.9106666024960919</v>
      </c>
      <c r="X91" s="43">
        <f t="shared" si="25"/>
        <v>0.17822931029617731</v>
      </c>
      <c r="Y91" s="43">
        <f t="shared" si="26"/>
        <v>0.77995937802191972</v>
      </c>
      <c r="Z91" s="43">
        <f t="shared" si="27"/>
        <v>3.3292956403017766</v>
      </c>
      <c r="AB91" s="44">
        <f t="shared" si="28"/>
        <v>10.720271538508401</v>
      </c>
      <c r="AC91" s="44">
        <f t="shared" si="29"/>
        <v>5.6107494235276079</v>
      </c>
      <c r="AD91" s="44">
        <f t="shared" si="30"/>
        <v>4.3761566306114377</v>
      </c>
      <c r="AE91" s="44">
        <f t="shared" si="31"/>
        <v>18.67984359457617</v>
      </c>
      <c r="AG91" s="45">
        <f t="shared" si="32"/>
        <v>2.4497001463612063</v>
      </c>
      <c r="AH91" s="45">
        <f t="shared" si="33"/>
        <v>1.2821180540660111</v>
      </c>
      <c r="AI91" s="45">
        <f t="shared" si="34"/>
        <v>0.22851101649446212</v>
      </c>
      <c r="AJ91" s="45">
        <f t="shared" si="35"/>
        <v>4.268550047754168</v>
      </c>
      <c r="AL91" s="46">
        <f t="shared" si="36"/>
        <v>0.57389514447653678</v>
      </c>
      <c r="AM91" s="46">
        <f t="shared" si="37"/>
        <v>0.30036383308673581</v>
      </c>
      <c r="AN91" s="46">
        <f t="shared" si="38"/>
        <v>5.3533638808965042E-2</v>
      </c>
      <c r="AO91" s="46">
        <f t="shared" si="39"/>
        <v>0.23427158843461016</v>
      </c>
    </row>
    <row r="92" spans="1:41">
      <c r="A92" s="8" t="s">
        <v>1268</v>
      </c>
      <c r="B92" s="35">
        <v>14355.840965683767</v>
      </c>
      <c r="C92" s="35">
        <v>24863.313887135369</v>
      </c>
      <c r="D92" s="35">
        <v>173.19301562735816</v>
      </c>
      <c r="E92" s="37">
        <v>1</v>
      </c>
      <c r="F92" s="37">
        <v>0</v>
      </c>
      <c r="G92" s="37">
        <v>0</v>
      </c>
      <c r="H92" s="36">
        <v>1</v>
      </c>
      <c r="I92" s="36">
        <v>0</v>
      </c>
      <c r="J92" s="36">
        <v>0</v>
      </c>
      <c r="K92" s="38">
        <v>1</v>
      </c>
      <c r="L92" s="38">
        <v>0</v>
      </c>
      <c r="M92" s="38">
        <v>0</v>
      </c>
      <c r="N92" s="39">
        <v>427387.68156283302</v>
      </c>
      <c r="O92" s="39">
        <v>393962.37420208642</v>
      </c>
      <c r="P92" s="39">
        <v>92.179159858206503</v>
      </c>
      <c r="R92" s="42">
        <f t="shared" si="20"/>
        <v>14355.840965683767</v>
      </c>
      <c r="S92" s="42">
        <f t="shared" si="21"/>
        <v>14355.840965683767</v>
      </c>
      <c r="T92" s="42">
        <f t="shared" si="22"/>
        <v>14355.840965683767</v>
      </c>
      <c r="U92" s="42">
        <f t="shared" si="23"/>
        <v>3.3589739678945851E-2</v>
      </c>
      <c r="W92" s="43">
        <f t="shared" si="24"/>
        <v>6.9658057817051768E-5</v>
      </c>
      <c r="X92" s="43">
        <f t="shared" si="25"/>
        <v>1</v>
      </c>
      <c r="Y92" s="43">
        <f t="shared" si="26"/>
        <v>1</v>
      </c>
      <c r="Z92" s="43">
        <f t="shared" si="27"/>
        <v>2.3397960286157277E-6</v>
      </c>
      <c r="AB92" s="44">
        <f t="shared" si="28"/>
        <v>6.9658057817051768E-5</v>
      </c>
      <c r="AC92" s="44">
        <f t="shared" si="29"/>
        <v>1</v>
      </c>
      <c r="AD92" s="44">
        <f t="shared" si="30"/>
        <v>1</v>
      </c>
      <c r="AE92" s="44">
        <f t="shared" si="31"/>
        <v>2.3397960286157277E-6</v>
      </c>
      <c r="AG92" s="45">
        <f t="shared" si="32"/>
        <v>6.9658057817051768E-5</v>
      </c>
      <c r="AH92" s="45">
        <f t="shared" si="33"/>
        <v>1</v>
      </c>
      <c r="AI92" s="45">
        <f t="shared" si="34"/>
        <v>1</v>
      </c>
      <c r="AJ92" s="45">
        <f t="shared" si="35"/>
        <v>2.3397960286157277E-6</v>
      </c>
      <c r="AL92" s="46">
        <f t="shared" si="36"/>
        <v>29.770995832599528</v>
      </c>
      <c r="AM92" s="46">
        <f t="shared" si="37"/>
        <v>427387.68156283302</v>
      </c>
      <c r="AN92" s="46">
        <f t="shared" si="38"/>
        <v>427387.68156283302</v>
      </c>
      <c r="AO92" s="46">
        <f t="shared" si="39"/>
        <v>427387.68156283302</v>
      </c>
    </row>
    <row r="93" spans="1:41">
      <c r="A93" s="8" t="s">
        <v>1269</v>
      </c>
      <c r="B93" s="35">
        <v>32818.059038614476</v>
      </c>
      <c r="C93" s="35">
        <v>30260.439366607443</v>
      </c>
      <c r="D93" s="35">
        <v>92.206669903915767</v>
      </c>
      <c r="E93" s="37">
        <v>415121.03741390893</v>
      </c>
      <c r="F93" s="37">
        <v>362501.48033821274</v>
      </c>
      <c r="G93" s="37">
        <v>87.324285609926761</v>
      </c>
      <c r="H93" s="36">
        <v>1</v>
      </c>
      <c r="I93" s="36">
        <v>0</v>
      </c>
      <c r="J93" s="36">
        <v>0</v>
      </c>
      <c r="K93" s="38">
        <v>1</v>
      </c>
      <c r="L93" s="38">
        <v>0</v>
      </c>
      <c r="M93" s="38">
        <v>0</v>
      </c>
      <c r="N93" s="39">
        <v>1</v>
      </c>
      <c r="O93" s="39">
        <v>0</v>
      </c>
      <c r="P93" s="39">
        <v>0</v>
      </c>
      <c r="R93" s="42">
        <f t="shared" si="20"/>
        <v>7.9056602968286191E-2</v>
      </c>
      <c r="S93" s="42">
        <f t="shared" si="21"/>
        <v>32818.059038614476</v>
      </c>
      <c r="T93" s="42">
        <f t="shared" si="22"/>
        <v>32818.059038614476</v>
      </c>
      <c r="U93" s="42">
        <f t="shared" si="23"/>
        <v>32818.059038614476</v>
      </c>
      <c r="W93" s="43">
        <f t="shared" si="24"/>
        <v>12.649164806653193</v>
      </c>
      <c r="X93" s="43">
        <f t="shared" si="25"/>
        <v>415121.03741390893</v>
      </c>
      <c r="Y93" s="43">
        <f t="shared" si="26"/>
        <v>415121.03741390893</v>
      </c>
      <c r="Z93" s="43">
        <f t="shared" si="27"/>
        <v>415121.03741390893</v>
      </c>
      <c r="AB93" s="44">
        <f t="shared" si="28"/>
        <v>3.0471028125806504E-5</v>
      </c>
      <c r="AC93" s="44">
        <f t="shared" si="29"/>
        <v>2.4089359725773664E-6</v>
      </c>
      <c r="AD93" s="44">
        <f t="shared" si="30"/>
        <v>1</v>
      </c>
      <c r="AE93" s="44">
        <f t="shared" si="31"/>
        <v>1</v>
      </c>
      <c r="AG93" s="45">
        <f t="shared" si="32"/>
        <v>3.0471028125806504E-5</v>
      </c>
      <c r="AH93" s="45">
        <f t="shared" si="33"/>
        <v>2.4089359725773664E-6</v>
      </c>
      <c r="AI93" s="45">
        <f t="shared" si="34"/>
        <v>1</v>
      </c>
      <c r="AJ93" s="45">
        <f t="shared" si="35"/>
        <v>1</v>
      </c>
      <c r="AL93" s="46">
        <f t="shared" si="36"/>
        <v>3.0471028125806504E-5</v>
      </c>
      <c r="AM93" s="46">
        <f t="shared" si="37"/>
        <v>2.4089359725773664E-6</v>
      </c>
      <c r="AN93" s="46">
        <f t="shared" si="38"/>
        <v>1</v>
      </c>
      <c r="AO93" s="46">
        <f t="shared" si="39"/>
        <v>1</v>
      </c>
    </row>
    <row r="94" spans="1:41">
      <c r="A94" s="8" t="s">
        <v>1270</v>
      </c>
      <c r="B94" s="35">
        <v>4225.8599700168197</v>
      </c>
      <c r="C94" s="35">
        <v>3876.8479996952565</v>
      </c>
      <c r="D94" s="35">
        <v>91.741042703784288</v>
      </c>
      <c r="E94" s="37">
        <v>86593.496497798347</v>
      </c>
      <c r="F94" s="37">
        <v>75646.344209500283</v>
      </c>
      <c r="G94" s="37">
        <v>87.357997157931607</v>
      </c>
      <c r="H94" s="36">
        <v>1</v>
      </c>
      <c r="I94" s="36">
        <v>0</v>
      </c>
      <c r="J94" s="36">
        <v>0</v>
      </c>
      <c r="K94" s="38">
        <v>1</v>
      </c>
      <c r="L94" s="38">
        <v>0</v>
      </c>
      <c r="M94" s="38">
        <v>0</v>
      </c>
      <c r="N94" s="39">
        <v>1</v>
      </c>
      <c r="O94" s="39">
        <v>0</v>
      </c>
      <c r="P94" s="39">
        <v>0</v>
      </c>
      <c r="R94" s="42">
        <f t="shared" si="20"/>
        <v>4.8801124113567386E-2</v>
      </c>
      <c r="S94" s="42">
        <f t="shared" si="21"/>
        <v>4225.8599700168197</v>
      </c>
      <c r="T94" s="42">
        <f t="shared" si="22"/>
        <v>4225.8599700168197</v>
      </c>
      <c r="U94" s="42">
        <f t="shared" si="23"/>
        <v>4225.8599700168197</v>
      </c>
      <c r="W94" s="43">
        <f t="shared" si="24"/>
        <v>20.491331258535215</v>
      </c>
      <c r="X94" s="43">
        <f t="shared" si="25"/>
        <v>86593.496497798347</v>
      </c>
      <c r="Y94" s="43">
        <f t="shared" si="26"/>
        <v>86593.496497798347</v>
      </c>
      <c r="Z94" s="43">
        <f t="shared" si="27"/>
        <v>86593.496497798347</v>
      </c>
      <c r="AB94" s="44">
        <f t="shared" si="28"/>
        <v>2.3663822443127945E-4</v>
      </c>
      <c r="AC94" s="44">
        <f t="shared" si="29"/>
        <v>1.1548211360485082E-5</v>
      </c>
      <c r="AD94" s="44">
        <f t="shared" si="30"/>
        <v>1</v>
      </c>
      <c r="AE94" s="44">
        <f t="shared" si="31"/>
        <v>1</v>
      </c>
      <c r="AG94" s="45">
        <f t="shared" si="32"/>
        <v>2.3663822443127945E-4</v>
      </c>
      <c r="AH94" s="45">
        <f t="shared" si="33"/>
        <v>1.1548211360485082E-5</v>
      </c>
      <c r="AI94" s="45">
        <f t="shared" si="34"/>
        <v>1</v>
      </c>
      <c r="AJ94" s="45">
        <f t="shared" si="35"/>
        <v>1</v>
      </c>
      <c r="AL94" s="46">
        <f t="shared" si="36"/>
        <v>2.3663822443127945E-4</v>
      </c>
      <c r="AM94" s="46">
        <f t="shared" si="37"/>
        <v>1.1548211360485082E-5</v>
      </c>
      <c r="AN94" s="46">
        <f t="shared" si="38"/>
        <v>1</v>
      </c>
      <c r="AO94" s="46">
        <f t="shared" si="39"/>
        <v>1</v>
      </c>
    </row>
    <row r="95" spans="1:41">
      <c r="A95" s="8" t="s">
        <v>1271</v>
      </c>
      <c r="B95" s="35">
        <v>3210.8571596982401</v>
      </c>
      <c r="C95" s="35">
        <v>3879.5002570232864</v>
      </c>
      <c r="D95" s="35">
        <v>120.82444232392717</v>
      </c>
      <c r="E95" s="37">
        <v>38929.105155447971</v>
      </c>
      <c r="F95" s="37">
        <v>7193.2581150632413</v>
      </c>
      <c r="G95" s="37">
        <v>18.477840901659086</v>
      </c>
      <c r="H95" s="36">
        <v>14163.268186732814</v>
      </c>
      <c r="I95" s="36">
        <v>7334.9230925498723</v>
      </c>
      <c r="J95" s="36">
        <v>51.788351359615781</v>
      </c>
      <c r="K95" s="38">
        <v>70915.063222684199</v>
      </c>
      <c r="L95" s="38">
        <v>36700.032884893822</v>
      </c>
      <c r="M95" s="38">
        <v>51.752097815452949</v>
      </c>
      <c r="N95" s="39">
        <v>187855.57090546269</v>
      </c>
      <c r="O95" s="39">
        <v>60757.927056376669</v>
      </c>
      <c r="P95" s="39">
        <v>32.342893406633536</v>
      </c>
      <c r="R95" s="42">
        <f t="shared" si="20"/>
        <v>8.2479603547961175E-2</v>
      </c>
      <c r="S95" s="42">
        <f t="shared" si="21"/>
        <v>0.22670312510963767</v>
      </c>
      <c r="T95" s="42">
        <f t="shared" si="22"/>
        <v>4.5277505423856917E-2</v>
      </c>
      <c r="U95" s="42">
        <f t="shared" si="23"/>
        <v>1.7092158322598198E-2</v>
      </c>
      <c r="W95" s="43">
        <f t="shared" si="24"/>
        <v>12.124209586173734</v>
      </c>
      <c r="X95" s="43">
        <f t="shared" si="25"/>
        <v>2.7485962026698125</v>
      </c>
      <c r="Y95" s="43">
        <f t="shared" si="26"/>
        <v>0.54895396529795926</v>
      </c>
      <c r="Z95" s="43">
        <f t="shared" si="27"/>
        <v>0.20722890978324424</v>
      </c>
      <c r="AB95" s="44">
        <f t="shared" si="28"/>
        <v>4.4110552049795615</v>
      </c>
      <c r="AC95" s="44">
        <f t="shared" si="29"/>
        <v>0.36382208453488485</v>
      </c>
      <c r="AD95" s="44">
        <f t="shared" si="30"/>
        <v>0.1997215759683944</v>
      </c>
      <c r="AE95" s="44">
        <f t="shared" si="31"/>
        <v>7.539445393323152E-2</v>
      </c>
      <c r="AG95" s="45">
        <f t="shared" si="32"/>
        <v>22.086022421922024</v>
      </c>
      <c r="AH95" s="45">
        <f t="shared" si="33"/>
        <v>1.8216463733115098</v>
      </c>
      <c r="AI95" s="45">
        <f t="shared" si="34"/>
        <v>5.0069703042912517</v>
      </c>
      <c r="AJ95" s="45">
        <f t="shared" si="35"/>
        <v>0.37749779195194494</v>
      </c>
      <c r="AL95" s="46">
        <f t="shared" si="36"/>
        <v>58.506361872266396</v>
      </c>
      <c r="AM95" s="46">
        <f t="shared" si="37"/>
        <v>4.8255815322580835</v>
      </c>
      <c r="AN95" s="46">
        <f t="shared" si="38"/>
        <v>13.263575075238144</v>
      </c>
      <c r="AO95" s="46">
        <f t="shared" si="39"/>
        <v>2.6490221170016772</v>
      </c>
    </row>
    <row r="96" spans="1:41">
      <c r="A96" s="8" t="s">
        <v>1272</v>
      </c>
      <c r="B96" s="35">
        <v>11208.82397938752</v>
      </c>
      <c r="C96" s="35">
        <v>5641.445348408768</v>
      </c>
      <c r="D96" s="35">
        <v>50.330394685322119</v>
      </c>
      <c r="E96" s="37">
        <v>37305.92630007663</v>
      </c>
      <c r="F96" s="37">
        <v>2831.9742612610644</v>
      </c>
      <c r="G96" s="37">
        <v>7.591218184696964</v>
      </c>
      <c r="H96" s="36">
        <v>47707.222538667869</v>
      </c>
      <c r="I96" s="36">
        <v>3020.3765433550493</v>
      </c>
      <c r="J96" s="36">
        <v>6.3310676720007342</v>
      </c>
      <c r="K96" s="38">
        <v>45752.726618378969</v>
      </c>
      <c r="L96" s="38">
        <v>3417.8516656537945</v>
      </c>
      <c r="M96" s="38">
        <v>7.4702688085934446</v>
      </c>
      <c r="N96" s="39">
        <v>32545.3112911592</v>
      </c>
      <c r="O96" s="39">
        <v>23902.972775158163</v>
      </c>
      <c r="P96" s="39">
        <v>73.445211696750022</v>
      </c>
      <c r="R96" s="42">
        <f t="shared" si="20"/>
        <v>0.30045692711735444</v>
      </c>
      <c r="S96" s="42">
        <f t="shared" si="21"/>
        <v>0.23495025245501339</v>
      </c>
      <c r="T96" s="42">
        <f t="shared" si="22"/>
        <v>0.24498701624669755</v>
      </c>
      <c r="U96" s="42">
        <f t="shared" si="23"/>
        <v>0.34440672203471445</v>
      </c>
      <c r="W96" s="43">
        <f t="shared" si="24"/>
        <v>3.3282640862841997</v>
      </c>
      <c r="X96" s="43">
        <f t="shared" si="25"/>
        <v>0.78197648730942715</v>
      </c>
      <c r="Y96" s="43">
        <f t="shared" si="26"/>
        <v>0.81538148777980712</v>
      </c>
      <c r="Z96" s="43">
        <f t="shared" si="27"/>
        <v>1.1462765240230051</v>
      </c>
      <c r="AB96" s="44">
        <f t="shared" si="28"/>
        <v>4.2562201553346828</v>
      </c>
      <c r="AC96" s="44">
        <f t="shared" si="29"/>
        <v>1.2788108290068079</v>
      </c>
      <c r="AD96" s="44">
        <f t="shared" si="30"/>
        <v>1.0427186763444996</v>
      </c>
      <c r="AE96" s="44">
        <f t="shared" si="31"/>
        <v>1.4658708319569014</v>
      </c>
      <c r="AG96" s="45">
        <f t="shared" si="32"/>
        <v>4.0818489702859102</v>
      </c>
      <c r="AH96" s="45">
        <f t="shared" si="33"/>
        <v>1.226419798569242</v>
      </c>
      <c r="AI96" s="45">
        <f t="shared" si="34"/>
        <v>0.95903144605191104</v>
      </c>
      <c r="AJ96" s="45">
        <f t="shared" si="35"/>
        <v>1.4058162236969449</v>
      </c>
      <c r="AL96" s="46">
        <f t="shared" si="36"/>
        <v>2.9035437929089114</v>
      </c>
      <c r="AM96" s="46">
        <f t="shared" si="37"/>
        <v>0.87238984576807976</v>
      </c>
      <c r="AN96" s="46">
        <f t="shared" si="38"/>
        <v>0.68218834715813581</v>
      </c>
      <c r="AO96" s="46">
        <f t="shared" si="39"/>
        <v>0.71133053036637339</v>
      </c>
    </row>
    <row r="97" spans="1:41">
      <c r="A97" s="8" t="s">
        <v>1273</v>
      </c>
      <c r="B97" s="35">
        <v>6977.4200122713664</v>
      </c>
      <c r="C97" s="35">
        <v>785.24953111592959</v>
      </c>
      <c r="D97" s="35">
        <v>11.254153107235787</v>
      </c>
      <c r="E97" s="37">
        <v>43678.099564864831</v>
      </c>
      <c r="F97" s="37">
        <v>12429.528711825178</v>
      </c>
      <c r="G97" s="37">
        <v>28.457118866553515</v>
      </c>
      <c r="H97" s="36">
        <v>63039.196867144339</v>
      </c>
      <c r="I97" s="36">
        <v>20277.225874112501</v>
      </c>
      <c r="J97" s="36">
        <v>32.166059978281339</v>
      </c>
      <c r="K97" s="38">
        <v>66704.439128091195</v>
      </c>
      <c r="L97" s="38">
        <v>17343.447748912407</v>
      </c>
      <c r="M97" s="38">
        <v>26.000440114050182</v>
      </c>
      <c r="N97" s="39">
        <v>61766.097664801637</v>
      </c>
      <c r="O97" s="39">
        <v>8798.3303255420597</v>
      </c>
      <c r="P97" s="39">
        <v>14.244594782868928</v>
      </c>
      <c r="R97" s="42">
        <f t="shared" si="20"/>
        <v>0.15974641941345094</v>
      </c>
      <c r="S97" s="42">
        <f t="shared" si="21"/>
        <v>0.11068383417029155</v>
      </c>
      <c r="T97" s="42">
        <f t="shared" si="22"/>
        <v>0.10460203403963515</v>
      </c>
      <c r="U97" s="42">
        <f t="shared" si="23"/>
        <v>0.11296520706451489</v>
      </c>
      <c r="W97" s="43">
        <f t="shared" si="24"/>
        <v>6.2599212155849937</v>
      </c>
      <c r="X97" s="43">
        <f t="shared" si="25"/>
        <v>0.69287208174489934</v>
      </c>
      <c r="Y97" s="43">
        <f t="shared" si="26"/>
        <v>0.6548004920780558</v>
      </c>
      <c r="Z97" s="43">
        <f t="shared" si="27"/>
        <v>0.70715329632610857</v>
      </c>
      <c r="AB97" s="44">
        <f t="shared" si="28"/>
        <v>9.0347430362907346</v>
      </c>
      <c r="AC97" s="44">
        <f t="shared" si="29"/>
        <v>1.4432678503680549</v>
      </c>
      <c r="AD97" s="44">
        <f t="shared" si="30"/>
        <v>0.94505249862144014</v>
      </c>
      <c r="AE97" s="44">
        <f t="shared" si="31"/>
        <v>1.0206116178692668</v>
      </c>
      <c r="AG97" s="45">
        <f t="shared" si="32"/>
        <v>9.5600435419935152</v>
      </c>
      <c r="AH97" s="45">
        <f t="shared" si="33"/>
        <v>1.5271827252701493</v>
      </c>
      <c r="AI97" s="45">
        <f t="shared" si="34"/>
        <v>1.0581422740627768</v>
      </c>
      <c r="AJ97" s="45">
        <f t="shared" si="35"/>
        <v>1.0799522982670759</v>
      </c>
      <c r="AL97" s="46">
        <f t="shared" si="36"/>
        <v>8.8522831585560322</v>
      </c>
      <c r="AM97" s="46">
        <f t="shared" si="37"/>
        <v>1.4141205382133202</v>
      </c>
      <c r="AN97" s="46">
        <f t="shared" si="38"/>
        <v>0.97980464115008048</v>
      </c>
      <c r="AO97" s="46">
        <f t="shared" si="39"/>
        <v>0.92596682427976706</v>
      </c>
    </row>
    <row r="98" spans="1:41">
      <c r="A98" s="8" t="s">
        <v>1274</v>
      </c>
      <c r="B98" s="35">
        <v>941.82932643814604</v>
      </c>
      <c r="C98" s="35">
        <v>667.54924905669259</v>
      </c>
      <c r="D98" s="35">
        <v>70.877942565375548</v>
      </c>
      <c r="E98" s="37">
        <v>14100.479321096233</v>
      </c>
      <c r="F98" s="37">
        <v>2159.2425969074525</v>
      </c>
      <c r="G98" s="37">
        <v>15.313256717996332</v>
      </c>
      <c r="H98" s="36">
        <v>43079.29483817194</v>
      </c>
      <c r="I98" s="36">
        <v>7410.5757444072078</v>
      </c>
      <c r="J98" s="36">
        <v>17.202175133657953</v>
      </c>
      <c r="K98" s="38">
        <v>44613.116143443534</v>
      </c>
      <c r="L98" s="38">
        <v>5521.5800281767406</v>
      </c>
      <c r="M98" s="38">
        <v>12.376584523760524</v>
      </c>
      <c r="N98" s="39">
        <v>14672.916558097959</v>
      </c>
      <c r="O98" s="39">
        <v>6493.8226258941713</v>
      </c>
      <c r="P98" s="39">
        <v>44.257204081967203</v>
      </c>
      <c r="R98" s="42">
        <f t="shared" si="20"/>
        <v>6.6794135503538618E-2</v>
      </c>
      <c r="S98" s="42">
        <f t="shared" si="21"/>
        <v>2.1862691345718239E-2</v>
      </c>
      <c r="T98" s="42">
        <f t="shared" si="22"/>
        <v>2.1111041053709489E-2</v>
      </c>
      <c r="U98" s="42">
        <f t="shared" si="23"/>
        <v>6.4188283406978963E-2</v>
      </c>
      <c r="W98" s="43">
        <f t="shared" si="24"/>
        <v>14.971374245079074</v>
      </c>
      <c r="X98" s="43">
        <f t="shared" si="25"/>
        <v>0.32731453414139922</v>
      </c>
      <c r="Y98" s="43">
        <f t="shared" si="26"/>
        <v>0.31606129631831326</v>
      </c>
      <c r="Z98" s="43">
        <f t="shared" si="27"/>
        <v>0.96098681303508138</v>
      </c>
      <c r="AB98" s="44">
        <f t="shared" si="28"/>
        <v>45.740022771526156</v>
      </c>
      <c r="AC98" s="44">
        <f t="shared" si="29"/>
        <v>3.05516527893626</v>
      </c>
      <c r="AD98" s="44">
        <f t="shared" si="30"/>
        <v>0.96561949852729556</v>
      </c>
      <c r="AE98" s="44">
        <f t="shared" si="31"/>
        <v>2.9359735447003921</v>
      </c>
      <c r="AG98" s="45">
        <f t="shared" si="32"/>
        <v>47.36857824566102</v>
      </c>
      <c r="AH98" s="45">
        <f t="shared" si="33"/>
        <v>3.1639432339506537</v>
      </c>
      <c r="AI98" s="45">
        <f t="shared" si="34"/>
        <v>1.0356046056703903</v>
      </c>
      <c r="AJ98" s="45">
        <f t="shared" si="35"/>
        <v>3.0405077250181476</v>
      </c>
      <c r="AL98" s="46">
        <f t="shared" si="36"/>
        <v>15.579167208127481</v>
      </c>
      <c r="AM98" s="46">
        <f t="shared" si="37"/>
        <v>1.0405970055319524</v>
      </c>
      <c r="AN98" s="46">
        <f t="shared" si="38"/>
        <v>0.3406025240946261</v>
      </c>
      <c r="AO98" s="46">
        <f t="shared" si="39"/>
        <v>0.32889243851338396</v>
      </c>
    </row>
    <row r="99" spans="1:41">
      <c r="A99" s="8" t="s">
        <v>1275</v>
      </c>
      <c r="B99" s="35">
        <v>589.16487392189003</v>
      </c>
      <c r="C99" s="35">
        <v>510.52907697407068</v>
      </c>
      <c r="D99" s="35">
        <v>86.653006581270716</v>
      </c>
      <c r="E99" s="37">
        <v>11685.624713826393</v>
      </c>
      <c r="F99" s="37">
        <v>2841.9768177571759</v>
      </c>
      <c r="G99" s="37">
        <v>24.320281434287018</v>
      </c>
      <c r="H99" s="36">
        <v>6320.7459917614369</v>
      </c>
      <c r="I99" s="36">
        <v>385.72114355003316</v>
      </c>
      <c r="J99" s="36">
        <v>6.1024623367682924</v>
      </c>
      <c r="K99" s="38">
        <v>18502.015290592233</v>
      </c>
      <c r="L99" s="38">
        <v>4565.4717376977223</v>
      </c>
      <c r="M99" s="38">
        <v>24.675537588703321</v>
      </c>
      <c r="N99" s="39">
        <v>33535.847698068501</v>
      </c>
      <c r="O99" s="39">
        <v>9626.358005494154</v>
      </c>
      <c r="P99" s="39">
        <v>28.704680711108381</v>
      </c>
      <c r="R99" s="42">
        <f t="shared" si="20"/>
        <v>5.0417918455381516E-2</v>
      </c>
      <c r="S99" s="42">
        <f t="shared" si="21"/>
        <v>9.3211287827388911E-2</v>
      </c>
      <c r="T99" s="42">
        <f t="shared" si="22"/>
        <v>3.1843281105786582E-2</v>
      </c>
      <c r="U99" s="42">
        <f t="shared" si="23"/>
        <v>1.7568211760331409E-2</v>
      </c>
      <c r="W99" s="43">
        <f t="shared" si="24"/>
        <v>19.834218282632449</v>
      </c>
      <c r="X99" s="43">
        <f t="shared" si="25"/>
        <v>1.8487730291737126</v>
      </c>
      <c r="Y99" s="43">
        <f t="shared" si="26"/>
        <v>0.63158658828739656</v>
      </c>
      <c r="Z99" s="43">
        <f t="shared" si="27"/>
        <v>0.34845174688992364</v>
      </c>
      <c r="AB99" s="44">
        <f t="shared" si="28"/>
        <v>10.7283143845392</v>
      </c>
      <c r="AC99" s="44">
        <f t="shared" si="29"/>
        <v>0.54089927980339392</v>
      </c>
      <c r="AD99" s="44">
        <f t="shared" si="30"/>
        <v>0.34162473073813548</v>
      </c>
      <c r="AE99" s="44">
        <f t="shared" si="31"/>
        <v>0.18847729893899418</v>
      </c>
      <c r="AG99" s="45">
        <f t="shared" si="32"/>
        <v>31.40379902051863</v>
      </c>
      <c r="AH99" s="45">
        <f t="shared" si="33"/>
        <v>1.5833141782056981</v>
      </c>
      <c r="AI99" s="45">
        <f t="shared" si="34"/>
        <v>2.9271885493750358</v>
      </c>
      <c r="AJ99" s="45">
        <f t="shared" si="35"/>
        <v>0.55170859127135941</v>
      </c>
      <c r="AL99" s="46">
        <f t="shared" si="36"/>
        <v>56.920989662589079</v>
      </c>
      <c r="AM99" s="46">
        <f t="shared" si="37"/>
        <v>2.8698378152080304</v>
      </c>
      <c r="AN99" s="46">
        <f t="shared" si="38"/>
        <v>5.3056787508594194</v>
      </c>
      <c r="AO99" s="46">
        <f t="shared" si="39"/>
        <v>1.8125510746453959</v>
      </c>
    </row>
    <row r="100" spans="1:41">
      <c r="A100" s="8" t="s">
        <v>1276</v>
      </c>
      <c r="B100" s="35">
        <v>1825.4686038436366</v>
      </c>
      <c r="C100" s="35">
        <v>105.39659295163992</v>
      </c>
      <c r="D100" s="35">
        <v>5.773673276534085</v>
      </c>
      <c r="E100" s="37">
        <v>30823.314860055532</v>
      </c>
      <c r="F100" s="37">
        <v>1726.8950220752938</v>
      </c>
      <c r="G100" s="37">
        <v>5.6025610156330297</v>
      </c>
      <c r="H100" s="36">
        <v>25617.720759704534</v>
      </c>
      <c r="I100" s="36">
        <v>4161.1878311096243</v>
      </c>
      <c r="J100" s="36">
        <v>16.243396007559642</v>
      </c>
      <c r="K100" s="38">
        <v>52125.656157431462</v>
      </c>
      <c r="L100" s="38">
        <v>6510.4095442076477</v>
      </c>
      <c r="M100" s="38">
        <v>12.489837105445185</v>
      </c>
      <c r="N100" s="39">
        <v>25277.540704454299</v>
      </c>
      <c r="O100" s="39">
        <v>22511.054439382828</v>
      </c>
      <c r="P100" s="39">
        <v>89.055556086656907</v>
      </c>
      <c r="R100" s="42">
        <f t="shared" si="20"/>
        <v>5.9223630298417158E-2</v>
      </c>
      <c r="S100" s="42">
        <f t="shared" si="21"/>
        <v>7.1258041297530758E-2</v>
      </c>
      <c r="T100" s="42">
        <f t="shared" si="22"/>
        <v>3.5020539565589391E-2</v>
      </c>
      <c r="U100" s="42">
        <f t="shared" si="23"/>
        <v>7.2217017675376957E-2</v>
      </c>
      <c r="W100" s="43">
        <f t="shared" si="24"/>
        <v>16.885152007081988</v>
      </c>
      <c r="X100" s="43">
        <f t="shared" si="25"/>
        <v>1.2032028590357324</v>
      </c>
      <c r="Y100" s="43">
        <f t="shared" si="26"/>
        <v>0.5913271339350058</v>
      </c>
      <c r="Z100" s="43">
        <f t="shared" si="27"/>
        <v>1.2193953209468664</v>
      </c>
      <c r="AB100" s="44">
        <f t="shared" si="28"/>
        <v>14.033503893611122</v>
      </c>
      <c r="AC100" s="44">
        <f t="shared" si="29"/>
        <v>0.83111504638662281</v>
      </c>
      <c r="AD100" s="44">
        <f t="shared" si="30"/>
        <v>0.49146087835006103</v>
      </c>
      <c r="AE100" s="44">
        <f t="shared" si="31"/>
        <v>1.0134577987323858</v>
      </c>
      <c r="AG100" s="45">
        <f t="shared" si="32"/>
        <v>28.554671412960857</v>
      </c>
      <c r="AH100" s="45">
        <f t="shared" si="33"/>
        <v>1.6911113030539751</v>
      </c>
      <c r="AI100" s="45">
        <f t="shared" si="34"/>
        <v>2.0347499547821859</v>
      </c>
      <c r="AJ100" s="45">
        <f t="shared" si="35"/>
        <v>2.0621332101443755</v>
      </c>
      <c r="AL100" s="46">
        <f t="shared" si="36"/>
        <v>13.847151712842871</v>
      </c>
      <c r="AM100" s="46">
        <f t="shared" si="37"/>
        <v>0.82007859372750014</v>
      </c>
      <c r="AN100" s="46">
        <f t="shared" si="38"/>
        <v>0.98672090860693107</v>
      </c>
      <c r="AO100" s="46">
        <f t="shared" si="39"/>
        <v>0.48493472443033264</v>
      </c>
    </row>
    <row r="101" spans="1:41">
      <c r="A101" s="8" t="s">
        <v>1277</v>
      </c>
      <c r="B101" s="35">
        <v>444.49555911792095</v>
      </c>
      <c r="C101" s="35">
        <v>112.43495056738915</v>
      </c>
      <c r="D101" s="35">
        <v>25.294954755118511</v>
      </c>
      <c r="E101" s="37">
        <v>4469.5532764146164</v>
      </c>
      <c r="F101" s="37">
        <v>1270.5145039826766</v>
      </c>
      <c r="G101" s="37">
        <v>28.42598410644424</v>
      </c>
      <c r="H101" s="36">
        <v>5285.0550251607665</v>
      </c>
      <c r="I101" s="36">
        <v>1458.3624177977322</v>
      </c>
      <c r="J101" s="36">
        <v>27.594082007752984</v>
      </c>
      <c r="K101" s="38">
        <v>38598.609191277166</v>
      </c>
      <c r="L101" s="38">
        <v>3624.0414589129991</v>
      </c>
      <c r="M101" s="38">
        <v>9.3890467424717219</v>
      </c>
      <c r="N101" s="39">
        <v>37281.070953027833</v>
      </c>
      <c r="O101" s="39">
        <v>3556.4359863690433</v>
      </c>
      <c r="P101" s="39">
        <v>9.5395220562466232</v>
      </c>
      <c r="R101" s="42">
        <f t="shared" si="20"/>
        <v>9.9449661214126114E-2</v>
      </c>
      <c r="S101" s="42">
        <f t="shared" si="21"/>
        <v>8.4104244327030411E-2</v>
      </c>
      <c r="T101" s="42">
        <f t="shared" si="22"/>
        <v>1.1515843923681367E-2</v>
      </c>
      <c r="U101" s="42">
        <f t="shared" si="23"/>
        <v>1.1922821629184465E-2</v>
      </c>
      <c r="W101" s="43">
        <f t="shared" si="24"/>
        <v>10.055338427416958</v>
      </c>
      <c r="X101" s="43">
        <f t="shared" si="25"/>
        <v>0.84569663989045352</v>
      </c>
      <c r="Y101" s="43">
        <f t="shared" si="26"/>
        <v>0.11579570792992933</v>
      </c>
      <c r="Z101" s="43">
        <f t="shared" si="27"/>
        <v>0.1198880064911766</v>
      </c>
      <c r="AB101" s="44">
        <f t="shared" si="28"/>
        <v>11.890006360578028</v>
      </c>
      <c r="AC101" s="44">
        <f t="shared" si="29"/>
        <v>1.1824571043932894</v>
      </c>
      <c r="AD101" s="44">
        <f t="shared" si="30"/>
        <v>0.13692345749999529</v>
      </c>
      <c r="AE101" s="44">
        <f t="shared" si="31"/>
        <v>0.14176242500704056</v>
      </c>
      <c r="AG101" s="45">
        <f t="shared" si="32"/>
        <v>86.836883742717617</v>
      </c>
      <c r="AH101" s="45">
        <f t="shared" si="33"/>
        <v>8.6358986691037227</v>
      </c>
      <c r="AI101" s="45">
        <f t="shared" si="34"/>
        <v>7.3033504868954573</v>
      </c>
      <c r="AJ101" s="45">
        <f t="shared" si="35"/>
        <v>1.0353406756986505</v>
      </c>
      <c r="AL101" s="46">
        <f t="shared" si="36"/>
        <v>83.872763604230926</v>
      </c>
      <c r="AM101" s="46">
        <f t="shared" si="37"/>
        <v>8.3411179255332506</v>
      </c>
      <c r="AN101" s="46">
        <f t="shared" si="38"/>
        <v>7.0540554025535007</v>
      </c>
      <c r="AO101" s="46">
        <f t="shared" si="39"/>
        <v>0.96586565511414635</v>
      </c>
    </row>
    <row r="102" spans="1:41">
      <c r="A102" s="8" t="s">
        <v>1278</v>
      </c>
      <c r="B102" s="35">
        <v>12288.680033150793</v>
      </c>
      <c r="C102" s="35">
        <v>4954.6662582800673</v>
      </c>
      <c r="D102" s="35">
        <v>40.318945931654312</v>
      </c>
      <c r="E102" s="37">
        <v>118289.686334453</v>
      </c>
      <c r="F102" s="37">
        <v>8025.3253861931962</v>
      </c>
      <c r="G102" s="37">
        <v>6.7844675515516553</v>
      </c>
      <c r="H102" s="36">
        <v>21638.767622198964</v>
      </c>
      <c r="I102" s="36">
        <v>895.68363547602394</v>
      </c>
      <c r="J102" s="36">
        <v>4.1392543748986537</v>
      </c>
      <c r="K102" s="38">
        <v>42405.280896348529</v>
      </c>
      <c r="L102" s="38">
        <v>4080.499097263526</v>
      </c>
      <c r="M102" s="38">
        <v>9.6226201336515444</v>
      </c>
      <c r="N102" s="39">
        <v>65184.084284921766</v>
      </c>
      <c r="O102" s="39">
        <v>2196.2982921900752</v>
      </c>
      <c r="P102" s="39">
        <v>3.3693781484909464</v>
      </c>
      <c r="R102" s="42">
        <f t="shared" si="20"/>
        <v>0.1038863185282756</v>
      </c>
      <c r="S102" s="42">
        <f t="shared" si="21"/>
        <v>0.56790110452242104</v>
      </c>
      <c r="T102" s="42">
        <f t="shared" si="22"/>
        <v>0.28979126593190324</v>
      </c>
      <c r="U102" s="42">
        <f t="shared" si="23"/>
        <v>0.18852270716017994</v>
      </c>
      <c r="W102" s="43">
        <f t="shared" si="24"/>
        <v>9.6259066079795854</v>
      </c>
      <c r="X102" s="43">
        <f t="shared" si="25"/>
        <v>5.4665629947012766</v>
      </c>
      <c r="Y102" s="43">
        <f t="shared" si="26"/>
        <v>2.7895036616686766</v>
      </c>
      <c r="Z102" s="43">
        <f t="shared" si="27"/>
        <v>1.8147019726073761</v>
      </c>
      <c r="AB102" s="44">
        <f t="shared" si="28"/>
        <v>1.7608699684445139</v>
      </c>
      <c r="AC102" s="44">
        <f t="shared" si="29"/>
        <v>0.18293029842870137</v>
      </c>
      <c r="AD102" s="44">
        <f t="shared" si="30"/>
        <v>0.51028473729700619</v>
      </c>
      <c r="AE102" s="44">
        <f t="shared" si="31"/>
        <v>0.33196397340822037</v>
      </c>
      <c r="AG102" s="45">
        <f t="shared" si="32"/>
        <v>3.4507596244635805</v>
      </c>
      <c r="AH102" s="45">
        <f t="shared" si="33"/>
        <v>0.35848671351153621</v>
      </c>
      <c r="AI102" s="45">
        <f t="shared" si="34"/>
        <v>1.9596902021742419</v>
      </c>
      <c r="AJ102" s="45">
        <f t="shared" si="35"/>
        <v>0.65054654616292007</v>
      </c>
      <c r="AL102" s="46">
        <f t="shared" si="36"/>
        <v>5.3044008070091069</v>
      </c>
      <c r="AM102" s="46">
        <f t="shared" si="37"/>
        <v>0.55105467183859025</v>
      </c>
      <c r="AN102" s="46">
        <f t="shared" si="38"/>
        <v>3.012375077130093</v>
      </c>
      <c r="AO102" s="46">
        <f t="shared" si="39"/>
        <v>1.5371690248733783</v>
      </c>
    </row>
    <row r="103" spans="1:41">
      <c r="A103" s="8" t="s">
        <v>1279</v>
      </c>
      <c r="B103" s="35">
        <v>15321.294961576592</v>
      </c>
      <c r="C103" s="35">
        <v>12628.539170099653</v>
      </c>
      <c r="D103" s="35">
        <v>82.424750660894205</v>
      </c>
      <c r="E103" s="37">
        <v>380105.55132419034</v>
      </c>
      <c r="F103" s="37">
        <v>58771.231013557197</v>
      </c>
      <c r="G103" s="37">
        <v>15.461818647166107</v>
      </c>
      <c r="H103" s="36">
        <v>62687.442107069401</v>
      </c>
      <c r="I103" s="36">
        <v>21324.962873226217</v>
      </c>
      <c r="J103" s="36">
        <v>34.017918352456363</v>
      </c>
      <c r="K103" s="38">
        <v>164466.97729984569</v>
      </c>
      <c r="L103" s="38">
        <v>23506.386803999925</v>
      </c>
      <c r="M103" s="38">
        <v>14.292465995252398</v>
      </c>
      <c r="N103" s="39">
        <v>183902.98461195102</v>
      </c>
      <c r="O103" s="39">
        <v>22688.378172713677</v>
      </c>
      <c r="P103" s="39">
        <v>12.337145164113483</v>
      </c>
      <c r="R103" s="42">
        <f t="shared" si="20"/>
        <v>4.0308001049185221E-2</v>
      </c>
      <c r="S103" s="42">
        <f t="shared" si="21"/>
        <v>0.24440772260906743</v>
      </c>
      <c r="T103" s="42">
        <f t="shared" si="22"/>
        <v>9.315727213520672E-2</v>
      </c>
      <c r="U103" s="42">
        <f t="shared" si="23"/>
        <v>8.3311834192934198E-2</v>
      </c>
      <c r="W103" s="43">
        <f t="shared" si="24"/>
        <v>24.808970278128285</v>
      </c>
      <c r="X103" s="43">
        <f t="shared" si="25"/>
        <v>6.0635039259533769</v>
      </c>
      <c r="Y103" s="43">
        <f t="shared" si="26"/>
        <v>2.311135995593852</v>
      </c>
      <c r="Z103" s="43">
        <f t="shared" si="27"/>
        <v>2.0668808183088565</v>
      </c>
      <c r="AB103" s="44">
        <f t="shared" si="28"/>
        <v>4.0915237428872482</v>
      </c>
      <c r="AC103" s="44">
        <f t="shared" si="29"/>
        <v>0.16492114332106547</v>
      </c>
      <c r="AD103" s="44">
        <f t="shared" si="30"/>
        <v>0.38115519076380699</v>
      </c>
      <c r="AE103" s="44">
        <f t="shared" si="31"/>
        <v>0.34087234766387597</v>
      </c>
      <c r="AG103" s="45">
        <f t="shared" si="32"/>
        <v>10.73453501889384</v>
      </c>
      <c r="AH103" s="45">
        <f t="shared" si="33"/>
        <v>0.43268764880408844</v>
      </c>
      <c r="AI103" s="45">
        <f t="shared" si="34"/>
        <v>2.6236032572351262</v>
      </c>
      <c r="AJ103" s="45">
        <f t="shared" si="35"/>
        <v>0.89431380163232943</v>
      </c>
      <c r="AL103" s="46">
        <f t="shared" si="36"/>
        <v>12.003096675127717</v>
      </c>
      <c r="AM103" s="46">
        <f t="shared" si="37"/>
        <v>0.48382083337451964</v>
      </c>
      <c r="AN103" s="46">
        <f t="shared" si="38"/>
        <v>2.9336495226244343</v>
      </c>
      <c r="AO103" s="46">
        <f t="shared" si="39"/>
        <v>1.1181757434300676</v>
      </c>
    </row>
    <row r="104" spans="1:41">
      <c r="A104" s="8" t="s">
        <v>1099</v>
      </c>
      <c r="B104" s="35">
        <v>103807.4739571082</v>
      </c>
      <c r="C104" s="35">
        <v>83354.854118060903</v>
      </c>
      <c r="D104" s="35">
        <v>80.29754596716414</v>
      </c>
      <c r="E104" s="37">
        <v>1610581.44638607</v>
      </c>
      <c r="F104" s="37">
        <v>306282.33609096584</v>
      </c>
      <c r="G104" s="37">
        <v>19.01687969759136</v>
      </c>
      <c r="H104" s="36">
        <v>300106.00917173031</v>
      </c>
      <c r="I104" s="36">
        <v>93144.704097266367</v>
      </c>
      <c r="J104" s="36">
        <v>31.037267249109284</v>
      </c>
      <c r="K104" s="38">
        <v>744998.64474603662</v>
      </c>
      <c r="L104" s="38">
        <v>114796.72032393218</v>
      </c>
      <c r="M104" s="38">
        <v>15.40898377916719</v>
      </c>
      <c r="N104" s="39">
        <v>843173.23373359267</v>
      </c>
      <c r="O104" s="39">
        <v>116402.62962760469</v>
      </c>
      <c r="P104" s="39">
        <v>13.80530417363593</v>
      </c>
      <c r="R104" s="42">
        <f t="shared" si="20"/>
        <v>6.4453414752813853E-2</v>
      </c>
      <c r="S104" s="42">
        <f t="shared" si="21"/>
        <v>0.34590268366704457</v>
      </c>
      <c r="T104" s="42">
        <f t="shared" si="22"/>
        <v>0.13933914469400846</v>
      </c>
      <c r="U104" s="42">
        <f t="shared" si="23"/>
        <v>0.12311523872436753</v>
      </c>
      <c r="W104" s="43">
        <f t="shared" si="24"/>
        <v>15.515081766189009</v>
      </c>
      <c r="X104" s="43">
        <f t="shared" si="25"/>
        <v>5.3667084202384077</v>
      </c>
      <c r="Y104" s="43">
        <f t="shared" si="26"/>
        <v>2.1618582231583829</v>
      </c>
      <c r="Z104" s="43">
        <f t="shared" si="27"/>
        <v>1.9101429954724418</v>
      </c>
      <c r="AB104" s="44">
        <f t="shared" si="28"/>
        <v>2.8909865323929367</v>
      </c>
      <c r="AC104" s="44">
        <f t="shared" si="29"/>
        <v>0.18633395401712108</v>
      </c>
      <c r="AD104" s="44">
        <f t="shared" si="30"/>
        <v>0.40282759074552915</v>
      </c>
      <c r="AE104" s="44">
        <f t="shared" si="31"/>
        <v>0.35592449708448787</v>
      </c>
      <c r="AG104" s="45">
        <f t="shared" si="32"/>
        <v>7.1767341632246984</v>
      </c>
      <c r="AH104" s="45">
        <f t="shared" si="33"/>
        <v>0.46256502359300999</v>
      </c>
      <c r="AI104" s="45">
        <f t="shared" si="34"/>
        <v>2.4824516070243847</v>
      </c>
      <c r="AJ104" s="45">
        <f t="shared" si="35"/>
        <v>0.88356533976673279</v>
      </c>
      <c r="AL104" s="46">
        <f t="shared" si="36"/>
        <v>8.1224713557906245</v>
      </c>
      <c r="AM104" s="46">
        <f t="shared" si="37"/>
        <v>0.52352101511262339</v>
      </c>
      <c r="AN104" s="46">
        <f t="shared" si="38"/>
        <v>2.8095846399766753</v>
      </c>
      <c r="AO104" s="46">
        <f t="shared" si="39"/>
        <v>1.1317782115174491</v>
      </c>
    </row>
    <row r="105" spans="1:41">
      <c r="A105" s="8" t="s">
        <v>1280</v>
      </c>
      <c r="B105" s="35">
        <v>1</v>
      </c>
      <c r="C105" s="35">
        <v>0</v>
      </c>
      <c r="D105" s="35">
        <v>0</v>
      </c>
      <c r="E105" s="37">
        <v>4552.7795560558097</v>
      </c>
      <c r="F105" s="37">
        <v>1135.4326913718094</v>
      </c>
      <c r="G105" s="37">
        <v>24.939329422649752</v>
      </c>
      <c r="H105" s="36">
        <v>834.94269807692206</v>
      </c>
      <c r="I105" s="36">
        <v>295.38449269417407</v>
      </c>
      <c r="J105" s="36">
        <v>35.377816151278054</v>
      </c>
      <c r="K105" s="38">
        <v>21429.203628887299</v>
      </c>
      <c r="L105" s="38">
        <v>13481.445033645759</v>
      </c>
      <c r="M105" s="38">
        <v>62.911554097476177</v>
      </c>
      <c r="N105" s="39">
        <v>117420.89667852</v>
      </c>
      <c r="O105" s="39">
        <v>6270.3251696414973</v>
      </c>
      <c r="P105" s="39">
        <v>5.3400419746484005</v>
      </c>
      <c r="R105" s="42">
        <f t="shared" si="20"/>
        <v>2.1964603989443445E-4</v>
      </c>
      <c r="S105" s="42">
        <f t="shared" si="21"/>
        <v>1.1976869817572457E-3</v>
      </c>
      <c r="T105" s="42">
        <f t="shared" si="22"/>
        <v>4.6665289915485514E-5</v>
      </c>
      <c r="U105" s="42">
        <f t="shared" si="23"/>
        <v>8.5163716875527125E-6</v>
      </c>
      <c r="W105" s="43">
        <f t="shared" si="24"/>
        <v>4552.7795560558097</v>
      </c>
      <c r="X105" s="43">
        <f t="shared" si="25"/>
        <v>5.4528048050985758</v>
      </c>
      <c r="Y105" s="43">
        <f t="shared" si="26"/>
        <v>0.21245677790463979</v>
      </c>
      <c r="Z105" s="43">
        <f t="shared" si="27"/>
        <v>3.8773162910862503E-2</v>
      </c>
      <c r="AB105" s="44">
        <f t="shared" si="28"/>
        <v>834.94269807692206</v>
      </c>
      <c r="AC105" s="44">
        <f t="shared" si="29"/>
        <v>0.18339185717137038</v>
      </c>
      <c r="AD105" s="44">
        <f t="shared" si="30"/>
        <v>3.8962843068577259E-2</v>
      </c>
      <c r="AE105" s="44">
        <f t="shared" si="31"/>
        <v>7.1106823546311709E-3</v>
      </c>
      <c r="AG105" s="45">
        <f t="shared" si="32"/>
        <v>21429.203628887299</v>
      </c>
      <c r="AH105" s="45">
        <f t="shared" si="33"/>
        <v>4.7068397151765398</v>
      </c>
      <c r="AI105" s="45">
        <f t="shared" si="34"/>
        <v>25.665478215743445</v>
      </c>
      <c r="AJ105" s="45">
        <f t="shared" si="35"/>
        <v>0.18249906307185762</v>
      </c>
      <c r="AL105" s="46">
        <f t="shared" si="36"/>
        <v>117420.89667852</v>
      </c>
      <c r="AM105" s="46">
        <f t="shared" si="37"/>
        <v>25.791034956290471</v>
      </c>
      <c r="AN105" s="46">
        <f t="shared" si="38"/>
        <v>140.63347933812602</v>
      </c>
      <c r="AO105" s="46">
        <f t="shared" si="39"/>
        <v>5.4794801856394058</v>
      </c>
    </row>
    <row r="106" spans="1:41">
      <c r="A106" s="8" t="s">
        <v>1281</v>
      </c>
      <c r="B106" s="35">
        <v>24.155140442254265</v>
      </c>
      <c r="C106" s="35">
        <v>40.105879702377266</v>
      </c>
      <c r="D106" s="35">
        <v>166.03455400416794</v>
      </c>
      <c r="E106" s="37">
        <v>2972.3405535089237</v>
      </c>
      <c r="F106" s="37">
        <v>1095.0939588424428</v>
      </c>
      <c r="G106" s="37">
        <v>36.842815926649337</v>
      </c>
      <c r="H106" s="36">
        <v>362.95375659696793</v>
      </c>
      <c r="I106" s="36">
        <v>79.095548562865247</v>
      </c>
      <c r="J106" s="36">
        <v>21.792183473856351</v>
      </c>
      <c r="K106" s="38">
        <v>12577.38873909784</v>
      </c>
      <c r="L106" s="38">
        <v>6259.5779580923518</v>
      </c>
      <c r="M106" s="38">
        <v>49.768501935810747</v>
      </c>
      <c r="N106" s="39">
        <v>49188.278012410163</v>
      </c>
      <c r="O106" s="39">
        <v>42658.78139276513</v>
      </c>
      <c r="P106" s="39">
        <v>86.725502734619724</v>
      </c>
      <c r="R106" s="42">
        <f t="shared" si="20"/>
        <v>8.1266395984600434E-3</v>
      </c>
      <c r="S106" s="42">
        <f t="shared" si="21"/>
        <v>6.6551564774343083E-2</v>
      </c>
      <c r="T106" s="42">
        <f t="shared" si="22"/>
        <v>1.9205210988800909E-3</v>
      </c>
      <c r="U106" s="42">
        <f t="shared" si="23"/>
        <v>4.9107513859623106E-4</v>
      </c>
      <c r="W106" s="43">
        <f t="shared" si="24"/>
        <v>123.05209156678916</v>
      </c>
      <c r="X106" s="43">
        <f t="shared" si="25"/>
        <v>8.1893092425255656</v>
      </c>
      <c r="Y106" s="43">
        <f t="shared" si="26"/>
        <v>0.23632413811534347</v>
      </c>
      <c r="Z106" s="43">
        <f t="shared" si="27"/>
        <v>6.0427822920717099E-2</v>
      </c>
      <c r="AB106" s="44">
        <f t="shared" si="28"/>
        <v>15.025942716609412</v>
      </c>
      <c r="AC106" s="44">
        <f t="shared" si="29"/>
        <v>0.12211042108499034</v>
      </c>
      <c r="AD106" s="44">
        <f t="shared" si="30"/>
        <v>2.8857640017812009E-2</v>
      </c>
      <c r="AE106" s="44">
        <f t="shared" si="31"/>
        <v>7.3788669020979957E-3</v>
      </c>
      <c r="AG106" s="45">
        <f t="shared" si="32"/>
        <v>520.69201456996632</v>
      </c>
      <c r="AH106" s="45">
        <f t="shared" si="33"/>
        <v>4.2314763442062224</v>
      </c>
      <c r="AI106" s="45">
        <f t="shared" si="34"/>
        <v>34.652868335136304</v>
      </c>
      <c r="AJ106" s="45">
        <f t="shared" si="35"/>
        <v>0.25569890322089694</v>
      </c>
      <c r="AL106" s="46">
        <f t="shared" si="36"/>
        <v>2036.3482518348667</v>
      </c>
      <c r="AM106" s="46">
        <f t="shared" si="37"/>
        <v>16.548668339616114</v>
      </c>
      <c r="AN106" s="46">
        <f t="shared" si="38"/>
        <v>135.52216258510845</v>
      </c>
      <c r="AO106" s="46">
        <f t="shared" si="39"/>
        <v>3.9108497823164505</v>
      </c>
    </row>
    <row r="107" spans="1:41">
      <c r="A107" s="8" t="s">
        <v>1282</v>
      </c>
      <c r="B107" s="35">
        <v>2874.1888144571767</v>
      </c>
      <c r="C107" s="35">
        <v>574.97410607719974</v>
      </c>
      <c r="D107" s="35">
        <v>20.004743710123655</v>
      </c>
      <c r="E107" s="37">
        <v>45784.389211206995</v>
      </c>
      <c r="F107" s="37">
        <v>10596.819125165739</v>
      </c>
      <c r="G107" s="37">
        <v>23.145048580383541</v>
      </c>
      <c r="H107" s="36">
        <v>96186.704287363842</v>
      </c>
      <c r="I107" s="36">
        <v>6210.249234538659</v>
      </c>
      <c r="J107" s="36">
        <v>6.4564528752177095</v>
      </c>
      <c r="K107" s="38">
        <v>93538.807056442238</v>
      </c>
      <c r="L107" s="38">
        <v>11374.50625003264</v>
      </c>
      <c r="M107" s="38">
        <v>12.160200250543234</v>
      </c>
      <c r="N107" s="39">
        <v>33813.121604596301</v>
      </c>
      <c r="O107" s="39">
        <v>29335.983200798939</v>
      </c>
      <c r="P107" s="39">
        <v>86.759168656026205</v>
      </c>
      <c r="R107" s="42">
        <f t="shared" si="20"/>
        <v>6.2776611503941163E-2</v>
      </c>
      <c r="S107" s="42">
        <f t="shared" si="21"/>
        <v>2.988135247747294E-2</v>
      </c>
      <c r="T107" s="42">
        <f t="shared" si="22"/>
        <v>3.0727234020879301E-2</v>
      </c>
      <c r="U107" s="42">
        <f t="shared" si="23"/>
        <v>8.5002173063680728E-2</v>
      </c>
      <c r="W107" s="43">
        <f t="shared" si="24"/>
        <v>15.929499475090644</v>
      </c>
      <c r="X107" s="43">
        <f t="shared" si="25"/>
        <v>0.47599498860490369</v>
      </c>
      <c r="Y107" s="43">
        <f t="shared" si="26"/>
        <v>0.48946945820658416</v>
      </c>
      <c r="Z107" s="43">
        <f t="shared" si="27"/>
        <v>1.3540420711994663</v>
      </c>
      <c r="AB107" s="44">
        <f t="shared" si="28"/>
        <v>33.465687363176869</v>
      </c>
      <c r="AC107" s="44">
        <f t="shared" si="29"/>
        <v>2.1008624543105072</v>
      </c>
      <c r="AD107" s="44">
        <f t="shared" si="30"/>
        <v>1.0283080072779187</v>
      </c>
      <c r="AE107" s="44">
        <f t="shared" si="31"/>
        <v>2.8446561489397935</v>
      </c>
      <c r="AG107" s="45">
        <f t="shared" si="32"/>
        <v>32.544419693633841</v>
      </c>
      <c r="AH107" s="45">
        <f t="shared" si="33"/>
        <v>2.0430283917284635</v>
      </c>
      <c r="AI107" s="45">
        <f t="shared" si="34"/>
        <v>0.97247127604028472</v>
      </c>
      <c r="AJ107" s="45">
        <f t="shared" si="35"/>
        <v>2.7663463950553231</v>
      </c>
      <c r="AL107" s="46">
        <f t="shared" si="36"/>
        <v>11.764405119982451</v>
      </c>
      <c r="AM107" s="46">
        <f t="shared" si="37"/>
        <v>0.73852948979211464</v>
      </c>
      <c r="AN107" s="46">
        <f t="shared" si="38"/>
        <v>0.35153633607798296</v>
      </c>
      <c r="AO107" s="46">
        <f t="shared" si="39"/>
        <v>0.36148762923813138</v>
      </c>
    </row>
    <row r="108" spans="1:41">
      <c r="A108" s="8" t="s">
        <v>1283</v>
      </c>
      <c r="B108" s="35">
        <v>4047.3794238936266</v>
      </c>
      <c r="C108" s="35">
        <v>1173.5319989953048</v>
      </c>
      <c r="D108" s="35">
        <v>28.994860033813019</v>
      </c>
      <c r="E108" s="37">
        <v>101422.39245840449</v>
      </c>
      <c r="F108" s="37">
        <v>15835.749902379148</v>
      </c>
      <c r="G108" s="37">
        <v>15.613662346679241</v>
      </c>
      <c r="H108" s="36">
        <v>10916.970437326332</v>
      </c>
      <c r="I108" s="36">
        <v>740.20778108691331</v>
      </c>
      <c r="J108" s="36">
        <v>6.7803406204715992</v>
      </c>
      <c r="K108" s="38">
        <v>26994.722343541867</v>
      </c>
      <c r="L108" s="38">
        <v>10181.22118958807</v>
      </c>
      <c r="M108" s="38">
        <v>37.715598849357285</v>
      </c>
      <c r="N108" s="39">
        <v>48721.309835586995</v>
      </c>
      <c r="O108" s="39">
        <v>8943.1679027388054</v>
      </c>
      <c r="P108" s="39">
        <v>18.355762463936347</v>
      </c>
      <c r="R108" s="42">
        <f t="shared" si="20"/>
        <v>3.9906171859962231E-2</v>
      </c>
      <c r="S108" s="42">
        <f t="shared" si="21"/>
        <v>0.37074199725366919</v>
      </c>
      <c r="T108" s="42">
        <f t="shared" si="22"/>
        <v>0.14993224869608296</v>
      </c>
      <c r="U108" s="42">
        <f t="shared" si="23"/>
        <v>8.3072056920303519E-2</v>
      </c>
      <c r="W108" s="43">
        <f t="shared" si="24"/>
        <v>25.058780469075703</v>
      </c>
      <c r="X108" s="43">
        <f t="shared" si="25"/>
        <v>9.2903423198463635</v>
      </c>
      <c r="Y108" s="43">
        <f t="shared" si="26"/>
        <v>3.7571193053100047</v>
      </c>
      <c r="Z108" s="43">
        <f t="shared" si="27"/>
        <v>2.0816844374804471</v>
      </c>
      <c r="AB108" s="44">
        <f t="shared" si="28"/>
        <v>2.6972935556469468</v>
      </c>
      <c r="AC108" s="44">
        <f t="shared" si="29"/>
        <v>0.10763866018841567</v>
      </c>
      <c r="AD108" s="44">
        <f t="shared" si="30"/>
        <v>0.40441128819159994</v>
      </c>
      <c r="AE108" s="44">
        <f t="shared" si="31"/>
        <v>0.22406972378547105</v>
      </c>
      <c r="AG108" s="45">
        <f t="shared" si="32"/>
        <v>6.6696791964151032</v>
      </c>
      <c r="AH108" s="45">
        <f t="shared" si="33"/>
        <v>0.26616136426295589</v>
      </c>
      <c r="AI108" s="45">
        <f t="shared" si="34"/>
        <v>2.4727301863201827</v>
      </c>
      <c r="AJ108" s="45">
        <f t="shared" si="35"/>
        <v>0.5540639698447597</v>
      </c>
      <c r="AL108" s="46">
        <f t="shared" si="36"/>
        <v>12.037742137038519</v>
      </c>
      <c r="AM108" s="46">
        <f t="shared" si="37"/>
        <v>0.48038020652656815</v>
      </c>
      <c r="AN108" s="46">
        <f t="shared" si="38"/>
        <v>4.4628965623103127</v>
      </c>
      <c r="AO108" s="46">
        <f t="shared" si="39"/>
        <v>1.8048457478297764</v>
      </c>
    </row>
    <row r="109" spans="1:41">
      <c r="A109" s="8" t="s">
        <v>1284</v>
      </c>
      <c r="B109" s="35">
        <v>69357.596089722298</v>
      </c>
      <c r="C109" s="35">
        <v>41072.254132545044</v>
      </c>
      <c r="D109" s="35">
        <v>59.218105078805209</v>
      </c>
      <c r="E109" s="37">
        <v>710738.16686521762</v>
      </c>
      <c r="F109" s="37">
        <v>198635.26977305376</v>
      </c>
      <c r="G109" s="37">
        <v>27.94774208470535</v>
      </c>
      <c r="H109" s="36">
        <v>170400.53992518366</v>
      </c>
      <c r="I109" s="36">
        <v>23599.479722003973</v>
      </c>
      <c r="J109" s="36">
        <v>13.849416047839755</v>
      </c>
      <c r="K109" s="38">
        <v>257919.82277522233</v>
      </c>
      <c r="L109" s="38">
        <v>24753.910443853994</v>
      </c>
      <c r="M109" s="38">
        <v>9.5975215000931051</v>
      </c>
      <c r="N109" s="39">
        <v>252840.0604123027</v>
      </c>
      <c r="O109" s="39">
        <v>5468.0566322912346</v>
      </c>
      <c r="P109" s="39">
        <v>2.1626543765946549</v>
      </c>
      <c r="R109" s="42">
        <f t="shared" si="20"/>
        <v>9.7585298388618943E-2</v>
      </c>
      <c r="S109" s="42">
        <f t="shared" si="21"/>
        <v>0.40702685637131525</v>
      </c>
      <c r="T109" s="42">
        <f t="shared" si="22"/>
        <v>0.26891145993911292</v>
      </c>
      <c r="U109" s="42">
        <f t="shared" si="23"/>
        <v>0.27431410978395532</v>
      </c>
      <c r="W109" s="43">
        <f t="shared" si="24"/>
        <v>10.247445224972811</v>
      </c>
      <c r="X109" s="43">
        <f t="shared" si="25"/>
        <v>4.1709854157579285</v>
      </c>
      <c r="Y109" s="43">
        <f t="shared" si="26"/>
        <v>2.7556554560935296</v>
      </c>
      <c r="Z109" s="43">
        <f t="shared" si="27"/>
        <v>2.8110188144482602</v>
      </c>
      <c r="AB109" s="44">
        <f t="shared" si="28"/>
        <v>2.4568403395173948</v>
      </c>
      <c r="AC109" s="44">
        <f t="shared" si="29"/>
        <v>0.23975149762500084</v>
      </c>
      <c r="AD109" s="44">
        <f t="shared" si="30"/>
        <v>0.66067252253692843</v>
      </c>
      <c r="AE109" s="44">
        <f t="shared" si="31"/>
        <v>0.67394597061602468</v>
      </c>
      <c r="AG109" s="45">
        <f t="shared" si="32"/>
        <v>3.7186961099628131</v>
      </c>
      <c r="AH109" s="45">
        <f t="shared" si="33"/>
        <v>0.36289006950731761</v>
      </c>
      <c r="AI109" s="45">
        <f t="shared" si="34"/>
        <v>1.5136091874384026</v>
      </c>
      <c r="AJ109" s="45">
        <f t="shared" si="35"/>
        <v>1.0200908129615067</v>
      </c>
      <c r="AL109" s="46">
        <f t="shared" si="36"/>
        <v>3.6454559365815391</v>
      </c>
      <c r="AM109" s="46">
        <f t="shared" si="37"/>
        <v>0.35574290533387182</v>
      </c>
      <c r="AN109" s="46">
        <f t="shared" si="38"/>
        <v>1.4837984699069326</v>
      </c>
      <c r="AO109" s="46">
        <f t="shared" si="39"/>
        <v>0.98030487804984789</v>
      </c>
    </row>
    <row r="110" spans="1:41">
      <c r="A110" s="8" t="s">
        <v>1285</v>
      </c>
      <c r="B110" s="35">
        <v>3236.9129579384767</v>
      </c>
      <c r="C110" s="35">
        <v>2959.4886619739068</v>
      </c>
      <c r="D110" s="35">
        <v>91.429355698793472</v>
      </c>
      <c r="E110" s="37">
        <v>318937.72176704329</v>
      </c>
      <c r="F110" s="37">
        <v>169762.71703881244</v>
      </c>
      <c r="G110" s="37">
        <v>53.227544267344321</v>
      </c>
      <c r="H110" s="36">
        <v>46924.792346727663</v>
      </c>
      <c r="I110" s="36">
        <v>12274.300967716865</v>
      </c>
      <c r="J110" s="36">
        <v>26.15739005731119</v>
      </c>
      <c r="K110" s="38">
        <v>149025.94190461832</v>
      </c>
      <c r="L110" s="38">
        <v>81165.253675264496</v>
      </c>
      <c r="M110" s="38">
        <v>54.463842092145967</v>
      </c>
      <c r="N110" s="39">
        <v>88743.497075633364</v>
      </c>
      <c r="O110" s="39">
        <v>32975.292354936937</v>
      </c>
      <c r="P110" s="39">
        <v>37.15798164549804</v>
      </c>
      <c r="R110" s="42">
        <f t="shared" si="20"/>
        <v>1.0149043957562238E-2</v>
      </c>
      <c r="S110" s="42">
        <f t="shared" si="21"/>
        <v>6.8980869089859814E-2</v>
      </c>
      <c r="T110" s="42">
        <f t="shared" si="22"/>
        <v>2.1720466360214057E-2</v>
      </c>
      <c r="U110" s="42">
        <f t="shared" si="23"/>
        <v>3.6474931286286302E-2</v>
      </c>
      <c r="W110" s="43">
        <f t="shared" si="24"/>
        <v>98.531448300101388</v>
      </c>
      <c r="X110" s="43">
        <f t="shared" si="25"/>
        <v>6.7967849364235846</v>
      </c>
      <c r="Y110" s="43">
        <f t="shared" si="26"/>
        <v>2.140149008225523</v>
      </c>
      <c r="Z110" s="43">
        <f t="shared" si="27"/>
        <v>3.5939278062844697</v>
      </c>
      <c r="AB110" s="44">
        <f t="shared" si="28"/>
        <v>14.49677299219473</v>
      </c>
      <c r="AC110" s="44">
        <f t="shared" si="29"/>
        <v>0.14712838634058537</v>
      </c>
      <c r="AD110" s="44">
        <f t="shared" si="30"/>
        <v>0.3148766701086253</v>
      </c>
      <c r="AE110" s="44">
        <f t="shared" si="31"/>
        <v>0.52876879876319394</v>
      </c>
      <c r="AG110" s="45">
        <f t="shared" si="32"/>
        <v>46.039527117692373</v>
      </c>
      <c r="AH110" s="45">
        <f t="shared" si="33"/>
        <v>0.46725718450283849</v>
      </c>
      <c r="AI110" s="45">
        <f t="shared" si="34"/>
        <v>3.1758465930645885</v>
      </c>
      <c r="AJ110" s="45">
        <f t="shared" si="35"/>
        <v>1.6792885880709443</v>
      </c>
      <c r="AL110" s="46">
        <f t="shared" si="36"/>
        <v>27.416090030469114</v>
      </c>
      <c r="AM110" s="46">
        <f t="shared" si="37"/>
        <v>0.27824710286371485</v>
      </c>
      <c r="AN110" s="46">
        <f t="shared" si="38"/>
        <v>1.8911857173476008</v>
      </c>
      <c r="AO110" s="46">
        <f t="shared" si="39"/>
        <v>0.59549026123540438</v>
      </c>
    </row>
    <row r="111" spans="1:41">
      <c r="A111" s="8" t="s">
        <v>1286</v>
      </c>
      <c r="B111" s="35">
        <v>10902.703735094479</v>
      </c>
      <c r="C111" s="35">
        <v>7168.8734561421816</v>
      </c>
      <c r="D111" s="35">
        <v>65.753171234640163</v>
      </c>
      <c r="E111" s="37">
        <v>47805.851092456636</v>
      </c>
      <c r="F111" s="37">
        <v>13260.896070440522</v>
      </c>
      <c r="G111" s="37">
        <v>27.739064920722601</v>
      </c>
      <c r="H111" s="36">
        <v>13082.475676179731</v>
      </c>
      <c r="I111" s="36">
        <v>3202.8871808149647</v>
      </c>
      <c r="J111" s="36">
        <v>24.48227124661663</v>
      </c>
      <c r="K111" s="38">
        <v>13516.96471874971</v>
      </c>
      <c r="L111" s="38">
        <v>3868.1766011555655</v>
      </c>
      <c r="M111" s="38">
        <v>28.617198325522921</v>
      </c>
      <c r="N111" s="39">
        <v>8795.2829945223293</v>
      </c>
      <c r="O111" s="39">
        <v>1476.2228531294609</v>
      </c>
      <c r="P111" s="39">
        <v>16.784256448017047</v>
      </c>
      <c r="R111" s="42">
        <f t="shared" si="20"/>
        <v>0.22806211971853871</v>
      </c>
      <c r="S111" s="42">
        <f t="shared" si="21"/>
        <v>0.83338230507440347</v>
      </c>
      <c r="T111" s="42">
        <f t="shared" si="22"/>
        <v>0.80659408099002239</v>
      </c>
      <c r="U111" s="42">
        <f t="shared" si="23"/>
        <v>1.2396080651281651</v>
      </c>
      <c r="W111" s="43">
        <f t="shared" si="24"/>
        <v>4.3847702601122149</v>
      </c>
      <c r="X111" s="43">
        <f t="shared" si="25"/>
        <v>3.6541899465940095</v>
      </c>
      <c r="Y111" s="43">
        <f t="shared" si="26"/>
        <v>3.5367297383075935</v>
      </c>
      <c r="Z111" s="43">
        <f t="shared" si="27"/>
        <v>5.4353965781692244</v>
      </c>
      <c r="AB111" s="44">
        <f t="shared" si="28"/>
        <v>1.1999294848367594</v>
      </c>
      <c r="AC111" s="44">
        <f t="shared" si="29"/>
        <v>0.27365846182464548</v>
      </c>
      <c r="AD111" s="44">
        <f t="shared" si="30"/>
        <v>0.96785602007473692</v>
      </c>
      <c r="AE111" s="44">
        <f t="shared" si="31"/>
        <v>1.4874422669887313</v>
      </c>
      <c r="AG111" s="45">
        <f t="shared" si="32"/>
        <v>1.2397809797619506</v>
      </c>
      <c r="AH111" s="45">
        <f t="shared" si="33"/>
        <v>0.28274707823123713</v>
      </c>
      <c r="AI111" s="45">
        <f t="shared" si="34"/>
        <v>1.0332115307014167</v>
      </c>
      <c r="AJ111" s="45">
        <f t="shared" si="35"/>
        <v>1.5368425015054124</v>
      </c>
      <c r="AL111" s="46">
        <f t="shared" si="36"/>
        <v>0.80670659390765442</v>
      </c>
      <c r="AM111" s="46">
        <f t="shared" si="37"/>
        <v>0.18397921579750207</v>
      </c>
      <c r="AN111" s="46">
        <f t="shared" si="38"/>
        <v>0.67229500074948179</v>
      </c>
      <c r="AO111" s="46">
        <f t="shared" si="39"/>
        <v>0.65068476374153572</v>
      </c>
    </row>
    <row r="112" spans="1:41">
      <c r="A112" s="8" t="s">
        <v>1287</v>
      </c>
      <c r="B112" s="35">
        <v>4140.0932261863936</v>
      </c>
      <c r="C112" s="35">
        <v>1474.3497536334307</v>
      </c>
      <c r="D112" s="35">
        <v>35.611510975358243</v>
      </c>
      <c r="E112" s="37">
        <v>80227.163896322236</v>
      </c>
      <c r="F112" s="37">
        <v>4218.3659298255479</v>
      </c>
      <c r="G112" s="37">
        <v>5.2580269885608235</v>
      </c>
      <c r="H112" s="36">
        <v>12232.426873721126</v>
      </c>
      <c r="I112" s="36">
        <v>2578.9875213144569</v>
      </c>
      <c r="J112" s="36">
        <v>21.083204076656983</v>
      </c>
      <c r="K112" s="38">
        <v>49302.567441011633</v>
      </c>
      <c r="L112" s="38">
        <v>11174.260069933505</v>
      </c>
      <c r="M112" s="38">
        <v>22.664661598613538</v>
      </c>
      <c r="N112" s="39">
        <v>35452.445879326639</v>
      </c>
      <c r="O112" s="39">
        <v>4639.7819616928909</v>
      </c>
      <c r="P112" s="39">
        <v>13.087339523726582</v>
      </c>
      <c r="R112" s="42">
        <f t="shared" si="20"/>
        <v>5.1604631462937499E-2</v>
      </c>
      <c r="S112" s="42">
        <f t="shared" si="21"/>
        <v>0.33845231767381656</v>
      </c>
      <c r="T112" s="42">
        <f t="shared" si="22"/>
        <v>8.3973177079263356E-2</v>
      </c>
      <c r="U112" s="42">
        <f t="shared" si="23"/>
        <v>0.11677877572335858</v>
      </c>
      <c r="W112" s="43">
        <f t="shared" si="24"/>
        <v>19.378105639959877</v>
      </c>
      <c r="X112" s="43">
        <f t="shared" si="25"/>
        <v>6.5585647659724771</v>
      </c>
      <c r="Y112" s="43">
        <f t="shared" si="26"/>
        <v>1.6272410963650226</v>
      </c>
      <c r="Z112" s="43">
        <f t="shared" si="27"/>
        <v>2.2629514524724246</v>
      </c>
      <c r="AB112" s="44">
        <f t="shared" si="28"/>
        <v>2.9546259481187835</v>
      </c>
      <c r="AC112" s="44">
        <f t="shared" si="29"/>
        <v>0.15247238316350209</v>
      </c>
      <c r="AD112" s="44">
        <f t="shared" si="30"/>
        <v>0.24810932794436497</v>
      </c>
      <c r="AE112" s="44">
        <f t="shared" si="31"/>
        <v>0.3450376009417791</v>
      </c>
      <c r="AG112" s="45">
        <f t="shared" si="32"/>
        <v>11.908564553370265</v>
      </c>
      <c r="AH112" s="45">
        <f t="shared" si="33"/>
        <v>0.6145370850292734</v>
      </c>
      <c r="AI112" s="45">
        <f t="shared" si="34"/>
        <v>4.0304812732564246</v>
      </c>
      <c r="AJ112" s="45">
        <f t="shared" si="35"/>
        <v>1.3906675891651641</v>
      </c>
      <c r="AL112" s="46">
        <f t="shared" si="36"/>
        <v>8.5631998948930228</v>
      </c>
      <c r="AM112" s="46">
        <f t="shared" si="37"/>
        <v>0.44190077471941952</v>
      </c>
      <c r="AN112" s="46">
        <f t="shared" si="38"/>
        <v>2.8982348511307259</v>
      </c>
      <c r="AO112" s="46">
        <f t="shared" si="39"/>
        <v>0.7190791011389811</v>
      </c>
    </row>
    <row r="113" spans="1:41">
      <c r="A113" s="8" t="s">
        <v>1288</v>
      </c>
      <c r="B113" s="35">
        <v>369.53609279749867</v>
      </c>
      <c r="C113" s="35">
        <v>339.64775712279749</v>
      </c>
      <c r="D113" s="35">
        <v>91.911930591559397</v>
      </c>
      <c r="E113" s="37">
        <v>3702.62162739632</v>
      </c>
      <c r="F113" s="37">
        <v>1815.0971324386194</v>
      </c>
      <c r="G113" s="37">
        <v>49.021944856812006</v>
      </c>
      <c r="H113" s="36">
        <v>10256.635074965581</v>
      </c>
      <c r="I113" s="36">
        <v>3293.156992348815</v>
      </c>
      <c r="J113" s="36">
        <v>32.107576883443578</v>
      </c>
      <c r="K113" s="38">
        <v>55369.886832056472</v>
      </c>
      <c r="L113" s="38">
        <v>25894.420329926095</v>
      </c>
      <c r="M113" s="38">
        <v>46.766251136591599</v>
      </c>
      <c r="N113" s="39">
        <v>63610.223057013471</v>
      </c>
      <c r="O113" s="39">
        <v>42407.512748029752</v>
      </c>
      <c r="P113" s="39">
        <v>66.66776299466855</v>
      </c>
      <c r="R113" s="42">
        <f t="shared" si="20"/>
        <v>9.9803903824046983E-2</v>
      </c>
      <c r="S113" s="42">
        <f t="shared" si="21"/>
        <v>3.6028979299406218E-2</v>
      </c>
      <c r="T113" s="42">
        <f t="shared" si="22"/>
        <v>6.673954272623784E-3</v>
      </c>
      <c r="U113" s="42">
        <f t="shared" si="23"/>
        <v>5.8093821250443604E-3</v>
      </c>
      <c r="W113" s="43">
        <f t="shared" si="24"/>
        <v>10.019648146859939</v>
      </c>
      <c r="X113" s="43">
        <f t="shared" si="25"/>
        <v>0.36099769567055062</v>
      </c>
      <c r="Y113" s="43">
        <f t="shared" si="26"/>
        <v>6.6870673559922864E-2</v>
      </c>
      <c r="Z113" s="43">
        <f t="shared" si="27"/>
        <v>5.8207964843601981E-2</v>
      </c>
      <c r="AB113" s="44">
        <f t="shared" si="28"/>
        <v>27.755435192594554</v>
      </c>
      <c r="AC113" s="44">
        <f t="shared" si="29"/>
        <v>2.7701007845562757</v>
      </c>
      <c r="AD113" s="44">
        <f t="shared" si="30"/>
        <v>0.18523850529214894</v>
      </c>
      <c r="AE113" s="44">
        <f t="shared" si="31"/>
        <v>0.16124192908068596</v>
      </c>
      <c r="AG113" s="45">
        <f t="shared" si="32"/>
        <v>149.83620791379235</v>
      </c>
      <c r="AH113" s="45">
        <f t="shared" si="33"/>
        <v>14.954238483988039</v>
      </c>
      <c r="AI113" s="45">
        <f t="shared" si="34"/>
        <v>5.3984456332275501</v>
      </c>
      <c r="AJ113" s="45">
        <f t="shared" si="35"/>
        <v>0.87045578793881551</v>
      </c>
      <c r="AL113" s="46">
        <f t="shared" si="36"/>
        <v>172.13534563150534</v>
      </c>
      <c r="AM113" s="46">
        <f t="shared" si="37"/>
        <v>17.179779480125848</v>
      </c>
      <c r="AN113" s="46">
        <f t="shared" si="38"/>
        <v>6.2018608044536414</v>
      </c>
      <c r="AO113" s="46">
        <f t="shared" si="39"/>
        <v>1.1488234254469569</v>
      </c>
    </row>
    <row r="114" spans="1:41">
      <c r="A114" s="8" t="s">
        <v>1289</v>
      </c>
      <c r="B114" s="35">
        <v>950.06879918174457</v>
      </c>
      <c r="C114" s="35">
        <v>700.16526757438533</v>
      </c>
      <c r="D114" s="35">
        <v>73.696270015119865</v>
      </c>
      <c r="E114" s="37">
        <v>93153.324540955247</v>
      </c>
      <c r="F114" s="37">
        <v>15135.831932169032</v>
      </c>
      <c r="G114" s="37">
        <v>16.248300322888102</v>
      </c>
      <c r="H114" s="36">
        <v>8131.4422074918366</v>
      </c>
      <c r="I114" s="36">
        <v>2042.7333414718939</v>
      </c>
      <c r="J114" s="36">
        <v>25.121414988227286</v>
      </c>
      <c r="K114" s="38">
        <v>77931.236841533871</v>
      </c>
      <c r="L114" s="38">
        <v>3038.8878281885886</v>
      </c>
      <c r="M114" s="38">
        <v>3.8994477071727895</v>
      </c>
      <c r="N114" s="39">
        <v>72086.789510191724</v>
      </c>
      <c r="O114" s="39">
        <v>17553.874698600259</v>
      </c>
      <c r="P114" s="39">
        <v>24.351028555819468</v>
      </c>
      <c r="R114" s="42">
        <f t="shared" si="20"/>
        <v>1.0198978982913732E-2</v>
      </c>
      <c r="S114" s="42">
        <f t="shared" si="21"/>
        <v>0.11683890445736755</v>
      </c>
      <c r="T114" s="42">
        <f t="shared" si="22"/>
        <v>1.2191116652153534E-2</v>
      </c>
      <c r="U114" s="42">
        <f t="shared" si="23"/>
        <v>1.3179513273335922E-2</v>
      </c>
      <c r="W114" s="43">
        <f t="shared" si="24"/>
        <v>98.049030366205471</v>
      </c>
      <c r="X114" s="43">
        <f t="shared" si="25"/>
        <v>11.455941291094611</v>
      </c>
      <c r="Y114" s="43">
        <f t="shared" si="26"/>
        <v>1.1953271668249552</v>
      </c>
      <c r="Z114" s="43">
        <f t="shared" si="27"/>
        <v>1.2922384971491221</v>
      </c>
      <c r="AB114" s="44">
        <f t="shared" si="28"/>
        <v>8.5587930205634741</v>
      </c>
      <c r="AC114" s="44">
        <f t="shared" si="29"/>
        <v>8.7290950135835613E-2</v>
      </c>
      <c r="AD114" s="44">
        <f t="shared" si="30"/>
        <v>0.10434124411532682</v>
      </c>
      <c r="AE114" s="44">
        <f t="shared" si="31"/>
        <v>0.11280072621825117</v>
      </c>
      <c r="AG114" s="45">
        <f t="shared" si="32"/>
        <v>82.026940479103047</v>
      </c>
      <c r="AH114" s="45">
        <f t="shared" si="33"/>
        <v>0.83659104197908774</v>
      </c>
      <c r="AI114" s="45">
        <f t="shared" si="34"/>
        <v>9.5839378615680957</v>
      </c>
      <c r="AJ114" s="45">
        <f t="shared" si="35"/>
        <v>1.0810751508154743</v>
      </c>
      <c r="AL114" s="46">
        <f t="shared" si="36"/>
        <v>75.875336156999509</v>
      </c>
      <c r="AM114" s="46">
        <f t="shared" si="37"/>
        <v>0.77385095878675236</v>
      </c>
      <c r="AN114" s="46">
        <f t="shared" si="38"/>
        <v>8.8651911519183102</v>
      </c>
      <c r="AO114" s="46">
        <f t="shared" si="39"/>
        <v>0.92500507411134381</v>
      </c>
    </row>
    <row r="115" spans="1:41">
      <c r="A115" s="8" t="s">
        <v>1290</v>
      </c>
      <c r="B115" s="35">
        <v>1950.6070462372734</v>
      </c>
      <c r="C115" s="35">
        <v>469.94544936661725</v>
      </c>
      <c r="D115" s="35">
        <v>24.092266572764789</v>
      </c>
      <c r="E115" s="37">
        <v>90865.556571834648</v>
      </c>
      <c r="F115" s="37">
        <v>13141.194542411031</v>
      </c>
      <c r="G115" s="37">
        <v>14.462239640850196</v>
      </c>
      <c r="H115" s="36">
        <v>12640.729149864632</v>
      </c>
      <c r="I115" s="36">
        <v>2759.9987912612819</v>
      </c>
      <c r="J115" s="36">
        <v>21.834173951040146</v>
      </c>
      <c r="K115" s="38">
        <v>87906.758113998643</v>
      </c>
      <c r="L115" s="38">
        <v>5481.9593878439564</v>
      </c>
      <c r="M115" s="38">
        <v>6.2361068767146204</v>
      </c>
      <c r="N115" s="39">
        <v>84350.780116369497</v>
      </c>
      <c r="O115" s="39">
        <v>15561.789830335018</v>
      </c>
      <c r="P115" s="39">
        <v>18.448898526920708</v>
      </c>
      <c r="R115" s="42">
        <f t="shared" si="20"/>
        <v>2.1466957556081242E-2</v>
      </c>
      <c r="S115" s="42">
        <f t="shared" si="21"/>
        <v>0.15431127612271972</v>
      </c>
      <c r="T115" s="42">
        <f t="shared" si="22"/>
        <v>2.2189500421659281E-2</v>
      </c>
      <c r="U115" s="42">
        <f t="shared" si="23"/>
        <v>2.312494375921877E-2</v>
      </c>
      <c r="W115" s="43">
        <f t="shared" si="24"/>
        <v>46.583219694153456</v>
      </c>
      <c r="X115" s="43">
        <f t="shared" si="25"/>
        <v>7.1883160769098291</v>
      </c>
      <c r="Y115" s="43">
        <f t="shared" si="26"/>
        <v>1.033658373045665</v>
      </c>
      <c r="Z115" s="43">
        <f t="shared" si="27"/>
        <v>1.0772343355506306</v>
      </c>
      <c r="AB115" s="44">
        <f t="shared" si="28"/>
        <v>6.4804078167607537</v>
      </c>
      <c r="AC115" s="44">
        <f t="shared" si="29"/>
        <v>0.1391146395485002</v>
      </c>
      <c r="AD115" s="44">
        <f t="shared" si="30"/>
        <v>0.14379701198253686</v>
      </c>
      <c r="AE115" s="44">
        <f t="shared" si="31"/>
        <v>0.14985906629939413</v>
      </c>
      <c r="AG115" s="45">
        <f t="shared" si="32"/>
        <v>45.066359359036987</v>
      </c>
      <c r="AH115" s="45">
        <f t="shared" si="33"/>
        <v>0.9674376235675517</v>
      </c>
      <c r="AI115" s="45">
        <f t="shared" si="34"/>
        <v>6.9542474228980709</v>
      </c>
      <c r="AJ115" s="45">
        <f t="shared" si="35"/>
        <v>1.0421570256104729</v>
      </c>
      <c r="AL115" s="46">
        <f t="shared" si="36"/>
        <v>43.243348412527475</v>
      </c>
      <c r="AM115" s="46">
        <f t="shared" si="37"/>
        <v>0.92830312495456035</v>
      </c>
      <c r="AN115" s="46">
        <f t="shared" si="38"/>
        <v>6.6729362773565004</v>
      </c>
      <c r="AO115" s="46">
        <f t="shared" si="39"/>
        <v>0.95954829783373752</v>
      </c>
    </row>
    <row r="116" spans="1:41">
      <c r="A116" s="8" t="s">
        <v>1291</v>
      </c>
      <c r="B116" s="35">
        <v>5485.0614628537032</v>
      </c>
      <c r="C116" s="35">
        <v>1261.2197875699578</v>
      </c>
      <c r="D116" s="35">
        <v>22.993722059657383</v>
      </c>
      <c r="E116" s="37">
        <v>68084.588390965873</v>
      </c>
      <c r="F116" s="37">
        <v>11455.482380998394</v>
      </c>
      <c r="G116" s="37">
        <v>16.825367754618632</v>
      </c>
      <c r="H116" s="36">
        <v>18271.463233002567</v>
      </c>
      <c r="I116" s="36">
        <v>3816.4781759943075</v>
      </c>
      <c r="J116" s="36">
        <v>20.88764390309392</v>
      </c>
      <c r="K116" s="38">
        <v>117862.69259348611</v>
      </c>
      <c r="L116" s="38">
        <v>31243.423225254719</v>
      </c>
      <c r="M116" s="38">
        <v>26.508322979702097</v>
      </c>
      <c r="N116" s="39">
        <v>204370.50905024202</v>
      </c>
      <c r="O116" s="39">
        <v>27325.856294547946</v>
      </c>
      <c r="P116" s="39">
        <v>13.370743372680163</v>
      </c>
      <c r="R116" s="42">
        <f t="shared" si="20"/>
        <v>8.0562453155426803E-2</v>
      </c>
      <c r="S116" s="42">
        <f t="shared" si="21"/>
        <v>0.30019825959786245</v>
      </c>
      <c r="T116" s="42">
        <f t="shared" si="22"/>
        <v>4.6537724042771823E-2</v>
      </c>
      <c r="U116" s="42">
        <f t="shared" si="23"/>
        <v>2.6838810982778672E-2</v>
      </c>
      <c r="W116" s="43">
        <f t="shared" si="24"/>
        <v>12.412730258731436</v>
      </c>
      <c r="X116" s="43">
        <f t="shared" si="25"/>
        <v>3.7262800205289013</v>
      </c>
      <c r="Y116" s="43">
        <f t="shared" si="26"/>
        <v>0.57766021539820722</v>
      </c>
      <c r="Z116" s="43">
        <f t="shared" si="27"/>
        <v>0.33314292119431038</v>
      </c>
      <c r="AB116" s="44">
        <f t="shared" si="28"/>
        <v>3.3311319037611122</v>
      </c>
      <c r="AC116" s="44">
        <f t="shared" si="29"/>
        <v>0.26836415795130225</v>
      </c>
      <c r="AD116" s="44">
        <f t="shared" si="30"/>
        <v>0.15502329728730779</v>
      </c>
      <c r="AE116" s="44">
        <f t="shared" si="31"/>
        <v>8.940361952374816E-2</v>
      </c>
      <c r="AG116" s="45">
        <f t="shared" si="32"/>
        <v>21.487943825549383</v>
      </c>
      <c r="AH116" s="45">
        <f t="shared" si="33"/>
        <v>1.7311214678522648</v>
      </c>
      <c r="AI116" s="45">
        <f t="shared" si="34"/>
        <v>6.4506433387665592</v>
      </c>
      <c r="AJ116" s="45">
        <f t="shared" si="35"/>
        <v>0.57671086274248595</v>
      </c>
      <c r="AL116" s="46">
        <f t="shared" si="36"/>
        <v>37.259474745049538</v>
      </c>
      <c r="AM116" s="46">
        <f t="shared" si="37"/>
        <v>3.0017146887438608</v>
      </c>
      <c r="AN116" s="46">
        <f t="shared" si="38"/>
        <v>11.185229471994379</v>
      </c>
      <c r="AO116" s="46">
        <f t="shared" si="39"/>
        <v>1.7339711536637414</v>
      </c>
    </row>
    <row r="117" spans="1:41">
      <c r="A117" s="8" t="s">
        <v>1292</v>
      </c>
      <c r="B117" s="35">
        <v>1081691.592548216</v>
      </c>
      <c r="C117" s="35">
        <v>1665601.4483221236</v>
      </c>
      <c r="D117" s="35">
        <v>153.98117724095005</v>
      </c>
      <c r="E117" s="37">
        <v>2775558.0544584668</v>
      </c>
      <c r="F117" s="37">
        <v>674911.58186005359</v>
      </c>
      <c r="G117" s="37">
        <v>24.316248070398736</v>
      </c>
      <c r="H117" s="36">
        <v>184695.23156246403</v>
      </c>
      <c r="I117" s="36">
        <v>37556.538568863965</v>
      </c>
      <c r="J117" s="36">
        <v>20.334330372878267</v>
      </c>
      <c r="K117" s="38">
        <v>1000329.4559639293</v>
      </c>
      <c r="L117" s="38">
        <v>76606.283881630006</v>
      </c>
      <c r="M117" s="38">
        <v>7.6581053796732679</v>
      </c>
      <c r="N117" s="39">
        <v>1072734.9712399733</v>
      </c>
      <c r="O117" s="39">
        <v>94352.236499709557</v>
      </c>
      <c r="P117" s="39">
        <v>8.7954843488180412</v>
      </c>
      <c r="R117" s="42">
        <f t="shared" si="20"/>
        <v>0.38972039904215316</v>
      </c>
      <c r="S117" s="42">
        <f t="shared" si="21"/>
        <v>5.8566297754275656</v>
      </c>
      <c r="T117" s="42">
        <f t="shared" si="22"/>
        <v>1.081335340171389</v>
      </c>
      <c r="U117" s="42">
        <f t="shared" si="23"/>
        <v>1.0083493328253201</v>
      </c>
      <c r="W117" s="43">
        <f t="shared" si="24"/>
        <v>2.5659421535484914</v>
      </c>
      <c r="X117" s="43">
        <f t="shared" si="25"/>
        <v>15.027773218496828</v>
      </c>
      <c r="Y117" s="43">
        <f t="shared" si="26"/>
        <v>2.7746439314674647</v>
      </c>
      <c r="Z117" s="43">
        <f t="shared" si="27"/>
        <v>2.5873660585989864</v>
      </c>
      <c r="AB117" s="44">
        <f t="shared" si="28"/>
        <v>0.1707466646083147</v>
      </c>
      <c r="AC117" s="44">
        <f t="shared" si="29"/>
        <v>6.654345826626909E-2</v>
      </c>
      <c r="AD117" s="44">
        <f t="shared" si="30"/>
        <v>0.18463440265736203</v>
      </c>
      <c r="AE117" s="44">
        <f t="shared" si="31"/>
        <v>0.1721722853399428</v>
      </c>
      <c r="AG117" s="45">
        <f t="shared" si="32"/>
        <v>0.9247825007194368</v>
      </c>
      <c r="AH117" s="45">
        <f t="shared" si="33"/>
        <v>0.36040660520757922</v>
      </c>
      <c r="AI117" s="45">
        <f t="shared" si="34"/>
        <v>5.4161087295078181</v>
      </c>
      <c r="AJ117" s="45">
        <f t="shared" si="35"/>
        <v>0.93250381760897516</v>
      </c>
      <c r="AL117" s="46">
        <f t="shared" si="36"/>
        <v>0.99171980130940751</v>
      </c>
      <c r="AM117" s="46">
        <f t="shared" si="37"/>
        <v>0.38649343670430714</v>
      </c>
      <c r="AN117" s="46">
        <f t="shared" si="38"/>
        <v>5.8081357172297849</v>
      </c>
      <c r="AO117" s="46">
        <f t="shared" si="39"/>
        <v>1.0723816687036105</v>
      </c>
    </row>
    <row r="118" spans="1:41">
      <c r="A118" s="8" t="s">
        <v>1293</v>
      </c>
      <c r="B118" s="35">
        <v>3298.085088443393</v>
      </c>
      <c r="C118" s="35">
        <v>1410.9393759738709</v>
      </c>
      <c r="D118" s="35">
        <v>42.780563209780503</v>
      </c>
      <c r="E118" s="37">
        <v>150762.19581539565</v>
      </c>
      <c r="F118" s="37">
        <v>24930.206470273275</v>
      </c>
      <c r="G118" s="37">
        <v>16.536112607964174</v>
      </c>
      <c r="H118" s="36">
        <v>12107.069201979359</v>
      </c>
      <c r="I118" s="36">
        <v>3165.6627523458151</v>
      </c>
      <c r="J118" s="36">
        <v>26.14722605061403</v>
      </c>
      <c r="K118" s="38">
        <v>86874.084002799369</v>
      </c>
      <c r="L118" s="38">
        <v>6647.3600068154428</v>
      </c>
      <c r="M118" s="38">
        <v>7.6517180965053315</v>
      </c>
      <c r="N118" s="39">
        <v>66178.084990950345</v>
      </c>
      <c r="O118" s="39">
        <v>57657.909135212729</v>
      </c>
      <c r="P118" s="39">
        <v>87.125381677480206</v>
      </c>
      <c r="R118" s="42">
        <f t="shared" si="20"/>
        <v>2.1876074904625373E-2</v>
      </c>
      <c r="S118" s="42">
        <f t="shared" si="21"/>
        <v>0.27240986513104232</v>
      </c>
      <c r="T118" s="42">
        <f t="shared" si="22"/>
        <v>3.7963969649879907E-2</v>
      </c>
      <c r="U118" s="42">
        <f t="shared" si="23"/>
        <v>4.9836514442725209E-2</v>
      </c>
      <c r="W118" s="43">
        <f t="shared" si="24"/>
        <v>45.712039493362902</v>
      </c>
      <c r="X118" s="43">
        <f t="shared" si="25"/>
        <v>12.452410513251866</v>
      </c>
      <c r="Y118" s="43">
        <f t="shared" si="26"/>
        <v>1.7354104799601409</v>
      </c>
      <c r="Z118" s="43">
        <f t="shared" si="27"/>
        <v>2.2781287164174051</v>
      </c>
      <c r="AB118" s="44">
        <f t="shared" si="28"/>
        <v>3.6709390077299577</v>
      </c>
      <c r="AC118" s="44">
        <f t="shared" si="29"/>
        <v>8.0305736703411693E-2</v>
      </c>
      <c r="AD118" s="44">
        <f t="shared" si="30"/>
        <v>0.13936341707602037</v>
      </c>
      <c r="AE118" s="44">
        <f t="shared" si="31"/>
        <v>0.18294680487709736</v>
      </c>
      <c r="AG118" s="45">
        <f t="shared" si="32"/>
        <v>26.34076492059263</v>
      </c>
      <c r="AH118" s="45">
        <f t="shared" si="33"/>
        <v>0.57623254644801281</v>
      </c>
      <c r="AI118" s="45">
        <f t="shared" si="34"/>
        <v>7.1754842194671289</v>
      </c>
      <c r="AJ118" s="45">
        <f t="shared" si="35"/>
        <v>1.312731911397544</v>
      </c>
      <c r="AL118" s="46">
        <f t="shared" si="36"/>
        <v>20.065608744553224</v>
      </c>
      <c r="AM118" s="46">
        <f t="shared" si="37"/>
        <v>0.43895675990275224</v>
      </c>
      <c r="AN118" s="46">
        <f t="shared" si="38"/>
        <v>5.4660697718760067</v>
      </c>
      <c r="AO118" s="46">
        <f t="shared" si="39"/>
        <v>0.76177016138458353</v>
      </c>
    </row>
    <row r="119" spans="1:41">
      <c r="A119" s="8" t="s">
        <v>1294</v>
      </c>
      <c r="B119" s="35">
        <v>1</v>
      </c>
      <c r="C119" s="35">
        <v>0</v>
      </c>
      <c r="D119" s="35">
        <v>0</v>
      </c>
      <c r="E119" s="37">
        <v>13447.249497000761</v>
      </c>
      <c r="F119" s="37">
        <v>4457.8668272628465</v>
      </c>
      <c r="G119" s="37">
        <v>33.150770559117817</v>
      </c>
      <c r="H119" s="36">
        <v>4045.1618226873329</v>
      </c>
      <c r="I119" s="36">
        <v>1403.456264913548</v>
      </c>
      <c r="J119" s="36">
        <v>34.694687788316621</v>
      </c>
      <c r="K119" s="38">
        <v>27605.729271565735</v>
      </c>
      <c r="L119" s="38">
        <v>9014.1809246368921</v>
      </c>
      <c r="M119" s="38">
        <v>32.653297567188773</v>
      </c>
      <c r="N119" s="39">
        <v>43267.407421958262</v>
      </c>
      <c r="O119" s="39">
        <v>37470.697028594594</v>
      </c>
      <c r="P119" s="39">
        <v>86.602593640908026</v>
      </c>
      <c r="R119" s="42">
        <f t="shared" si="20"/>
        <v>7.4364649828430522E-5</v>
      </c>
      <c r="S119" s="42">
        <f t="shared" si="21"/>
        <v>2.4720889888545111E-4</v>
      </c>
      <c r="T119" s="42">
        <f t="shared" si="22"/>
        <v>3.6224364520955193E-5</v>
      </c>
      <c r="U119" s="42">
        <f t="shared" si="23"/>
        <v>2.3112085044700386E-5</v>
      </c>
      <c r="W119" s="43">
        <f t="shared" si="24"/>
        <v>13447.249497000761</v>
      </c>
      <c r="X119" s="43">
        <f t="shared" si="25"/>
        <v>3.3242797411914946</v>
      </c>
      <c r="Y119" s="43">
        <f t="shared" si="26"/>
        <v>0.48711806758358689</v>
      </c>
      <c r="Z119" s="43">
        <f t="shared" si="27"/>
        <v>0.31079397399198605</v>
      </c>
      <c r="AB119" s="44">
        <f t="shared" si="28"/>
        <v>4045.1618226873329</v>
      </c>
      <c r="AC119" s="44">
        <f t="shared" si="29"/>
        <v>0.30081704244347923</v>
      </c>
      <c r="AD119" s="44">
        <f t="shared" si="30"/>
        <v>0.14653341641127746</v>
      </c>
      <c r="AE119" s="44">
        <f t="shared" si="31"/>
        <v>9.3492124065524859E-2</v>
      </c>
      <c r="AG119" s="45">
        <f t="shared" si="32"/>
        <v>27605.729271565735</v>
      </c>
      <c r="AH119" s="45">
        <f t="shared" si="33"/>
        <v>2.0528903905384399</v>
      </c>
      <c r="AI119" s="45">
        <f t="shared" si="34"/>
        <v>6.8243819361536318</v>
      </c>
      <c r="AJ119" s="45">
        <f t="shared" si="35"/>
        <v>0.63802596264540212</v>
      </c>
      <c r="AL119" s="46">
        <f t="shared" si="36"/>
        <v>43267.407421958262</v>
      </c>
      <c r="AM119" s="46">
        <f t="shared" si="37"/>
        <v>3.2175656019179617</v>
      </c>
      <c r="AN119" s="46">
        <f t="shared" si="38"/>
        <v>10.696088146410498</v>
      </c>
      <c r="AO119" s="46">
        <f t="shared" si="39"/>
        <v>1.5673343383296983</v>
      </c>
    </row>
    <row r="120" spans="1:41">
      <c r="A120" s="8" t="s">
        <v>1295</v>
      </c>
      <c r="B120" s="35">
        <v>1</v>
      </c>
      <c r="C120" s="35">
        <v>0</v>
      </c>
      <c r="D120" s="35">
        <v>0</v>
      </c>
      <c r="E120" s="37">
        <v>3844.4883594000471</v>
      </c>
      <c r="F120" s="37">
        <v>1661.8399979046781</v>
      </c>
      <c r="G120" s="37">
        <v>43.226558193143212</v>
      </c>
      <c r="H120" s="36">
        <v>2672.7329719384702</v>
      </c>
      <c r="I120" s="36">
        <v>1269.2399961459612</v>
      </c>
      <c r="J120" s="36">
        <v>47.488470021957014</v>
      </c>
      <c r="K120" s="38">
        <v>36385.656505382205</v>
      </c>
      <c r="L120" s="38">
        <v>15074.030709736717</v>
      </c>
      <c r="M120" s="38">
        <v>41.428497263769174</v>
      </c>
      <c r="N120" s="39">
        <v>112065.73131019907</v>
      </c>
      <c r="O120" s="39">
        <v>24533.746482238657</v>
      </c>
      <c r="P120" s="39">
        <v>21.892282498321453</v>
      </c>
      <c r="R120" s="42">
        <f t="shared" si="20"/>
        <v>2.6011263567879688E-4</v>
      </c>
      <c r="S120" s="42">
        <f t="shared" si="21"/>
        <v>3.7414886204465222E-4</v>
      </c>
      <c r="T120" s="42">
        <f t="shared" si="22"/>
        <v>2.7483357345828815E-5</v>
      </c>
      <c r="U120" s="42">
        <f t="shared" si="23"/>
        <v>8.9233344422836095E-6</v>
      </c>
      <c r="W120" s="43">
        <f t="shared" si="24"/>
        <v>3844.4883594000471</v>
      </c>
      <c r="X120" s="43">
        <f t="shared" si="25"/>
        <v>1.4384109448134395</v>
      </c>
      <c r="Y120" s="43">
        <f t="shared" si="26"/>
        <v>0.10565944739327066</v>
      </c>
      <c r="Z120" s="43">
        <f t="shared" si="27"/>
        <v>3.4305655390392847E-2</v>
      </c>
      <c r="AB120" s="44">
        <f t="shared" si="28"/>
        <v>2672.7329719384702</v>
      </c>
      <c r="AC120" s="44">
        <f t="shared" si="29"/>
        <v>0.69521161779653939</v>
      </c>
      <c r="AD120" s="44">
        <f t="shared" si="30"/>
        <v>7.3455675357764039E-2</v>
      </c>
      <c r="AE120" s="44">
        <f t="shared" si="31"/>
        <v>2.384969018352558E-2</v>
      </c>
      <c r="AG120" s="45">
        <f t="shared" si="32"/>
        <v>36385.656505382205</v>
      </c>
      <c r="AH120" s="45">
        <f t="shared" si="33"/>
        <v>9.4643690145183275</v>
      </c>
      <c r="AI120" s="45">
        <f t="shared" si="34"/>
        <v>13.613651976236349</v>
      </c>
      <c r="AJ120" s="45">
        <f t="shared" si="35"/>
        <v>0.32468138189957768</v>
      </c>
      <c r="AL120" s="46">
        <f t="shared" si="36"/>
        <v>112065.73131019907</v>
      </c>
      <c r="AM120" s="46">
        <f t="shared" si="37"/>
        <v>29.149712740367754</v>
      </c>
      <c r="AN120" s="46">
        <f t="shared" si="38"/>
        <v>41.929265843912738</v>
      </c>
      <c r="AO120" s="46">
        <f t="shared" si="39"/>
        <v>3.0799425398198377</v>
      </c>
    </row>
    <row r="121" spans="1:41">
      <c r="A121" s="8" t="s">
        <v>1296</v>
      </c>
      <c r="B121" s="35">
        <v>5652.100116967983</v>
      </c>
      <c r="C121" s="35">
        <v>2889.8388162854826</v>
      </c>
      <c r="D121" s="35">
        <v>51.128585065398845</v>
      </c>
      <c r="E121" s="37">
        <v>19126.665162708399</v>
      </c>
      <c r="F121" s="37">
        <v>5990.4189341276497</v>
      </c>
      <c r="G121" s="37">
        <v>31.319725018281165</v>
      </c>
      <c r="H121" s="36">
        <v>10884.492491957923</v>
      </c>
      <c r="I121" s="36">
        <v>2905.5017837112764</v>
      </c>
      <c r="J121" s="36">
        <v>26.693957351323682</v>
      </c>
      <c r="K121" s="38">
        <v>178014.647197151</v>
      </c>
      <c r="L121" s="38">
        <v>48776.816198224609</v>
      </c>
      <c r="M121" s="38">
        <v>27.400451011317255</v>
      </c>
      <c r="N121" s="39">
        <v>438008.5969144667</v>
      </c>
      <c r="O121" s="39">
        <v>81359.694170382485</v>
      </c>
      <c r="P121" s="39">
        <v>18.574908059685917</v>
      </c>
      <c r="R121" s="42">
        <f t="shared" si="20"/>
        <v>0.29550891746607161</v>
      </c>
      <c r="S121" s="42">
        <f t="shared" si="21"/>
        <v>0.51928007862048453</v>
      </c>
      <c r="T121" s="42">
        <f t="shared" si="22"/>
        <v>3.1750758749128596E-2</v>
      </c>
      <c r="U121" s="42">
        <f t="shared" si="23"/>
        <v>1.2904084889620812E-2</v>
      </c>
      <c r="W121" s="43">
        <f t="shared" si="24"/>
        <v>3.3839926340456832</v>
      </c>
      <c r="X121" s="43">
        <f t="shared" si="25"/>
        <v>1.7572399610583826</v>
      </c>
      <c r="Y121" s="43">
        <f t="shared" si="26"/>
        <v>0.10744433373241272</v>
      </c>
      <c r="Z121" s="43">
        <f t="shared" si="27"/>
        <v>4.3667328215577034E-2</v>
      </c>
      <c r="AB121" s="44">
        <f t="shared" si="28"/>
        <v>1.9257430453650224</v>
      </c>
      <c r="AC121" s="44">
        <f t="shared" si="29"/>
        <v>0.56907424265363371</v>
      </c>
      <c r="AD121" s="44">
        <f t="shared" si="30"/>
        <v>6.1143802846197033E-2</v>
      </c>
      <c r="AE121" s="44">
        <f t="shared" si="31"/>
        <v>2.4849951732987152E-2</v>
      </c>
      <c r="AG121" s="45">
        <f t="shared" si="32"/>
        <v>31.495310329471891</v>
      </c>
      <c r="AH121" s="45">
        <f t="shared" si="33"/>
        <v>9.307145060720222</v>
      </c>
      <c r="AI121" s="45">
        <f t="shared" si="34"/>
        <v>16.354887224064722</v>
      </c>
      <c r="AJ121" s="45">
        <f t="shared" si="35"/>
        <v>0.40641815811645654</v>
      </c>
      <c r="AL121" s="46">
        <f t="shared" si="36"/>
        <v>77.494840475230717</v>
      </c>
      <c r="AM121" s="46">
        <f t="shared" si="37"/>
        <v>22.900416418041338</v>
      </c>
      <c r="AN121" s="46">
        <f t="shared" si="38"/>
        <v>40.24152685465971</v>
      </c>
      <c r="AO121" s="46">
        <f t="shared" si="39"/>
        <v>2.4605199842312566</v>
      </c>
    </row>
    <row r="122" spans="1:41">
      <c r="A122" s="8" t="s">
        <v>1297</v>
      </c>
      <c r="B122" s="35">
        <v>3987.1562082180667</v>
      </c>
      <c r="C122" s="35">
        <v>1467.1313875534997</v>
      </c>
      <c r="D122" s="35">
        <v>36.796436129829679</v>
      </c>
      <c r="E122" s="37">
        <v>85332.960291179144</v>
      </c>
      <c r="F122" s="37">
        <v>21201.150388035148</v>
      </c>
      <c r="G122" s="37">
        <v>24.845206723979913</v>
      </c>
      <c r="H122" s="36">
        <v>20341.708412298132</v>
      </c>
      <c r="I122" s="36">
        <v>4600.5805568779524</v>
      </c>
      <c r="J122" s="36">
        <v>22.616490530837353</v>
      </c>
      <c r="K122" s="38">
        <v>134775.90279926168</v>
      </c>
      <c r="L122" s="38">
        <v>24302.573498132606</v>
      </c>
      <c r="M122" s="38">
        <v>18.031838773381779</v>
      </c>
      <c r="N122" s="39">
        <v>293971.29225258669</v>
      </c>
      <c r="O122" s="39">
        <v>33686.265935723102</v>
      </c>
      <c r="P122" s="39">
        <v>11.459032505384611</v>
      </c>
      <c r="R122" s="42">
        <f t="shared" si="20"/>
        <v>4.6724691076142341E-2</v>
      </c>
      <c r="S122" s="42">
        <f t="shared" si="21"/>
        <v>0.19600891564287309</v>
      </c>
      <c r="T122" s="42">
        <f t="shared" si="22"/>
        <v>2.9583598591482844E-2</v>
      </c>
      <c r="U122" s="42">
        <f t="shared" si="23"/>
        <v>1.3563080182646587E-2</v>
      </c>
      <c r="W122" s="43">
        <f t="shared" si="24"/>
        <v>21.401960654387306</v>
      </c>
      <c r="X122" s="43">
        <f t="shared" si="25"/>
        <v>4.1949751004978904</v>
      </c>
      <c r="Y122" s="43">
        <f t="shared" si="26"/>
        <v>0.63314701307010357</v>
      </c>
      <c r="Z122" s="43">
        <f t="shared" si="27"/>
        <v>0.29027650842130243</v>
      </c>
      <c r="AB122" s="44">
        <f t="shared" si="28"/>
        <v>5.1018087453837717</v>
      </c>
      <c r="AC122" s="44">
        <f t="shared" si="29"/>
        <v>0.23838043755761806</v>
      </c>
      <c r="AD122" s="44">
        <f t="shared" si="30"/>
        <v>0.15092986201395023</v>
      </c>
      <c r="AE122" s="44">
        <f t="shared" si="31"/>
        <v>6.9196241090167684E-2</v>
      </c>
      <c r="AG122" s="45">
        <f t="shared" si="32"/>
        <v>33.802513812092528</v>
      </c>
      <c r="AH122" s="45">
        <f t="shared" si="33"/>
        <v>1.5794120154670579</v>
      </c>
      <c r="AI122" s="45">
        <f t="shared" si="34"/>
        <v>6.6255940783114973</v>
      </c>
      <c r="AJ122" s="45">
        <f t="shared" si="35"/>
        <v>0.45846620520842973</v>
      </c>
      <c r="AL122" s="46">
        <f t="shared" si="36"/>
        <v>73.729564857948688</v>
      </c>
      <c r="AM122" s="46">
        <f t="shared" si="37"/>
        <v>3.4449911411660525</v>
      </c>
      <c r="AN122" s="46">
        <f t="shared" si="38"/>
        <v>14.451652058627404</v>
      </c>
      <c r="AO122" s="46">
        <f t="shared" si="39"/>
        <v>2.1811858510822537</v>
      </c>
    </row>
    <row r="123" spans="1:41">
      <c r="A123" s="8" t="s">
        <v>1298</v>
      </c>
      <c r="B123" s="35">
        <v>1</v>
      </c>
      <c r="C123" s="35">
        <v>0</v>
      </c>
      <c r="D123" s="35">
        <v>0</v>
      </c>
      <c r="E123" s="37">
        <v>13002.098591197368</v>
      </c>
      <c r="F123" s="37">
        <v>3341.5306810023926</v>
      </c>
      <c r="G123" s="37">
        <v>25.699933418937949</v>
      </c>
      <c r="H123" s="36">
        <v>2895.2347107482892</v>
      </c>
      <c r="I123" s="36">
        <v>1904.6219840258027</v>
      </c>
      <c r="J123" s="36">
        <v>65.784717796974149</v>
      </c>
      <c r="K123" s="38">
        <v>33042.4541770367</v>
      </c>
      <c r="L123" s="38">
        <v>17204.587936855172</v>
      </c>
      <c r="M123" s="38">
        <v>52.068129820731457</v>
      </c>
      <c r="N123" s="39">
        <v>56678.347963648535</v>
      </c>
      <c r="O123" s="39">
        <v>49374.355289121413</v>
      </c>
      <c r="P123" s="39">
        <v>87.113257642562843</v>
      </c>
      <c r="R123" s="42">
        <f t="shared" si="20"/>
        <v>7.6910661227951022E-5</v>
      </c>
      <c r="S123" s="42">
        <f t="shared" si="21"/>
        <v>3.4539514060383193E-4</v>
      </c>
      <c r="T123" s="42">
        <f t="shared" si="22"/>
        <v>3.026409583991989E-5</v>
      </c>
      <c r="U123" s="42">
        <f t="shared" si="23"/>
        <v>1.7643421799120968E-5</v>
      </c>
      <c r="W123" s="43">
        <f t="shared" si="24"/>
        <v>13002.098591197368</v>
      </c>
      <c r="X123" s="43">
        <f t="shared" si="25"/>
        <v>4.4908616710514995</v>
      </c>
      <c r="Y123" s="43">
        <f t="shared" si="26"/>
        <v>0.3934967578840845</v>
      </c>
      <c r="Z123" s="43">
        <f t="shared" si="27"/>
        <v>0.22940150971825163</v>
      </c>
      <c r="AB123" s="44">
        <f t="shared" si="28"/>
        <v>2895.2347107482892</v>
      </c>
      <c r="AC123" s="44">
        <f t="shared" si="29"/>
        <v>0.22267441601376645</v>
      </c>
      <c r="AD123" s="44">
        <f t="shared" si="30"/>
        <v>8.7621660765148962E-2</v>
      </c>
      <c r="AE123" s="44">
        <f t="shared" si="31"/>
        <v>5.1081847209188048E-2</v>
      </c>
      <c r="AG123" s="45">
        <f t="shared" si="32"/>
        <v>33042.4541770367</v>
      </c>
      <c r="AH123" s="45">
        <f t="shared" si="33"/>
        <v>2.541316999350165</v>
      </c>
      <c r="AI123" s="45">
        <f t="shared" si="34"/>
        <v>11.412703106373264</v>
      </c>
      <c r="AJ123" s="45">
        <f t="shared" si="35"/>
        <v>0.58298195632358496</v>
      </c>
      <c r="AL123" s="46">
        <f t="shared" si="36"/>
        <v>56678.347963648535</v>
      </c>
      <c r="AM123" s="46">
        <f t="shared" si="37"/>
        <v>4.3591692191921005</v>
      </c>
      <c r="AN123" s="46">
        <f t="shared" si="38"/>
        <v>19.576425964097297</v>
      </c>
      <c r="AO123" s="46">
        <f t="shared" si="39"/>
        <v>1.7153189548201877</v>
      </c>
    </row>
    <row r="124" spans="1:41">
      <c r="A124" s="8" t="s">
        <v>1299</v>
      </c>
      <c r="B124" s="35">
        <v>15447.368471376432</v>
      </c>
      <c r="C124" s="35">
        <v>4685.7059154778672</v>
      </c>
      <c r="D124" s="35">
        <v>30.333360171736416</v>
      </c>
      <c r="E124" s="37">
        <v>842711.41369471338</v>
      </c>
      <c r="F124" s="37">
        <v>18024.315100491091</v>
      </c>
      <c r="G124" s="37">
        <v>2.1388478674409774</v>
      </c>
      <c r="H124" s="36">
        <v>168000.36126597767</v>
      </c>
      <c r="I124" s="36">
        <v>44802.163124593237</v>
      </c>
      <c r="J124" s="36">
        <v>26.667896894377858</v>
      </c>
      <c r="K124" s="38">
        <v>532166.53721753065</v>
      </c>
      <c r="L124" s="38">
        <v>85465.929643675001</v>
      </c>
      <c r="M124" s="38">
        <v>16.059996949552577</v>
      </c>
      <c r="N124" s="39">
        <v>456308.38513276301</v>
      </c>
      <c r="O124" s="39">
        <v>69264.57122802244</v>
      </c>
      <c r="P124" s="39">
        <v>15.179333425545071</v>
      </c>
      <c r="R124" s="42">
        <f t="shared" si="20"/>
        <v>1.8330555656829523E-2</v>
      </c>
      <c r="S124" s="42">
        <f t="shared" si="21"/>
        <v>9.1948424128208889E-2</v>
      </c>
      <c r="T124" s="42">
        <f t="shared" si="22"/>
        <v>2.9027320192179053E-2</v>
      </c>
      <c r="U124" s="42">
        <f t="shared" si="23"/>
        <v>3.3852913894803875E-2</v>
      </c>
      <c r="W124" s="43">
        <f t="shared" si="24"/>
        <v>54.553719959243253</v>
      </c>
      <c r="X124" s="43">
        <f t="shared" si="25"/>
        <v>5.0161285805840334</v>
      </c>
      <c r="Y124" s="43">
        <f t="shared" si="26"/>
        <v>1.583548296931423</v>
      </c>
      <c r="Z124" s="43">
        <f t="shared" si="27"/>
        <v>1.8468023844215056</v>
      </c>
      <c r="AB124" s="44">
        <f t="shared" si="28"/>
        <v>10.875662193031642</v>
      </c>
      <c r="AC124" s="44">
        <f t="shared" si="29"/>
        <v>0.19935693113424316</v>
      </c>
      <c r="AD124" s="44">
        <f t="shared" si="30"/>
        <v>0.31569132877910572</v>
      </c>
      <c r="AE124" s="44">
        <f t="shared" si="31"/>
        <v>0.36817285576967412</v>
      </c>
      <c r="AG124" s="45">
        <f t="shared" si="32"/>
        <v>34.450303830301017</v>
      </c>
      <c r="AH124" s="45">
        <f t="shared" si="33"/>
        <v>0.63149321175602002</v>
      </c>
      <c r="AI124" s="45">
        <f t="shared" si="34"/>
        <v>3.1676511479341771</v>
      </c>
      <c r="AJ124" s="45">
        <f t="shared" si="35"/>
        <v>1.1662431692170125</v>
      </c>
      <c r="AL124" s="46">
        <f t="shared" si="36"/>
        <v>29.539554648307281</v>
      </c>
      <c r="AM124" s="46">
        <f t="shared" si="37"/>
        <v>0.54147645055875382</v>
      </c>
      <c r="AN124" s="46">
        <f t="shared" si="38"/>
        <v>2.7161154993609622</v>
      </c>
      <c r="AO124" s="46">
        <f t="shared" si="39"/>
        <v>0.85745411111078651</v>
      </c>
    </row>
    <row r="125" spans="1:41">
      <c r="A125" s="8" t="s">
        <v>1300</v>
      </c>
      <c r="B125" s="35">
        <v>5261.010758130953</v>
      </c>
      <c r="C125" s="35">
        <v>4648.0907279876519</v>
      </c>
      <c r="D125" s="35">
        <v>88.349766645201669</v>
      </c>
      <c r="E125" s="37">
        <v>62641.150443225903</v>
      </c>
      <c r="F125" s="37">
        <v>21789.449030583812</v>
      </c>
      <c r="G125" s="37">
        <v>34.784560750257029</v>
      </c>
      <c r="H125" s="36">
        <v>10419.044368724613</v>
      </c>
      <c r="I125" s="36">
        <v>5475.0282934671422</v>
      </c>
      <c r="J125" s="36">
        <v>52.548276979238317</v>
      </c>
      <c r="K125" s="38">
        <v>339602.94686026202</v>
      </c>
      <c r="L125" s="38">
        <v>37155.249962326547</v>
      </c>
      <c r="M125" s="38">
        <v>10.940791387659834</v>
      </c>
      <c r="N125" s="39">
        <v>567410.32721860101</v>
      </c>
      <c r="O125" s="39">
        <v>87798.45818417109</v>
      </c>
      <c r="P125" s="39">
        <v>15.473538984486227</v>
      </c>
      <c r="R125" s="42">
        <f t="shared" si="20"/>
        <v>8.3986496430955723E-2</v>
      </c>
      <c r="S125" s="42">
        <f t="shared" si="21"/>
        <v>0.50494177507518845</v>
      </c>
      <c r="T125" s="42">
        <f t="shared" si="22"/>
        <v>1.5491652256762439E-2</v>
      </c>
      <c r="U125" s="42">
        <f t="shared" si="23"/>
        <v>9.2719686367359524E-3</v>
      </c>
      <c r="W125" s="43">
        <f t="shared" si="24"/>
        <v>11.906675983586096</v>
      </c>
      <c r="X125" s="43">
        <f t="shared" si="25"/>
        <v>6.0121781063970801</v>
      </c>
      <c r="Y125" s="43">
        <f t="shared" si="26"/>
        <v>0.18445408387166071</v>
      </c>
      <c r="Z125" s="43">
        <f t="shared" si="27"/>
        <v>0.1103983262875875</v>
      </c>
      <c r="AB125" s="44">
        <f t="shared" si="28"/>
        <v>1.9804263567836009</v>
      </c>
      <c r="AC125" s="44">
        <f t="shared" si="29"/>
        <v>0.16632907114577655</v>
      </c>
      <c r="AD125" s="44">
        <f t="shared" si="30"/>
        <v>3.0680076439418488E-2</v>
      </c>
      <c r="AE125" s="44">
        <f t="shared" si="31"/>
        <v>1.8362451067462794E-2</v>
      </c>
      <c r="AG125" s="45">
        <f t="shared" si="32"/>
        <v>64.550893824993935</v>
      </c>
      <c r="AH125" s="45">
        <f t="shared" si="33"/>
        <v>5.4214034138478553</v>
      </c>
      <c r="AI125" s="45">
        <f t="shared" si="34"/>
        <v>32.59444291068246</v>
      </c>
      <c r="AJ125" s="45">
        <f t="shared" si="35"/>
        <v>0.59851386301861631</v>
      </c>
      <c r="AL125" s="46">
        <f t="shared" si="36"/>
        <v>107.85196102130409</v>
      </c>
      <c r="AM125" s="46">
        <f t="shared" si="37"/>
        <v>9.0581083393873314</v>
      </c>
      <c r="AN125" s="46">
        <f t="shared" si="38"/>
        <v>54.458960643437322</v>
      </c>
      <c r="AO125" s="46">
        <f t="shared" si="39"/>
        <v>1.6708050753519401</v>
      </c>
    </row>
    <row r="126" spans="1:41">
      <c r="A126" s="8" t="s">
        <v>1301</v>
      </c>
      <c r="B126" s="35">
        <v>1</v>
      </c>
      <c r="C126" s="35">
        <v>0</v>
      </c>
      <c r="D126" s="35">
        <v>0</v>
      </c>
      <c r="E126" s="37">
        <v>42459.4169914542</v>
      </c>
      <c r="F126" s="37">
        <v>11783.196555068167</v>
      </c>
      <c r="G126" s="37">
        <v>27.751668275237435</v>
      </c>
      <c r="H126" s="36">
        <v>5875.2002303925574</v>
      </c>
      <c r="I126" s="36">
        <v>2582.2084700848213</v>
      </c>
      <c r="J126" s="36">
        <v>43.950986669815819</v>
      </c>
      <c r="K126" s="38">
        <v>245233.70683240201</v>
      </c>
      <c r="L126" s="38">
        <v>31415.44399582794</v>
      </c>
      <c r="M126" s="38">
        <v>12.810410282342602</v>
      </c>
      <c r="N126" s="39">
        <v>391190.06456402503</v>
      </c>
      <c r="O126" s="39">
        <v>69388.74340808297</v>
      </c>
      <c r="P126" s="39">
        <v>17.73785934093587</v>
      </c>
      <c r="R126" s="42">
        <f t="shared" si="20"/>
        <v>2.3551901341492039E-5</v>
      </c>
      <c r="S126" s="42">
        <f t="shared" si="21"/>
        <v>1.7020696500299258E-4</v>
      </c>
      <c r="T126" s="42">
        <f t="shared" si="22"/>
        <v>4.0777428719593657E-6</v>
      </c>
      <c r="U126" s="42">
        <f t="shared" si="23"/>
        <v>2.5563021420661176E-6</v>
      </c>
      <c r="W126" s="43">
        <f t="shared" si="24"/>
        <v>42459.4169914542</v>
      </c>
      <c r="X126" s="43">
        <f t="shared" si="25"/>
        <v>7.2268885019119136</v>
      </c>
      <c r="Y126" s="43">
        <f t="shared" si="26"/>
        <v>0.17313858498445273</v>
      </c>
      <c r="Z126" s="43">
        <f t="shared" si="27"/>
        <v>0.10853909860613288</v>
      </c>
      <c r="AB126" s="44">
        <f t="shared" si="28"/>
        <v>5875.2002303925574</v>
      </c>
      <c r="AC126" s="44">
        <f t="shared" si="29"/>
        <v>0.13837213618771679</v>
      </c>
      <c r="AD126" s="44">
        <f t="shared" si="30"/>
        <v>2.3957555860817274E-2</v>
      </c>
      <c r="AE126" s="44">
        <f t="shared" si="31"/>
        <v>1.5018786934019842E-2</v>
      </c>
      <c r="AG126" s="45">
        <f t="shared" si="32"/>
        <v>245233.70683240201</v>
      </c>
      <c r="AH126" s="45">
        <f t="shared" si="33"/>
        <v>5.7757200689251142</v>
      </c>
      <c r="AI126" s="45">
        <f t="shared" si="34"/>
        <v>41.74048495637679</v>
      </c>
      <c r="AJ126" s="45">
        <f t="shared" si="35"/>
        <v>0.62689145008248348</v>
      </c>
      <c r="AL126" s="46">
        <f t="shared" si="36"/>
        <v>391190.06456402503</v>
      </c>
      <c r="AM126" s="46">
        <f t="shared" si="37"/>
        <v>9.2132698063838188</v>
      </c>
      <c r="AN126" s="46">
        <f t="shared" si="38"/>
        <v>66.583273628767415</v>
      </c>
      <c r="AO126" s="46">
        <f t="shared" si="39"/>
        <v>1.595172497357277</v>
      </c>
    </row>
    <row r="127" spans="1:41">
      <c r="A127" s="8" t="s">
        <v>1302</v>
      </c>
      <c r="B127" s="35">
        <v>1</v>
      </c>
      <c r="C127" s="35">
        <v>0</v>
      </c>
      <c r="D127" s="35">
        <v>0</v>
      </c>
      <c r="E127" s="37">
        <v>84.204043388955327</v>
      </c>
      <c r="F127" s="37">
        <v>144.11363054483598</v>
      </c>
      <c r="G127" s="37">
        <v>171.14811206766674</v>
      </c>
      <c r="H127" s="36">
        <v>1</v>
      </c>
      <c r="I127" s="36">
        <v>0</v>
      </c>
      <c r="J127" s="36">
        <v>0</v>
      </c>
      <c r="K127" s="38">
        <v>831.75613024845336</v>
      </c>
      <c r="L127" s="38">
        <v>1438.9118262896291</v>
      </c>
      <c r="M127" s="38">
        <v>172.99684053543587</v>
      </c>
      <c r="N127" s="39">
        <v>340603.50717919663</v>
      </c>
      <c r="O127" s="39">
        <v>589940.84761971189</v>
      </c>
      <c r="P127" s="39">
        <v>173.2045722328206</v>
      </c>
      <c r="R127" s="42">
        <f t="shared" si="20"/>
        <v>1.1875914264363765E-2</v>
      </c>
      <c r="S127" s="42">
        <f t="shared" si="21"/>
        <v>1</v>
      </c>
      <c r="T127" s="42">
        <f t="shared" si="22"/>
        <v>1.2022754791134399E-3</v>
      </c>
      <c r="U127" s="42">
        <f t="shared" si="23"/>
        <v>2.9359650705941937E-6</v>
      </c>
      <c r="W127" s="43">
        <f t="shared" si="24"/>
        <v>84.204043388955327</v>
      </c>
      <c r="X127" s="43">
        <f t="shared" si="25"/>
        <v>84.204043388955327</v>
      </c>
      <c r="Y127" s="43">
        <f t="shared" si="26"/>
        <v>0.10123645660874515</v>
      </c>
      <c r="Z127" s="43">
        <f t="shared" si="27"/>
        <v>2.4722013019277077E-4</v>
      </c>
      <c r="AB127" s="44">
        <f t="shared" si="28"/>
        <v>1</v>
      </c>
      <c r="AC127" s="44">
        <f t="shared" si="29"/>
        <v>1.1875914264363765E-2</v>
      </c>
      <c r="AD127" s="44">
        <f t="shared" si="30"/>
        <v>1.2022754791134399E-3</v>
      </c>
      <c r="AE127" s="44">
        <f t="shared" si="31"/>
        <v>2.9359650705941937E-6</v>
      </c>
      <c r="AG127" s="45">
        <f t="shared" si="32"/>
        <v>831.75613024845336</v>
      </c>
      <c r="AH127" s="45">
        <f t="shared" si="33"/>
        <v>9.8778644916896141</v>
      </c>
      <c r="AI127" s="45">
        <f t="shared" si="34"/>
        <v>831.75613024845336</v>
      </c>
      <c r="AJ127" s="45">
        <f t="shared" si="35"/>
        <v>2.4420069456620539E-3</v>
      </c>
      <c r="AL127" s="46">
        <f t="shared" si="36"/>
        <v>340603.50717919663</v>
      </c>
      <c r="AM127" s="46">
        <f t="shared" si="37"/>
        <v>4044.9780494017477</v>
      </c>
      <c r="AN127" s="46">
        <f t="shared" si="38"/>
        <v>340603.50717919663</v>
      </c>
      <c r="AO127" s="46">
        <f t="shared" si="39"/>
        <v>409.49924478158658</v>
      </c>
    </row>
    <row r="128" spans="1:41">
      <c r="A128" s="8" t="s">
        <v>1303</v>
      </c>
      <c r="B128" s="35">
        <v>2341.3735061034463</v>
      </c>
      <c r="C128" s="35">
        <v>265.40843847890079</v>
      </c>
      <c r="D128" s="35">
        <v>11.335587328849469</v>
      </c>
      <c r="E128" s="37">
        <v>118166.6459289973</v>
      </c>
      <c r="F128" s="37">
        <v>18444.407579198567</v>
      </c>
      <c r="G128" s="37">
        <v>15.608810281609619</v>
      </c>
      <c r="H128" s="36">
        <v>15832.607814795867</v>
      </c>
      <c r="I128" s="36">
        <v>868.89621860248201</v>
      </c>
      <c r="J128" s="36">
        <v>5.4880170643176189</v>
      </c>
      <c r="K128" s="38">
        <v>245057.89842184269</v>
      </c>
      <c r="L128" s="38">
        <v>9479.2007537508125</v>
      </c>
      <c r="M128" s="38">
        <v>3.8681474112021137</v>
      </c>
      <c r="N128" s="39">
        <v>331496.91294192331</v>
      </c>
      <c r="O128" s="39">
        <v>18609.796123495526</v>
      </c>
      <c r="P128" s="39">
        <v>5.6138670970839097</v>
      </c>
      <c r="R128" s="42">
        <f t="shared" si="20"/>
        <v>1.981416572922198E-2</v>
      </c>
      <c r="S128" s="42">
        <f t="shared" si="21"/>
        <v>0.14788299776587588</v>
      </c>
      <c r="T128" s="42">
        <f t="shared" si="22"/>
        <v>9.5543686662692487E-3</v>
      </c>
      <c r="U128" s="42">
        <f t="shared" si="23"/>
        <v>7.0630326096389438E-3</v>
      </c>
      <c r="W128" s="43">
        <f t="shared" si="24"/>
        <v>50.468942960601041</v>
      </c>
      <c r="X128" s="43">
        <f t="shared" si="25"/>
        <v>7.4634985790886805</v>
      </c>
      <c r="Y128" s="43">
        <f t="shared" si="26"/>
        <v>0.48219888724249654</v>
      </c>
      <c r="Z128" s="43">
        <f t="shared" si="27"/>
        <v>0.35646378990473293</v>
      </c>
      <c r="AB128" s="44">
        <f t="shared" si="28"/>
        <v>6.7621025750585018</v>
      </c>
      <c r="AC128" s="44">
        <f t="shared" si="29"/>
        <v>0.13398542110020786</v>
      </c>
      <c r="AD128" s="44">
        <f t="shared" si="30"/>
        <v>6.4607620961237552E-2</v>
      </c>
      <c r="AE128" s="44">
        <f t="shared" si="31"/>
        <v>4.7760950997361669E-2</v>
      </c>
      <c r="AG128" s="45">
        <f t="shared" si="32"/>
        <v>104.66416305772258</v>
      </c>
      <c r="AH128" s="45">
        <f t="shared" si="33"/>
        <v>2.0738330727360279</v>
      </c>
      <c r="AI128" s="45">
        <f t="shared" si="34"/>
        <v>15.478050191632457</v>
      </c>
      <c r="AJ128" s="45">
        <f t="shared" si="35"/>
        <v>0.73924639673726211</v>
      </c>
      <c r="AL128" s="46">
        <f t="shared" si="36"/>
        <v>141.58224310550355</v>
      </c>
      <c r="AM128" s="46">
        <f t="shared" si="37"/>
        <v>2.8053340292074433</v>
      </c>
      <c r="AN128" s="46">
        <f t="shared" si="38"/>
        <v>20.937606540858877</v>
      </c>
      <c r="AO128" s="46">
        <f t="shared" si="39"/>
        <v>1.3527289472273385</v>
      </c>
    </row>
    <row r="129" spans="1:41">
      <c r="A129" s="8" t="s">
        <v>1304</v>
      </c>
      <c r="B129" s="35">
        <v>18.334042809786833</v>
      </c>
      <c r="C129" s="35">
        <v>30.023442847124777</v>
      </c>
      <c r="D129" s="35">
        <v>163.75789649131866</v>
      </c>
      <c r="E129" s="37">
        <v>139492.38999760966</v>
      </c>
      <c r="F129" s="37">
        <v>23788.192233227459</v>
      </c>
      <c r="G129" s="37">
        <v>17.053397847463287</v>
      </c>
      <c r="H129" s="36">
        <v>24678.518493689404</v>
      </c>
      <c r="I129" s="36">
        <v>5914.7785566770881</v>
      </c>
      <c r="J129" s="36">
        <v>23.967316183058429</v>
      </c>
      <c r="K129" s="38">
        <v>226187.49025170298</v>
      </c>
      <c r="L129" s="38">
        <v>11426.121658714863</v>
      </c>
      <c r="M129" s="38">
        <v>5.0516152091345976</v>
      </c>
      <c r="N129" s="39">
        <v>149031.75185401799</v>
      </c>
      <c r="O129" s="39">
        <v>129491.29789934323</v>
      </c>
      <c r="P129" s="39">
        <v>86.888395451584472</v>
      </c>
      <c r="R129" s="42">
        <f t="shared" si="20"/>
        <v>1.3143400016374374E-4</v>
      </c>
      <c r="S129" s="42">
        <f t="shared" si="21"/>
        <v>7.4291505036961887E-4</v>
      </c>
      <c r="T129" s="42">
        <f t="shared" si="22"/>
        <v>8.1056838242400518E-5</v>
      </c>
      <c r="U129" s="42">
        <f t="shared" si="23"/>
        <v>1.2302105143168211E-4</v>
      </c>
      <c r="W129" s="43">
        <f t="shared" si="24"/>
        <v>7608.3813834637549</v>
      </c>
      <c r="X129" s="43">
        <f t="shared" si="25"/>
        <v>5.6523810387272455</v>
      </c>
      <c r="Y129" s="43">
        <f t="shared" si="26"/>
        <v>0.61671133908591302</v>
      </c>
      <c r="Z129" s="43">
        <f t="shared" si="27"/>
        <v>0.93599107748694732</v>
      </c>
      <c r="AB129" s="44">
        <f t="shared" si="28"/>
        <v>1346.0489183823574</v>
      </c>
      <c r="AC129" s="44">
        <f t="shared" si="29"/>
        <v>0.17691659375907384</v>
      </c>
      <c r="AD129" s="44">
        <f t="shared" si="30"/>
        <v>0.10910646944367693</v>
      </c>
      <c r="AE129" s="44">
        <f t="shared" si="31"/>
        <v>0.16559235321787608</v>
      </c>
      <c r="AG129" s="45">
        <f t="shared" si="32"/>
        <v>12337.022041366818</v>
      </c>
      <c r="AH129" s="45">
        <f t="shared" si="33"/>
        <v>1.6215041570051165</v>
      </c>
      <c r="AI129" s="45">
        <f t="shared" si="34"/>
        <v>9.1653593512731266</v>
      </c>
      <c r="AJ129" s="45">
        <f t="shared" si="35"/>
        <v>1.5177134230647831</v>
      </c>
      <c r="AL129" s="46">
        <f t="shared" si="36"/>
        <v>8128.6900767169509</v>
      </c>
      <c r="AM129" s="46">
        <f t="shared" si="37"/>
        <v>1.0683862528742378</v>
      </c>
      <c r="AN129" s="46">
        <f t="shared" si="38"/>
        <v>6.0389261977831943</v>
      </c>
      <c r="AO129" s="46">
        <f t="shared" si="39"/>
        <v>0.65888591667105212</v>
      </c>
    </row>
    <row r="130" spans="1:41">
      <c r="A130" s="8" t="s">
        <v>190</v>
      </c>
      <c r="B130" s="35">
        <v>41029.800721781299</v>
      </c>
      <c r="C130" s="35">
        <v>10788.484165927717</v>
      </c>
      <c r="D130" s="35">
        <v>26.294264110818567</v>
      </c>
      <c r="E130" s="37">
        <v>1856525.37180706</v>
      </c>
      <c r="F130" s="37">
        <v>299281.09640004509</v>
      </c>
      <c r="G130" s="37">
        <v>16.120495897599181</v>
      </c>
      <c r="H130" s="36">
        <v>385425.94054993964</v>
      </c>
      <c r="I130" s="36">
        <v>59348.044787785257</v>
      </c>
      <c r="J130" s="36">
        <v>15.39804111345109</v>
      </c>
      <c r="K130" s="38">
        <v>3777226.8037528996</v>
      </c>
      <c r="L130" s="38">
        <v>224244.71263042494</v>
      </c>
      <c r="M130" s="38">
        <v>5.9367553043842767</v>
      </c>
      <c r="N130" s="39">
        <v>5071632.5795460064</v>
      </c>
      <c r="O130" s="39">
        <v>320415.13057066238</v>
      </c>
      <c r="P130" s="39">
        <v>6.3177906826867334</v>
      </c>
      <c r="R130" s="42">
        <f t="shared" si="20"/>
        <v>2.2100317800582869E-2</v>
      </c>
      <c r="S130" s="42">
        <f t="shared" si="21"/>
        <v>0.10645313769809707</v>
      </c>
      <c r="T130" s="42">
        <f t="shared" si="22"/>
        <v>1.0862413843144328E-2</v>
      </c>
      <c r="U130" s="42">
        <f t="shared" si="23"/>
        <v>8.0900578025417877E-3</v>
      </c>
      <c r="W130" s="43">
        <f t="shared" si="24"/>
        <v>45.248218103615962</v>
      </c>
      <c r="X130" s="43">
        <f t="shared" si="25"/>
        <v>4.8168147923777589</v>
      </c>
      <c r="Y130" s="43">
        <f t="shared" si="26"/>
        <v>0.49150487070633181</v>
      </c>
      <c r="Z130" s="43">
        <f t="shared" si="27"/>
        <v>0.3660606999202709</v>
      </c>
      <c r="AB130" s="44">
        <f t="shared" si="28"/>
        <v>9.3938048386701123</v>
      </c>
      <c r="AC130" s="44">
        <f t="shared" si="29"/>
        <v>0.20760607229126257</v>
      </c>
      <c r="AD130" s="44">
        <f t="shared" si="30"/>
        <v>0.10203939571936639</v>
      </c>
      <c r="AE130" s="44">
        <f t="shared" si="31"/>
        <v>7.5996424130637938E-2</v>
      </c>
      <c r="AG130" s="45">
        <f t="shared" si="32"/>
        <v>92.060569081626099</v>
      </c>
      <c r="AH130" s="45">
        <f t="shared" si="33"/>
        <v>2.0345678336064501</v>
      </c>
      <c r="AI130" s="45">
        <f t="shared" si="34"/>
        <v>9.8001364370115205</v>
      </c>
      <c r="AJ130" s="45">
        <f t="shared" si="35"/>
        <v>0.74477532520524636</v>
      </c>
      <c r="AL130" s="46">
        <f t="shared" si="36"/>
        <v>123.60851113892085</v>
      </c>
      <c r="AM130" s="46">
        <f t="shared" si="37"/>
        <v>2.7317873790270384</v>
      </c>
      <c r="AN130" s="46">
        <f t="shared" si="38"/>
        <v>13.158513856928307</v>
      </c>
      <c r="AO130" s="46">
        <f t="shared" si="39"/>
        <v>1.3426868025258736</v>
      </c>
    </row>
    <row r="131" spans="1:41">
      <c r="A131" s="8" t="s">
        <v>1305</v>
      </c>
      <c r="B131" s="35">
        <v>2552.4063070033135</v>
      </c>
      <c r="C131" s="35">
        <v>446.32282970484357</v>
      </c>
      <c r="D131" s="35">
        <v>17.486355071299553</v>
      </c>
      <c r="E131" s="37">
        <v>170736.75888018799</v>
      </c>
      <c r="F131" s="37">
        <v>14408.531158725598</v>
      </c>
      <c r="G131" s="37">
        <v>8.4390328440266185</v>
      </c>
      <c r="H131" s="36">
        <v>68005.787696690968</v>
      </c>
      <c r="I131" s="36">
        <v>21433.529185420197</v>
      </c>
      <c r="J131" s="36">
        <v>31.517213330451742</v>
      </c>
      <c r="K131" s="38">
        <v>285387.37742255168</v>
      </c>
      <c r="L131" s="38">
        <v>3693.9702408546518</v>
      </c>
      <c r="M131" s="38">
        <v>1.2943705759576281</v>
      </c>
      <c r="N131" s="39">
        <v>329771.94733065268</v>
      </c>
      <c r="O131" s="39">
        <v>10099.619299277085</v>
      </c>
      <c r="P131" s="39">
        <v>3.0626071686899712</v>
      </c>
      <c r="R131" s="42">
        <f t="shared" ref="R131:R194" si="40">B131/E131</f>
        <v>1.4949366051832032E-2</v>
      </c>
      <c r="S131" s="42">
        <f t="shared" ref="S131:S194" si="41">B131/H131</f>
        <v>3.7532192383200769E-2</v>
      </c>
      <c r="T131" s="42">
        <f t="shared" ref="T131:T194" si="42">B131/K131</f>
        <v>8.9436552171827735E-3</v>
      </c>
      <c r="U131" s="42">
        <f t="shared" ref="U131:U194" si="43">B131/N131</f>
        <v>7.739913378514548E-3</v>
      </c>
      <c r="W131" s="43">
        <f t="shared" ref="W131:W194" si="44">E131/B131</f>
        <v>66.892468652705901</v>
      </c>
      <c r="X131" s="43">
        <f t="shared" ref="X131:X194" si="45">E131/H131</f>
        <v>2.5106210024605851</v>
      </c>
      <c r="Y131" s="43">
        <f t="shared" ref="Y131:Y194" si="46">E131/K131</f>
        <v>0.59826317625600822</v>
      </c>
      <c r="Z131" s="43">
        <f t="shared" ref="Z131:Z194" si="47">E131/N131</f>
        <v>0.51774191304694339</v>
      </c>
      <c r="AB131" s="44">
        <f t="shared" ref="AB131:AB194" si="48">H131/B131</f>
        <v>26.643793940681046</v>
      </c>
      <c r="AC131" s="44">
        <f t="shared" ref="AC131:AC194" si="49">H131/E131</f>
        <v>0.39830782862882519</v>
      </c>
      <c r="AD131" s="44">
        <f t="shared" ref="AD131:AD194" si="50">H131/K131</f>
        <v>0.23829290668311479</v>
      </c>
      <c r="AE131" s="44">
        <f t="shared" ref="AE131:AE194" si="51">H131/N131</f>
        <v>0.20622065717586208</v>
      </c>
      <c r="AG131" s="45">
        <f t="shared" ref="AG131:AG194" si="52">K131/B131</f>
        <v>111.81110806673038</v>
      </c>
      <c r="AH131" s="45">
        <f t="shared" ref="AH131:AH194" si="53">K131/E131</f>
        <v>1.6715051831505017</v>
      </c>
      <c r="AI131" s="45">
        <f t="shared" ref="AI131:AI194" si="54">K131/H131</f>
        <v>4.1965160185393762</v>
      </c>
      <c r="AJ131" s="45">
        <f t="shared" ref="AJ131:AJ194" si="55">K131/N131</f>
        <v>0.86540829119222229</v>
      </c>
      <c r="AL131" s="46">
        <f t="shared" ref="AL131:AL194" si="56">N131/B131</f>
        <v>129.20041234258892</v>
      </c>
      <c r="AM131" s="46">
        <f t="shared" ref="AM131:AM194" si="57">N131/E131</f>
        <v>1.9314642581569987</v>
      </c>
      <c r="AN131" s="46">
        <f t="shared" ref="AN131:AN194" si="58">N131/H131</f>
        <v>4.8491747320309146</v>
      </c>
      <c r="AO131" s="46">
        <f t="shared" ref="AO131:AO194" si="59">N131/K131</f>
        <v>1.1555239419099608</v>
      </c>
    </row>
    <row r="132" spans="1:41">
      <c r="A132" s="8" t="s">
        <v>1306</v>
      </c>
      <c r="B132" s="35">
        <v>1</v>
      </c>
      <c r="C132" s="35">
        <v>0</v>
      </c>
      <c r="D132" s="35">
        <v>0</v>
      </c>
      <c r="E132" s="37">
        <v>471138.54671824398</v>
      </c>
      <c r="F132" s="37">
        <v>95118.475262373875</v>
      </c>
      <c r="G132" s="37">
        <v>20.189066660949265</v>
      </c>
      <c r="H132" s="36">
        <v>68753.398785904035</v>
      </c>
      <c r="I132" s="36">
        <v>34119.345021597095</v>
      </c>
      <c r="J132" s="36">
        <v>49.625684873912462</v>
      </c>
      <c r="K132" s="38">
        <v>888015.71052056772</v>
      </c>
      <c r="L132" s="38">
        <v>51487.943901920218</v>
      </c>
      <c r="M132" s="38">
        <v>5.7980893008905481</v>
      </c>
      <c r="N132" s="39">
        <v>615223.79659130867</v>
      </c>
      <c r="O132" s="39">
        <v>534193.78140918456</v>
      </c>
      <c r="P132" s="39">
        <v>86.829180595569184</v>
      </c>
      <c r="R132" s="42">
        <f t="shared" si="40"/>
        <v>2.1225179025693945E-6</v>
      </c>
      <c r="S132" s="42">
        <f t="shared" si="41"/>
        <v>1.454473549902557E-5</v>
      </c>
      <c r="T132" s="42">
        <f t="shared" si="42"/>
        <v>1.126106203024027E-6</v>
      </c>
      <c r="U132" s="42">
        <f t="shared" si="43"/>
        <v>1.6254247731322673E-6</v>
      </c>
      <c r="W132" s="43">
        <f t="shared" si="44"/>
        <v>471138.54671824398</v>
      </c>
      <c r="X132" s="43">
        <f t="shared" si="45"/>
        <v>6.8525855454121603</v>
      </c>
      <c r="Y132" s="43">
        <f t="shared" si="46"/>
        <v>0.53055203994313982</v>
      </c>
      <c r="Z132" s="43">
        <f t="shared" si="47"/>
        <v>0.76580026541336776</v>
      </c>
      <c r="AB132" s="44">
        <f t="shared" si="48"/>
        <v>68753.398785904035</v>
      </c>
      <c r="AC132" s="44">
        <f t="shared" si="49"/>
        <v>0.14593031978557419</v>
      </c>
      <c r="AD132" s="44">
        <f t="shared" si="50"/>
        <v>7.7423628851791146E-2</v>
      </c>
      <c r="AE132" s="44">
        <f t="shared" si="51"/>
        <v>0.11175347762365036</v>
      </c>
      <c r="AG132" s="45">
        <f t="shared" si="52"/>
        <v>888015.71052056772</v>
      </c>
      <c r="AH132" s="45">
        <f t="shared" si="53"/>
        <v>1.8848292433427862</v>
      </c>
      <c r="AI132" s="45">
        <f t="shared" si="54"/>
        <v>12.915953628500917</v>
      </c>
      <c r="AJ132" s="45">
        <f t="shared" si="55"/>
        <v>1.443402734810783</v>
      </c>
      <c r="AL132" s="46">
        <f t="shared" si="56"/>
        <v>615223.79659130867</v>
      </c>
      <c r="AM132" s="46">
        <f t="shared" si="57"/>
        <v>1.3058235223517645</v>
      </c>
      <c r="AN132" s="46">
        <f t="shared" si="58"/>
        <v>8.9482673941268942</v>
      </c>
      <c r="AO132" s="46">
        <f t="shared" si="59"/>
        <v>0.69280733358946489</v>
      </c>
    </row>
    <row r="133" spans="1:41">
      <c r="A133" s="8" t="s">
        <v>1307</v>
      </c>
      <c r="B133" s="35">
        <v>6133.8471079131741</v>
      </c>
      <c r="C133" s="35">
        <v>1718.7434965337868</v>
      </c>
      <c r="D133" s="35">
        <v>28.02064456931873</v>
      </c>
      <c r="E133" s="37">
        <v>334030.65964992135</v>
      </c>
      <c r="F133" s="37">
        <v>83798.044625207884</v>
      </c>
      <c r="G133" s="37">
        <v>25.086932053791671</v>
      </c>
      <c r="H133" s="36">
        <v>69616.851282825301</v>
      </c>
      <c r="I133" s="36">
        <v>29058.615181644636</v>
      </c>
      <c r="J133" s="36">
        <v>41.740777765991105</v>
      </c>
      <c r="K133" s="38">
        <v>137190.71427407532</v>
      </c>
      <c r="L133" s="38">
        <v>18634.338433318684</v>
      </c>
      <c r="M133" s="38">
        <v>13.58279861134886</v>
      </c>
      <c r="N133" s="39">
        <v>150601.01250380432</v>
      </c>
      <c r="O133" s="39">
        <v>15703.288449702093</v>
      </c>
      <c r="P133" s="39">
        <v>10.427080262362388</v>
      </c>
      <c r="R133" s="42">
        <f t="shared" si="40"/>
        <v>1.8363126050589824E-2</v>
      </c>
      <c r="S133" s="42">
        <f t="shared" si="41"/>
        <v>8.8108654655951288E-2</v>
      </c>
      <c r="T133" s="42">
        <f t="shared" si="42"/>
        <v>4.4710366444037648E-2</v>
      </c>
      <c r="U133" s="42">
        <f t="shared" si="43"/>
        <v>4.0729122639585356E-2</v>
      </c>
      <c r="W133" s="43">
        <f t="shared" si="44"/>
        <v>54.456958866645692</v>
      </c>
      <c r="X133" s="43">
        <f t="shared" si="45"/>
        <v>4.79812938239463</v>
      </c>
      <c r="Y133" s="43">
        <f t="shared" si="46"/>
        <v>2.4347905863556139</v>
      </c>
      <c r="Z133" s="43">
        <f t="shared" si="47"/>
        <v>2.2179841562584675</v>
      </c>
      <c r="AB133" s="44">
        <f t="shared" si="48"/>
        <v>11.349622848116601</v>
      </c>
      <c r="AC133" s="44">
        <f t="shared" si="49"/>
        <v>0.20841455498661945</v>
      </c>
      <c r="AD133" s="44">
        <f t="shared" si="50"/>
        <v>0.50744579654091548</v>
      </c>
      <c r="AE133" s="44">
        <f t="shared" si="51"/>
        <v>0.46226018089398113</v>
      </c>
      <c r="AG133" s="45">
        <f t="shared" si="52"/>
        <v>22.366177679435122</v>
      </c>
      <c r="AH133" s="45">
        <f t="shared" si="53"/>
        <v>0.41071293999735581</v>
      </c>
      <c r="AI133" s="45">
        <f t="shared" si="54"/>
        <v>1.9706538251309953</v>
      </c>
      <c r="AJ133" s="45">
        <f t="shared" si="55"/>
        <v>0.91095479368446974</v>
      </c>
      <c r="AL133" s="46">
        <f t="shared" si="56"/>
        <v>24.552456208032389</v>
      </c>
      <c r="AM133" s="46">
        <f t="shared" si="57"/>
        <v>0.45085984819968539</v>
      </c>
      <c r="AN133" s="46">
        <f t="shared" si="58"/>
        <v>2.1632838849888931</v>
      </c>
      <c r="AO133" s="46">
        <f t="shared" si="59"/>
        <v>1.0977493141623151</v>
      </c>
    </row>
    <row r="134" spans="1:41">
      <c r="A134" s="8" t="s">
        <v>1308</v>
      </c>
      <c r="B134" s="35">
        <v>124.65506599297333</v>
      </c>
      <c r="C134" s="35">
        <v>214.17685691311229</v>
      </c>
      <c r="D134" s="35">
        <v>171.81560589377506</v>
      </c>
      <c r="E134" s="37">
        <v>104235.28236120747</v>
      </c>
      <c r="F134" s="37">
        <v>47183.925710703174</v>
      </c>
      <c r="G134" s="37">
        <v>45.266750990510381</v>
      </c>
      <c r="H134" s="36">
        <v>8419.8411906502006</v>
      </c>
      <c r="I134" s="36">
        <v>2795.0815989001935</v>
      </c>
      <c r="J134" s="36">
        <v>33.196369570532845</v>
      </c>
      <c r="K134" s="38">
        <v>49205.030395118869</v>
      </c>
      <c r="L134" s="38">
        <v>14712.614260353839</v>
      </c>
      <c r="M134" s="38">
        <v>29.900630366876733</v>
      </c>
      <c r="N134" s="39">
        <v>66027.434458395655</v>
      </c>
      <c r="O134" s="39">
        <v>61724.526753369028</v>
      </c>
      <c r="P134" s="39">
        <v>93.483151753021815</v>
      </c>
      <c r="R134" s="42">
        <f t="shared" si="40"/>
        <v>1.1959008808649359E-3</v>
      </c>
      <c r="S134" s="42">
        <f t="shared" si="41"/>
        <v>1.4804918901724222E-2</v>
      </c>
      <c r="T134" s="42">
        <f t="shared" si="42"/>
        <v>2.5333805302422715E-3</v>
      </c>
      <c r="U134" s="42">
        <f t="shared" si="43"/>
        <v>1.8879283591053254E-3</v>
      </c>
      <c r="W134" s="43">
        <f t="shared" si="44"/>
        <v>836.18970100327169</v>
      </c>
      <c r="X134" s="43">
        <f t="shared" si="45"/>
        <v>12.379720709810462</v>
      </c>
      <c r="Y134" s="43">
        <f t="shared" si="46"/>
        <v>2.118386708110795</v>
      </c>
      <c r="Z134" s="43">
        <f t="shared" si="47"/>
        <v>1.5786662501158795</v>
      </c>
      <c r="AB134" s="44">
        <f t="shared" si="48"/>
        <v>67.545118391937777</v>
      </c>
      <c r="AC134" s="44">
        <f t="shared" si="49"/>
        <v>8.0777266583044779E-2</v>
      </c>
      <c r="AD134" s="44">
        <f t="shared" si="50"/>
        <v>0.17111748784704434</v>
      </c>
      <c r="AE134" s="44">
        <f t="shared" si="51"/>
        <v>0.12752034453126604</v>
      </c>
      <c r="AG134" s="45">
        <f t="shared" si="52"/>
        <v>394.72948815327328</v>
      </c>
      <c r="AH134" s="45">
        <f t="shared" si="53"/>
        <v>0.47205734258586485</v>
      </c>
      <c r="AI134" s="45">
        <f t="shared" si="54"/>
        <v>5.8439380602283233</v>
      </c>
      <c r="AJ134" s="45">
        <f t="shared" si="55"/>
        <v>0.74522099485969429</v>
      </c>
      <c r="AL134" s="46">
        <f t="shared" si="56"/>
        <v>529.68111590520959</v>
      </c>
      <c r="AM134" s="46">
        <f t="shared" si="57"/>
        <v>0.63344611308856236</v>
      </c>
      <c r="AN134" s="46">
        <f t="shared" si="58"/>
        <v>7.8418859647514152</v>
      </c>
      <c r="AO134" s="46">
        <f t="shared" si="59"/>
        <v>1.341883826271258</v>
      </c>
    </row>
    <row r="135" spans="1:41">
      <c r="A135" s="8" t="s">
        <v>1100</v>
      </c>
      <c r="B135" s="35">
        <v>13015.446158152261</v>
      </c>
      <c r="C135" s="35">
        <v>3269.8911948076061</v>
      </c>
      <c r="D135" s="35">
        <v>25.123158707544579</v>
      </c>
      <c r="E135" s="37">
        <v>706248.02867549506</v>
      </c>
      <c r="F135" s="37">
        <v>134321.51820319777</v>
      </c>
      <c r="G135" s="37">
        <v>19.019029115749287</v>
      </c>
      <c r="H135" s="36">
        <v>174104.36883087599</v>
      </c>
      <c r="I135" s="36">
        <v>19856.933207377486</v>
      </c>
      <c r="J135" s="36">
        <v>11.405189508292237</v>
      </c>
      <c r="K135" s="38">
        <v>462220.86680792103</v>
      </c>
      <c r="L135" s="38">
        <v>62905.240050034801</v>
      </c>
      <c r="M135" s="38">
        <v>13.609346649461305</v>
      </c>
      <c r="N135" s="39">
        <v>640619.47977015364</v>
      </c>
      <c r="O135" s="39">
        <v>79494.669490748624</v>
      </c>
      <c r="P135" s="39">
        <v>12.409030945994701</v>
      </c>
      <c r="R135" s="42">
        <f t="shared" si="40"/>
        <v>1.842900175248852E-2</v>
      </c>
      <c r="S135" s="42">
        <f t="shared" si="41"/>
        <v>7.4756574148896818E-2</v>
      </c>
      <c r="T135" s="42">
        <f t="shared" si="42"/>
        <v>2.8158499740689805E-2</v>
      </c>
      <c r="U135" s="42">
        <f t="shared" si="43"/>
        <v>2.0316969073157193E-2</v>
      </c>
      <c r="W135" s="43">
        <f t="shared" si="44"/>
        <v>54.262298817404321</v>
      </c>
      <c r="X135" s="43">
        <f t="shared" si="45"/>
        <v>4.0564635650328826</v>
      </c>
      <c r="Y135" s="43">
        <f t="shared" si="46"/>
        <v>1.5279449271791123</v>
      </c>
      <c r="Z135" s="43">
        <f t="shared" si="47"/>
        <v>1.1024454469116176</v>
      </c>
      <c r="AB135" s="44">
        <f t="shared" si="48"/>
        <v>13.376749956575651</v>
      </c>
      <c r="AC135" s="44">
        <f t="shared" si="49"/>
        <v>0.24652014839233341</v>
      </c>
      <c r="AD135" s="44">
        <f t="shared" si="50"/>
        <v>0.37666921018350785</v>
      </c>
      <c r="AE135" s="44">
        <f t="shared" si="51"/>
        <v>0.27177501516710434</v>
      </c>
      <c r="AG135" s="45">
        <f t="shared" si="52"/>
        <v>35.513255649588906</v>
      </c>
      <c r="AH135" s="45">
        <f t="shared" si="53"/>
        <v>0.6544738506028468</v>
      </c>
      <c r="AI135" s="45">
        <f t="shared" si="54"/>
        <v>2.6548493292372219</v>
      </c>
      <c r="AJ135" s="45">
        <f t="shared" si="55"/>
        <v>0.72152171671982279</v>
      </c>
      <c r="AL135" s="46">
        <f t="shared" si="56"/>
        <v>49.219940060902168</v>
      </c>
      <c r="AM135" s="46">
        <f t="shared" si="57"/>
        <v>0.90707436163974586</v>
      </c>
      <c r="AN135" s="46">
        <f t="shared" si="58"/>
        <v>3.6795140987670898</v>
      </c>
      <c r="AO135" s="46">
        <f t="shared" si="59"/>
        <v>1.3859596694416814</v>
      </c>
    </row>
    <row r="136" spans="1:41">
      <c r="A136" s="8" t="s">
        <v>1309</v>
      </c>
      <c r="B136" s="35">
        <v>1880.9974820581447</v>
      </c>
      <c r="C136" s="35">
        <v>1278.6104378917694</v>
      </c>
      <c r="D136" s="35">
        <v>67.975127563315127</v>
      </c>
      <c r="E136" s="37">
        <v>61249.564461914597</v>
      </c>
      <c r="F136" s="37">
        <v>23434.154354898928</v>
      </c>
      <c r="G136" s="37">
        <v>38.260115905755463</v>
      </c>
      <c r="H136" s="36">
        <v>11360.879648532269</v>
      </c>
      <c r="I136" s="36">
        <v>4086.1301177535811</v>
      </c>
      <c r="J136" s="36">
        <v>35.96667022418</v>
      </c>
      <c r="K136" s="38">
        <v>14970.144809050167</v>
      </c>
      <c r="L136" s="38">
        <v>4037.9688915793358</v>
      </c>
      <c r="M136" s="38">
        <v>26.973479168606247</v>
      </c>
      <c r="N136" s="39">
        <v>21615.115024493865</v>
      </c>
      <c r="O136" s="39">
        <v>6267.0345828757099</v>
      </c>
      <c r="P136" s="39">
        <v>28.99376004140629</v>
      </c>
      <c r="R136" s="42">
        <f t="shared" si="40"/>
        <v>3.0710381348552477E-2</v>
      </c>
      <c r="S136" s="42">
        <f t="shared" si="41"/>
        <v>0.16556794370241867</v>
      </c>
      <c r="T136" s="42">
        <f t="shared" si="42"/>
        <v>0.12564991895876598</v>
      </c>
      <c r="U136" s="42">
        <f t="shared" si="43"/>
        <v>8.7022321182498058E-2</v>
      </c>
      <c r="W136" s="43">
        <f t="shared" si="44"/>
        <v>32.562278815438241</v>
      </c>
      <c r="X136" s="43">
        <f t="shared" si="45"/>
        <v>5.3912695457369386</v>
      </c>
      <c r="Y136" s="43">
        <f t="shared" si="46"/>
        <v>4.0914476942725573</v>
      </c>
      <c r="Z136" s="43">
        <f t="shared" si="47"/>
        <v>2.8336450855111193</v>
      </c>
      <c r="AB136" s="44">
        <f t="shared" si="48"/>
        <v>6.0398165106002448</v>
      </c>
      <c r="AC136" s="44">
        <f t="shared" si="49"/>
        <v>0.18548506831581704</v>
      </c>
      <c r="AD136" s="44">
        <f t="shared" si="50"/>
        <v>0.75890245508273746</v>
      </c>
      <c r="AE136" s="44">
        <f t="shared" si="51"/>
        <v>0.5255988522688092</v>
      </c>
      <c r="AG136" s="45">
        <f t="shared" si="52"/>
        <v>7.9586203340741184</v>
      </c>
      <c r="AH136" s="45">
        <f t="shared" si="53"/>
        <v>0.24441226546776029</v>
      </c>
      <c r="AI136" s="45">
        <f t="shared" si="54"/>
        <v>1.3176924034209081</v>
      </c>
      <c r="AJ136" s="45">
        <f t="shared" si="55"/>
        <v>0.69257761488135794</v>
      </c>
      <c r="AL136" s="46">
        <f t="shared" si="56"/>
        <v>11.491304603365602</v>
      </c>
      <c r="AM136" s="46">
        <f t="shared" si="57"/>
        <v>0.35290234656173425</v>
      </c>
      <c r="AN136" s="46">
        <f t="shared" si="58"/>
        <v>1.9025916736373805</v>
      </c>
      <c r="AO136" s="46">
        <f t="shared" si="59"/>
        <v>1.4438814921433825</v>
      </c>
    </row>
    <row r="137" spans="1:41">
      <c r="A137" s="8" t="s">
        <v>1310</v>
      </c>
      <c r="B137" s="35">
        <v>5984.5738816101539</v>
      </c>
      <c r="C137" s="35">
        <v>2396.8692322343409</v>
      </c>
      <c r="D137" s="35">
        <v>40.050791913516512</v>
      </c>
      <c r="E137" s="37">
        <v>78267.948277325399</v>
      </c>
      <c r="F137" s="37">
        <v>11264.891294121309</v>
      </c>
      <c r="G137" s="37">
        <v>14.392725939622981</v>
      </c>
      <c r="H137" s="36">
        <v>85458.116856867768</v>
      </c>
      <c r="I137" s="36">
        <v>11674.150193318663</v>
      </c>
      <c r="J137" s="36">
        <v>13.660668667519882</v>
      </c>
      <c r="K137" s="38">
        <v>29145.033968400228</v>
      </c>
      <c r="L137" s="38">
        <v>7111.4823885229862</v>
      </c>
      <c r="M137" s="38">
        <v>24.400322868840821</v>
      </c>
      <c r="N137" s="39">
        <v>18319.403517022234</v>
      </c>
      <c r="O137" s="39">
        <v>15954.623211353553</v>
      </c>
      <c r="P137" s="39">
        <v>87.091390265674605</v>
      </c>
      <c r="R137" s="42">
        <f t="shared" si="40"/>
        <v>7.6462639092123919E-2</v>
      </c>
      <c r="S137" s="42">
        <f t="shared" si="41"/>
        <v>7.0029320814939164E-2</v>
      </c>
      <c r="T137" s="42">
        <f t="shared" si="42"/>
        <v>0.20533768765199512</v>
      </c>
      <c r="U137" s="42">
        <f t="shared" si="43"/>
        <v>0.32667951639633563</v>
      </c>
      <c r="W137" s="43">
        <f t="shared" si="44"/>
        <v>13.078282568761162</v>
      </c>
      <c r="X137" s="43">
        <f t="shared" si="45"/>
        <v>0.91586324571620215</v>
      </c>
      <c r="Y137" s="43">
        <f t="shared" si="46"/>
        <v>2.6854643011288117</v>
      </c>
      <c r="Z137" s="43">
        <f t="shared" si="47"/>
        <v>4.2724070248575226</v>
      </c>
      <c r="AB137" s="44">
        <f t="shared" si="48"/>
        <v>14.27973295132505</v>
      </c>
      <c r="AC137" s="44">
        <f t="shared" si="49"/>
        <v>1.0918660669890767</v>
      </c>
      <c r="AD137" s="44">
        <f t="shared" si="50"/>
        <v>2.9321673445130854</v>
      </c>
      <c r="AE137" s="44">
        <f t="shared" si="51"/>
        <v>4.6648962548076858</v>
      </c>
      <c r="AG137" s="45">
        <f t="shared" si="52"/>
        <v>4.8700265958716402</v>
      </c>
      <c r="AH137" s="45">
        <f t="shared" si="53"/>
        <v>0.37237508596917807</v>
      </c>
      <c r="AI137" s="45">
        <f t="shared" si="54"/>
        <v>0.34104465485958124</v>
      </c>
      <c r="AJ137" s="45">
        <f t="shared" si="55"/>
        <v>1.5909379331766402</v>
      </c>
      <c r="AL137" s="46">
        <f t="shared" si="56"/>
        <v>3.0611040784901107</v>
      </c>
      <c r="AM137" s="46">
        <f t="shared" si="57"/>
        <v>0.23406009637701788</v>
      </c>
      <c r="AN137" s="46">
        <f t="shared" si="58"/>
        <v>0.21436703956050268</v>
      </c>
      <c r="AO137" s="46">
        <f t="shared" si="59"/>
        <v>0.62856003313925068</v>
      </c>
    </row>
    <row r="138" spans="1:41">
      <c r="A138" s="8" t="s">
        <v>1311</v>
      </c>
      <c r="B138" s="35">
        <v>5996.8261656233908</v>
      </c>
      <c r="C138" s="35">
        <v>3533.1745719823089</v>
      </c>
      <c r="D138" s="35">
        <v>58.917408549144149</v>
      </c>
      <c r="E138" s="37">
        <v>322372.41421267635</v>
      </c>
      <c r="F138" s="37">
        <v>93081.698209976967</v>
      </c>
      <c r="G138" s="37">
        <v>28.873965049803818</v>
      </c>
      <c r="H138" s="36">
        <v>18737.489707238467</v>
      </c>
      <c r="I138" s="36">
        <v>8689.9275772074961</v>
      </c>
      <c r="J138" s="36">
        <v>46.377224019770892</v>
      </c>
      <c r="K138" s="38">
        <v>51722.340093320701</v>
      </c>
      <c r="L138" s="38">
        <v>7813.4612846512928</v>
      </c>
      <c r="M138" s="38">
        <v>15.106550226756474</v>
      </c>
      <c r="N138" s="39">
        <v>126844.37997097301</v>
      </c>
      <c r="O138" s="39">
        <v>4427.1895806008515</v>
      </c>
      <c r="P138" s="39">
        <v>3.4902528449537664</v>
      </c>
      <c r="R138" s="42">
        <f t="shared" si="40"/>
        <v>1.8602169110124755E-2</v>
      </c>
      <c r="S138" s="42">
        <f t="shared" si="41"/>
        <v>0.3200442673655885</v>
      </c>
      <c r="T138" s="42">
        <f t="shared" si="42"/>
        <v>0.11594266916004843</v>
      </c>
      <c r="U138" s="42">
        <f t="shared" si="43"/>
        <v>4.7277034796462412E-2</v>
      </c>
      <c r="W138" s="43">
        <f t="shared" si="44"/>
        <v>53.757171762067344</v>
      </c>
      <c r="X138" s="43">
        <f t="shared" si="45"/>
        <v>17.204674652236946</v>
      </c>
      <c r="Y138" s="43">
        <f t="shared" si="46"/>
        <v>6.2327499805892721</v>
      </c>
      <c r="Z138" s="43">
        <f t="shared" si="47"/>
        <v>2.5414796799546644</v>
      </c>
      <c r="AB138" s="44">
        <f t="shared" si="48"/>
        <v>3.1245677613018885</v>
      </c>
      <c r="AC138" s="44">
        <f t="shared" si="49"/>
        <v>5.812373789178165E-2</v>
      </c>
      <c r="AD138" s="44">
        <f t="shared" si="50"/>
        <v>0.36227072621677808</v>
      </c>
      <c r="AE138" s="44">
        <f t="shared" si="51"/>
        <v>0.14772029877497406</v>
      </c>
      <c r="AG138" s="45">
        <f t="shared" si="52"/>
        <v>8.6249523772787207</v>
      </c>
      <c r="AH138" s="45">
        <f t="shared" si="53"/>
        <v>0.1604428226889113</v>
      </c>
      <c r="AI138" s="45">
        <f t="shared" si="54"/>
        <v>2.7603665646492592</v>
      </c>
      <c r="AJ138" s="45">
        <f t="shared" si="55"/>
        <v>0.40776217365843731</v>
      </c>
      <c r="AL138" s="46">
        <f t="shared" si="56"/>
        <v>21.151918776319423</v>
      </c>
      <c r="AM138" s="46">
        <f t="shared" si="57"/>
        <v>0.39347157008071698</v>
      </c>
      <c r="AN138" s="46">
        <f t="shared" si="58"/>
        <v>6.7695503481435857</v>
      </c>
      <c r="AO138" s="46">
        <f t="shared" si="59"/>
        <v>2.4524099207830194</v>
      </c>
    </row>
    <row r="139" spans="1:41">
      <c r="A139" s="8" t="s">
        <v>1148</v>
      </c>
      <c r="B139" s="35">
        <v>2184.4142193926568</v>
      </c>
      <c r="C139" s="35">
        <v>1125.7010526079328</v>
      </c>
      <c r="D139" s="35">
        <v>51.533314634845986</v>
      </c>
      <c r="E139" s="37">
        <v>165153.76932903368</v>
      </c>
      <c r="F139" s="37">
        <v>8021.4069845115355</v>
      </c>
      <c r="G139" s="37">
        <v>4.8569324315756859</v>
      </c>
      <c r="H139" s="36">
        <v>130748.98860197264</v>
      </c>
      <c r="I139" s="36">
        <v>44722.219048789251</v>
      </c>
      <c r="J139" s="36">
        <v>34.204638618607653</v>
      </c>
      <c r="K139" s="38">
        <v>186451.47432746633</v>
      </c>
      <c r="L139" s="38">
        <v>59501.442043707459</v>
      </c>
      <c r="M139" s="38">
        <v>31.912561838585713</v>
      </c>
      <c r="N139" s="39">
        <v>78222.525915418504</v>
      </c>
      <c r="O139" s="39">
        <v>15354.679705774905</v>
      </c>
      <c r="P139" s="39">
        <v>19.629485913530608</v>
      </c>
      <c r="R139" s="42">
        <f t="shared" si="40"/>
        <v>1.3226547769797958E-2</v>
      </c>
      <c r="S139" s="42">
        <f t="shared" si="41"/>
        <v>1.6706930147218746E-2</v>
      </c>
      <c r="T139" s="42">
        <f t="shared" si="42"/>
        <v>1.1715725109023013E-2</v>
      </c>
      <c r="U139" s="42">
        <f t="shared" si="43"/>
        <v>2.7925641544158896E-2</v>
      </c>
      <c r="W139" s="43">
        <f t="shared" si="44"/>
        <v>75.605518341183554</v>
      </c>
      <c r="X139" s="43">
        <f t="shared" si="45"/>
        <v>1.2631361136704193</v>
      </c>
      <c r="Y139" s="43">
        <f t="shared" si="46"/>
        <v>0.88577346961050407</v>
      </c>
      <c r="Z139" s="43">
        <f t="shared" si="47"/>
        <v>2.1113326039562228</v>
      </c>
      <c r="AB139" s="44">
        <f t="shared" si="48"/>
        <v>59.855400794051512</v>
      </c>
      <c r="AC139" s="44">
        <f t="shared" si="49"/>
        <v>0.79168031788292492</v>
      </c>
      <c r="AD139" s="44">
        <f t="shared" si="50"/>
        <v>0.70124942199350515</v>
      </c>
      <c r="AE139" s="44">
        <f t="shared" si="51"/>
        <v>1.6715004670566462</v>
      </c>
      <c r="AG139" s="45">
        <f t="shared" si="52"/>
        <v>85.355365604288338</v>
      </c>
      <c r="AH139" s="45">
        <f t="shared" si="53"/>
        <v>1.1289568205736893</v>
      </c>
      <c r="AI139" s="45">
        <f t="shared" si="54"/>
        <v>1.4260261308411628</v>
      </c>
      <c r="AJ139" s="45">
        <f t="shared" si="55"/>
        <v>2.3836033437359858</v>
      </c>
      <c r="AL139" s="46">
        <f t="shared" si="56"/>
        <v>35.809383230057477</v>
      </c>
      <c r="AM139" s="46">
        <f t="shared" si="57"/>
        <v>0.47363451789935718</v>
      </c>
      <c r="AN139" s="46">
        <f t="shared" si="58"/>
        <v>0.59826486423955672</v>
      </c>
      <c r="AO139" s="46">
        <f t="shared" si="59"/>
        <v>0.41953289024701196</v>
      </c>
    </row>
    <row r="140" spans="1:41">
      <c r="A140" s="8" t="s">
        <v>1312</v>
      </c>
      <c r="B140" s="35">
        <v>101364.12112993032</v>
      </c>
      <c r="C140" s="35">
        <v>175566.07581079777</v>
      </c>
      <c r="D140" s="35">
        <v>173.2033720153841</v>
      </c>
      <c r="E140" s="37">
        <v>36887.998397631331</v>
      </c>
      <c r="F140" s="37">
        <v>63890.155363409227</v>
      </c>
      <c r="G140" s="37">
        <v>173.20038532508656</v>
      </c>
      <c r="H140" s="36">
        <v>471681.15171906998</v>
      </c>
      <c r="I140" s="36">
        <v>816973.98769922566</v>
      </c>
      <c r="J140" s="36">
        <v>173.20471354891231</v>
      </c>
      <c r="K140" s="38">
        <v>1038563.3426512666</v>
      </c>
      <c r="L140" s="38">
        <v>1038429.8207150584</v>
      </c>
      <c r="M140" s="38">
        <v>99.987143592429589</v>
      </c>
      <c r="N140" s="39">
        <v>799933.79371097824</v>
      </c>
      <c r="O140" s="39">
        <v>578294.76548729313</v>
      </c>
      <c r="P140" s="39">
        <v>72.292828485782806</v>
      </c>
      <c r="R140" s="42">
        <f t="shared" si="40"/>
        <v>2.7478888943033342</v>
      </c>
      <c r="S140" s="42">
        <f t="shared" si="41"/>
        <v>0.21489966423399104</v>
      </c>
      <c r="T140" s="42">
        <f t="shared" si="42"/>
        <v>9.7600326303801402E-2</v>
      </c>
      <c r="U140" s="42">
        <f t="shared" si="43"/>
        <v>0.12671563812761472</v>
      </c>
      <c r="W140" s="43">
        <f t="shared" si="44"/>
        <v>0.36391573257314236</v>
      </c>
      <c r="X140" s="43">
        <f t="shared" si="45"/>
        <v>7.8205368739435163E-2</v>
      </c>
      <c r="Y140" s="43">
        <f t="shared" si="46"/>
        <v>3.5518294246225622E-2</v>
      </c>
      <c r="Z140" s="43">
        <f t="shared" si="47"/>
        <v>4.6113814277684122E-2</v>
      </c>
      <c r="AB140" s="44">
        <f t="shared" si="48"/>
        <v>4.653334399402139</v>
      </c>
      <c r="AC140" s="44">
        <f t="shared" si="49"/>
        <v>12.786845917596814</v>
      </c>
      <c r="AD140" s="44">
        <f t="shared" si="50"/>
        <v>0.4541669557823525</v>
      </c>
      <c r="AE140" s="44">
        <f t="shared" si="51"/>
        <v>0.58965023784142279</v>
      </c>
      <c r="AG140" s="45">
        <f t="shared" si="52"/>
        <v>10.245867384575039</v>
      </c>
      <c r="AH140" s="45">
        <f t="shared" si="53"/>
        <v>28.154505198578498</v>
      </c>
      <c r="AI140" s="45">
        <f t="shared" si="54"/>
        <v>2.2018334607311756</v>
      </c>
      <c r="AJ140" s="45">
        <f t="shared" si="55"/>
        <v>1.2983116238073409</v>
      </c>
      <c r="AL140" s="46">
        <f t="shared" si="56"/>
        <v>7.8916857838249195</v>
      </c>
      <c r="AM140" s="46">
        <f t="shared" si="57"/>
        <v>21.685475722703998</v>
      </c>
      <c r="AN140" s="46">
        <f t="shared" si="58"/>
        <v>1.6959206251841354</v>
      </c>
      <c r="AO140" s="46">
        <f t="shared" si="59"/>
        <v>0.77023110758838287</v>
      </c>
    </row>
    <row r="141" spans="1:41">
      <c r="A141" s="8" t="s">
        <v>171</v>
      </c>
      <c r="B141" s="35">
        <v>3504378.5</v>
      </c>
      <c r="C141" s="35">
        <v>0</v>
      </c>
      <c r="D141" s="35">
        <v>0</v>
      </c>
      <c r="E141" s="37">
        <v>3504378.4999999967</v>
      </c>
      <c r="F141" s="37">
        <v>5.6458430611445293E-9</v>
      </c>
      <c r="G141" s="37">
        <v>1.6110825531958189E-13</v>
      </c>
      <c r="H141" s="36">
        <v>3504378.4999999967</v>
      </c>
      <c r="I141" s="36">
        <v>5.6458430611445293E-9</v>
      </c>
      <c r="J141" s="36">
        <v>1.6110825531958189E-13</v>
      </c>
      <c r="K141" s="38">
        <v>3504378.5</v>
      </c>
      <c r="L141" s="38">
        <v>0</v>
      </c>
      <c r="M141" s="38">
        <v>0</v>
      </c>
      <c r="N141" s="39">
        <v>3504378.4999999967</v>
      </c>
      <c r="O141" s="39">
        <v>5.6458430611445293E-9</v>
      </c>
      <c r="P141" s="39">
        <v>1.6110825531958189E-13</v>
      </c>
      <c r="R141" s="42">
        <f t="shared" si="40"/>
        <v>1.0000000000000009</v>
      </c>
      <c r="S141" s="42">
        <f t="shared" si="41"/>
        <v>1.0000000000000009</v>
      </c>
      <c r="T141" s="42">
        <f t="shared" si="42"/>
        <v>1</v>
      </c>
      <c r="U141" s="42">
        <f t="shared" si="43"/>
        <v>1.0000000000000009</v>
      </c>
      <c r="W141" s="43">
        <f t="shared" si="44"/>
        <v>0.99999999999999911</v>
      </c>
      <c r="X141" s="43">
        <f t="shared" si="45"/>
        <v>1</v>
      </c>
      <c r="Y141" s="43">
        <f t="shared" si="46"/>
        <v>0.99999999999999911</v>
      </c>
      <c r="Z141" s="43">
        <f t="shared" si="47"/>
        <v>1</v>
      </c>
      <c r="AB141" s="44">
        <f t="shared" si="48"/>
        <v>0.99999999999999911</v>
      </c>
      <c r="AC141" s="44">
        <f t="shared" si="49"/>
        <v>1</v>
      </c>
      <c r="AD141" s="44">
        <f t="shared" si="50"/>
        <v>0.99999999999999911</v>
      </c>
      <c r="AE141" s="44">
        <f t="shared" si="51"/>
        <v>1</v>
      </c>
      <c r="AG141" s="45">
        <f t="shared" si="52"/>
        <v>1</v>
      </c>
      <c r="AH141" s="45">
        <f t="shared" si="53"/>
        <v>1.0000000000000009</v>
      </c>
      <c r="AI141" s="45">
        <f t="shared" si="54"/>
        <v>1.0000000000000009</v>
      </c>
      <c r="AJ141" s="45">
        <f t="shared" si="55"/>
        <v>1.0000000000000009</v>
      </c>
      <c r="AL141" s="46">
        <f t="shared" si="56"/>
        <v>0.99999999999999911</v>
      </c>
      <c r="AM141" s="46">
        <f t="shared" si="57"/>
        <v>1</v>
      </c>
      <c r="AN141" s="46">
        <f t="shared" si="58"/>
        <v>1</v>
      </c>
      <c r="AO141" s="46">
        <f t="shared" si="59"/>
        <v>0.99999999999999911</v>
      </c>
    </row>
    <row r="142" spans="1:41">
      <c r="A142" s="8" t="s">
        <v>1313</v>
      </c>
      <c r="B142" s="35">
        <v>4658.0409726817334</v>
      </c>
      <c r="C142" s="35">
        <v>2640.7217299714471</v>
      </c>
      <c r="D142" s="35">
        <v>56.691681019094332</v>
      </c>
      <c r="E142" s="37">
        <v>332336.27813876799</v>
      </c>
      <c r="F142" s="37">
        <v>43938.675591117986</v>
      </c>
      <c r="G142" s="37">
        <v>13.221149324170762</v>
      </c>
      <c r="H142" s="36">
        <v>22951.078399999566</v>
      </c>
      <c r="I142" s="36">
        <v>9734.9200930585284</v>
      </c>
      <c r="J142" s="36">
        <v>42.415959387157656</v>
      </c>
      <c r="K142" s="38">
        <v>352068.96898038435</v>
      </c>
      <c r="L142" s="38">
        <v>19148.607347175472</v>
      </c>
      <c r="M142" s="38">
        <v>5.4388796043659111</v>
      </c>
      <c r="N142" s="39">
        <v>249416.78933165301</v>
      </c>
      <c r="O142" s="39">
        <v>109942.98996314614</v>
      </c>
      <c r="P142" s="39">
        <v>44.080027755049564</v>
      </c>
      <c r="R142" s="42">
        <f t="shared" si="40"/>
        <v>1.4016047236157451E-2</v>
      </c>
      <c r="S142" s="42">
        <f t="shared" si="41"/>
        <v>0.20295521158089991</v>
      </c>
      <c r="T142" s="42">
        <f t="shared" si="42"/>
        <v>1.3230478636534588E-2</v>
      </c>
      <c r="U142" s="42">
        <f t="shared" si="43"/>
        <v>1.8675731433972838E-2</v>
      </c>
      <c r="W142" s="43">
        <f t="shared" si="44"/>
        <v>71.346791513393427</v>
      </c>
      <c r="X142" s="43">
        <f t="shared" si="45"/>
        <v>14.480203167219118</v>
      </c>
      <c r="Y142" s="43">
        <f t="shared" si="46"/>
        <v>0.94395220090323895</v>
      </c>
      <c r="Z142" s="43">
        <f t="shared" si="47"/>
        <v>1.3324535169797882</v>
      </c>
      <c r="AB142" s="44">
        <f t="shared" si="48"/>
        <v>4.9271954743640096</v>
      </c>
      <c r="AC142" s="44">
        <f t="shared" si="49"/>
        <v>6.9059804510467185E-2</v>
      </c>
      <c r="AD142" s="44">
        <f t="shared" si="50"/>
        <v>6.5189154461602936E-2</v>
      </c>
      <c r="AE142" s="44">
        <f t="shared" si="51"/>
        <v>9.2018979401908646E-2</v>
      </c>
      <c r="AG142" s="45">
        <f t="shared" si="52"/>
        <v>75.583055418615345</v>
      </c>
      <c r="AH142" s="45">
        <f t="shared" si="53"/>
        <v>1.0593756750004191</v>
      </c>
      <c r="AI142" s="45">
        <f t="shared" si="54"/>
        <v>15.339975004415958</v>
      </c>
      <c r="AJ142" s="45">
        <f t="shared" si="55"/>
        <v>1.4115688439571454</v>
      </c>
      <c r="AL142" s="46">
        <f t="shared" si="56"/>
        <v>53.545426241293548</v>
      </c>
      <c r="AM142" s="46">
        <f t="shared" si="57"/>
        <v>0.75049522347815512</v>
      </c>
      <c r="AN142" s="46">
        <f t="shared" si="58"/>
        <v>10.867323311991202</v>
      </c>
      <c r="AO142" s="46">
        <f t="shared" si="59"/>
        <v>0.70843161796957277</v>
      </c>
    </row>
    <row r="143" spans="1:41">
      <c r="A143" s="8" t="s">
        <v>1314</v>
      </c>
      <c r="B143" s="35">
        <v>199174.46490734068</v>
      </c>
      <c r="C143" s="35">
        <v>227307.07658464723</v>
      </c>
      <c r="D143" s="35">
        <v>114.12460763501704</v>
      </c>
      <c r="E143" s="37">
        <v>291575.10692626098</v>
      </c>
      <c r="F143" s="37">
        <v>320395.27440515498</v>
      </c>
      <c r="G143" s="37">
        <v>109.88430315012543</v>
      </c>
      <c r="H143" s="36">
        <v>452326.42220112</v>
      </c>
      <c r="I143" s="36">
        <v>783450.6128073833</v>
      </c>
      <c r="J143" s="36">
        <v>173.2046978363413</v>
      </c>
      <c r="K143" s="38">
        <v>410026.97205220273</v>
      </c>
      <c r="L143" s="38">
        <v>356252.72484051797</v>
      </c>
      <c r="M143" s="38">
        <v>86.885192712434915</v>
      </c>
      <c r="N143" s="39">
        <v>596966.86239337095</v>
      </c>
      <c r="O143" s="39">
        <v>571938.94650404144</v>
      </c>
      <c r="P143" s="39">
        <v>95.807486568184515</v>
      </c>
      <c r="R143" s="42">
        <f t="shared" si="40"/>
        <v>0.68309831729809389</v>
      </c>
      <c r="S143" s="42">
        <f t="shared" si="41"/>
        <v>0.4403334740829728</v>
      </c>
      <c r="T143" s="42">
        <f t="shared" si="42"/>
        <v>0.48575942189964688</v>
      </c>
      <c r="U143" s="42">
        <f t="shared" si="43"/>
        <v>0.33364408890102643</v>
      </c>
      <c r="W143" s="43">
        <f t="shared" si="44"/>
        <v>1.4639181135087103</v>
      </c>
      <c r="X143" s="43">
        <f t="shared" si="45"/>
        <v>0.64461214869428207</v>
      </c>
      <c r="Y143" s="43">
        <f t="shared" si="46"/>
        <v>0.71111201652641276</v>
      </c>
      <c r="Z143" s="43">
        <f t="shared" si="47"/>
        <v>0.48842762520732308</v>
      </c>
      <c r="AB143" s="44">
        <f t="shared" si="48"/>
        <v>2.2710060871083546</v>
      </c>
      <c r="AC143" s="44">
        <f t="shared" si="49"/>
        <v>1.5513204366774453</v>
      </c>
      <c r="AD143" s="44">
        <f t="shared" si="50"/>
        <v>1.1031626040043334</v>
      </c>
      <c r="AE143" s="44">
        <f t="shared" si="51"/>
        <v>0.75770775682195202</v>
      </c>
      <c r="AG143" s="45">
        <f t="shared" si="52"/>
        <v>2.0586322259881769</v>
      </c>
      <c r="AH143" s="45">
        <f t="shared" si="53"/>
        <v>1.406248209508153</v>
      </c>
      <c r="AI143" s="45">
        <f t="shared" si="54"/>
        <v>0.90648467992853743</v>
      </c>
      <c r="AJ143" s="45">
        <f t="shared" si="55"/>
        <v>0.68685047342211725</v>
      </c>
      <c r="AL143" s="46">
        <f t="shared" si="56"/>
        <v>2.9972058048258847</v>
      </c>
      <c r="AM143" s="46">
        <f t="shared" si="57"/>
        <v>2.047386241872641</v>
      </c>
      <c r="AN143" s="46">
        <f t="shared" si="58"/>
        <v>1.3197700445806342</v>
      </c>
      <c r="AO143" s="46">
        <f t="shared" si="59"/>
        <v>1.4559209590664877</v>
      </c>
    </row>
    <row r="144" spans="1:41">
      <c r="A144" s="8" t="s">
        <v>1315</v>
      </c>
      <c r="B144" s="35">
        <v>1</v>
      </c>
      <c r="C144" s="35">
        <v>0</v>
      </c>
      <c r="D144" s="35">
        <v>0</v>
      </c>
      <c r="E144" s="37">
        <v>134638.57106305865</v>
      </c>
      <c r="F144" s="37">
        <v>233199.11368888288</v>
      </c>
      <c r="G144" s="37">
        <v>173.2037943121536</v>
      </c>
      <c r="H144" s="36">
        <v>229236.80271505367</v>
      </c>
      <c r="I144" s="36">
        <v>397048.05721630849</v>
      </c>
      <c r="J144" s="36">
        <v>173.20432518414063</v>
      </c>
      <c r="K144" s="38">
        <v>1</v>
      </c>
      <c r="L144" s="38">
        <v>0</v>
      </c>
      <c r="M144" s="38">
        <v>0</v>
      </c>
      <c r="N144" s="39">
        <v>126564.07332010033</v>
      </c>
      <c r="O144" s="39">
        <v>132878.58201321153</v>
      </c>
      <c r="P144" s="39">
        <v>104.98917941518904</v>
      </c>
      <c r="R144" s="42">
        <f t="shared" si="40"/>
        <v>7.4272921355622892E-6</v>
      </c>
      <c r="S144" s="42">
        <f t="shared" si="41"/>
        <v>4.3623012891303572E-6</v>
      </c>
      <c r="T144" s="42">
        <f t="shared" si="42"/>
        <v>1</v>
      </c>
      <c r="U144" s="42">
        <f t="shared" si="43"/>
        <v>7.9011363475229152E-6</v>
      </c>
      <c r="W144" s="43">
        <f t="shared" si="44"/>
        <v>134638.57106305865</v>
      </c>
      <c r="X144" s="43">
        <f t="shared" si="45"/>
        <v>0.58733401211504999</v>
      </c>
      <c r="Y144" s="43">
        <f t="shared" si="46"/>
        <v>134638.57106305865</v>
      </c>
      <c r="Z144" s="43">
        <f t="shared" si="47"/>
        <v>1.0637977076048797</v>
      </c>
      <c r="AB144" s="44">
        <f t="shared" si="48"/>
        <v>229236.80271505367</v>
      </c>
      <c r="AC144" s="44">
        <f t="shared" si="49"/>
        <v>1.7026087019869622</v>
      </c>
      <c r="AD144" s="44">
        <f t="shared" si="50"/>
        <v>229236.80271505367</v>
      </c>
      <c r="AE144" s="44">
        <f t="shared" si="51"/>
        <v>1.8112312341218502</v>
      </c>
      <c r="AG144" s="45">
        <f t="shared" si="52"/>
        <v>1</v>
      </c>
      <c r="AH144" s="45">
        <f t="shared" si="53"/>
        <v>7.4272921355622892E-6</v>
      </c>
      <c r="AI144" s="45">
        <f t="shared" si="54"/>
        <v>4.3623012891303572E-6</v>
      </c>
      <c r="AJ144" s="45">
        <f t="shared" si="55"/>
        <v>7.9011363475229152E-6</v>
      </c>
      <c r="AL144" s="46">
        <f t="shared" si="56"/>
        <v>126564.07332010033</v>
      </c>
      <c r="AM144" s="46">
        <f t="shared" si="57"/>
        <v>0.94002834641511024</v>
      </c>
      <c r="AN144" s="46">
        <f t="shared" si="58"/>
        <v>0.55211062020186275</v>
      </c>
      <c r="AO144" s="46">
        <f t="shared" si="59"/>
        <v>126564.07332010033</v>
      </c>
    </row>
    <row r="145" spans="1:41">
      <c r="A145" s="8" t="s">
        <v>1316</v>
      </c>
      <c r="B145" s="35">
        <v>2801.3946866835563</v>
      </c>
      <c r="C145" s="35">
        <v>1339.3537562691326</v>
      </c>
      <c r="D145" s="35">
        <v>47.810248325084551</v>
      </c>
      <c r="E145" s="37">
        <v>137522.95130766332</v>
      </c>
      <c r="F145" s="37">
        <v>13303.692217802047</v>
      </c>
      <c r="G145" s="37">
        <v>9.6737977852433676</v>
      </c>
      <c r="H145" s="36">
        <v>18420.261887770135</v>
      </c>
      <c r="I145" s="36">
        <v>7156.4475937961715</v>
      </c>
      <c r="J145" s="36">
        <v>38.850954657423145</v>
      </c>
      <c r="K145" s="38">
        <v>30491.082610707268</v>
      </c>
      <c r="L145" s="38">
        <v>4483.7622352238277</v>
      </c>
      <c r="M145" s="38">
        <v>14.705159185293432</v>
      </c>
      <c r="N145" s="39">
        <v>129241.39633189533</v>
      </c>
      <c r="O145" s="39">
        <v>7674.2735737694247</v>
      </c>
      <c r="P145" s="39">
        <v>5.9379376821817109</v>
      </c>
      <c r="R145" s="42">
        <f t="shared" si="40"/>
        <v>2.0370379344290961E-2</v>
      </c>
      <c r="S145" s="42">
        <f t="shared" si="41"/>
        <v>0.15208223985911415</v>
      </c>
      <c r="T145" s="42">
        <f t="shared" si="42"/>
        <v>9.1875868182516307E-2</v>
      </c>
      <c r="U145" s="42">
        <f t="shared" si="43"/>
        <v>2.1675676417867697E-2</v>
      </c>
      <c r="W145" s="43">
        <f t="shared" si="44"/>
        <v>49.090887464511646</v>
      </c>
      <c r="X145" s="43">
        <f t="shared" si="45"/>
        <v>7.4658521222746392</v>
      </c>
      <c r="Y145" s="43">
        <f t="shared" si="46"/>
        <v>4.5102679056522144</v>
      </c>
      <c r="Z145" s="43">
        <f t="shared" si="47"/>
        <v>1.0640781917467119</v>
      </c>
      <c r="AB145" s="44">
        <f t="shared" si="48"/>
        <v>6.575389742591768</v>
      </c>
      <c r="AC145" s="44">
        <f t="shared" si="49"/>
        <v>0.133943183393154</v>
      </c>
      <c r="AD145" s="44">
        <f t="shared" si="50"/>
        <v>0.60411964123903117</v>
      </c>
      <c r="AE145" s="44">
        <f t="shared" si="51"/>
        <v>0.14252602038178552</v>
      </c>
      <c r="AG145" s="45">
        <f t="shared" si="52"/>
        <v>10.884250889618226</v>
      </c>
      <c r="AH145" s="45">
        <f t="shared" si="53"/>
        <v>0.22171631949995962</v>
      </c>
      <c r="AI145" s="45">
        <f t="shared" si="54"/>
        <v>1.6553012544816954</v>
      </c>
      <c r="AJ145" s="45">
        <f t="shared" si="55"/>
        <v>0.23592350033425327</v>
      </c>
      <c r="AL145" s="46">
        <f t="shared" si="56"/>
        <v>46.134661761959123</v>
      </c>
      <c r="AM145" s="46">
        <f t="shared" si="57"/>
        <v>0.93978056101166219</v>
      </c>
      <c r="AN145" s="46">
        <f t="shared" si="58"/>
        <v>7.0162626959013688</v>
      </c>
      <c r="AO145" s="46">
        <f t="shared" si="59"/>
        <v>4.2386621026867326</v>
      </c>
    </row>
    <row r="146" spans="1:41">
      <c r="A146" s="8" t="s">
        <v>1317</v>
      </c>
      <c r="B146" s="35">
        <v>55877.069187788671</v>
      </c>
      <c r="C146" s="35">
        <v>96780.190760483834</v>
      </c>
      <c r="D146" s="35">
        <v>173.20198100446203</v>
      </c>
      <c r="E146" s="37">
        <v>1</v>
      </c>
      <c r="F146" s="37">
        <v>0</v>
      </c>
      <c r="G146" s="37">
        <v>0</v>
      </c>
      <c r="H146" s="36">
        <v>996277.28785643447</v>
      </c>
      <c r="I146" s="36">
        <v>1040964.3280882238</v>
      </c>
      <c r="J146" s="36">
        <v>104.48540188323845</v>
      </c>
      <c r="K146" s="38">
        <v>700491.35774002003</v>
      </c>
      <c r="L146" s="38">
        <v>614214.94901510619</v>
      </c>
      <c r="M146" s="38">
        <v>87.683444232165044</v>
      </c>
      <c r="N146" s="39">
        <v>368269.072091893</v>
      </c>
      <c r="O146" s="39">
        <v>548279.24762685702</v>
      </c>
      <c r="P146" s="39">
        <v>148.8800687259577</v>
      </c>
      <c r="R146" s="42">
        <f t="shared" si="40"/>
        <v>55877.069187788671</v>
      </c>
      <c r="S146" s="42">
        <f t="shared" si="41"/>
        <v>5.6085860702508226E-2</v>
      </c>
      <c r="T146" s="42">
        <f t="shared" si="42"/>
        <v>7.9768391958558407E-2</v>
      </c>
      <c r="U146" s="42">
        <f t="shared" si="43"/>
        <v>0.15172892165608151</v>
      </c>
      <c r="W146" s="43">
        <f t="shared" si="44"/>
        <v>1.7896428974097647E-5</v>
      </c>
      <c r="X146" s="43">
        <f t="shared" si="45"/>
        <v>1.0037366225135727E-6</v>
      </c>
      <c r="Y146" s="43">
        <f t="shared" si="46"/>
        <v>1.4275693610643222E-6</v>
      </c>
      <c r="Z146" s="43">
        <f t="shared" si="47"/>
        <v>2.7154058697344893E-6</v>
      </c>
      <c r="AB146" s="44">
        <f t="shared" si="48"/>
        <v>17.829805720629317</v>
      </c>
      <c r="AC146" s="44">
        <f t="shared" si="49"/>
        <v>996277.28785643447</v>
      </c>
      <c r="AD146" s="44">
        <f t="shared" si="50"/>
        <v>1.4222549312681061</v>
      </c>
      <c r="AE146" s="44">
        <f t="shared" si="51"/>
        <v>2.7052971953285194</v>
      </c>
      <c r="AG146" s="45">
        <f t="shared" si="52"/>
        <v>12.536293830763494</v>
      </c>
      <c r="AH146" s="45">
        <f t="shared" si="53"/>
        <v>700491.35774002003</v>
      </c>
      <c r="AI146" s="45">
        <f t="shared" si="54"/>
        <v>0.70310882951791454</v>
      </c>
      <c r="AJ146" s="45">
        <f t="shared" si="55"/>
        <v>1.9021183445055323</v>
      </c>
      <c r="AL146" s="46">
        <f t="shared" si="56"/>
        <v>6.5907012920494088</v>
      </c>
      <c r="AM146" s="46">
        <f t="shared" si="57"/>
        <v>368269.072091893</v>
      </c>
      <c r="AN146" s="46">
        <f t="shared" si="58"/>
        <v>0.36964515459772412</v>
      </c>
      <c r="AO146" s="46">
        <f t="shared" si="59"/>
        <v>0.52572964394597455</v>
      </c>
    </row>
    <row r="147" spans="1:41">
      <c r="A147" s="8" t="s">
        <v>1318</v>
      </c>
      <c r="B147" s="35">
        <v>4899.561276593503</v>
      </c>
      <c r="C147" s="35">
        <v>400.35439489298096</v>
      </c>
      <c r="D147" s="35">
        <v>8.1712294691685887</v>
      </c>
      <c r="E147" s="37">
        <v>138619.38763287367</v>
      </c>
      <c r="F147" s="37">
        <v>7615.7208894743044</v>
      </c>
      <c r="G147" s="37">
        <v>5.4939796081368861</v>
      </c>
      <c r="H147" s="36">
        <v>142171.38261078167</v>
      </c>
      <c r="I147" s="36">
        <v>23576.605826102845</v>
      </c>
      <c r="J147" s="36">
        <v>16.583228912282447</v>
      </c>
      <c r="K147" s="38">
        <v>44053.130574237934</v>
      </c>
      <c r="L147" s="38">
        <v>14121.79534678165</v>
      </c>
      <c r="M147" s="38">
        <v>32.056281046777663</v>
      </c>
      <c r="N147" s="39">
        <v>24382.443834302365</v>
      </c>
      <c r="O147" s="39">
        <v>22224.053091114147</v>
      </c>
      <c r="P147" s="39">
        <v>91.147766984080192</v>
      </c>
      <c r="R147" s="42">
        <f t="shared" si="40"/>
        <v>3.5345425775287216E-2</v>
      </c>
      <c r="S147" s="42">
        <f t="shared" si="41"/>
        <v>3.4462359348413213E-2</v>
      </c>
      <c r="T147" s="42">
        <f t="shared" si="42"/>
        <v>0.11121936654051877</v>
      </c>
      <c r="U147" s="42">
        <f t="shared" si="43"/>
        <v>0.20094627552060923</v>
      </c>
      <c r="W147" s="43">
        <f t="shared" si="44"/>
        <v>28.292204098986385</v>
      </c>
      <c r="X147" s="43">
        <f t="shared" si="45"/>
        <v>0.97501610441791797</v>
      </c>
      <c r="Y147" s="43">
        <f t="shared" si="46"/>
        <v>3.1466410179243343</v>
      </c>
      <c r="Z147" s="43">
        <f t="shared" si="47"/>
        <v>5.6852130399602281</v>
      </c>
      <c r="AB147" s="44">
        <f t="shared" si="48"/>
        <v>29.017165942994097</v>
      </c>
      <c r="AC147" s="44">
        <f t="shared" si="49"/>
        <v>1.02562408504729</v>
      </c>
      <c r="AD147" s="44">
        <f t="shared" si="50"/>
        <v>3.2272708149809186</v>
      </c>
      <c r="AE147" s="44">
        <f t="shared" si="51"/>
        <v>5.830891422408131</v>
      </c>
      <c r="AG147" s="45">
        <f t="shared" si="52"/>
        <v>8.9912398452268292</v>
      </c>
      <c r="AH147" s="45">
        <f t="shared" si="53"/>
        <v>0.31779920057726985</v>
      </c>
      <c r="AI147" s="45">
        <f t="shared" si="54"/>
        <v>0.30985933853397818</v>
      </c>
      <c r="AJ147" s="45">
        <f t="shared" si="55"/>
        <v>1.8067561592108303</v>
      </c>
      <c r="AL147" s="46">
        <f t="shared" si="56"/>
        <v>4.976454514567199</v>
      </c>
      <c r="AM147" s="46">
        <f t="shared" si="57"/>
        <v>0.1758949036687279</v>
      </c>
      <c r="AN147" s="46">
        <f t="shared" si="58"/>
        <v>0.17150036376204802</v>
      </c>
      <c r="AO147" s="46">
        <f t="shared" si="59"/>
        <v>0.55347811872786867</v>
      </c>
    </row>
    <row r="148" spans="1:41">
      <c r="A148" s="8" t="s">
        <v>1319</v>
      </c>
      <c r="B148" s="35">
        <v>146733.68863185099</v>
      </c>
      <c r="C148" s="35">
        <v>127102.42325120101</v>
      </c>
      <c r="D148" s="35">
        <v>86.621160032373993</v>
      </c>
      <c r="E148" s="37">
        <v>257983.75115536468</v>
      </c>
      <c r="F148" s="37">
        <v>339403.1172214282</v>
      </c>
      <c r="G148" s="37">
        <v>131.55988146595737</v>
      </c>
      <c r="H148" s="36">
        <v>222054.10748741435</v>
      </c>
      <c r="I148" s="36">
        <v>194776.62387747542</v>
      </c>
      <c r="J148" s="36">
        <v>87.715839207574675</v>
      </c>
      <c r="K148" s="38">
        <v>355809.14543085336</v>
      </c>
      <c r="L148" s="38">
        <v>616277.78563309414</v>
      </c>
      <c r="M148" s="38">
        <v>173.2045939647887</v>
      </c>
      <c r="N148" s="39">
        <v>1013257.8130506147</v>
      </c>
      <c r="O148" s="39">
        <v>645896.73761938186</v>
      </c>
      <c r="P148" s="39">
        <v>63.744560298506947</v>
      </c>
      <c r="R148" s="42">
        <f t="shared" si="40"/>
        <v>0.5687710484660875</v>
      </c>
      <c r="S148" s="42">
        <f t="shared" si="41"/>
        <v>0.660801505958036</v>
      </c>
      <c r="T148" s="42">
        <f t="shared" si="42"/>
        <v>0.4123943707353826</v>
      </c>
      <c r="U148" s="42">
        <f t="shared" si="43"/>
        <v>0.14481377467998985</v>
      </c>
      <c r="W148" s="43">
        <f t="shared" si="44"/>
        <v>1.7581766911253467</v>
      </c>
      <c r="X148" s="43">
        <f t="shared" si="45"/>
        <v>1.1618058052359457</v>
      </c>
      <c r="Y148" s="43">
        <f t="shared" si="46"/>
        <v>0.72506217017825447</v>
      </c>
      <c r="Z148" s="43">
        <f t="shared" si="47"/>
        <v>0.25460820319623606</v>
      </c>
      <c r="AB148" s="44">
        <f t="shared" si="48"/>
        <v>1.5133137424531002</v>
      </c>
      <c r="AC148" s="44">
        <f t="shared" si="49"/>
        <v>0.86072904395318861</v>
      </c>
      <c r="AD148" s="44">
        <f t="shared" si="50"/>
        <v>0.62408206854415305</v>
      </c>
      <c r="AE148" s="44">
        <f t="shared" si="51"/>
        <v>0.21914867531973545</v>
      </c>
      <c r="AG148" s="45">
        <f t="shared" si="52"/>
        <v>2.4248633612937001</v>
      </c>
      <c r="AH148" s="45">
        <f t="shared" si="53"/>
        <v>1.379192076390019</v>
      </c>
      <c r="AI148" s="45">
        <f t="shared" si="54"/>
        <v>1.602353360885342</v>
      </c>
      <c r="AJ148" s="45">
        <f t="shared" si="55"/>
        <v>0.35115361643214865</v>
      </c>
      <c r="AL148" s="46">
        <f t="shared" si="56"/>
        <v>6.9054204422873768</v>
      </c>
      <c r="AM148" s="46">
        <f t="shared" si="57"/>
        <v>3.9276032250589452</v>
      </c>
      <c r="AN148" s="46">
        <f t="shared" si="58"/>
        <v>4.5631122275369052</v>
      </c>
      <c r="AO148" s="46">
        <f t="shared" si="59"/>
        <v>2.8477565179603497</v>
      </c>
    </row>
    <row r="149" spans="1:41">
      <c r="A149" s="8" t="s">
        <v>1320</v>
      </c>
      <c r="B149" s="35">
        <v>5016.9745038164401</v>
      </c>
      <c r="C149" s="35">
        <v>3340.0973622524502</v>
      </c>
      <c r="D149" s="35">
        <v>66.575928574315455</v>
      </c>
      <c r="E149" s="37">
        <v>299358.75238601601</v>
      </c>
      <c r="F149" s="37">
        <v>109780.5126332131</v>
      </c>
      <c r="G149" s="37">
        <v>36.671890084460848</v>
      </c>
      <c r="H149" s="36">
        <v>27754.615780748765</v>
      </c>
      <c r="I149" s="36">
        <v>7992.8288274265278</v>
      </c>
      <c r="J149" s="36">
        <v>28.79819663355072</v>
      </c>
      <c r="K149" s="38">
        <v>130370.70799028367</v>
      </c>
      <c r="L149" s="38">
        <v>1022.6464771562485</v>
      </c>
      <c r="M149" s="38">
        <v>0.78441430051332151</v>
      </c>
      <c r="N149" s="39">
        <v>281184.74658881332</v>
      </c>
      <c r="O149" s="39">
        <v>7605.6644347878082</v>
      </c>
      <c r="P149" s="39">
        <v>2.7048638046891811</v>
      </c>
      <c r="R149" s="42">
        <f t="shared" si="40"/>
        <v>1.6759070726441196E-2</v>
      </c>
      <c r="S149" s="42">
        <f t="shared" si="41"/>
        <v>0.18076180709719383</v>
      </c>
      <c r="T149" s="42">
        <f t="shared" si="42"/>
        <v>3.8482375229490565E-2</v>
      </c>
      <c r="U149" s="42">
        <f t="shared" si="43"/>
        <v>1.7842271192444675E-2</v>
      </c>
      <c r="W149" s="43">
        <f t="shared" si="44"/>
        <v>59.669179534058259</v>
      </c>
      <c r="X149" s="43">
        <f t="shared" si="45"/>
        <v>10.785908720583265</v>
      </c>
      <c r="Y149" s="43">
        <f t="shared" si="46"/>
        <v>2.2962117564654689</v>
      </c>
      <c r="Z149" s="43">
        <f t="shared" si="47"/>
        <v>1.0646336830773371</v>
      </c>
      <c r="AB149" s="44">
        <f t="shared" si="48"/>
        <v>5.5321420827703385</v>
      </c>
      <c r="AC149" s="44">
        <f t="shared" si="49"/>
        <v>9.2713560433869815E-2</v>
      </c>
      <c r="AD149" s="44">
        <f t="shared" si="50"/>
        <v>0.2128899674520236</v>
      </c>
      <c r="AE149" s="44">
        <f t="shared" si="51"/>
        <v>9.8705979315924092E-2</v>
      </c>
      <c r="AG149" s="45">
        <f t="shared" si="52"/>
        <v>25.985921971720199</v>
      </c>
      <c r="AH149" s="45">
        <f t="shared" si="53"/>
        <v>0.43549990421584112</v>
      </c>
      <c r="AI149" s="45">
        <f t="shared" si="54"/>
        <v>4.6972622146948169</v>
      </c>
      <c r="AJ149" s="45">
        <f t="shared" si="55"/>
        <v>0.46364786700513844</v>
      </c>
      <c r="AL149" s="46">
        <f t="shared" si="56"/>
        <v>56.046676413227637</v>
      </c>
      <c r="AM149" s="46">
        <f t="shared" si="57"/>
        <v>0.93929021399124568</v>
      </c>
      <c r="AN149" s="46">
        <f t="shared" si="58"/>
        <v>10.131098510246698</v>
      </c>
      <c r="AO149" s="46">
        <f t="shared" si="59"/>
        <v>2.1568092320996644</v>
      </c>
    </row>
    <row r="150" spans="1:41">
      <c r="A150" s="8" t="s">
        <v>1102</v>
      </c>
      <c r="B150" s="35">
        <v>1325.4884768978334</v>
      </c>
      <c r="C150" s="35">
        <v>860.43226747820233</v>
      </c>
      <c r="D150" s="35">
        <v>64.91435289516464</v>
      </c>
      <c r="E150" s="37">
        <v>17393.382341835135</v>
      </c>
      <c r="F150" s="37">
        <v>641.71815854033673</v>
      </c>
      <c r="G150" s="37">
        <v>3.6894385803091048</v>
      </c>
      <c r="H150" s="36">
        <v>108495.52065705217</v>
      </c>
      <c r="I150" s="36">
        <v>41136.62337727609</v>
      </c>
      <c r="J150" s="36">
        <v>37.915503910347127</v>
      </c>
      <c r="K150" s="38">
        <v>11321.997845989879</v>
      </c>
      <c r="L150" s="38">
        <v>4045.9059385991227</v>
      </c>
      <c r="M150" s="38">
        <v>35.734911749980029</v>
      </c>
      <c r="N150" s="39">
        <v>3572.7356173396861</v>
      </c>
      <c r="O150" s="39">
        <v>3148.9405447607483</v>
      </c>
      <c r="P150" s="39">
        <v>88.138079108845389</v>
      </c>
      <c r="R150" s="42">
        <f t="shared" si="40"/>
        <v>7.6206481916385224E-2</v>
      </c>
      <c r="S150" s="42">
        <f t="shared" si="41"/>
        <v>1.2216988027437767E-2</v>
      </c>
      <c r="T150" s="42">
        <f t="shared" si="42"/>
        <v>0.11707195981911497</v>
      </c>
      <c r="U150" s="42">
        <f t="shared" si="43"/>
        <v>0.37100099723718499</v>
      </c>
      <c r="W150" s="43">
        <f t="shared" si="44"/>
        <v>13.122243342727897</v>
      </c>
      <c r="X150" s="43">
        <f t="shared" si="45"/>
        <v>0.16031428981123169</v>
      </c>
      <c r="Y150" s="43">
        <f t="shared" si="46"/>
        <v>1.5362467453564894</v>
      </c>
      <c r="Z150" s="43">
        <f t="shared" si="47"/>
        <v>4.8683653661410622</v>
      </c>
      <c r="AB150" s="44">
        <f t="shared" si="48"/>
        <v>81.853235654658079</v>
      </c>
      <c r="AC150" s="44">
        <f t="shared" si="49"/>
        <v>6.2377471227143202</v>
      </c>
      <c r="AD150" s="44">
        <f t="shared" si="50"/>
        <v>9.5827187156266795</v>
      </c>
      <c r="AE150" s="44">
        <f t="shared" si="51"/>
        <v>30.367632054968457</v>
      </c>
      <c r="AG150" s="45">
        <f t="shared" si="52"/>
        <v>8.5417550158473095</v>
      </c>
      <c r="AH150" s="45">
        <f t="shared" si="53"/>
        <v>0.65093709914936082</v>
      </c>
      <c r="AI150" s="45">
        <f t="shared" si="54"/>
        <v>0.10435451876191308</v>
      </c>
      <c r="AJ150" s="45">
        <f t="shared" si="55"/>
        <v>3.168999629035079</v>
      </c>
      <c r="AL150" s="46">
        <f t="shared" si="56"/>
        <v>2.6954105445724421</v>
      </c>
      <c r="AM150" s="46">
        <f t="shared" si="57"/>
        <v>0.20540775492219387</v>
      </c>
      <c r="AN150" s="46">
        <f t="shared" si="58"/>
        <v>3.2929798352071042E-2</v>
      </c>
      <c r="AO150" s="46">
        <f t="shared" si="59"/>
        <v>0.31555699497020373</v>
      </c>
    </row>
    <row r="151" spans="1:41">
      <c r="A151" s="8" t="s">
        <v>1321</v>
      </c>
      <c r="B151" s="35">
        <v>1126909.7826033076</v>
      </c>
      <c r="C151" s="35">
        <v>1368700.3721347363</v>
      </c>
      <c r="D151" s="35">
        <v>121.45607334891184</v>
      </c>
      <c r="E151" s="37">
        <v>158804.93347381768</v>
      </c>
      <c r="F151" s="37">
        <v>275056.48121844017</v>
      </c>
      <c r="G151" s="37">
        <v>173.20399007867661</v>
      </c>
      <c r="H151" s="36">
        <v>541271.34566748096</v>
      </c>
      <c r="I151" s="36">
        <v>570069.9901639357</v>
      </c>
      <c r="J151" s="36">
        <v>105.32055589621893</v>
      </c>
      <c r="K151" s="38">
        <v>3135602.771100597</v>
      </c>
      <c r="L151" s="38">
        <v>366739.03975705465</v>
      </c>
      <c r="M151" s="38">
        <v>11.695966183507652</v>
      </c>
      <c r="N151" s="39">
        <v>235471.91962223465</v>
      </c>
      <c r="O151" s="39">
        <v>407847.59649067768</v>
      </c>
      <c r="P151" s="39">
        <v>173.20434519113093</v>
      </c>
      <c r="R151" s="42">
        <f t="shared" si="40"/>
        <v>7.0961887515232789</v>
      </c>
      <c r="S151" s="42">
        <f t="shared" si="41"/>
        <v>2.0819682985686847</v>
      </c>
      <c r="T151" s="42">
        <f t="shared" si="42"/>
        <v>0.35939175490898106</v>
      </c>
      <c r="U151" s="42">
        <f t="shared" si="43"/>
        <v>4.7857501837637297</v>
      </c>
      <c r="W151" s="43">
        <f t="shared" si="44"/>
        <v>0.14092071603723033</v>
      </c>
      <c r="X151" s="43">
        <f t="shared" si="45"/>
        <v>0.29339246340111319</v>
      </c>
      <c r="Y151" s="43">
        <f t="shared" si="46"/>
        <v>5.0645743439650406E-2</v>
      </c>
      <c r="Z151" s="43">
        <f t="shared" si="47"/>
        <v>0.67441134267129144</v>
      </c>
      <c r="AB151" s="44">
        <f t="shared" si="48"/>
        <v>0.48031471021315836</v>
      </c>
      <c r="AC151" s="44">
        <f t="shared" si="49"/>
        <v>3.4084038438057775</v>
      </c>
      <c r="AD151" s="44">
        <f t="shared" si="50"/>
        <v>0.17262114661210567</v>
      </c>
      <c r="AE151" s="44">
        <f t="shared" si="51"/>
        <v>2.2986662126670452</v>
      </c>
      <c r="AG151" s="45">
        <f t="shared" si="52"/>
        <v>2.7824789699286736</v>
      </c>
      <c r="AH151" s="45">
        <f t="shared" si="53"/>
        <v>19.744995967757934</v>
      </c>
      <c r="AI151" s="45">
        <f t="shared" si="54"/>
        <v>5.7930330068255467</v>
      </c>
      <c r="AJ151" s="45">
        <f t="shared" si="55"/>
        <v>13.316249241654862</v>
      </c>
      <c r="AL151" s="46">
        <f t="shared" si="56"/>
        <v>0.20895365650146722</v>
      </c>
      <c r="AM151" s="46">
        <f t="shared" si="57"/>
        <v>1.4827745868553708</v>
      </c>
      <c r="AN151" s="46">
        <f t="shared" si="58"/>
        <v>0.43503488870606505</v>
      </c>
      <c r="AO151" s="46">
        <f t="shared" si="59"/>
        <v>7.5096221304710734E-2</v>
      </c>
    </row>
    <row r="152" spans="1:41">
      <c r="A152" s="8" t="s">
        <v>1322</v>
      </c>
      <c r="B152" s="35">
        <v>1767.3026790311535</v>
      </c>
      <c r="C152" s="35">
        <v>1025.2947414337859</v>
      </c>
      <c r="D152" s="35">
        <v>58.01466571622349</v>
      </c>
      <c r="E152" s="37">
        <v>83881.235390519738</v>
      </c>
      <c r="F152" s="37">
        <v>52690.601213028742</v>
      </c>
      <c r="G152" s="37">
        <v>62.815719114914039</v>
      </c>
      <c r="H152" s="36">
        <v>7139.187125665936</v>
      </c>
      <c r="I152" s="36">
        <v>1767.4452521109492</v>
      </c>
      <c r="J152" s="36">
        <v>24.756953711954761</v>
      </c>
      <c r="K152" s="38">
        <v>37846.765890864539</v>
      </c>
      <c r="L152" s="38">
        <v>2652.2527307344872</v>
      </c>
      <c r="M152" s="38">
        <v>7.0078715269425134</v>
      </c>
      <c r="N152" s="39">
        <v>114434.99311321434</v>
      </c>
      <c r="O152" s="39">
        <v>2486.6680482641041</v>
      </c>
      <c r="P152" s="39">
        <v>2.1729961968922922</v>
      </c>
      <c r="R152" s="42">
        <f t="shared" si="40"/>
        <v>2.1069106467057282E-2</v>
      </c>
      <c r="S152" s="42">
        <f t="shared" si="41"/>
        <v>0.24754956662748931</v>
      </c>
      <c r="T152" s="42">
        <f t="shared" si="42"/>
        <v>4.6696266838951894E-2</v>
      </c>
      <c r="U152" s="42">
        <f t="shared" si="43"/>
        <v>1.5443726005057756E-2</v>
      </c>
      <c r="W152" s="43">
        <f t="shared" si="44"/>
        <v>47.462857599754194</v>
      </c>
      <c r="X152" s="43">
        <f t="shared" si="45"/>
        <v>11.749409829721388</v>
      </c>
      <c r="Y152" s="43">
        <f t="shared" si="46"/>
        <v>2.2163382634172981</v>
      </c>
      <c r="Z152" s="43">
        <f t="shared" si="47"/>
        <v>0.73300336818767708</v>
      </c>
      <c r="AB152" s="44">
        <f t="shared" si="48"/>
        <v>4.0395950339302846</v>
      </c>
      <c r="AC152" s="44">
        <f t="shared" si="49"/>
        <v>8.5110657853673041E-2</v>
      </c>
      <c r="AD152" s="44">
        <f t="shared" si="50"/>
        <v>0.18863400762571353</v>
      </c>
      <c r="AE152" s="44">
        <f t="shared" si="51"/>
        <v>6.2386398875411309E-2</v>
      </c>
      <c r="AG152" s="45">
        <f t="shared" si="52"/>
        <v>21.414988128469524</v>
      </c>
      <c r="AH152" s="45">
        <f t="shared" si="53"/>
        <v>0.45119466486949217</v>
      </c>
      <c r="AI152" s="45">
        <f t="shared" si="54"/>
        <v>5.3012710305354593</v>
      </c>
      <c r="AJ152" s="45">
        <f t="shared" si="55"/>
        <v>0.33072720905764791</v>
      </c>
      <c r="AL152" s="46">
        <f t="shared" si="56"/>
        <v>64.751213513662705</v>
      </c>
      <c r="AM152" s="46">
        <f t="shared" si="57"/>
        <v>1.3642502113905179</v>
      </c>
      <c r="AN152" s="46">
        <f t="shared" si="58"/>
        <v>16.029134843911233</v>
      </c>
      <c r="AO152" s="46">
        <f t="shared" si="59"/>
        <v>3.023639944379942</v>
      </c>
    </row>
    <row r="153" spans="1:41">
      <c r="A153" s="8" t="s">
        <v>1323</v>
      </c>
      <c r="B153" s="35">
        <v>149075.51926181599</v>
      </c>
      <c r="C153" s="35">
        <v>258204.64147537053</v>
      </c>
      <c r="D153" s="35">
        <v>173.20391889555989</v>
      </c>
      <c r="E153" s="37">
        <v>144594.23883764775</v>
      </c>
      <c r="F153" s="37">
        <v>198038.99994257398</v>
      </c>
      <c r="G153" s="37">
        <v>136.96188833978005</v>
      </c>
      <c r="H153" s="36">
        <v>746036.11882038333</v>
      </c>
      <c r="I153" s="36">
        <v>1292170.7300275883</v>
      </c>
      <c r="J153" s="36">
        <v>173.20484858973606</v>
      </c>
      <c r="K153" s="38">
        <v>81632.102158229667</v>
      </c>
      <c r="L153" s="38">
        <v>141389.21641589919</v>
      </c>
      <c r="M153" s="38">
        <v>173.2029589803295</v>
      </c>
      <c r="N153" s="39">
        <v>534961.97216262936</v>
      </c>
      <c r="O153" s="39">
        <v>588760.84974712296</v>
      </c>
      <c r="P153" s="39">
        <v>110.05657979145826</v>
      </c>
      <c r="R153" s="42">
        <f t="shared" si="40"/>
        <v>1.0309921090922569</v>
      </c>
      <c r="S153" s="42">
        <f t="shared" si="41"/>
        <v>0.19982346095726716</v>
      </c>
      <c r="T153" s="42">
        <f t="shared" si="42"/>
        <v>1.8261874350958029</v>
      </c>
      <c r="U153" s="42">
        <f t="shared" si="43"/>
        <v>0.27866563796892985</v>
      </c>
      <c r="W153" s="43">
        <f t="shared" si="44"/>
        <v>0.96993952832525143</v>
      </c>
      <c r="X153" s="43">
        <f t="shared" si="45"/>
        <v>0.19381667346921103</v>
      </c>
      <c r="Y153" s="43">
        <f t="shared" si="46"/>
        <v>1.7712913794303238</v>
      </c>
      <c r="Z153" s="43">
        <f t="shared" si="47"/>
        <v>0.27028881745203909</v>
      </c>
      <c r="AB153" s="44">
        <f t="shared" si="48"/>
        <v>5.0044173752643237</v>
      </c>
      <c r="AC153" s="44">
        <f t="shared" si="49"/>
        <v>5.1595148245017022</v>
      </c>
      <c r="AD153" s="44">
        <f t="shared" si="50"/>
        <v>9.1390041306828262</v>
      </c>
      <c r="AE153" s="44">
        <f t="shared" si="51"/>
        <v>1.3945591605408301</v>
      </c>
      <c r="AG153" s="45">
        <f t="shared" si="52"/>
        <v>0.54758891709685831</v>
      </c>
      <c r="AH153" s="45">
        <f t="shared" si="53"/>
        <v>0.56455985255323504</v>
      </c>
      <c r="AI153" s="45">
        <f t="shared" si="54"/>
        <v>0.10942111259613628</v>
      </c>
      <c r="AJ153" s="45">
        <f t="shared" si="55"/>
        <v>0.15259421492751146</v>
      </c>
      <c r="AL153" s="46">
        <f t="shared" si="56"/>
        <v>3.5885299934665653</v>
      </c>
      <c r="AM153" s="46">
        <f t="shared" si="57"/>
        <v>3.6997461065049175</v>
      </c>
      <c r="AN153" s="46">
        <f t="shared" si="58"/>
        <v>0.71707248304344839</v>
      </c>
      <c r="AO153" s="46">
        <f t="shared" si="59"/>
        <v>6.5533283845330654</v>
      </c>
    </row>
    <row r="154" spans="1:41">
      <c r="A154" s="8" t="s">
        <v>76</v>
      </c>
      <c r="B154" s="35">
        <v>1067421.8432699742</v>
      </c>
      <c r="C154" s="35">
        <v>114942.62781553723</v>
      </c>
      <c r="D154" s="35">
        <v>10.768247674548077</v>
      </c>
      <c r="E154" s="37">
        <v>618914.83264672232</v>
      </c>
      <c r="F154" s="37">
        <v>198847.69034500769</v>
      </c>
      <c r="G154" s="37">
        <v>32.128441565159626</v>
      </c>
      <c r="H154" s="36">
        <v>205029.37143329534</v>
      </c>
      <c r="I154" s="36">
        <v>12566.024760361592</v>
      </c>
      <c r="J154" s="36">
        <v>6.1288900573203229</v>
      </c>
      <c r="K154" s="38">
        <v>521559.13505215332</v>
      </c>
      <c r="L154" s="38">
        <v>264426.42626971012</v>
      </c>
      <c r="M154" s="38">
        <v>50.699222484765571</v>
      </c>
      <c r="N154" s="39">
        <v>260450.55548516533</v>
      </c>
      <c r="O154" s="39">
        <v>49672.99329742432</v>
      </c>
      <c r="P154" s="39">
        <v>19.071947535260136</v>
      </c>
      <c r="R154" s="42">
        <f t="shared" si="40"/>
        <v>1.7246667666781554</v>
      </c>
      <c r="S154" s="42">
        <f t="shared" si="41"/>
        <v>5.2061899024903919</v>
      </c>
      <c r="T154" s="42">
        <f t="shared" si="42"/>
        <v>2.0465979244390713</v>
      </c>
      <c r="U154" s="42">
        <f t="shared" si="43"/>
        <v>4.0983665451647395</v>
      </c>
      <c r="W154" s="43">
        <f t="shared" si="44"/>
        <v>0.5798221542391514</v>
      </c>
      <c r="X154" s="43">
        <f t="shared" si="45"/>
        <v>3.0186642446400969</v>
      </c>
      <c r="Y154" s="43">
        <f t="shared" si="46"/>
        <v>1.1866628174096383</v>
      </c>
      <c r="Z154" s="43">
        <f t="shared" si="47"/>
        <v>2.3763237190790876</v>
      </c>
      <c r="AB154" s="44">
        <f t="shared" si="48"/>
        <v>0.19207904796589303</v>
      </c>
      <c r="AC154" s="44">
        <f t="shared" si="49"/>
        <v>0.33127235060195503</v>
      </c>
      <c r="AD154" s="44">
        <f t="shared" si="50"/>
        <v>0.39310858089522949</v>
      </c>
      <c r="AE154" s="44">
        <f t="shared" si="51"/>
        <v>0.78721034421050928</v>
      </c>
      <c r="AG154" s="45">
        <f t="shared" si="52"/>
        <v>0.48861575987089823</v>
      </c>
      <c r="AH154" s="45">
        <f t="shared" si="53"/>
        <v>0.84269936272453205</v>
      </c>
      <c r="AI154" s="45">
        <f t="shared" si="54"/>
        <v>2.5438264352375404</v>
      </c>
      <c r="AJ154" s="45">
        <f t="shared" si="55"/>
        <v>2.0025264836951369</v>
      </c>
      <c r="AL154" s="46">
        <f t="shared" si="56"/>
        <v>0.24399964936757595</v>
      </c>
      <c r="AM154" s="46">
        <f t="shared" si="57"/>
        <v>0.42081808634538082</v>
      </c>
      <c r="AN154" s="46">
        <f t="shared" si="58"/>
        <v>1.27030851074867</v>
      </c>
      <c r="AO154" s="46">
        <f t="shared" si="59"/>
        <v>0.49936917595954211</v>
      </c>
    </row>
    <row r="155" spans="1:41">
      <c r="A155" s="8" t="s">
        <v>1324</v>
      </c>
      <c r="B155" s="35">
        <v>589142.648883285</v>
      </c>
      <c r="C155" s="35">
        <v>518665.4995006976</v>
      </c>
      <c r="D155" s="35">
        <v>88.037337049664245</v>
      </c>
      <c r="E155" s="37">
        <v>1</v>
      </c>
      <c r="F155" s="37">
        <v>0</v>
      </c>
      <c r="G155" s="37">
        <v>0</v>
      </c>
      <c r="H155" s="36">
        <v>178996.32937148865</v>
      </c>
      <c r="I155" s="36">
        <v>310029.00478894409</v>
      </c>
      <c r="J155" s="36">
        <v>173.20411311089541</v>
      </c>
      <c r="K155" s="38">
        <v>533271.14838033577</v>
      </c>
      <c r="L155" s="38">
        <v>696975.0262242246</v>
      </c>
      <c r="M155" s="38">
        <v>130.69805639046746</v>
      </c>
      <c r="N155" s="39">
        <v>698587.67746381136</v>
      </c>
      <c r="O155" s="39">
        <v>441141.60527545598</v>
      </c>
      <c r="P155" s="39">
        <v>63.147636224703987</v>
      </c>
      <c r="R155" s="42">
        <f t="shared" si="40"/>
        <v>589142.648883285</v>
      </c>
      <c r="S155" s="42">
        <f t="shared" si="41"/>
        <v>3.29136720821006</v>
      </c>
      <c r="T155" s="42">
        <f t="shared" si="42"/>
        <v>1.1047712794375686</v>
      </c>
      <c r="U155" s="42">
        <f t="shared" si="43"/>
        <v>0.84333386901718443</v>
      </c>
      <c r="W155" s="43">
        <f t="shared" si="44"/>
        <v>1.6973817833346332E-6</v>
      </c>
      <c r="X155" s="43">
        <f t="shared" si="45"/>
        <v>5.5867067414807251E-6</v>
      </c>
      <c r="Y155" s="43">
        <f t="shared" si="46"/>
        <v>1.8752186444686245E-6</v>
      </c>
      <c r="Z155" s="43">
        <f t="shared" si="47"/>
        <v>1.4314595465388847E-6</v>
      </c>
      <c r="AB155" s="44">
        <f t="shared" si="48"/>
        <v>0.30382510875893082</v>
      </c>
      <c r="AC155" s="44">
        <f t="shared" si="49"/>
        <v>178996.32937148865</v>
      </c>
      <c r="AD155" s="44">
        <f t="shared" si="50"/>
        <v>0.33565725412886238</v>
      </c>
      <c r="AE155" s="44">
        <f t="shared" si="51"/>
        <v>0.25622600447423599</v>
      </c>
      <c r="AG155" s="45">
        <f t="shared" si="52"/>
        <v>0.90516473283872212</v>
      </c>
      <c r="AH155" s="45">
        <f t="shared" si="53"/>
        <v>533271.14838033577</v>
      </c>
      <c r="AI155" s="45">
        <f t="shared" si="54"/>
        <v>2.9792295196935901</v>
      </c>
      <c r="AJ155" s="45">
        <f t="shared" si="55"/>
        <v>0.76335607624278567</v>
      </c>
      <c r="AL155" s="46">
        <f t="shared" si="56"/>
        <v>1.1857699977891238</v>
      </c>
      <c r="AM155" s="46">
        <f t="shared" si="57"/>
        <v>698587.67746381136</v>
      </c>
      <c r="AN155" s="46">
        <f t="shared" si="58"/>
        <v>3.9028044872024372</v>
      </c>
      <c r="AO155" s="46">
        <f t="shared" si="59"/>
        <v>1.3100046375761731</v>
      </c>
    </row>
    <row r="156" spans="1:41">
      <c r="A156" s="8" t="s">
        <v>1325</v>
      </c>
      <c r="B156" s="35">
        <v>1587.3914378797733</v>
      </c>
      <c r="C156" s="35">
        <v>185.3879260088159</v>
      </c>
      <c r="D156" s="35">
        <v>11.678778251219022</v>
      </c>
      <c r="E156" s="37">
        <v>93193.776866101121</v>
      </c>
      <c r="F156" s="37">
        <v>12033.502869763664</v>
      </c>
      <c r="G156" s="37">
        <v>12.912345946718256</v>
      </c>
      <c r="H156" s="36">
        <v>1684.0649003950136</v>
      </c>
      <c r="I156" s="36">
        <v>161.36227199007561</v>
      </c>
      <c r="J156" s="36">
        <v>9.5817133859999419</v>
      </c>
      <c r="K156" s="38">
        <v>7450.0039605599623</v>
      </c>
      <c r="L156" s="38">
        <v>1950.2472789241804</v>
      </c>
      <c r="M156" s="38">
        <v>26.177801907874347</v>
      </c>
      <c r="N156" s="39">
        <v>10105.599783228936</v>
      </c>
      <c r="O156" s="39">
        <v>1253.0304629622028</v>
      </c>
      <c r="P156" s="39">
        <v>12.3993675767935</v>
      </c>
      <c r="R156" s="42">
        <f t="shared" si="40"/>
        <v>1.7033234313064749E-2</v>
      </c>
      <c r="S156" s="42">
        <f t="shared" si="41"/>
        <v>0.94259516810037158</v>
      </c>
      <c r="T156" s="42">
        <f t="shared" si="42"/>
        <v>0.21307256295209551</v>
      </c>
      <c r="U156" s="42">
        <f t="shared" si="43"/>
        <v>0.1570803783971515</v>
      </c>
      <c r="W156" s="43">
        <f t="shared" si="44"/>
        <v>58.708756165761478</v>
      </c>
      <c r="X156" s="43">
        <f t="shared" si="45"/>
        <v>55.338589887029663</v>
      </c>
      <c r="Y156" s="43">
        <f t="shared" si="46"/>
        <v>12.509225143968438</v>
      </c>
      <c r="Z156" s="43">
        <f t="shared" si="47"/>
        <v>9.2219936337439137</v>
      </c>
      <c r="AB156" s="44">
        <f t="shared" si="48"/>
        <v>1.0609008340402566</v>
      </c>
      <c r="AC156" s="44">
        <f t="shared" si="49"/>
        <v>1.8070572489133508E-2</v>
      </c>
      <c r="AD156" s="44">
        <f t="shared" si="50"/>
        <v>0.2260488597469732</v>
      </c>
      <c r="AE156" s="44">
        <f t="shared" si="51"/>
        <v>0.16664670445289712</v>
      </c>
      <c r="AG156" s="45">
        <f t="shared" si="52"/>
        <v>4.6932368304258265</v>
      </c>
      <c r="AH156" s="45">
        <f t="shared" si="53"/>
        <v>7.9941002619348417E-2</v>
      </c>
      <c r="AI156" s="45">
        <f t="shared" si="54"/>
        <v>4.4238223591100869</v>
      </c>
      <c r="AJ156" s="45">
        <f t="shared" si="55"/>
        <v>0.73721541723073669</v>
      </c>
      <c r="AL156" s="46">
        <f t="shared" si="56"/>
        <v>6.3661675010208283</v>
      </c>
      <c r="AM156" s="46">
        <f t="shared" si="57"/>
        <v>0.10843642272110562</v>
      </c>
      <c r="AN156" s="46">
        <f t="shared" si="58"/>
        <v>6.0007187257798495</v>
      </c>
      <c r="AO156" s="46">
        <f t="shared" si="59"/>
        <v>1.3564556256248448</v>
      </c>
    </row>
    <row r="157" spans="1:41">
      <c r="A157" s="8" t="s">
        <v>1326</v>
      </c>
      <c r="B157" s="35">
        <v>1</v>
      </c>
      <c r="C157" s="35">
        <v>0</v>
      </c>
      <c r="D157" s="35">
        <v>0</v>
      </c>
      <c r="E157" s="37">
        <v>1</v>
      </c>
      <c r="F157" s="37">
        <v>0</v>
      </c>
      <c r="G157" s="37">
        <v>0</v>
      </c>
      <c r="H157" s="36">
        <v>484670.13748348667</v>
      </c>
      <c r="I157" s="36">
        <v>839471.57098198426</v>
      </c>
      <c r="J157" s="36">
        <v>173.2047233899543</v>
      </c>
      <c r="K157" s="38">
        <v>565358.16494717868</v>
      </c>
      <c r="L157" s="38">
        <v>491122.37307580607</v>
      </c>
      <c r="M157" s="38">
        <v>86.869245643899305</v>
      </c>
      <c r="N157" s="39">
        <v>225315.89376823601</v>
      </c>
      <c r="O157" s="39">
        <v>390256.84370856901</v>
      </c>
      <c r="P157" s="39">
        <v>173.20431203579193</v>
      </c>
      <c r="R157" s="42">
        <f t="shared" si="40"/>
        <v>1</v>
      </c>
      <c r="S157" s="42">
        <f t="shared" si="41"/>
        <v>2.0632589521446868E-6</v>
      </c>
      <c r="T157" s="42">
        <f t="shared" si="42"/>
        <v>1.76879023245986E-6</v>
      </c>
      <c r="U157" s="42">
        <f t="shared" si="43"/>
        <v>4.4382133158729499E-6</v>
      </c>
      <c r="W157" s="43">
        <f t="shared" si="44"/>
        <v>1</v>
      </c>
      <c r="X157" s="43">
        <f t="shared" si="45"/>
        <v>2.0632589521446868E-6</v>
      </c>
      <c r="Y157" s="43">
        <f t="shared" si="46"/>
        <v>1.76879023245986E-6</v>
      </c>
      <c r="Z157" s="43">
        <f t="shared" si="47"/>
        <v>4.4382133158729499E-6</v>
      </c>
      <c r="AB157" s="44">
        <f t="shared" si="48"/>
        <v>484670.13748348667</v>
      </c>
      <c r="AC157" s="44">
        <f t="shared" si="49"/>
        <v>484670.13748348667</v>
      </c>
      <c r="AD157" s="44">
        <f t="shared" si="50"/>
        <v>0.85727980514576863</v>
      </c>
      <c r="AE157" s="44">
        <f t="shared" si="51"/>
        <v>2.1510694579851837</v>
      </c>
      <c r="AG157" s="45">
        <f t="shared" si="52"/>
        <v>565358.16494717868</v>
      </c>
      <c r="AH157" s="45">
        <f t="shared" si="53"/>
        <v>565358.16494717868</v>
      </c>
      <c r="AI157" s="45">
        <f t="shared" si="54"/>
        <v>1.166480294995359</v>
      </c>
      <c r="AJ157" s="45">
        <f t="shared" si="55"/>
        <v>2.5091801359060639</v>
      </c>
      <c r="AL157" s="46">
        <f t="shared" si="56"/>
        <v>225315.89376823601</v>
      </c>
      <c r="AM157" s="46">
        <f t="shared" si="57"/>
        <v>225315.89376823601</v>
      </c>
      <c r="AN157" s="46">
        <f t="shared" si="58"/>
        <v>0.4648850348777942</v>
      </c>
      <c r="AO157" s="46">
        <f t="shared" si="59"/>
        <v>0.39853655211521927</v>
      </c>
    </row>
    <row r="158" spans="1:41">
      <c r="A158" s="8" t="s">
        <v>1327</v>
      </c>
      <c r="B158" s="35">
        <v>199998.91340824464</v>
      </c>
      <c r="C158" s="35">
        <v>229571.15864313894</v>
      </c>
      <c r="D158" s="35">
        <v>114.78620295027824</v>
      </c>
      <c r="E158" s="37">
        <v>288474.56418385333</v>
      </c>
      <c r="F158" s="37">
        <v>344149.84490726754</v>
      </c>
      <c r="G158" s="37">
        <v>119.29989248131101</v>
      </c>
      <c r="H158" s="36">
        <v>1013402.8119489533</v>
      </c>
      <c r="I158" s="36">
        <v>1755263.4267779482</v>
      </c>
      <c r="J158" s="36">
        <v>173.20490984253985</v>
      </c>
      <c r="K158" s="38">
        <v>504718.55442636338</v>
      </c>
      <c r="L158" s="38">
        <v>554626.02922476921</v>
      </c>
      <c r="M158" s="38">
        <v>109.88817913681181</v>
      </c>
      <c r="N158" s="39">
        <v>335857.04166666669</v>
      </c>
      <c r="O158" s="39">
        <v>581719.72819563653</v>
      </c>
      <c r="P158" s="39">
        <v>173.20456504615586</v>
      </c>
      <c r="R158" s="42">
        <f t="shared" si="40"/>
        <v>0.69329826001844463</v>
      </c>
      <c r="S158" s="42">
        <f t="shared" si="41"/>
        <v>0.1973538173074646</v>
      </c>
      <c r="T158" s="42">
        <f t="shared" si="42"/>
        <v>0.39625829416069897</v>
      </c>
      <c r="U158" s="42">
        <f t="shared" si="43"/>
        <v>0.59548822444145955</v>
      </c>
      <c r="W158" s="43">
        <f t="shared" si="44"/>
        <v>1.4423806573139184</v>
      </c>
      <c r="X158" s="43">
        <f t="shared" si="45"/>
        <v>0.28465932873135175</v>
      </c>
      <c r="Y158" s="43">
        <f t="shared" si="46"/>
        <v>0.57155529879760092</v>
      </c>
      <c r="Z158" s="43">
        <f t="shared" si="47"/>
        <v>0.85892069659257053</v>
      </c>
      <c r="AB158" s="44">
        <f t="shared" si="48"/>
        <v>5.0670415887728391</v>
      </c>
      <c r="AC158" s="44">
        <f t="shared" si="49"/>
        <v>3.5129711169373041</v>
      </c>
      <c r="AD158" s="44">
        <f t="shared" si="50"/>
        <v>2.0078572564084429</v>
      </c>
      <c r="AE158" s="44">
        <f t="shared" si="51"/>
        <v>3.0173635988693701</v>
      </c>
      <c r="AG158" s="45">
        <f t="shared" si="52"/>
        <v>2.5236064827818065</v>
      </c>
      <c r="AH158" s="45">
        <f t="shared" si="53"/>
        <v>1.7496119834838935</v>
      </c>
      <c r="AI158" s="45">
        <f t="shared" si="54"/>
        <v>0.49804337275885402</v>
      </c>
      <c r="AJ158" s="45">
        <f t="shared" si="55"/>
        <v>1.5027779436206947</v>
      </c>
      <c r="AL158" s="46">
        <f t="shared" si="56"/>
        <v>1.6792943318702125</v>
      </c>
      <c r="AM158" s="46">
        <f t="shared" si="57"/>
        <v>1.1642518383444549</v>
      </c>
      <c r="AN158" s="46">
        <f t="shared" si="58"/>
        <v>0.33141514677737477</v>
      </c>
      <c r="AO158" s="46">
        <f t="shared" si="59"/>
        <v>0.66543430734062115</v>
      </c>
    </row>
    <row r="159" spans="1:41">
      <c r="A159" s="8" t="s">
        <v>1328</v>
      </c>
      <c r="B159" s="35">
        <v>271901.48881294235</v>
      </c>
      <c r="C159" s="35">
        <v>470945.46122682921</v>
      </c>
      <c r="D159" s="35">
        <v>173.20444374279296</v>
      </c>
      <c r="E159" s="37">
        <v>319384.07912235631</v>
      </c>
      <c r="F159" s="37">
        <v>553187.72011771193</v>
      </c>
      <c r="G159" s="37">
        <v>173.20453844719833</v>
      </c>
      <c r="H159" s="36">
        <v>657669.36425666069</v>
      </c>
      <c r="I159" s="36">
        <v>842583.24520316208</v>
      </c>
      <c r="J159" s="36">
        <v>128.11654168436181</v>
      </c>
      <c r="K159" s="38">
        <v>301935.81194672635</v>
      </c>
      <c r="L159" s="38">
        <v>522966.43486548442</v>
      </c>
      <c r="M159" s="38">
        <v>173.20450710820509</v>
      </c>
      <c r="N159" s="39">
        <v>206228.20572635866</v>
      </c>
      <c r="O159" s="39">
        <v>357195.99822101247</v>
      </c>
      <c r="P159" s="39">
        <v>173.20424088592947</v>
      </c>
      <c r="R159" s="42">
        <f t="shared" si="40"/>
        <v>0.85133075374360367</v>
      </c>
      <c r="S159" s="42">
        <f t="shared" si="41"/>
        <v>0.41343189084117143</v>
      </c>
      <c r="T159" s="42">
        <f t="shared" si="42"/>
        <v>0.90052745667982148</v>
      </c>
      <c r="U159" s="42">
        <f t="shared" si="43"/>
        <v>1.318449568308443</v>
      </c>
      <c r="W159" s="43">
        <f t="shared" si="44"/>
        <v>1.1746315936580993</v>
      </c>
      <c r="X159" s="43">
        <f t="shared" si="45"/>
        <v>0.48563016080784649</v>
      </c>
      <c r="Y159" s="43">
        <f t="shared" si="46"/>
        <v>1.0577880015726937</v>
      </c>
      <c r="Z159" s="43">
        <f t="shared" si="47"/>
        <v>1.5486925175799793</v>
      </c>
      <c r="AB159" s="44">
        <f t="shared" si="48"/>
        <v>2.4187780917562818</v>
      </c>
      <c r="AC159" s="44">
        <f t="shared" si="49"/>
        <v>2.0591801759933905</v>
      </c>
      <c r="AD159" s="44">
        <f t="shared" si="50"/>
        <v>2.1781760832421564</v>
      </c>
      <c r="AE159" s="44">
        <f t="shared" si="51"/>
        <v>3.1890369309099893</v>
      </c>
      <c r="AG159" s="45">
        <f t="shared" si="52"/>
        <v>1.110460311434508</v>
      </c>
      <c r="AH159" s="45">
        <f t="shared" si="53"/>
        <v>0.94536901393589656</v>
      </c>
      <c r="AI159" s="45">
        <f t="shared" si="54"/>
        <v>0.45909970626044472</v>
      </c>
      <c r="AJ159" s="45">
        <f t="shared" si="55"/>
        <v>1.4640859182344863</v>
      </c>
      <c r="AL159" s="46">
        <f t="shared" si="56"/>
        <v>0.75846662931748654</v>
      </c>
      <c r="AM159" s="46">
        <f t="shared" si="57"/>
        <v>0.64570596722622631</v>
      </c>
      <c r="AN159" s="46">
        <f t="shared" si="58"/>
        <v>0.31357429269865833</v>
      </c>
      <c r="AO159" s="46">
        <f t="shared" si="59"/>
        <v>0.68302002467579315</v>
      </c>
    </row>
    <row r="160" spans="1:41">
      <c r="A160" s="8" t="s">
        <v>1104</v>
      </c>
      <c r="B160" s="35">
        <v>8360.5373452247459</v>
      </c>
      <c r="C160" s="35">
        <v>5407.7798753333172</v>
      </c>
      <c r="D160" s="35">
        <v>64.682204648270087</v>
      </c>
      <c r="E160" s="37">
        <v>361054.96219041763</v>
      </c>
      <c r="F160" s="37">
        <v>105210.92461138027</v>
      </c>
      <c r="G160" s="37">
        <v>29.139863906895378</v>
      </c>
      <c r="H160" s="36">
        <v>151075.98565794766</v>
      </c>
      <c r="I160" s="36">
        <v>43504.619193555409</v>
      </c>
      <c r="J160" s="36">
        <v>28.796515213248096</v>
      </c>
      <c r="K160" s="38">
        <v>318480.84584449738</v>
      </c>
      <c r="L160" s="38">
        <v>89870.850985306926</v>
      </c>
      <c r="M160" s="38">
        <v>28.218604716086315</v>
      </c>
      <c r="N160" s="39">
        <v>113602.70513756666</v>
      </c>
      <c r="O160" s="39">
        <v>9843.6767466135425</v>
      </c>
      <c r="P160" s="39">
        <v>8.6650020654819695</v>
      </c>
      <c r="R160" s="42">
        <f t="shared" si="40"/>
        <v>2.3155857752248429E-2</v>
      </c>
      <c r="S160" s="42">
        <f t="shared" si="41"/>
        <v>5.533994902508136E-2</v>
      </c>
      <c r="T160" s="42">
        <f t="shared" si="42"/>
        <v>2.6251303506355583E-2</v>
      </c>
      <c r="U160" s="42">
        <f t="shared" si="43"/>
        <v>7.3594526953390693E-2</v>
      </c>
      <c r="W160" s="43">
        <f t="shared" si="44"/>
        <v>43.185616818832813</v>
      </c>
      <c r="X160" s="43">
        <f t="shared" si="45"/>
        <v>2.389889833370904</v>
      </c>
      <c r="Y160" s="43">
        <f t="shared" si="46"/>
        <v>1.1336787342203545</v>
      </c>
      <c r="Z160" s="43">
        <f t="shared" si="47"/>
        <v>3.1782250409723942</v>
      </c>
      <c r="AB160" s="44">
        <f t="shared" si="48"/>
        <v>18.070128679496555</v>
      </c>
      <c r="AC160" s="44">
        <f t="shared" si="49"/>
        <v>0.41842932926724696</v>
      </c>
      <c r="AD160" s="44">
        <f t="shared" si="50"/>
        <v>0.47436443236436449</v>
      </c>
      <c r="AE160" s="44">
        <f t="shared" si="51"/>
        <v>1.3298625721544475</v>
      </c>
      <c r="AG160" s="45">
        <f t="shared" si="52"/>
        <v>38.093346479267005</v>
      </c>
      <c r="AH160" s="45">
        <f t="shared" si="53"/>
        <v>0.88208411238102025</v>
      </c>
      <c r="AI160" s="45">
        <f t="shared" si="54"/>
        <v>2.1080838523573986</v>
      </c>
      <c r="AJ160" s="45">
        <f t="shared" si="55"/>
        <v>2.8034618142132661</v>
      </c>
      <c r="AL160" s="46">
        <f t="shared" si="56"/>
        <v>13.587966950766946</v>
      </c>
      <c r="AM160" s="46">
        <f t="shared" si="57"/>
        <v>0.31464102985421222</v>
      </c>
      <c r="AN160" s="46">
        <f t="shared" si="58"/>
        <v>0.75195739840993292</v>
      </c>
      <c r="AO160" s="46">
        <f t="shared" si="59"/>
        <v>0.35670184445891207</v>
      </c>
    </row>
    <row r="161" spans="1:41">
      <c r="A161" s="8" t="s">
        <v>1329</v>
      </c>
      <c r="B161" s="35">
        <v>21592.507204042868</v>
      </c>
      <c r="C161" s="35">
        <v>7965.8780040399342</v>
      </c>
      <c r="D161" s="35">
        <v>36.891862203702061</v>
      </c>
      <c r="E161" s="37">
        <v>229770.37363113766</v>
      </c>
      <c r="F161" s="37">
        <v>19876.916108454825</v>
      </c>
      <c r="G161" s="37">
        <v>8.6507741595808483</v>
      </c>
      <c r="H161" s="36">
        <v>34753.230499584402</v>
      </c>
      <c r="I161" s="36">
        <v>6918.5784949750796</v>
      </c>
      <c r="J161" s="36">
        <v>19.907727700473245</v>
      </c>
      <c r="K161" s="38">
        <v>17010.109942762934</v>
      </c>
      <c r="L161" s="38">
        <v>4584.850835681189</v>
      </c>
      <c r="M161" s="38">
        <v>26.953681376009243</v>
      </c>
      <c r="N161" s="39">
        <v>13412.371223333035</v>
      </c>
      <c r="O161" s="39">
        <v>12539.478011951252</v>
      </c>
      <c r="P161" s="39">
        <v>93.491880019968121</v>
      </c>
      <c r="R161" s="42">
        <f t="shared" si="40"/>
        <v>9.3974287732614487E-2</v>
      </c>
      <c r="S161" s="42">
        <f t="shared" si="41"/>
        <v>0.62130935437213763</v>
      </c>
      <c r="T161" s="42">
        <f t="shared" si="42"/>
        <v>1.2693925716352907</v>
      </c>
      <c r="U161" s="42">
        <f t="shared" si="43"/>
        <v>1.6098948384666787</v>
      </c>
      <c r="W161" s="43">
        <f t="shared" si="44"/>
        <v>10.641208612778263</v>
      </c>
      <c r="X161" s="43">
        <f t="shared" si="45"/>
        <v>6.6114824529444931</v>
      </c>
      <c r="Y161" s="43">
        <f t="shared" si="46"/>
        <v>13.507871166282204</v>
      </c>
      <c r="Z161" s="43">
        <f t="shared" si="47"/>
        <v>17.131226820758894</v>
      </c>
      <c r="AB161" s="44">
        <f t="shared" si="48"/>
        <v>1.6095041752760137</v>
      </c>
      <c r="AC161" s="44">
        <f t="shared" si="49"/>
        <v>0.15125200847423251</v>
      </c>
      <c r="AD161" s="44">
        <f t="shared" si="50"/>
        <v>2.0430926441113568</v>
      </c>
      <c r="AE161" s="44">
        <f t="shared" si="51"/>
        <v>2.5911324642674232</v>
      </c>
      <c r="AG161" s="45">
        <f t="shared" si="52"/>
        <v>0.78777836135574153</v>
      </c>
      <c r="AH161" s="45">
        <f t="shared" si="53"/>
        <v>7.4030910399572006E-2</v>
      </c>
      <c r="AI161" s="45">
        <f t="shared" si="54"/>
        <v>0.48945406508227629</v>
      </c>
      <c r="AJ161" s="45">
        <f t="shared" si="55"/>
        <v>1.2682403178023465</v>
      </c>
      <c r="AL161" s="46">
        <f t="shared" si="56"/>
        <v>0.62115858508648658</v>
      </c>
      <c r="AM161" s="46">
        <f t="shared" si="57"/>
        <v>5.8372935602501189E-2</v>
      </c>
      <c r="AN161" s="46">
        <f t="shared" si="58"/>
        <v>0.38593163946279546</v>
      </c>
      <c r="AO161" s="46">
        <f t="shared" si="59"/>
        <v>0.78849409371627366</v>
      </c>
    </row>
    <row r="162" spans="1:41">
      <c r="A162" s="8" t="s">
        <v>1330</v>
      </c>
      <c r="B162" s="35">
        <v>4287.0913213408066</v>
      </c>
      <c r="C162" s="35">
        <v>1366.6615783615521</v>
      </c>
      <c r="D162" s="35">
        <v>31.878527325938155</v>
      </c>
      <c r="E162" s="37">
        <v>149272.99426180101</v>
      </c>
      <c r="F162" s="37">
        <v>3057.0986599157145</v>
      </c>
      <c r="G162" s="37">
        <v>2.0479917851410225</v>
      </c>
      <c r="H162" s="36">
        <v>6493.0960402026867</v>
      </c>
      <c r="I162" s="36">
        <v>234.74633253999303</v>
      </c>
      <c r="J162" s="36">
        <v>3.6153220449310535</v>
      </c>
      <c r="K162" s="38">
        <v>7216.5683434595639</v>
      </c>
      <c r="L162" s="38">
        <v>4981.0995551089218</v>
      </c>
      <c r="M162" s="38">
        <v>69.023105138654074</v>
      </c>
      <c r="N162" s="39">
        <v>10113.9266473182</v>
      </c>
      <c r="O162" s="39">
        <v>10684.002046750769</v>
      </c>
      <c r="P162" s="39">
        <v>105.63653879755724</v>
      </c>
      <c r="R162" s="42">
        <f t="shared" si="40"/>
        <v>2.8719805230287887E-2</v>
      </c>
      <c r="S162" s="42">
        <f t="shared" si="41"/>
        <v>0.66025379800280637</v>
      </c>
      <c r="T162" s="42">
        <f t="shared" si="42"/>
        <v>0.59406231844616741</v>
      </c>
      <c r="U162" s="42">
        <f t="shared" si="43"/>
        <v>0.42388000930158698</v>
      </c>
      <c r="W162" s="43">
        <f t="shared" si="44"/>
        <v>34.819177636532181</v>
      </c>
      <c r="X162" s="43">
        <f t="shared" si="45"/>
        <v>22.98949427785475</v>
      </c>
      <c r="Y162" s="43">
        <f t="shared" si="46"/>
        <v>20.684761393147252</v>
      </c>
      <c r="Z162" s="43">
        <f t="shared" si="47"/>
        <v>14.759153340446868</v>
      </c>
      <c r="AB162" s="44">
        <f t="shared" si="48"/>
        <v>1.5145690990720353</v>
      </c>
      <c r="AC162" s="44">
        <f t="shared" si="49"/>
        <v>4.3498129533161456E-2</v>
      </c>
      <c r="AD162" s="44">
        <f t="shared" si="50"/>
        <v>0.89974843044165631</v>
      </c>
      <c r="AE162" s="44">
        <f t="shared" si="51"/>
        <v>0.64199556380255052</v>
      </c>
      <c r="AG162" s="45">
        <f t="shared" si="52"/>
        <v>1.6833250804656408</v>
      </c>
      <c r="AH162" s="45">
        <f t="shared" si="53"/>
        <v>4.8344768450231897E-2</v>
      </c>
      <c r="AI162" s="45">
        <f t="shared" si="54"/>
        <v>1.1114217776508191</v>
      </c>
      <c r="AJ162" s="45">
        <f t="shared" si="55"/>
        <v>0.71352785076537051</v>
      </c>
      <c r="AL162" s="46">
        <f t="shared" si="56"/>
        <v>2.359158200566398</v>
      </c>
      <c r="AM162" s="46">
        <f t="shared" si="57"/>
        <v>6.7754564027703412E-2</v>
      </c>
      <c r="AN162" s="46">
        <f t="shared" si="58"/>
        <v>1.5576431620134308</v>
      </c>
      <c r="AO162" s="46">
        <f t="shared" si="59"/>
        <v>1.4014869902097631</v>
      </c>
    </row>
    <row r="163" spans="1:41">
      <c r="A163" s="8" t="s">
        <v>1331</v>
      </c>
      <c r="B163" s="35">
        <v>1</v>
      </c>
      <c r="C163" s="35">
        <v>0</v>
      </c>
      <c r="D163" s="35">
        <v>0</v>
      </c>
      <c r="E163" s="37">
        <v>1</v>
      </c>
      <c r="F163" s="37">
        <v>0</v>
      </c>
      <c r="G163" s="37">
        <v>0</v>
      </c>
      <c r="H163" s="36">
        <v>1050366.1644642085</v>
      </c>
      <c r="I163" s="36">
        <v>815218.95778710279</v>
      </c>
      <c r="J163" s="36">
        <v>77.612834968169949</v>
      </c>
      <c r="K163" s="38">
        <v>642111.16592042439</v>
      </c>
      <c r="L163" s="38">
        <v>741599.17064676015</v>
      </c>
      <c r="M163" s="38">
        <v>115.49389109029529</v>
      </c>
      <c r="N163" s="39">
        <v>1131887.883839386</v>
      </c>
      <c r="O163" s="39">
        <v>1280614.1241057878</v>
      </c>
      <c r="P163" s="39">
        <v>113.1396618331066</v>
      </c>
      <c r="R163" s="42">
        <f t="shared" si="40"/>
        <v>1</v>
      </c>
      <c r="S163" s="42">
        <f t="shared" si="41"/>
        <v>9.5204894619782396E-7</v>
      </c>
      <c r="T163" s="42">
        <f t="shared" si="42"/>
        <v>1.5573627326143213E-6</v>
      </c>
      <c r="U163" s="42">
        <f t="shared" si="43"/>
        <v>8.8347972822889513E-7</v>
      </c>
      <c r="W163" s="43">
        <f t="shared" si="44"/>
        <v>1</v>
      </c>
      <c r="X163" s="43">
        <f t="shared" si="45"/>
        <v>9.5204894619782396E-7</v>
      </c>
      <c r="Y163" s="43">
        <f t="shared" si="46"/>
        <v>1.5573627326143213E-6</v>
      </c>
      <c r="Z163" s="43">
        <f t="shared" si="47"/>
        <v>8.8347972822889513E-7</v>
      </c>
      <c r="AB163" s="44">
        <f t="shared" si="48"/>
        <v>1050366.1644642085</v>
      </c>
      <c r="AC163" s="44">
        <f t="shared" si="49"/>
        <v>1050366.1644642085</v>
      </c>
      <c r="AD163" s="44">
        <f t="shared" si="50"/>
        <v>1.6358011201356035</v>
      </c>
      <c r="AE163" s="44">
        <f t="shared" si="51"/>
        <v>0.92797721352166596</v>
      </c>
      <c r="AG163" s="45">
        <f t="shared" si="52"/>
        <v>642111.16592042439</v>
      </c>
      <c r="AH163" s="45">
        <f t="shared" si="53"/>
        <v>642111.16592042439</v>
      </c>
      <c r="AI163" s="45">
        <f t="shared" si="54"/>
        <v>0.6113212588563961</v>
      </c>
      <c r="AJ163" s="45">
        <f t="shared" si="55"/>
        <v>0.56729219836011557</v>
      </c>
      <c r="AL163" s="46">
        <f t="shared" si="56"/>
        <v>1131887.883839386</v>
      </c>
      <c r="AM163" s="46">
        <f t="shared" si="57"/>
        <v>1131887.883839386</v>
      </c>
      <c r="AN163" s="46">
        <f t="shared" si="58"/>
        <v>1.0776126670233726</v>
      </c>
      <c r="AO163" s="46">
        <f t="shared" si="59"/>
        <v>1.7627600077891477</v>
      </c>
    </row>
    <row r="164" spans="1:41">
      <c r="A164" s="8" t="s">
        <v>1332</v>
      </c>
      <c r="B164" s="35">
        <v>5715.5316737840521</v>
      </c>
      <c r="C164" s="35">
        <v>1080.7655459497319</v>
      </c>
      <c r="D164" s="35">
        <v>18.90927402094502</v>
      </c>
      <c r="E164" s="37">
        <v>175649.15246637529</v>
      </c>
      <c r="F164" s="37">
        <v>22057.100063591282</v>
      </c>
      <c r="G164" s="37">
        <v>12.557475942170399</v>
      </c>
      <c r="H164" s="36">
        <v>6411.0241576812159</v>
      </c>
      <c r="I164" s="36">
        <v>1819.716686004062</v>
      </c>
      <c r="J164" s="36">
        <v>28.384180768119737</v>
      </c>
      <c r="K164" s="38">
        <v>8326.8195438439852</v>
      </c>
      <c r="L164" s="38">
        <v>2144.7395622980853</v>
      </c>
      <c r="M164" s="38">
        <v>25.757007834806394</v>
      </c>
      <c r="N164" s="39">
        <v>9341.1638830899337</v>
      </c>
      <c r="O164" s="39">
        <v>9749.8671387601098</v>
      </c>
      <c r="P164" s="39">
        <v>104.37529263789109</v>
      </c>
      <c r="R164" s="42">
        <f t="shared" si="40"/>
        <v>3.2539477666299485E-2</v>
      </c>
      <c r="S164" s="42">
        <f t="shared" si="41"/>
        <v>0.89151616546883916</v>
      </c>
      <c r="T164" s="42">
        <f t="shared" si="42"/>
        <v>0.68640032892384972</v>
      </c>
      <c r="U164" s="42">
        <f t="shared" si="43"/>
        <v>0.61186504650996765</v>
      </c>
      <c r="W164" s="43">
        <f t="shared" si="44"/>
        <v>30.731900808465678</v>
      </c>
      <c r="X164" s="43">
        <f t="shared" si="45"/>
        <v>27.397986366332038</v>
      </c>
      <c r="Y164" s="43">
        <f t="shared" si="46"/>
        <v>21.094386823385964</v>
      </c>
      <c r="Z164" s="43">
        <f t="shared" si="47"/>
        <v>18.803775917511562</v>
      </c>
      <c r="AB164" s="44">
        <f t="shared" si="48"/>
        <v>1.1216846522060655</v>
      </c>
      <c r="AC164" s="44">
        <f t="shared" si="49"/>
        <v>3.6499032689090175E-2</v>
      </c>
      <c r="AD164" s="44">
        <f t="shared" si="50"/>
        <v>0.7699247142230774</v>
      </c>
      <c r="AE164" s="44">
        <f t="shared" si="51"/>
        <v>0.68631963189158118</v>
      </c>
      <c r="AG164" s="45">
        <f t="shared" si="52"/>
        <v>1.4568757587395349</v>
      </c>
      <c r="AH164" s="45">
        <f t="shared" si="53"/>
        <v>4.7405976214078216E-2</v>
      </c>
      <c r="AI164" s="45">
        <f t="shared" si="54"/>
        <v>1.2988282899959758</v>
      </c>
      <c r="AJ164" s="45">
        <f t="shared" si="55"/>
        <v>0.89141135388040993</v>
      </c>
      <c r="AL164" s="46">
        <f t="shared" si="56"/>
        <v>1.6343473216911557</v>
      </c>
      <c r="AM164" s="46">
        <f t="shared" si="57"/>
        <v>5.3180808173145744E-2</v>
      </c>
      <c r="AN164" s="46">
        <f t="shared" si="58"/>
        <v>1.4570470572783665</v>
      </c>
      <c r="AO164" s="46">
        <f t="shared" si="59"/>
        <v>1.1218165391846222</v>
      </c>
    </row>
    <row r="165" spans="1:41">
      <c r="A165" s="8" t="s">
        <v>1333</v>
      </c>
      <c r="B165" s="35">
        <v>8015.7869852987533</v>
      </c>
      <c r="C165" s="35">
        <v>2550.4824625903152</v>
      </c>
      <c r="D165" s="35">
        <v>31.818241518493362</v>
      </c>
      <c r="E165" s="37">
        <v>136906.36860379032</v>
      </c>
      <c r="F165" s="37">
        <v>18911.052269622771</v>
      </c>
      <c r="G165" s="37">
        <v>13.813128244129913</v>
      </c>
      <c r="H165" s="36">
        <v>38153.859823525869</v>
      </c>
      <c r="I165" s="36">
        <v>18621.94911780734</v>
      </c>
      <c r="J165" s="36">
        <v>48.807510443084844</v>
      </c>
      <c r="K165" s="38">
        <v>23354.016623819767</v>
      </c>
      <c r="L165" s="38">
        <v>10241.025834867847</v>
      </c>
      <c r="M165" s="38">
        <v>43.851239809526312</v>
      </c>
      <c r="N165" s="39">
        <v>20913.005191061598</v>
      </c>
      <c r="O165" s="39">
        <v>18164.836940863333</v>
      </c>
      <c r="P165" s="39">
        <v>86.859046678892156</v>
      </c>
      <c r="R165" s="42">
        <f t="shared" si="40"/>
        <v>5.8549409111102756E-2</v>
      </c>
      <c r="S165" s="42">
        <f t="shared" si="41"/>
        <v>0.2100911158759402</v>
      </c>
      <c r="T165" s="42">
        <f t="shared" si="42"/>
        <v>0.34322948015388099</v>
      </c>
      <c r="U165" s="42">
        <f t="shared" si="43"/>
        <v>0.38329197129089659</v>
      </c>
      <c r="W165" s="43">
        <f t="shared" si="44"/>
        <v>17.079591667653048</v>
      </c>
      <c r="X165" s="43">
        <f t="shared" si="45"/>
        <v>3.5882704721626393</v>
      </c>
      <c r="Y165" s="43">
        <f t="shared" si="46"/>
        <v>5.8622193693291127</v>
      </c>
      <c r="Z165" s="43">
        <f t="shared" si="47"/>
        <v>6.5464703591383078</v>
      </c>
      <c r="AB165" s="44">
        <f t="shared" si="48"/>
        <v>4.7598395383387118</v>
      </c>
      <c r="AC165" s="44">
        <f t="shared" si="49"/>
        <v>0.2786857924333957</v>
      </c>
      <c r="AD165" s="44">
        <f t="shared" si="50"/>
        <v>1.6337172503598847</v>
      </c>
      <c r="AE165" s="44">
        <f t="shared" si="51"/>
        <v>1.8244082796781957</v>
      </c>
      <c r="AG165" s="45">
        <f t="shared" si="52"/>
        <v>2.9135026500394643</v>
      </c>
      <c r="AH165" s="45">
        <f t="shared" si="53"/>
        <v>0.17058385860344263</v>
      </c>
      <c r="AI165" s="45">
        <f t="shared" si="54"/>
        <v>0.61210102285430001</v>
      </c>
      <c r="AJ165" s="45">
        <f t="shared" si="55"/>
        <v>1.1167221740948774</v>
      </c>
      <c r="AL165" s="46">
        <f t="shared" si="56"/>
        <v>2.6089771633673418</v>
      </c>
      <c r="AM165" s="46">
        <f t="shared" si="57"/>
        <v>0.15275407129951887</v>
      </c>
      <c r="AN165" s="46">
        <f t="shared" si="58"/>
        <v>0.54812292354669001</v>
      </c>
      <c r="AO165" s="46">
        <f t="shared" si="59"/>
        <v>0.89547787551591973</v>
      </c>
    </row>
    <row r="166" spans="1:41">
      <c r="A166" s="8" t="s">
        <v>1334</v>
      </c>
      <c r="B166" s="35">
        <v>1</v>
      </c>
      <c r="C166" s="35">
        <v>0</v>
      </c>
      <c r="D166" s="35">
        <v>0</v>
      </c>
      <c r="E166" s="37">
        <v>1</v>
      </c>
      <c r="F166" s="37">
        <v>0</v>
      </c>
      <c r="G166" s="37">
        <v>0</v>
      </c>
      <c r="H166" s="36">
        <v>1</v>
      </c>
      <c r="I166" s="36">
        <v>0</v>
      </c>
      <c r="J166" s="36">
        <v>0</v>
      </c>
      <c r="K166" s="38">
        <v>1</v>
      </c>
      <c r="L166" s="38">
        <v>0</v>
      </c>
      <c r="M166" s="38">
        <v>0</v>
      </c>
      <c r="N166" s="39">
        <v>38417.428790973667</v>
      </c>
      <c r="O166" s="39">
        <v>66539.206511318203</v>
      </c>
      <c r="P166" s="39">
        <v>173.20057225420527</v>
      </c>
      <c r="R166" s="42">
        <f t="shared" si="40"/>
        <v>1</v>
      </c>
      <c r="S166" s="42">
        <f t="shared" si="41"/>
        <v>1</v>
      </c>
      <c r="T166" s="42">
        <f t="shared" si="42"/>
        <v>1</v>
      </c>
      <c r="U166" s="42">
        <f t="shared" si="43"/>
        <v>2.6029852373539224E-5</v>
      </c>
      <c r="W166" s="43">
        <f t="shared" si="44"/>
        <v>1</v>
      </c>
      <c r="X166" s="43">
        <f t="shared" si="45"/>
        <v>1</v>
      </c>
      <c r="Y166" s="43">
        <f t="shared" si="46"/>
        <v>1</v>
      </c>
      <c r="Z166" s="43">
        <f t="shared" si="47"/>
        <v>2.6029852373539224E-5</v>
      </c>
      <c r="AB166" s="44">
        <f t="shared" si="48"/>
        <v>1</v>
      </c>
      <c r="AC166" s="44">
        <f t="shared" si="49"/>
        <v>1</v>
      </c>
      <c r="AD166" s="44">
        <f t="shared" si="50"/>
        <v>1</v>
      </c>
      <c r="AE166" s="44">
        <f t="shared" si="51"/>
        <v>2.6029852373539224E-5</v>
      </c>
      <c r="AG166" s="45">
        <f t="shared" si="52"/>
        <v>1</v>
      </c>
      <c r="AH166" s="45">
        <f t="shared" si="53"/>
        <v>1</v>
      </c>
      <c r="AI166" s="45">
        <f t="shared" si="54"/>
        <v>1</v>
      </c>
      <c r="AJ166" s="45">
        <f t="shared" si="55"/>
        <v>2.6029852373539224E-5</v>
      </c>
      <c r="AL166" s="46">
        <f t="shared" si="56"/>
        <v>38417.428790973667</v>
      </c>
      <c r="AM166" s="46">
        <f t="shared" si="57"/>
        <v>38417.428790973667</v>
      </c>
      <c r="AN166" s="46">
        <f t="shared" si="58"/>
        <v>38417.428790973667</v>
      </c>
      <c r="AO166" s="46">
        <f t="shared" si="59"/>
        <v>38417.428790973667</v>
      </c>
    </row>
    <row r="167" spans="1:41">
      <c r="A167" s="8" t="s">
        <v>52</v>
      </c>
      <c r="B167" s="35">
        <v>87484.286550648787</v>
      </c>
      <c r="C167" s="35">
        <v>32013.336048385303</v>
      </c>
      <c r="D167" s="35">
        <v>36.593241267220336</v>
      </c>
      <c r="E167" s="37">
        <v>93060.966805340562</v>
      </c>
      <c r="F167" s="37">
        <v>32808.658690961856</v>
      </c>
      <c r="G167" s="37">
        <v>35.255015950553229</v>
      </c>
      <c r="H167" s="36">
        <v>16818.980606769666</v>
      </c>
      <c r="I167" s="36">
        <v>4039.6032818259187</v>
      </c>
      <c r="J167" s="36">
        <v>24.018122003184736</v>
      </c>
      <c r="K167" s="38">
        <v>133113.85316509302</v>
      </c>
      <c r="L167" s="38">
        <v>48922.234820828424</v>
      </c>
      <c r="M167" s="38">
        <v>36.752173915477563</v>
      </c>
      <c r="N167" s="39">
        <v>88461.553310725998</v>
      </c>
      <c r="O167" s="39">
        <v>9896.7085458577694</v>
      </c>
      <c r="P167" s="39">
        <v>11.187581695626623</v>
      </c>
      <c r="R167" s="42">
        <f t="shared" si="40"/>
        <v>0.94007498045494475</v>
      </c>
      <c r="S167" s="42">
        <f t="shared" si="41"/>
        <v>5.2015213404453435</v>
      </c>
      <c r="T167" s="42">
        <f t="shared" si="42"/>
        <v>0.65721398990792745</v>
      </c>
      <c r="U167" s="42">
        <f t="shared" si="43"/>
        <v>0.98895263847962844</v>
      </c>
      <c r="W167" s="43">
        <f t="shared" si="44"/>
        <v>1.0637449360859013</v>
      </c>
      <c r="X167" s="43">
        <f t="shared" si="45"/>
        <v>5.5330919858414829</v>
      </c>
      <c r="Y167" s="43">
        <f t="shared" si="46"/>
        <v>0.69910805368936846</v>
      </c>
      <c r="Z167" s="43">
        <f t="shared" si="47"/>
        <v>1.0519933612114958</v>
      </c>
      <c r="AB167" s="44">
        <f t="shared" si="48"/>
        <v>0.19225144617293488</v>
      </c>
      <c r="AC167" s="44">
        <f t="shared" si="49"/>
        <v>0.18073077450345662</v>
      </c>
      <c r="AD167" s="44">
        <f t="shared" si="50"/>
        <v>0.12635034000488368</v>
      </c>
      <c r="AE167" s="44">
        <f t="shared" si="51"/>
        <v>0.19012757494424823</v>
      </c>
      <c r="AG167" s="45">
        <f t="shared" si="52"/>
        <v>1.5215744268318074</v>
      </c>
      <c r="AH167" s="45">
        <f t="shared" si="53"/>
        <v>1.430394049564655</v>
      </c>
      <c r="AI167" s="45">
        <f t="shared" si="54"/>
        <v>7.9145018522415373</v>
      </c>
      <c r="AJ167" s="45">
        <f t="shared" si="55"/>
        <v>1.5047650440584444</v>
      </c>
      <c r="AL167" s="46">
        <f t="shared" si="56"/>
        <v>1.0111707690444665</v>
      </c>
      <c r="AM167" s="46">
        <f t="shared" si="57"/>
        <v>0.95057634094608812</v>
      </c>
      <c r="AN167" s="46">
        <f t="shared" si="58"/>
        <v>5.2596263340193214</v>
      </c>
      <c r="AO167" s="46">
        <f t="shared" si="59"/>
        <v>0.6645555756019812</v>
      </c>
    </row>
    <row r="168" spans="1:41">
      <c r="A168" s="8" t="s">
        <v>1335</v>
      </c>
      <c r="B168" s="35">
        <v>7378.6723795452499</v>
      </c>
      <c r="C168" s="35">
        <v>3022.1367110577294</v>
      </c>
      <c r="D168" s="35">
        <v>40.957730003510264</v>
      </c>
      <c r="E168" s="37">
        <v>161149.47304489434</v>
      </c>
      <c r="F168" s="37">
        <v>26775.431689219186</v>
      </c>
      <c r="G168" s="37">
        <v>16.615277222631601</v>
      </c>
      <c r="H168" s="36">
        <v>25663.916086106434</v>
      </c>
      <c r="I168" s="36">
        <v>3148.6347185501613</v>
      </c>
      <c r="J168" s="36">
        <v>12.268722777872252</v>
      </c>
      <c r="K168" s="38">
        <v>37618.473491756398</v>
      </c>
      <c r="L168" s="38">
        <v>14472.195088660617</v>
      </c>
      <c r="M168" s="38">
        <v>38.470979136971131</v>
      </c>
      <c r="N168" s="39">
        <v>94199.519457391565</v>
      </c>
      <c r="O168" s="39">
        <v>84499.787802377279</v>
      </c>
      <c r="P168" s="39">
        <v>89.702992424073159</v>
      </c>
      <c r="R168" s="42">
        <f t="shared" si="40"/>
        <v>4.5787753693055135E-2</v>
      </c>
      <c r="S168" s="42">
        <f t="shared" si="41"/>
        <v>0.28751155337278439</v>
      </c>
      <c r="T168" s="42">
        <f t="shared" si="42"/>
        <v>0.19614491750076438</v>
      </c>
      <c r="U168" s="42">
        <f t="shared" si="43"/>
        <v>7.8330254995438484E-2</v>
      </c>
      <c r="W168" s="43">
        <f t="shared" si="44"/>
        <v>21.839900832516165</v>
      </c>
      <c r="X168" s="43">
        <f t="shared" si="45"/>
        <v>6.2792238138642897</v>
      </c>
      <c r="Y168" s="43">
        <f t="shared" si="46"/>
        <v>4.2837855470187582</v>
      </c>
      <c r="Z168" s="43">
        <f t="shared" si="47"/>
        <v>1.7107250012860804</v>
      </c>
      <c r="AB168" s="44">
        <f t="shared" si="48"/>
        <v>3.4781210990273173</v>
      </c>
      <c r="AC168" s="44">
        <f t="shared" si="49"/>
        <v>0.15925535219688103</v>
      </c>
      <c r="AD168" s="44">
        <f t="shared" si="50"/>
        <v>0.68221577602638095</v>
      </c>
      <c r="AE168" s="44">
        <f t="shared" si="51"/>
        <v>0.27244211259182449</v>
      </c>
      <c r="AG168" s="45">
        <f t="shared" si="52"/>
        <v>5.098271281977536</v>
      </c>
      <c r="AH168" s="45">
        <f t="shared" si="53"/>
        <v>0.23343838971956388</v>
      </c>
      <c r="AI168" s="45">
        <f t="shared" si="54"/>
        <v>1.4658118957972184</v>
      </c>
      <c r="AJ168" s="45">
        <f t="shared" si="55"/>
        <v>0.39934888955322145</v>
      </c>
      <c r="AL168" s="46">
        <f t="shared" si="56"/>
        <v>12.76645914223354</v>
      </c>
      <c r="AM168" s="46">
        <f t="shared" si="57"/>
        <v>0.58454748673704127</v>
      </c>
      <c r="AN168" s="46">
        <f t="shared" si="58"/>
        <v>3.6705044990537496</v>
      </c>
      <c r="AO168" s="46">
        <f t="shared" si="59"/>
        <v>2.5040760752302766</v>
      </c>
    </row>
    <row r="169" spans="1:41">
      <c r="A169" s="8" t="s">
        <v>1336</v>
      </c>
      <c r="B169" s="35">
        <v>2645.0782941709335</v>
      </c>
      <c r="C169" s="35">
        <v>1616.1405510160978</v>
      </c>
      <c r="D169" s="35">
        <v>61.099913548028141</v>
      </c>
      <c r="E169" s="37">
        <v>59657.225927001207</v>
      </c>
      <c r="F169" s="37">
        <v>19847.751848466512</v>
      </c>
      <c r="G169" s="37">
        <v>33.269652653230899</v>
      </c>
      <c r="H169" s="36">
        <v>10903.774241130866</v>
      </c>
      <c r="I169" s="36">
        <v>2003.099609542267</v>
      </c>
      <c r="J169" s="36">
        <v>18.370699587545008</v>
      </c>
      <c r="K169" s="38">
        <v>14999.527057438469</v>
      </c>
      <c r="L169" s="38">
        <v>4254.5703783619529</v>
      </c>
      <c r="M169" s="38">
        <v>28.364696847238619</v>
      </c>
      <c r="N169" s="39">
        <v>35197.508184969302</v>
      </c>
      <c r="O169" s="39">
        <v>33845.914935380948</v>
      </c>
      <c r="P169" s="39">
        <v>96.159974613869011</v>
      </c>
      <c r="R169" s="42">
        <f t="shared" si="40"/>
        <v>4.4337936487485179E-2</v>
      </c>
      <c r="S169" s="42">
        <f t="shared" si="41"/>
        <v>0.24258373620697815</v>
      </c>
      <c r="T169" s="42">
        <f t="shared" si="42"/>
        <v>0.17634411298716271</v>
      </c>
      <c r="U169" s="42">
        <f t="shared" si="43"/>
        <v>7.5149589575221248E-2</v>
      </c>
      <c r="W169" s="43">
        <f t="shared" si="44"/>
        <v>22.554049178230475</v>
      </c>
      <c r="X169" s="43">
        <f t="shared" si="45"/>
        <v>5.4712455162510736</v>
      </c>
      <c r="Y169" s="43">
        <f t="shared" si="46"/>
        <v>3.9772737966038991</v>
      </c>
      <c r="Z169" s="43">
        <f t="shared" si="47"/>
        <v>1.6949275390033762</v>
      </c>
      <c r="AB169" s="44">
        <f t="shared" si="48"/>
        <v>4.1222878979272393</v>
      </c>
      <c r="AC169" s="44">
        <f t="shared" si="49"/>
        <v>0.18277373900142674</v>
      </c>
      <c r="AD169" s="44">
        <f t="shared" si="50"/>
        <v>0.72694120283769459</v>
      </c>
      <c r="AE169" s="44">
        <f t="shared" si="51"/>
        <v>0.30978824364013358</v>
      </c>
      <c r="AG169" s="45">
        <f t="shared" si="52"/>
        <v>5.670730840177221</v>
      </c>
      <c r="AH169" s="45">
        <f t="shared" si="53"/>
        <v>0.25142850382940107</v>
      </c>
      <c r="AI169" s="45">
        <f t="shared" si="54"/>
        <v>1.3756270742343266</v>
      </c>
      <c r="AJ169" s="45">
        <f t="shared" si="55"/>
        <v>0.4261530952308677</v>
      </c>
      <c r="AL169" s="46">
        <f t="shared" si="56"/>
        <v>13.306792567363877</v>
      </c>
      <c r="AM169" s="46">
        <f t="shared" si="57"/>
        <v>0.58999572370391939</v>
      </c>
      <c r="AN169" s="46">
        <f t="shared" si="58"/>
        <v>3.2280114579223764</v>
      </c>
      <c r="AO169" s="46">
        <f t="shared" si="59"/>
        <v>2.3465745319959526</v>
      </c>
    </row>
    <row r="170" spans="1:41">
      <c r="A170" s="8" t="s">
        <v>1337</v>
      </c>
      <c r="B170" s="35">
        <v>1</v>
      </c>
      <c r="C170" s="35">
        <v>0</v>
      </c>
      <c r="D170" s="35">
        <v>0</v>
      </c>
      <c r="E170" s="37">
        <v>179102.34873368868</v>
      </c>
      <c r="F170" s="37">
        <v>10105.01023188199</v>
      </c>
      <c r="G170" s="37">
        <v>5.6420311086524935</v>
      </c>
      <c r="H170" s="36">
        <v>8165.6077474423337</v>
      </c>
      <c r="I170" s="36">
        <v>7100.614121486904</v>
      </c>
      <c r="J170" s="36">
        <v>86.957570594925883</v>
      </c>
      <c r="K170" s="38">
        <v>51.508769894582002</v>
      </c>
      <c r="L170" s="38">
        <v>87.483755685221354</v>
      </c>
      <c r="M170" s="38">
        <v>169.84244792540352</v>
      </c>
      <c r="N170" s="39">
        <v>1</v>
      </c>
      <c r="O170" s="39">
        <v>0</v>
      </c>
      <c r="P170" s="39">
        <v>0</v>
      </c>
      <c r="R170" s="42">
        <f t="shared" si="40"/>
        <v>5.58339969894489E-6</v>
      </c>
      <c r="S170" s="42">
        <f t="shared" si="41"/>
        <v>1.2246485882367106E-4</v>
      </c>
      <c r="T170" s="42">
        <f t="shared" si="42"/>
        <v>1.9414169704432913E-2</v>
      </c>
      <c r="U170" s="42">
        <f t="shared" si="43"/>
        <v>1</v>
      </c>
      <c r="W170" s="43">
        <f t="shared" si="44"/>
        <v>179102.34873368868</v>
      </c>
      <c r="X170" s="43">
        <f t="shared" si="45"/>
        <v>21.933743852659084</v>
      </c>
      <c r="Y170" s="43">
        <f t="shared" si="46"/>
        <v>3477.1233927783574</v>
      </c>
      <c r="Z170" s="43">
        <f t="shared" si="47"/>
        <v>179102.34873368868</v>
      </c>
      <c r="AB170" s="44">
        <f t="shared" si="48"/>
        <v>8165.6077474423337</v>
      </c>
      <c r="AC170" s="44">
        <f t="shared" si="49"/>
        <v>4.5591851838771583E-2</v>
      </c>
      <c r="AD170" s="44">
        <f t="shared" si="50"/>
        <v>158.52849454867763</v>
      </c>
      <c r="AE170" s="44">
        <f t="shared" si="51"/>
        <v>8165.6077474423337</v>
      </c>
      <c r="AG170" s="45">
        <f t="shared" si="52"/>
        <v>51.508769894582002</v>
      </c>
      <c r="AH170" s="45">
        <f t="shared" si="53"/>
        <v>2.8759405032243075E-4</v>
      </c>
      <c r="AI170" s="45">
        <f t="shared" si="54"/>
        <v>6.3080142333209431E-3</v>
      </c>
      <c r="AJ170" s="45">
        <f t="shared" si="55"/>
        <v>51.508769894582002</v>
      </c>
      <c r="AL170" s="46">
        <f t="shared" si="56"/>
        <v>1</v>
      </c>
      <c r="AM170" s="46">
        <f t="shared" si="57"/>
        <v>5.58339969894489E-6</v>
      </c>
      <c r="AN170" s="46">
        <f t="shared" si="58"/>
        <v>1.2246485882367106E-4</v>
      </c>
      <c r="AO170" s="46">
        <f t="shared" si="59"/>
        <v>1.9414169704432913E-2</v>
      </c>
    </row>
    <row r="171" spans="1:41">
      <c r="A171" s="8" t="s">
        <v>1338</v>
      </c>
      <c r="B171" s="35">
        <v>2941.0829907742368</v>
      </c>
      <c r="C171" s="35">
        <v>641.95947789103104</v>
      </c>
      <c r="D171" s="35">
        <v>21.827315988864221</v>
      </c>
      <c r="E171" s="37">
        <v>60073.723105463672</v>
      </c>
      <c r="F171" s="37">
        <v>13157.389267984463</v>
      </c>
      <c r="G171" s="37">
        <v>21.902070635585105</v>
      </c>
      <c r="H171" s="36">
        <v>4966.974114353553</v>
      </c>
      <c r="I171" s="36">
        <v>499.69470283814525</v>
      </c>
      <c r="J171" s="36">
        <v>10.060344413596365</v>
      </c>
      <c r="K171" s="38">
        <v>7519.3852422500495</v>
      </c>
      <c r="L171" s="38">
        <v>1462.1000494039515</v>
      </c>
      <c r="M171" s="38">
        <v>19.444409380552536</v>
      </c>
      <c r="N171" s="39">
        <v>11128.055221816501</v>
      </c>
      <c r="O171" s="39">
        <v>10186.655273424392</v>
      </c>
      <c r="P171" s="39">
        <v>91.540301250963424</v>
      </c>
      <c r="R171" s="42">
        <f t="shared" si="40"/>
        <v>4.8957894379393754E-2</v>
      </c>
      <c r="S171" s="42">
        <f t="shared" si="41"/>
        <v>0.59212770653970204</v>
      </c>
      <c r="T171" s="42">
        <f t="shared" si="42"/>
        <v>0.39113343658053717</v>
      </c>
      <c r="U171" s="42">
        <f t="shared" si="43"/>
        <v>0.26429442810530424</v>
      </c>
      <c r="W171" s="43">
        <f t="shared" si="44"/>
        <v>20.425715049152465</v>
      </c>
      <c r="X171" s="43">
        <f t="shared" si="45"/>
        <v>12.094631806488126</v>
      </c>
      <c r="Y171" s="43">
        <f t="shared" si="46"/>
        <v>7.9891801217897997</v>
      </c>
      <c r="Z171" s="43">
        <f t="shared" si="47"/>
        <v>5.3984026775576579</v>
      </c>
      <c r="AB171" s="44">
        <f t="shared" si="48"/>
        <v>1.6888248750321739</v>
      </c>
      <c r="AC171" s="44">
        <f t="shared" si="49"/>
        <v>8.2681309857118038E-2</v>
      </c>
      <c r="AD171" s="44">
        <f t="shared" si="50"/>
        <v>0.66055587715403041</v>
      </c>
      <c r="AE171" s="44">
        <f t="shared" si="51"/>
        <v>0.44634700451664033</v>
      </c>
      <c r="AG171" s="45">
        <f t="shared" si="52"/>
        <v>2.5566722414285152</v>
      </c>
      <c r="AH171" s="45">
        <f t="shared" si="53"/>
        <v>0.12516928955858514</v>
      </c>
      <c r="AI171" s="45">
        <f t="shared" si="54"/>
        <v>1.5138764706907861</v>
      </c>
      <c r="AJ171" s="45">
        <f t="shared" si="55"/>
        <v>0.67571422790105584</v>
      </c>
      <c r="AL171" s="46">
        <f t="shared" si="56"/>
        <v>3.7836590319700747</v>
      </c>
      <c r="AM171" s="46">
        <f t="shared" si="57"/>
        <v>0.18523997925483016</v>
      </c>
      <c r="AN171" s="46">
        <f t="shared" si="58"/>
        <v>2.2404093449286693</v>
      </c>
      <c r="AO171" s="46">
        <f t="shared" si="59"/>
        <v>1.4799155600234439</v>
      </c>
    </row>
    <row r="172" spans="1:41">
      <c r="A172" s="8" t="s">
        <v>1339</v>
      </c>
      <c r="B172" s="35">
        <v>81353.899809569659</v>
      </c>
      <c r="C172" s="35">
        <v>140907.3558132351</v>
      </c>
      <c r="D172" s="35">
        <v>173.20295172458367</v>
      </c>
      <c r="E172" s="37">
        <v>218005.05705694799</v>
      </c>
      <c r="F172" s="37">
        <v>190495.73095072675</v>
      </c>
      <c r="G172" s="37">
        <v>87.381335792116431</v>
      </c>
      <c r="H172" s="36">
        <v>2106221.9644851102</v>
      </c>
      <c r="I172" s="36">
        <v>2387755.3504267931</v>
      </c>
      <c r="J172" s="36">
        <v>113.3667481722662</v>
      </c>
      <c r="K172" s="38">
        <v>1</v>
      </c>
      <c r="L172" s="38">
        <v>0</v>
      </c>
      <c r="M172" s="38">
        <v>0</v>
      </c>
      <c r="N172" s="39">
        <v>1452785.2350565984</v>
      </c>
      <c r="O172" s="39">
        <v>1614317.6802088986</v>
      </c>
      <c r="P172" s="39">
        <v>111.11881104339605</v>
      </c>
      <c r="R172" s="42">
        <f t="shared" si="40"/>
        <v>0.37317436993362096</v>
      </c>
      <c r="S172" s="42">
        <f t="shared" si="41"/>
        <v>3.8625511072123656E-2</v>
      </c>
      <c r="T172" s="42">
        <f t="shared" si="42"/>
        <v>81353.899809569659</v>
      </c>
      <c r="U172" s="42">
        <f t="shared" si="43"/>
        <v>5.5998572842323957E-2</v>
      </c>
      <c r="W172" s="43">
        <f t="shared" si="44"/>
        <v>2.6797124362476357</v>
      </c>
      <c r="X172" s="43">
        <f t="shared" si="45"/>
        <v>0.1035052623763905</v>
      </c>
      <c r="Y172" s="43">
        <f t="shared" si="46"/>
        <v>218005.05705694799</v>
      </c>
      <c r="Z172" s="43">
        <f t="shared" si="47"/>
        <v>0.15006007205769462</v>
      </c>
      <c r="AB172" s="44">
        <f t="shared" si="48"/>
        <v>25.889625075322517</v>
      </c>
      <c r="AC172" s="44">
        <f t="shared" si="49"/>
        <v>9.6613445253011552</v>
      </c>
      <c r="AD172" s="44">
        <f t="shared" si="50"/>
        <v>2106221.9644851102</v>
      </c>
      <c r="AE172" s="44">
        <f t="shared" si="51"/>
        <v>1.4497820556409047</v>
      </c>
      <c r="AG172" s="45">
        <f t="shared" si="52"/>
        <v>1.2291973738699247E-5</v>
      </c>
      <c r="AH172" s="45">
        <f t="shared" si="53"/>
        <v>4.5870495551797071E-6</v>
      </c>
      <c r="AI172" s="45">
        <f t="shared" si="54"/>
        <v>4.7478376774238099E-7</v>
      </c>
      <c r="AJ172" s="45">
        <f t="shared" si="55"/>
        <v>6.8833298678248295E-7</v>
      </c>
      <c r="AL172" s="46">
        <f t="shared" si="56"/>
        <v>17.857597957285723</v>
      </c>
      <c r="AM172" s="46">
        <f t="shared" si="57"/>
        <v>6.6639978662380166</v>
      </c>
      <c r="AN172" s="46">
        <f t="shared" si="58"/>
        <v>0.68975884762067241</v>
      </c>
      <c r="AO172" s="46">
        <f t="shared" si="59"/>
        <v>1452785.2350565984</v>
      </c>
    </row>
    <row r="173" spans="1:41">
      <c r="A173" s="8" t="s">
        <v>1340</v>
      </c>
      <c r="B173" s="35">
        <v>2071.7144263998307</v>
      </c>
      <c r="C173" s="35">
        <v>1220.7714087792947</v>
      </c>
      <c r="D173" s="35">
        <v>58.925660468596455</v>
      </c>
      <c r="E173" s="37">
        <v>73169.927144588102</v>
      </c>
      <c r="F173" s="37">
        <v>29031.542060115597</v>
      </c>
      <c r="G173" s="37">
        <v>39.676877090156935</v>
      </c>
      <c r="H173" s="36">
        <v>5188.6436638756868</v>
      </c>
      <c r="I173" s="36">
        <v>3098.7729475272035</v>
      </c>
      <c r="J173" s="36">
        <v>59.722215443342996</v>
      </c>
      <c r="K173" s="38">
        <v>6584.2706848187836</v>
      </c>
      <c r="L173" s="38">
        <v>513.5213723369028</v>
      </c>
      <c r="M173" s="38">
        <v>7.7992141714483028</v>
      </c>
      <c r="N173" s="39">
        <v>9776.3447220146991</v>
      </c>
      <c r="O173" s="39">
        <v>751.84400339142712</v>
      </c>
      <c r="P173" s="39">
        <v>7.6904408014418699</v>
      </c>
      <c r="R173" s="42">
        <f t="shared" si="40"/>
        <v>2.8313741823276665E-2</v>
      </c>
      <c r="S173" s="42">
        <f t="shared" si="41"/>
        <v>0.3992786093258815</v>
      </c>
      <c r="T173" s="42">
        <f t="shared" si="42"/>
        <v>0.31464599886158079</v>
      </c>
      <c r="U173" s="42">
        <f t="shared" si="43"/>
        <v>0.21191094272020453</v>
      </c>
      <c r="W173" s="43">
        <f t="shared" si="44"/>
        <v>35.31853918290313</v>
      </c>
      <c r="X173" s="43">
        <f t="shared" si="45"/>
        <v>14.101937208371217</v>
      </c>
      <c r="Y173" s="43">
        <f t="shared" si="46"/>
        <v>11.112837039536434</v>
      </c>
      <c r="Z173" s="43">
        <f t="shared" si="47"/>
        <v>7.4843849337494843</v>
      </c>
      <c r="AB173" s="44">
        <f t="shared" si="48"/>
        <v>2.5045168377247684</v>
      </c>
      <c r="AC173" s="44">
        <f t="shared" si="49"/>
        <v>7.0912243135388395E-2</v>
      </c>
      <c r="AD173" s="44">
        <f t="shared" si="50"/>
        <v>0.78803620207155745</v>
      </c>
      <c r="AE173" s="44">
        <f t="shared" si="51"/>
        <v>0.53073452414088118</v>
      </c>
      <c r="AG173" s="45">
        <f t="shared" si="52"/>
        <v>3.1781748492531139</v>
      </c>
      <c r="AH173" s="45">
        <f t="shared" si="53"/>
        <v>8.9986022150983905E-2</v>
      </c>
      <c r="AI173" s="45">
        <f t="shared" si="54"/>
        <v>1.2689772340042764</v>
      </c>
      <c r="AJ173" s="45">
        <f t="shared" si="55"/>
        <v>0.67349002843487127</v>
      </c>
      <c r="AL173" s="46">
        <f t="shared" si="56"/>
        <v>4.7189634813731383</v>
      </c>
      <c r="AM173" s="46">
        <f t="shared" si="57"/>
        <v>0.13361151368506988</v>
      </c>
      <c r="AN173" s="46">
        <f t="shared" si="58"/>
        <v>1.8841811763022869</v>
      </c>
      <c r="AO173" s="46">
        <f t="shared" si="59"/>
        <v>1.4848029781879737</v>
      </c>
    </row>
    <row r="174" spans="1:41">
      <c r="A174" s="8" t="s">
        <v>1341</v>
      </c>
      <c r="B174" s="35">
        <v>283237.28465990099</v>
      </c>
      <c r="C174" s="35">
        <v>266238.83940280514</v>
      </c>
      <c r="D174" s="35">
        <v>93.998514257221871</v>
      </c>
      <c r="E174" s="37">
        <v>88059.575431761987</v>
      </c>
      <c r="F174" s="37">
        <v>152521.92668994825</v>
      </c>
      <c r="G174" s="37">
        <v>173.20311384891767</v>
      </c>
      <c r="H174" s="36">
        <v>915776.40921438998</v>
      </c>
      <c r="I174" s="36">
        <v>1586169.5370815031</v>
      </c>
      <c r="J174" s="36">
        <v>173.20489162220483</v>
      </c>
      <c r="K174" s="38">
        <v>800206.0389330968</v>
      </c>
      <c r="L174" s="38">
        <v>693370.4642435261</v>
      </c>
      <c r="M174" s="38">
        <v>86.648991698186506</v>
      </c>
      <c r="N174" s="39">
        <v>1</v>
      </c>
      <c r="O174" s="39">
        <v>0</v>
      </c>
      <c r="P174" s="39">
        <v>0</v>
      </c>
      <c r="R174" s="42">
        <f t="shared" si="40"/>
        <v>3.2164280065077495</v>
      </c>
      <c r="S174" s="42">
        <f t="shared" si="41"/>
        <v>0.30928650466425484</v>
      </c>
      <c r="T174" s="42">
        <f t="shared" si="42"/>
        <v>0.35395544507204318</v>
      </c>
      <c r="U174" s="42">
        <f t="shared" si="43"/>
        <v>283237.28465990099</v>
      </c>
      <c r="W174" s="43">
        <f t="shared" si="44"/>
        <v>0.31090389648912253</v>
      </c>
      <c r="X174" s="43">
        <f t="shared" si="45"/>
        <v>9.6158379431618007E-2</v>
      </c>
      <c r="Y174" s="43">
        <f t="shared" si="46"/>
        <v>0.1100461270564398</v>
      </c>
      <c r="Z174" s="43">
        <f t="shared" si="47"/>
        <v>88059.575431761987</v>
      </c>
      <c r="AB174" s="44">
        <f t="shared" si="48"/>
        <v>3.2332480884852939</v>
      </c>
      <c r="AC174" s="44">
        <f t="shared" si="49"/>
        <v>10.399509703791745</v>
      </c>
      <c r="AD174" s="44">
        <f t="shared" si="50"/>
        <v>1.1444257661881452</v>
      </c>
      <c r="AE174" s="44">
        <f t="shared" si="51"/>
        <v>915776.40921438998</v>
      </c>
      <c r="AG174" s="45">
        <f t="shared" si="52"/>
        <v>2.8252143424335867</v>
      </c>
      <c r="AH174" s="45">
        <f t="shared" si="53"/>
        <v>9.0870985353907638</v>
      </c>
      <c r="AI174" s="45">
        <f t="shared" si="54"/>
        <v>0.87380066889860519</v>
      </c>
      <c r="AJ174" s="45">
        <f t="shared" si="55"/>
        <v>800206.0389330968</v>
      </c>
      <c r="AL174" s="46">
        <f t="shared" si="56"/>
        <v>3.5306086244992654E-6</v>
      </c>
      <c r="AM174" s="46">
        <f t="shared" si="57"/>
        <v>1.135594845985724E-5</v>
      </c>
      <c r="AN174" s="46">
        <f t="shared" si="58"/>
        <v>1.0919696008088505E-6</v>
      </c>
      <c r="AO174" s="46">
        <f t="shared" si="59"/>
        <v>1.2496781470598318E-6</v>
      </c>
    </row>
    <row r="175" spans="1:41">
      <c r="A175" s="8" t="s">
        <v>1342</v>
      </c>
      <c r="B175" s="35">
        <v>7770.9823050191299</v>
      </c>
      <c r="C175" s="35">
        <v>2908.9227032103668</v>
      </c>
      <c r="D175" s="35">
        <v>37.433140226449218</v>
      </c>
      <c r="E175" s="37">
        <v>97729.617219131862</v>
      </c>
      <c r="F175" s="37">
        <v>3095.3538901066404</v>
      </c>
      <c r="G175" s="37">
        <v>3.1672628811859136</v>
      </c>
      <c r="H175" s="36">
        <v>9824.0771062723798</v>
      </c>
      <c r="I175" s="36">
        <v>2370.7957873613609</v>
      </c>
      <c r="J175" s="36">
        <v>24.132503864894126</v>
      </c>
      <c r="K175" s="38">
        <v>6067.5973962140633</v>
      </c>
      <c r="L175" s="38">
        <v>2198.45350379203</v>
      </c>
      <c r="M175" s="38">
        <v>36.232685859542634</v>
      </c>
      <c r="N175" s="39">
        <v>4700.7526104153703</v>
      </c>
      <c r="O175" s="39">
        <v>4813.222170811724</v>
      </c>
      <c r="P175" s="39">
        <v>102.39258624559729</v>
      </c>
      <c r="R175" s="42">
        <f t="shared" si="40"/>
        <v>7.9515120657792343E-2</v>
      </c>
      <c r="S175" s="42">
        <f t="shared" si="41"/>
        <v>0.79101397728826761</v>
      </c>
      <c r="T175" s="42">
        <f t="shared" si="42"/>
        <v>1.2807346627625475</v>
      </c>
      <c r="U175" s="42">
        <f t="shared" si="43"/>
        <v>1.6531357740037433</v>
      </c>
      <c r="W175" s="43">
        <f t="shared" si="44"/>
        <v>12.576224392636972</v>
      </c>
      <c r="X175" s="43">
        <f t="shared" si="45"/>
        <v>9.9479692760894984</v>
      </c>
      <c r="Y175" s="43">
        <f t="shared" si="46"/>
        <v>16.106806506330035</v>
      </c>
      <c r="Z175" s="43">
        <f t="shared" si="47"/>
        <v>20.790206445366678</v>
      </c>
      <c r="AB175" s="44">
        <f t="shared" si="48"/>
        <v>1.2642001642349894</v>
      </c>
      <c r="AC175" s="44">
        <f t="shared" si="49"/>
        <v>0.10052302859474607</v>
      </c>
      <c r="AD175" s="44">
        <f t="shared" si="50"/>
        <v>1.6191049710058563</v>
      </c>
      <c r="AE175" s="44">
        <f t="shared" si="51"/>
        <v>2.0898945169982683</v>
      </c>
      <c r="AG175" s="45">
        <f t="shared" si="52"/>
        <v>0.78080185465035967</v>
      </c>
      <c r="AH175" s="45">
        <f t="shared" si="53"/>
        <v>6.2085553682351385E-2</v>
      </c>
      <c r="AI175" s="45">
        <f t="shared" si="54"/>
        <v>0.61762518052103677</v>
      </c>
      <c r="AJ175" s="45">
        <f t="shared" si="55"/>
        <v>1.2907714783309805</v>
      </c>
      <c r="AL175" s="46">
        <f t="shared" si="56"/>
        <v>0.60491099141729399</v>
      </c>
      <c r="AM175" s="46">
        <f t="shared" si="57"/>
        <v>4.8099570469770918E-2</v>
      </c>
      <c r="AN175" s="46">
        <f t="shared" si="58"/>
        <v>0.47849304922638281</v>
      </c>
      <c r="AO175" s="46">
        <f t="shared" si="59"/>
        <v>0.77473047459418631</v>
      </c>
    </row>
    <row r="176" spans="1:41">
      <c r="A176" s="8" t="s">
        <v>1343</v>
      </c>
      <c r="B176" s="35">
        <v>228814.94881021767</v>
      </c>
      <c r="C176" s="35">
        <v>396317.38481976127</v>
      </c>
      <c r="D176" s="35">
        <v>173.20432379113154</v>
      </c>
      <c r="E176" s="37">
        <v>286503.24579236866</v>
      </c>
      <c r="F176" s="37">
        <v>275130.64456683927</v>
      </c>
      <c r="G176" s="37">
        <v>96.030550650804429</v>
      </c>
      <c r="H176" s="36">
        <v>1</v>
      </c>
      <c r="I176" s="36">
        <v>0</v>
      </c>
      <c r="J176" s="36">
        <v>0</v>
      </c>
      <c r="K176" s="38">
        <v>661395.68678356963</v>
      </c>
      <c r="L176" s="38">
        <v>576721.94242723181</v>
      </c>
      <c r="M176" s="38">
        <v>87.197717486167122</v>
      </c>
      <c r="N176" s="39">
        <v>479286.7873703604</v>
      </c>
      <c r="O176" s="39">
        <v>537523.61471578875</v>
      </c>
      <c r="P176" s="39">
        <v>112.15072663800075</v>
      </c>
      <c r="R176" s="42">
        <f t="shared" si="40"/>
        <v>0.79864696882366848</v>
      </c>
      <c r="S176" s="42">
        <f t="shared" si="41"/>
        <v>228814.94881021767</v>
      </c>
      <c r="T176" s="42">
        <f t="shared" si="42"/>
        <v>0.345957727548794</v>
      </c>
      <c r="U176" s="42">
        <f t="shared" si="43"/>
        <v>0.47740717006956623</v>
      </c>
      <c r="W176" s="43">
        <f t="shared" si="44"/>
        <v>1.2521176928435671</v>
      </c>
      <c r="X176" s="43">
        <f t="shared" si="45"/>
        <v>286503.24579236866</v>
      </c>
      <c r="Y176" s="43">
        <f t="shared" si="46"/>
        <v>0.43317979163979931</v>
      </c>
      <c r="Z176" s="43">
        <f t="shared" si="47"/>
        <v>0.59776996433448171</v>
      </c>
      <c r="AB176" s="44">
        <f t="shared" si="48"/>
        <v>4.3703438311166201E-6</v>
      </c>
      <c r="AC176" s="44">
        <f t="shared" si="49"/>
        <v>3.4903618534385069E-6</v>
      </c>
      <c r="AD176" s="44">
        <f t="shared" si="50"/>
        <v>1.5119542204199962E-6</v>
      </c>
      <c r="AE176" s="44">
        <f t="shared" si="51"/>
        <v>2.0864334806443718E-6</v>
      </c>
      <c r="AG176" s="45">
        <f t="shared" si="52"/>
        <v>2.8905265596617138</v>
      </c>
      <c r="AH176" s="45">
        <f t="shared" si="53"/>
        <v>2.3085102751781341</v>
      </c>
      <c r="AI176" s="45">
        <f t="shared" si="54"/>
        <v>661395.68678356963</v>
      </c>
      <c r="AJ176" s="45">
        <f t="shared" si="55"/>
        <v>1.3799581048590179</v>
      </c>
      <c r="AL176" s="46">
        <f t="shared" si="56"/>
        <v>2.0946480545197579</v>
      </c>
      <c r="AM176" s="46">
        <f t="shared" si="57"/>
        <v>1.6728843194945988</v>
      </c>
      <c r="AN176" s="46">
        <f t="shared" si="58"/>
        <v>479286.7873703604</v>
      </c>
      <c r="AO176" s="46">
        <f t="shared" si="59"/>
        <v>0.72465968095615774</v>
      </c>
    </row>
    <row r="177" spans="1:41">
      <c r="A177" s="8" t="s">
        <v>1105</v>
      </c>
      <c r="B177" s="35">
        <v>6145.1328279460831</v>
      </c>
      <c r="C177" s="35">
        <v>5344.1887496349191</v>
      </c>
      <c r="D177" s="35">
        <v>86.966203974164259</v>
      </c>
      <c r="E177" s="37">
        <v>170313.26835146299</v>
      </c>
      <c r="F177" s="37">
        <v>18071.454395585846</v>
      </c>
      <c r="G177" s="37">
        <v>10.61071434451784</v>
      </c>
      <c r="H177" s="36">
        <v>17239.912913368269</v>
      </c>
      <c r="I177" s="36">
        <v>2007.147368282315</v>
      </c>
      <c r="J177" s="36">
        <v>11.642444937908715</v>
      </c>
      <c r="K177" s="38">
        <v>10699.803524767633</v>
      </c>
      <c r="L177" s="38">
        <v>9265.8682935025536</v>
      </c>
      <c r="M177" s="38">
        <v>86.598490075580898</v>
      </c>
      <c r="N177" s="39">
        <v>1</v>
      </c>
      <c r="O177" s="39">
        <v>0</v>
      </c>
      <c r="P177" s="39">
        <v>0</v>
      </c>
      <c r="R177" s="42">
        <f t="shared" si="40"/>
        <v>3.6081351073979882E-2</v>
      </c>
      <c r="S177" s="42">
        <f t="shared" si="41"/>
        <v>0.35644802029022954</v>
      </c>
      <c r="T177" s="42">
        <f t="shared" si="42"/>
        <v>0.57432202504667362</v>
      </c>
      <c r="U177" s="42">
        <f t="shared" si="43"/>
        <v>6145.1328279460831</v>
      </c>
      <c r="W177" s="43">
        <f t="shared" si="44"/>
        <v>27.715148414194264</v>
      </c>
      <c r="X177" s="43">
        <f t="shared" si="45"/>
        <v>9.8790097842894404</v>
      </c>
      <c r="Y177" s="43">
        <f t="shared" si="46"/>
        <v>15.917420161709154</v>
      </c>
      <c r="Z177" s="43">
        <f t="shared" si="47"/>
        <v>170313.26835146299</v>
      </c>
      <c r="AB177" s="44">
        <f t="shared" si="48"/>
        <v>2.8054581399716376</v>
      </c>
      <c r="AC177" s="44">
        <f t="shared" si="49"/>
        <v>0.10122472007167126</v>
      </c>
      <c r="AD177" s="44">
        <f t="shared" si="50"/>
        <v>1.6112364001321855</v>
      </c>
      <c r="AE177" s="44">
        <f t="shared" si="51"/>
        <v>17239.912913368269</v>
      </c>
      <c r="AG177" s="45">
        <f t="shared" si="52"/>
        <v>1.7411834413258531</v>
      </c>
      <c r="AH177" s="45">
        <f t="shared" si="53"/>
        <v>6.2824251030678555E-2</v>
      </c>
      <c r="AI177" s="45">
        <f t="shared" si="54"/>
        <v>0.62064139062272938</v>
      </c>
      <c r="AJ177" s="45">
        <f t="shared" si="55"/>
        <v>10699.803524767633</v>
      </c>
      <c r="AL177" s="46">
        <f t="shared" si="56"/>
        <v>1.6273041250667884E-4</v>
      </c>
      <c r="AM177" s="46">
        <f t="shared" si="57"/>
        <v>5.8715331440670456E-6</v>
      </c>
      <c r="AN177" s="46">
        <f t="shared" si="58"/>
        <v>5.800493337901808E-5</v>
      </c>
      <c r="AO177" s="46">
        <f t="shared" si="59"/>
        <v>9.3459660047516332E-5</v>
      </c>
    </row>
    <row r="178" spans="1:41">
      <c r="A178" s="8" t="s">
        <v>1344</v>
      </c>
      <c r="B178" s="35">
        <v>14203.388777848601</v>
      </c>
      <c r="C178" s="35">
        <v>12382.486580258577</v>
      </c>
      <c r="D178" s="35">
        <v>87.179804579947316</v>
      </c>
      <c r="E178" s="37">
        <v>349616.96014324803</v>
      </c>
      <c r="F178" s="37">
        <v>20125.527612331909</v>
      </c>
      <c r="G178" s="37">
        <v>5.7564506035650869</v>
      </c>
      <c r="H178" s="36">
        <v>51689.287973609637</v>
      </c>
      <c r="I178" s="36">
        <v>8708.1441183454608</v>
      </c>
      <c r="J178" s="36">
        <v>16.84709629351341</v>
      </c>
      <c r="K178" s="38">
        <v>50945.121479838832</v>
      </c>
      <c r="L178" s="38">
        <v>13999.944045391117</v>
      </c>
      <c r="M178" s="38">
        <v>27.480440989686315</v>
      </c>
      <c r="N178" s="39">
        <v>59889.282079652672</v>
      </c>
      <c r="O178" s="39">
        <v>55385.120512807349</v>
      </c>
      <c r="P178" s="39">
        <v>92.479185906996193</v>
      </c>
      <c r="R178" s="42">
        <f t="shared" si="40"/>
        <v>4.062557140256888E-2</v>
      </c>
      <c r="S178" s="42">
        <f t="shared" si="41"/>
        <v>0.27478398977173474</v>
      </c>
      <c r="T178" s="42">
        <f t="shared" si="42"/>
        <v>0.27879781940395393</v>
      </c>
      <c r="U178" s="42">
        <f t="shared" si="43"/>
        <v>0.2371607787676952</v>
      </c>
      <c r="W178" s="43">
        <f t="shared" si="44"/>
        <v>24.615038397632652</v>
      </c>
      <c r="X178" s="43">
        <f t="shared" si="45"/>
        <v>6.7638184592859485</v>
      </c>
      <c r="Y178" s="43">
        <f t="shared" si="46"/>
        <v>6.8626190298045797</v>
      </c>
      <c r="Z178" s="43">
        <f t="shared" si="47"/>
        <v>5.8377216757792807</v>
      </c>
      <c r="AB178" s="44">
        <f t="shared" si="48"/>
        <v>3.6392222153507126</v>
      </c>
      <c r="AC178" s="44">
        <f t="shared" si="49"/>
        <v>0.14784548195954528</v>
      </c>
      <c r="AD178" s="44">
        <f t="shared" si="50"/>
        <v>1.0146072179662051</v>
      </c>
      <c r="AE178" s="44">
        <f t="shared" si="51"/>
        <v>0.86308077470127198</v>
      </c>
      <c r="AG178" s="45">
        <f t="shared" si="52"/>
        <v>3.5868286277773445</v>
      </c>
      <c r="AH178" s="45">
        <f t="shared" si="53"/>
        <v>0.14571696252654667</v>
      </c>
      <c r="AI178" s="45">
        <f t="shared" si="54"/>
        <v>0.98560308096813509</v>
      </c>
      <c r="AJ178" s="45">
        <f t="shared" si="55"/>
        <v>0.85065507066993862</v>
      </c>
      <c r="AL178" s="46">
        <f t="shared" si="56"/>
        <v>4.2165488121436994</v>
      </c>
      <c r="AM178" s="46">
        <f t="shared" si="57"/>
        <v>0.17129970484016085</v>
      </c>
      <c r="AN178" s="46">
        <f t="shared" si="58"/>
        <v>1.1586401056681146</v>
      </c>
      <c r="AO178" s="46">
        <f t="shared" si="59"/>
        <v>1.1755646142359957</v>
      </c>
    </row>
    <row r="179" spans="1:41">
      <c r="A179" s="8" t="s">
        <v>1345</v>
      </c>
      <c r="B179" s="35">
        <v>1</v>
      </c>
      <c r="C179" s="35">
        <v>0</v>
      </c>
      <c r="D179" s="35">
        <v>0</v>
      </c>
      <c r="E179" s="37">
        <v>69.074467634667997</v>
      </c>
      <c r="F179" s="37">
        <v>117.90843664144809</v>
      </c>
      <c r="G179" s="37">
        <v>170.69756840553725</v>
      </c>
      <c r="H179" s="36">
        <v>27.457253226991767</v>
      </c>
      <c r="I179" s="36">
        <v>45.825306817865382</v>
      </c>
      <c r="J179" s="36">
        <v>166.89690858376525</v>
      </c>
      <c r="K179" s="38">
        <v>62.936160928085997</v>
      </c>
      <c r="L179" s="38">
        <v>107.27657755320729</v>
      </c>
      <c r="M179" s="38">
        <v>170.45300503122021</v>
      </c>
      <c r="N179" s="39">
        <v>23376.730409787633</v>
      </c>
      <c r="O179" s="39">
        <v>40487.952733785038</v>
      </c>
      <c r="P179" s="39">
        <v>173.19767146235765</v>
      </c>
      <c r="R179" s="42">
        <f t="shared" si="40"/>
        <v>1.4477129310485006E-2</v>
      </c>
      <c r="S179" s="42">
        <f t="shared" si="41"/>
        <v>3.6420249022467883E-2</v>
      </c>
      <c r="T179" s="42">
        <f t="shared" si="42"/>
        <v>1.5889116610443559E-2</v>
      </c>
      <c r="U179" s="42">
        <f t="shared" si="43"/>
        <v>4.2777581914590963E-5</v>
      </c>
      <c r="W179" s="43">
        <f t="shared" si="44"/>
        <v>69.074467634667997</v>
      </c>
      <c r="X179" s="43">
        <f t="shared" si="45"/>
        <v>2.5157093123490064</v>
      </c>
      <c r="Y179" s="43">
        <f t="shared" si="46"/>
        <v>1.0975322710515492</v>
      </c>
      <c r="Z179" s="43">
        <f t="shared" si="47"/>
        <v>2.9548386974487723E-3</v>
      </c>
      <c r="AB179" s="44">
        <f t="shared" si="48"/>
        <v>27.457253226991767</v>
      </c>
      <c r="AC179" s="44">
        <f t="shared" si="49"/>
        <v>0.39750220547789156</v>
      </c>
      <c r="AD179" s="44">
        <f t="shared" si="50"/>
        <v>0.43627149832614986</v>
      </c>
      <c r="AE179" s="44">
        <f t="shared" si="51"/>
        <v>1.1745548990673073E-3</v>
      </c>
      <c r="AG179" s="45">
        <f t="shared" si="52"/>
        <v>62.936160928085997</v>
      </c>
      <c r="AH179" s="45">
        <f t="shared" si="53"/>
        <v>0.91113494006139506</v>
      </c>
      <c r="AI179" s="45">
        <f t="shared" si="54"/>
        <v>2.2921506535190055</v>
      </c>
      <c r="AJ179" s="45">
        <f t="shared" si="55"/>
        <v>2.6922567794910777E-3</v>
      </c>
      <c r="AL179" s="46">
        <f t="shared" si="56"/>
        <v>23376.730409787633</v>
      </c>
      <c r="AM179" s="46">
        <f t="shared" si="57"/>
        <v>338.42794899884274</v>
      </c>
      <c r="AN179" s="46">
        <f t="shared" si="58"/>
        <v>851.38634285556327</v>
      </c>
      <c r="AO179" s="46">
        <f t="shared" si="59"/>
        <v>371.43559545201771</v>
      </c>
    </row>
    <row r="180" spans="1:41">
      <c r="A180" s="8" t="s">
        <v>1159</v>
      </c>
      <c r="B180" s="35">
        <v>742.13543971912998</v>
      </c>
      <c r="C180" s="35">
        <v>1283.6842368834341</v>
      </c>
      <c r="D180" s="35">
        <v>172.97169332989404</v>
      </c>
      <c r="E180" s="37">
        <v>78359.649324014725</v>
      </c>
      <c r="F180" s="37">
        <v>50268.01249967271</v>
      </c>
      <c r="G180" s="37">
        <v>64.150379606493686</v>
      </c>
      <c r="H180" s="36">
        <v>9956.3775296247768</v>
      </c>
      <c r="I180" s="36">
        <v>3394.3362806421887</v>
      </c>
      <c r="J180" s="36">
        <v>34.092080885266611</v>
      </c>
      <c r="K180" s="38">
        <v>3294.0347050475466</v>
      </c>
      <c r="L180" s="38">
        <v>4226.9395438763868</v>
      </c>
      <c r="M180" s="38">
        <v>128.32103855491633</v>
      </c>
      <c r="N180" s="39">
        <v>1</v>
      </c>
      <c r="O180" s="39">
        <v>0</v>
      </c>
      <c r="P180" s="39">
        <v>0</v>
      </c>
      <c r="R180" s="42">
        <f t="shared" si="40"/>
        <v>9.470887709698941E-3</v>
      </c>
      <c r="S180" s="42">
        <f t="shared" si="41"/>
        <v>7.4538700196023863E-2</v>
      </c>
      <c r="T180" s="42">
        <f t="shared" si="42"/>
        <v>0.22529678833739486</v>
      </c>
      <c r="U180" s="42">
        <f t="shared" si="43"/>
        <v>742.13543971912998</v>
      </c>
      <c r="W180" s="43">
        <f t="shared" si="44"/>
        <v>105.58672329901246</v>
      </c>
      <c r="X180" s="43">
        <f t="shared" si="45"/>
        <v>7.8702971126656189</v>
      </c>
      <c r="Y180" s="43">
        <f t="shared" si="46"/>
        <v>23.788349650336688</v>
      </c>
      <c r="Z180" s="43">
        <f t="shared" si="47"/>
        <v>78359.649324014725</v>
      </c>
      <c r="AB180" s="44">
        <f t="shared" si="48"/>
        <v>13.415849717934083</v>
      </c>
      <c r="AC180" s="44">
        <f t="shared" si="49"/>
        <v>0.12706000620874991</v>
      </c>
      <c r="AD180" s="44">
        <f t="shared" si="50"/>
        <v>3.0225478542676933</v>
      </c>
      <c r="AE180" s="44">
        <f t="shared" si="51"/>
        <v>9956.3775296247768</v>
      </c>
      <c r="AG180" s="45">
        <f t="shared" si="52"/>
        <v>4.4385896815468255</v>
      </c>
      <c r="AH180" s="45">
        <f t="shared" si="53"/>
        <v>4.203738446335837E-2</v>
      </c>
      <c r="AI180" s="45">
        <f t="shared" si="54"/>
        <v>0.33084670556598389</v>
      </c>
      <c r="AJ180" s="45">
        <f t="shared" si="55"/>
        <v>3294.0347050475466</v>
      </c>
      <c r="AL180" s="46">
        <f t="shared" si="56"/>
        <v>1.3474629380028826E-3</v>
      </c>
      <c r="AM180" s="46">
        <f t="shared" si="57"/>
        <v>1.2761670178806326E-5</v>
      </c>
      <c r="AN180" s="46">
        <f t="shared" si="58"/>
        <v>1.0043813596105035E-4</v>
      </c>
      <c r="AO180" s="46">
        <f t="shared" si="59"/>
        <v>3.0357907233571961E-4</v>
      </c>
    </row>
    <row r="181" spans="1:41">
      <c r="A181" s="8" t="s">
        <v>1346</v>
      </c>
      <c r="B181" s="35">
        <v>1</v>
      </c>
      <c r="C181" s="35">
        <v>0</v>
      </c>
      <c r="D181" s="35">
        <v>0</v>
      </c>
      <c r="E181" s="37">
        <v>71017.843466440841</v>
      </c>
      <c r="F181" s="37">
        <v>3432.5353165169058</v>
      </c>
      <c r="G181" s="37">
        <v>4.8333420855547873</v>
      </c>
      <c r="H181" s="36">
        <v>13470.845294955632</v>
      </c>
      <c r="I181" s="36">
        <v>2042.0465468154887</v>
      </c>
      <c r="J181" s="36">
        <v>15.159008229276932</v>
      </c>
      <c r="K181" s="38">
        <v>1</v>
      </c>
      <c r="L181" s="38">
        <v>0</v>
      </c>
      <c r="M181" s="38">
        <v>0</v>
      </c>
      <c r="N181" s="39">
        <v>1</v>
      </c>
      <c r="O181" s="39">
        <v>0</v>
      </c>
      <c r="P181" s="39">
        <v>0</v>
      </c>
      <c r="R181" s="42">
        <f t="shared" si="40"/>
        <v>1.4080968263596254E-5</v>
      </c>
      <c r="S181" s="42">
        <f t="shared" si="41"/>
        <v>7.4234391243025087E-5</v>
      </c>
      <c r="T181" s="42">
        <f t="shared" si="42"/>
        <v>1</v>
      </c>
      <c r="U181" s="42">
        <f t="shared" si="43"/>
        <v>1</v>
      </c>
      <c r="W181" s="43">
        <f t="shared" si="44"/>
        <v>71017.843466440841</v>
      </c>
      <c r="X181" s="43">
        <f t="shared" si="45"/>
        <v>5.2719663771236815</v>
      </c>
      <c r="Y181" s="43">
        <f t="shared" si="46"/>
        <v>71017.843466440841</v>
      </c>
      <c r="Z181" s="43">
        <f t="shared" si="47"/>
        <v>71017.843466440841</v>
      </c>
      <c r="AB181" s="44">
        <f t="shared" si="48"/>
        <v>13470.845294955632</v>
      </c>
      <c r="AC181" s="44">
        <f t="shared" si="49"/>
        <v>0.18968254508208515</v>
      </c>
      <c r="AD181" s="44">
        <f t="shared" si="50"/>
        <v>13470.845294955632</v>
      </c>
      <c r="AE181" s="44">
        <f t="shared" si="51"/>
        <v>13470.845294955632</v>
      </c>
      <c r="AG181" s="45">
        <f t="shared" si="52"/>
        <v>1</v>
      </c>
      <c r="AH181" s="45">
        <f t="shared" si="53"/>
        <v>1.4080968263596254E-5</v>
      </c>
      <c r="AI181" s="45">
        <f t="shared" si="54"/>
        <v>7.4234391243025087E-5</v>
      </c>
      <c r="AJ181" s="45">
        <f t="shared" si="55"/>
        <v>1</v>
      </c>
      <c r="AL181" s="46">
        <f t="shared" si="56"/>
        <v>1</v>
      </c>
      <c r="AM181" s="46">
        <f t="shared" si="57"/>
        <v>1.4080968263596254E-5</v>
      </c>
      <c r="AN181" s="46">
        <f t="shared" si="58"/>
        <v>7.4234391243025087E-5</v>
      </c>
      <c r="AO181" s="46">
        <f t="shared" si="59"/>
        <v>1</v>
      </c>
    </row>
    <row r="182" spans="1:41">
      <c r="A182" s="8" t="s">
        <v>1347</v>
      </c>
      <c r="B182" s="35">
        <v>155043.84507001066</v>
      </c>
      <c r="C182" s="35">
        <v>268542.08501128829</v>
      </c>
      <c r="D182" s="35">
        <v>173.20396362075968</v>
      </c>
      <c r="E182" s="37">
        <v>68908.455342483998</v>
      </c>
      <c r="F182" s="37">
        <v>119351.21367346577</v>
      </c>
      <c r="G182" s="37">
        <v>173.20256720350892</v>
      </c>
      <c r="H182" s="36">
        <v>687602.78464734775</v>
      </c>
      <c r="I182" s="36">
        <v>997128.83536455187</v>
      </c>
      <c r="J182" s="36">
        <v>145.01524101243297</v>
      </c>
      <c r="K182" s="38">
        <v>1767846.0710668301</v>
      </c>
      <c r="L182" s="38">
        <v>3061997.4829979623</v>
      </c>
      <c r="M182" s="38">
        <v>173.20498278168299</v>
      </c>
      <c r="N182" s="39">
        <v>888034.70788983104</v>
      </c>
      <c r="O182" s="39">
        <v>1314664.5567022092</v>
      </c>
      <c r="P182" s="39">
        <v>148.04202414859955</v>
      </c>
      <c r="R182" s="42">
        <f t="shared" si="40"/>
        <v>2.2499973958119153</v>
      </c>
      <c r="S182" s="42">
        <f t="shared" si="41"/>
        <v>0.22548460903852843</v>
      </c>
      <c r="T182" s="42">
        <f t="shared" si="42"/>
        <v>8.770211819202528E-2</v>
      </c>
      <c r="U182" s="42">
        <f t="shared" si="43"/>
        <v>0.17459210061555983</v>
      </c>
      <c r="W182" s="43">
        <f t="shared" si="44"/>
        <v>0.44444495885256274</v>
      </c>
      <c r="X182" s="43">
        <f t="shared" si="45"/>
        <v>0.10021549778601496</v>
      </c>
      <c r="Y182" s="43">
        <f t="shared" si="46"/>
        <v>3.8978764311137268E-2</v>
      </c>
      <c r="Z182" s="43">
        <f t="shared" si="47"/>
        <v>7.7596578974064981E-2</v>
      </c>
      <c r="AB182" s="44">
        <f t="shared" si="48"/>
        <v>4.4348924933902278</v>
      </c>
      <c r="AC182" s="44">
        <f t="shared" si="49"/>
        <v>9.9784965608338254</v>
      </c>
      <c r="AD182" s="44">
        <f t="shared" si="50"/>
        <v>0.38894946562423549</v>
      </c>
      <c r="AE182" s="44">
        <f t="shared" si="51"/>
        <v>0.77429719642517769</v>
      </c>
      <c r="AG182" s="45">
        <f t="shared" si="52"/>
        <v>11.402233157134049</v>
      </c>
      <c r="AH182" s="45">
        <f t="shared" si="53"/>
        <v>25.654994909991885</v>
      </c>
      <c r="AI182" s="45">
        <f t="shared" si="54"/>
        <v>2.5710280856025167</v>
      </c>
      <c r="AJ182" s="45">
        <f t="shared" si="55"/>
        <v>1.9907398386124204</v>
      </c>
      <c r="AL182" s="46">
        <f t="shared" si="56"/>
        <v>5.7276359954104299</v>
      </c>
      <c r="AM182" s="46">
        <f t="shared" si="57"/>
        <v>12.887166073832056</v>
      </c>
      <c r="AN182" s="46">
        <f t="shared" si="58"/>
        <v>1.2914937631401235</v>
      </c>
      <c r="AO182" s="46">
        <f t="shared" si="59"/>
        <v>0.50232580903038393</v>
      </c>
    </row>
    <row r="183" spans="1:41">
      <c r="A183" s="8" t="s">
        <v>1348</v>
      </c>
      <c r="B183" s="35">
        <v>165991.001151301</v>
      </c>
      <c r="C183" s="35">
        <v>287503.11554246978</v>
      </c>
      <c r="D183" s="35">
        <v>173.20403729622086</v>
      </c>
      <c r="E183" s="37">
        <v>224182.88827250534</v>
      </c>
      <c r="F183" s="37">
        <v>247878.87949550361</v>
      </c>
      <c r="G183" s="37">
        <v>110.56993752092026</v>
      </c>
      <c r="H183" s="36">
        <v>269489.28053517733</v>
      </c>
      <c r="I183" s="36">
        <v>466767.39393130207</v>
      </c>
      <c r="J183" s="36">
        <v>173.20443804085684</v>
      </c>
      <c r="K183" s="38">
        <v>831892.03983873164</v>
      </c>
      <c r="L183" s="38">
        <v>1055344.3627157975</v>
      </c>
      <c r="M183" s="38">
        <v>126.86073578975268</v>
      </c>
      <c r="N183" s="39">
        <v>496522.55174442666</v>
      </c>
      <c r="O183" s="39">
        <v>860000.55467428628</v>
      </c>
      <c r="P183" s="39">
        <v>173.20473192060598</v>
      </c>
      <c r="R183" s="42">
        <f t="shared" si="40"/>
        <v>0.74042672226405948</v>
      </c>
      <c r="S183" s="42">
        <f t="shared" si="41"/>
        <v>0.61594658170321415</v>
      </c>
      <c r="T183" s="42">
        <f t="shared" si="42"/>
        <v>0.19953430637884162</v>
      </c>
      <c r="U183" s="42">
        <f t="shared" si="43"/>
        <v>0.33430707340105059</v>
      </c>
      <c r="W183" s="43">
        <f t="shared" si="44"/>
        <v>1.3505725413883272</v>
      </c>
      <c r="X183" s="43">
        <f t="shared" si="45"/>
        <v>0.83188054021036284</v>
      </c>
      <c r="Y183" s="43">
        <f t="shared" si="46"/>
        <v>0.26948555526022921</v>
      </c>
      <c r="Z183" s="43">
        <f t="shared" si="47"/>
        <v>0.45150595372735097</v>
      </c>
      <c r="AB183" s="44">
        <f t="shared" si="48"/>
        <v>1.6235174115826769</v>
      </c>
      <c r="AC183" s="44">
        <f t="shared" si="49"/>
        <v>1.2020956755967915</v>
      </c>
      <c r="AD183" s="44">
        <f t="shared" si="50"/>
        <v>0.32394742061412174</v>
      </c>
      <c r="AE183" s="44">
        <f t="shared" si="51"/>
        <v>0.54275335448185369</v>
      </c>
      <c r="AG183" s="45">
        <f t="shared" si="52"/>
        <v>5.0116695126168977</v>
      </c>
      <c r="AH183" s="45">
        <f t="shared" si="53"/>
        <v>3.7107740302976464</v>
      </c>
      <c r="AI183" s="45">
        <f t="shared" si="54"/>
        <v>3.0869207049225915</v>
      </c>
      <c r="AJ183" s="45">
        <f t="shared" si="55"/>
        <v>1.6754365676162248</v>
      </c>
      <c r="AL183" s="46">
        <f t="shared" si="56"/>
        <v>2.9912618654058587</v>
      </c>
      <c r="AM183" s="46">
        <f t="shared" si="57"/>
        <v>2.2148102184359364</v>
      </c>
      <c r="AN183" s="46">
        <f t="shared" si="58"/>
        <v>1.8424575209759184</v>
      </c>
      <c r="AO183" s="46">
        <f t="shared" si="59"/>
        <v>0.59685936151123786</v>
      </c>
    </row>
    <row r="184" spans="1:41">
      <c r="A184" s="8" t="s">
        <v>1349</v>
      </c>
      <c r="B184" s="35">
        <v>1</v>
      </c>
      <c r="C184" s="35">
        <v>0</v>
      </c>
      <c r="D184" s="35">
        <v>0</v>
      </c>
      <c r="E184" s="37">
        <v>104270.63213974617</v>
      </c>
      <c r="F184" s="37">
        <v>45451.164136777406</v>
      </c>
      <c r="G184" s="37">
        <v>43.589612150679777</v>
      </c>
      <c r="H184" s="36">
        <v>9318.7752003763671</v>
      </c>
      <c r="I184" s="36">
        <v>1849.7872187339656</v>
      </c>
      <c r="J184" s="36">
        <v>19.850110974447116</v>
      </c>
      <c r="K184" s="38">
        <v>1</v>
      </c>
      <c r="L184" s="38">
        <v>0</v>
      </c>
      <c r="M184" s="38">
        <v>0</v>
      </c>
      <c r="N184" s="39">
        <v>1</v>
      </c>
      <c r="O184" s="39">
        <v>0</v>
      </c>
      <c r="P184" s="39">
        <v>0</v>
      </c>
      <c r="R184" s="42">
        <f t="shared" si="40"/>
        <v>9.5904280954178385E-6</v>
      </c>
      <c r="S184" s="42">
        <f t="shared" si="41"/>
        <v>1.0731023965033644E-4</v>
      </c>
      <c r="T184" s="42">
        <f t="shared" si="42"/>
        <v>1</v>
      </c>
      <c r="U184" s="42">
        <f t="shared" si="43"/>
        <v>1</v>
      </c>
      <c r="W184" s="43">
        <f t="shared" si="44"/>
        <v>104270.63213974617</v>
      </c>
      <c r="X184" s="43">
        <f t="shared" si="45"/>
        <v>11.189306523408236</v>
      </c>
      <c r="Y184" s="43">
        <f t="shared" si="46"/>
        <v>104270.63213974617</v>
      </c>
      <c r="Z184" s="43">
        <f t="shared" si="47"/>
        <v>104270.63213974617</v>
      </c>
      <c r="AB184" s="44">
        <f t="shared" si="48"/>
        <v>9318.7752003763671</v>
      </c>
      <c r="AC184" s="44">
        <f t="shared" si="49"/>
        <v>8.9371043496572516E-2</v>
      </c>
      <c r="AD184" s="44">
        <f t="shared" si="50"/>
        <v>9318.7752003763671</v>
      </c>
      <c r="AE184" s="44">
        <f t="shared" si="51"/>
        <v>9318.7752003763671</v>
      </c>
      <c r="AG184" s="45">
        <f t="shared" si="52"/>
        <v>1</v>
      </c>
      <c r="AH184" s="45">
        <f t="shared" si="53"/>
        <v>9.5904280954178385E-6</v>
      </c>
      <c r="AI184" s="45">
        <f t="shared" si="54"/>
        <v>1.0731023965033644E-4</v>
      </c>
      <c r="AJ184" s="45">
        <f t="shared" si="55"/>
        <v>1</v>
      </c>
      <c r="AL184" s="46">
        <f t="shared" si="56"/>
        <v>1</v>
      </c>
      <c r="AM184" s="46">
        <f t="shared" si="57"/>
        <v>9.5904280954178385E-6</v>
      </c>
      <c r="AN184" s="46">
        <f t="shared" si="58"/>
        <v>1.0731023965033644E-4</v>
      </c>
      <c r="AO184" s="46">
        <f t="shared" si="59"/>
        <v>1</v>
      </c>
    </row>
    <row r="185" spans="1:41">
      <c r="A185" s="8" t="s">
        <v>1350</v>
      </c>
      <c r="B185" s="35">
        <v>3835.3813552481665</v>
      </c>
      <c r="C185" s="35">
        <v>1226.9138813578393</v>
      </c>
      <c r="D185" s="35">
        <v>31.98935823367302</v>
      </c>
      <c r="E185" s="37">
        <v>53425.6514345057</v>
      </c>
      <c r="F185" s="37">
        <v>13223.966427450843</v>
      </c>
      <c r="G185" s="37">
        <v>24.752092061361296</v>
      </c>
      <c r="H185" s="36">
        <v>70699.893187382841</v>
      </c>
      <c r="I185" s="36">
        <v>62232.932699825651</v>
      </c>
      <c r="J185" s="36">
        <v>88.024083056085573</v>
      </c>
      <c r="K185" s="38">
        <v>84351.892449378851</v>
      </c>
      <c r="L185" s="38">
        <v>48927.749999019892</v>
      </c>
      <c r="M185" s="38">
        <v>58.004329930573107</v>
      </c>
      <c r="N185" s="39">
        <v>62841.219744449423</v>
      </c>
      <c r="O185" s="39">
        <v>30480.973517916686</v>
      </c>
      <c r="P185" s="39">
        <v>48.504745200476442</v>
      </c>
      <c r="R185" s="42">
        <f t="shared" si="40"/>
        <v>7.1789135972444726E-2</v>
      </c>
      <c r="S185" s="42">
        <f t="shared" si="41"/>
        <v>5.424875742149822E-2</v>
      </c>
      <c r="T185" s="42">
        <f t="shared" si="42"/>
        <v>4.5468824040312439E-2</v>
      </c>
      <c r="U185" s="42">
        <f t="shared" si="43"/>
        <v>6.1032891640950909E-2</v>
      </c>
      <c r="W185" s="43">
        <f t="shared" si="44"/>
        <v>13.929684296295699</v>
      </c>
      <c r="X185" s="43">
        <f t="shared" si="45"/>
        <v>0.75566806434779854</v>
      </c>
      <c r="Y185" s="43">
        <f t="shared" si="46"/>
        <v>0.63336636420537251</v>
      </c>
      <c r="Z185" s="43">
        <f t="shared" si="47"/>
        <v>0.85016891224847091</v>
      </c>
      <c r="AB185" s="44">
        <f t="shared" si="48"/>
        <v>18.433601939124053</v>
      </c>
      <c r="AC185" s="44">
        <f t="shared" si="49"/>
        <v>1.3233323560696975</v>
      </c>
      <c r="AD185" s="44">
        <f t="shared" si="50"/>
        <v>0.83815420299919374</v>
      </c>
      <c r="AE185" s="44">
        <f t="shared" si="51"/>
        <v>1.1250560297029808</v>
      </c>
      <c r="AG185" s="45">
        <f t="shared" si="52"/>
        <v>21.993091334700118</v>
      </c>
      <c r="AH185" s="45">
        <f t="shared" si="53"/>
        <v>1.5788650242811828</v>
      </c>
      <c r="AI185" s="45">
        <f t="shared" si="54"/>
        <v>1.1930978767650013</v>
      </c>
      <c r="AJ185" s="45">
        <f t="shared" si="55"/>
        <v>1.3423019602802888</v>
      </c>
      <c r="AL185" s="46">
        <f t="shared" si="56"/>
        <v>16.384607923918772</v>
      </c>
      <c r="AM185" s="46">
        <f t="shared" si="57"/>
        <v>1.1762368461054</v>
      </c>
      <c r="AN185" s="46">
        <f t="shared" si="58"/>
        <v>0.88884462071102699</v>
      </c>
      <c r="AO185" s="46">
        <f t="shared" si="59"/>
        <v>0.74498885466217146</v>
      </c>
    </row>
    <row r="186" spans="1:41">
      <c r="A186" s="8" t="s">
        <v>1351</v>
      </c>
      <c r="B186" s="35">
        <v>207568.33948808699</v>
      </c>
      <c r="C186" s="35">
        <v>206589.86631446338</v>
      </c>
      <c r="D186" s="35">
        <v>99.528601916825679</v>
      </c>
      <c r="E186" s="37">
        <v>163467.17066461866</v>
      </c>
      <c r="F186" s="37">
        <v>283131.71290984465</v>
      </c>
      <c r="G186" s="37">
        <v>173.20402118584323</v>
      </c>
      <c r="H186" s="36">
        <v>549665.81047116872</v>
      </c>
      <c r="I186" s="36">
        <v>520651.75638743496</v>
      </c>
      <c r="J186" s="36">
        <v>94.721510137430016</v>
      </c>
      <c r="K186" s="38">
        <v>973362.23581559036</v>
      </c>
      <c r="L186" s="38">
        <v>1146509.3186910935</v>
      </c>
      <c r="M186" s="38">
        <v>117.78855563781158</v>
      </c>
      <c r="N186" s="39">
        <v>107762.51735584035</v>
      </c>
      <c r="O186" s="39">
        <v>186648.42316103086</v>
      </c>
      <c r="P186" s="39">
        <v>173.20347347185944</v>
      </c>
      <c r="R186" s="42">
        <f t="shared" si="40"/>
        <v>1.269786090039752</v>
      </c>
      <c r="S186" s="42">
        <f t="shared" si="41"/>
        <v>0.37762643325070777</v>
      </c>
      <c r="T186" s="42">
        <f t="shared" si="42"/>
        <v>0.21324881102888002</v>
      </c>
      <c r="U186" s="42">
        <f t="shared" si="43"/>
        <v>1.9261645382937735</v>
      </c>
      <c r="W186" s="43">
        <f t="shared" si="44"/>
        <v>0.78753422158585307</v>
      </c>
      <c r="X186" s="43">
        <f t="shared" si="45"/>
        <v>0.29739373916033823</v>
      </c>
      <c r="Y186" s="43">
        <f t="shared" si="46"/>
        <v>0.16794073639773771</v>
      </c>
      <c r="Z186" s="43">
        <f t="shared" si="47"/>
        <v>1.516920490311461</v>
      </c>
      <c r="AB186" s="44">
        <f t="shared" si="48"/>
        <v>2.6481197075949812</v>
      </c>
      <c r="AC186" s="44">
        <f t="shared" si="49"/>
        <v>3.3625455694642428</v>
      </c>
      <c r="AD186" s="44">
        <f t="shared" si="50"/>
        <v>0.56470837910677518</v>
      </c>
      <c r="AE186" s="44">
        <f t="shared" si="51"/>
        <v>5.1007142739263296</v>
      </c>
      <c r="AG186" s="45">
        <f t="shared" si="52"/>
        <v>4.6893579156442344</v>
      </c>
      <c r="AH186" s="45">
        <f t="shared" si="53"/>
        <v>5.9544814525028533</v>
      </c>
      <c r="AI186" s="45">
        <f t="shared" si="54"/>
        <v>1.7708255039207055</v>
      </c>
      <c r="AJ186" s="45">
        <f t="shared" si="55"/>
        <v>9.0324749244811287</v>
      </c>
      <c r="AL186" s="46">
        <f t="shared" si="56"/>
        <v>0.51916644716438165</v>
      </c>
      <c r="AM186" s="46">
        <f t="shared" si="57"/>
        <v>0.6592303330246897</v>
      </c>
      <c r="AN186" s="46">
        <f t="shared" si="58"/>
        <v>0.19605097370612748</v>
      </c>
      <c r="AO186" s="46">
        <f t="shared" si="59"/>
        <v>0.11071162758389225</v>
      </c>
    </row>
    <row r="187" spans="1:41">
      <c r="A187" s="8" t="s">
        <v>1107</v>
      </c>
      <c r="B187" s="35">
        <v>197.5320135574573</v>
      </c>
      <c r="C187" s="35">
        <v>175.1597049743157</v>
      </c>
      <c r="D187" s="35">
        <v>88.674084681147619</v>
      </c>
      <c r="E187" s="37">
        <v>2980.4920910435562</v>
      </c>
      <c r="F187" s="37">
        <v>2043.6277612011813</v>
      </c>
      <c r="G187" s="37">
        <v>68.566790274073441</v>
      </c>
      <c r="H187" s="36">
        <v>44279.740459816901</v>
      </c>
      <c r="I187" s="36">
        <v>24922.522590174489</v>
      </c>
      <c r="J187" s="36">
        <v>56.28425625663106</v>
      </c>
      <c r="K187" s="38">
        <v>39387.033598761707</v>
      </c>
      <c r="L187" s="38">
        <v>18719.64009568618</v>
      </c>
      <c r="M187" s="38">
        <v>47.527417998482399</v>
      </c>
      <c r="N187" s="39">
        <v>9536.8980537147236</v>
      </c>
      <c r="O187" s="39">
        <v>10874.84630323879</v>
      </c>
      <c r="P187" s="39">
        <v>114.02917638406464</v>
      </c>
      <c r="R187" s="42">
        <f t="shared" si="40"/>
        <v>6.6274966523496348E-2</v>
      </c>
      <c r="S187" s="42">
        <f t="shared" si="41"/>
        <v>4.4610020633863963E-3</v>
      </c>
      <c r="T187" s="42">
        <f t="shared" si="42"/>
        <v>5.0151533514742157E-3</v>
      </c>
      <c r="U187" s="42">
        <f t="shared" si="43"/>
        <v>2.0712396467373002E-2</v>
      </c>
      <c r="W187" s="43">
        <f t="shared" si="44"/>
        <v>15.088653415546755</v>
      </c>
      <c r="X187" s="43">
        <f t="shared" si="45"/>
        <v>6.7310514020476275E-2</v>
      </c>
      <c r="Y187" s="43">
        <f t="shared" si="46"/>
        <v>7.5671910746212184E-2</v>
      </c>
      <c r="Z187" s="43">
        <f t="shared" si="47"/>
        <v>0.31252217170158619</v>
      </c>
      <c r="AB187" s="44">
        <f t="shared" si="48"/>
        <v>224.16488174427985</v>
      </c>
      <c r="AC187" s="44">
        <f t="shared" si="49"/>
        <v>14.856520033345664</v>
      </c>
      <c r="AD187" s="44">
        <f t="shared" si="50"/>
        <v>1.1242212579626463</v>
      </c>
      <c r="AE187" s="44">
        <f t="shared" si="51"/>
        <v>4.6429919047493087</v>
      </c>
      <c r="AG187" s="45">
        <f t="shared" si="52"/>
        <v>199.39569738302177</v>
      </c>
      <c r="AH187" s="45">
        <f t="shared" si="53"/>
        <v>13.214943168988974</v>
      </c>
      <c r="AI187" s="45">
        <f t="shared" si="54"/>
        <v>0.8895046174560296</v>
      </c>
      <c r="AJ187" s="45">
        <f t="shared" si="55"/>
        <v>4.1299627380854762</v>
      </c>
      <c r="AL187" s="46">
        <f t="shared" si="56"/>
        <v>48.280265471706286</v>
      </c>
      <c r="AM187" s="46">
        <f t="shared" si="57"/>
        <v>3.1997729778828505</v>
      </c>
      <c r="AN187" s="46">
        <f t="shared" si="58"/>
        <v>0.21537836389012474</v>
      </c>
      <c r="AO187" s="46">
        <f t="shared" si="59"/>
        <v>0.24213293519049262</v>
      </c>
    </row>
    <row r="188" spans="1:41">
      <c r="A188" s="8" t="s">
        <v>1352</v>
      </c>
      <c r="B188" s="35">
        <v>382.22363703314551</v>
      </c>
      <c r="C188" s="35">
        <v>306.17537998209701</v>
      </c>
      <c r="D188" s="35">
        <v>80.103727325358008</v>
      </c>
      <c r="E188" s="37">
        <v>8064.076310934116</v>
      </c>
      <c r="F188" s="37">
        <v>2449.3675054508667</v>
      </c>
      <c r="G188" s="37">
        <v>30.373813577752962</v>
      </c>
      <c r="H188" s="36">
        <v>52842.721136394095</v>
      </c>
      <c r="I188" s="36">
        <v>19595.154522645713</v>
      </c>
      <c r="J188" s="36">
        <v>37.08203154804994</v>
      </c>
      <c r="K188" s="38">
        <v>130900.20286798896</v>
      </c>
      <c r="L188" s="38">
        <v>33780.930832187645</v>
      </c>
      <c r="M188" s="38">
        <v>25.806629853931735</v>
      </c>
      <c r="N188" s="39">
        <v>27170.5193558836</v>
      </c>
      <c r="O188" s="39">
        <v>30526.636414109897</v>
      </c>
      <c r="P188" s="39">
        <v>112.35205339385443</v>
      </c>
      <c r="R188" s="42">
        <f t="shared" si="40"/>
        <v>4.7398315975121272E-2</v>
      </c>
      <c r="S188" s="42">
        <f t="shared" si="41"/>
        <v>7.233231537160538E-3</v>
      </c>
      <c r="T188" s="42">
        <f t="shared" si="42"/>
        <v>2.9199621441275592E-3</v>
      </c>
      <c r="U188" s="42">
        <f t="shared" si="43"/>
        <v>1.4067586711417699E-2</v>
      </c>
      <c r="W188" s="43">
        <f t="shared" si="44"/>
        <v>21.09779597496431</v>
      </c>
      <c r="X188" s="43">
        <f t="shared" si="45"/>
        <v>0.15260524321069049</v>
      </c>
      <c r="Y188" s="43">
        <f t="shared" si="46"/>
        <v>6.1604765571422568E-2</v>
      </c>
      <c r="Z188" s="43">
        <f t="shared" si="47"/>
        <v>0.29679507429760971</v>
      </c>
      <c r="AB188" s="44">
        <f t="shared" si="48"/>
        <v>138.25079355783458</v>
      </c>
      <c r="AC188" s="44">
        <f t="shared" si="49"/>
        <v>6.5528547968655033</v>
      </c>
      <c r="AD188" s="44">
        <f t="shared" si="50"/>
        <v>0.4036870835844712</v>
      </c>
      <c r="AE188" s="44">
        <f t="shared" si="51"/>
        <v>1.9448550262971454</v>
      </c>
      <c r="AG188" s="45">
        <f t="shared" si="52"/>
        <v>342.47019332464157</v>
      </c>
      <c r="AH188" s="45">
        <f t="shared" si="53"/>
        <v>16.232510435262228</v>
      </c>
      <c r="AI188" s="45">
        <f t="shared" si="54"/>
        <v>2.4771662028932635</v>
      </c>
      <c r="AJ188" s="45">
        <f t="shared" si="55"/>
        <v>4.8177291406703775</v>
      </c>
      <c r="AL188" s="46">
        <f t="shared" si="56"/>
        <v>71.085397980050715</v>
      </c>
      <c r="AM188" s="46">
        <f t="shared" si="57"/>
        <v>3.3693281546756912</v>
      </c>
      <c r="AN188" s="46">
        <f t="shared" si="58"/>
        <v>0.51417714250091084</v>
      </c>
      <c r="AO188" s="46">
        <f t="shared" si="59"/>
        <v>0.20756667110198976</v>
      </c>
    </row>
    <row r="189" spans="1:41">
      <c r="A189" s="8" t="s">
        <v>1353</v>
      </c>
      <c r="B189" s="35">
        <v>19104.434162011134</v>
      </c>
      <c r="C189" s="35">
        <v>7231.9948986643176</v>
      </c>
      <c r="D189" s="35">
        <v>37.855059392677667</v>
      </c>
      <c r="E189" s="37">
        <v>48208.554565137769</v>
      </c>
      <c r="F189" s="37">
        <v>16371.371445002476</v>
      </c>
      <c r="G189" s="37">
        <v>33.959473775306897</v>
      </c>
      <c r="H189" s="36">
        <v>116738.47055953427</v>
      </c>
      <c r="I189" s="36">
        <v>48936.995517983923</v>
      </c>
      <c r="J189" s="36">
        <v>41.920195873242186</v>
      </c>
      <c r="K189" s="38">
        <v>271702.43884927203</v>
      </c>
      <c r="L189" s="38">
        <v>30613.812566241537</v>
      </c>
      <c r="M189" s="38">
        <v>11.267404406047554</v>
      </c>
      <c r="N189" s="39">
        <v>179815.96840095965</v>
      </c>
      <c r="O189" s="39">
        <v>156097.97109874897</v>
      </c>
      <c r="P189" s="39">
        <v>86.809849251361541</v>
      </c>
      <c r="R189" s="42">
        <f t="shared" si="40"/>
        <v>0.39628722193273536</v>
      </c>
      <c r="S189" s="42">
        <f t="shared" si="41"/>
        <v>0.16365157150374227</v>
      </c>
      <c r="T189" s="42">
        <f t="shared" si="42"/>
        <v>7.0313811841083221E-2</v>
      </c>
      <c r="U189" s="42">
        <f t="shared" si="43"/>
        <v>0.10624436935106579</v>
      </c>
      <c r="W189" s="43">
        <f t="shared" si="44"/>
        <v>2.5234222671195212</v>
      </c>
      <c r="X189" s="43">
        <f t="shared" si="45"/>
        <v>0.4129620195816458</v>
      </c>
      <c r="Y189" s="43">
        <f t="shared" si="46"/>
        <v>0.17743143848584167</v>
      </c>
      <c r="Z189" s="43">
        <f t="shared" si="47"/>
        <v>0.26809940737655025</v>
      </c>
      <c r="AB189" s="44">
        <f t="shared" si="48"/>
        <v>6.1105432157559987</v>
      </c>
      <c r="AC189" s="44">
        <f t="shared" si="49"/>
        <v>2.4215301954718678</v>
      </c>
      <c r="AD189" s="44">
        <f t="shared" si="50"/>
        <v>0.42965558591947489</v>
      </c>
      <c r="AE189" s="44">
        <f t="shared" si="51"/>
        <v>0.6492108103504296</v>
      </c>
      <c r="AG189" s="45">
        <f t="shared" si="52"/>
        <v>14.221956878971483</v>
      </c>
      <c r="AH189" s="45">
        <f t="shared" si="53"/>
        <v>5.6359797820147639</v>
      </c>
      <c r="AI189" s="45">
        <f t="shared" si="54"/>
        <v>2.3274455931021407</v>
      </c>
      <c r="AJ189" s="45">
        <f t="shared" si="55"/>
        <v>1.5110028395443771</v>
      </c>
      <c r="AL189" s="46">
        <f t="shared" si="56"/>
        <v>9.4122635026019701</v>
      </c>
      <c r="AM189" s="46">
        <f t="shared" si="57"/>
        <v>3.7299597555450124</v>
      </c>
      <c r="AN189" s="46">
        <f t="shared" si="58"/>
        <v>1.54033171360813</v>
      </c>
      <c r="AO189" s="46">
        <f t="shared" si="59"/>
        <v>0.66181212492064989</v>
      </c>
    </row>
    <row r="190" spans="1:41">
      <c r="A190" s="8" t="s">
        <v>1354</v>
      </c>
      <c r="B190" s="35">
        <v>2126.7727389025636</v>
      </c>
      <c r="C190" s="35">
        <v>2631.0924560401477</v>
      </c>
      <c r="D190" s="35">
        <v>123.71291054811142</v>
      </c>
      <c r="E190" s="37">
        <v>144499.34357582266</v>
      </c>
      <c r="F190" s="37">
        <v>19948.568741351886</v>
      </c>
      <c r="G190" s="37">
        <v>13.805300597012291</v>
      </c>
      <c r="H190" s="36">
        <v>10799.185100548029</v>
      </c>
      <c r="I190" s="36">
        <v>772.61564309522748</v>
      </c>
      <c r="J190" s="36">
        <v>7.1543883719153891</v>
      </c>
      <c r="K190" s="38">
        <v>8077.5264552219669</v>
      </c>
      <c r="L190" s="38">
        <v>7912.94487819798</v>
      </c>
      <c r="M190" s="38">
        <v>97.96247554326996</v>
      </c>
      <c r="N190" s="39">
        <v>1</v>
      </c>
      <c r="O190" s="39">
        <v>0</v>
      </c>
      <c r="P190" s="39">
        <v>0</v>
      </c>
      <c r="R190" s="42">
        <f t="shared" si="40"/>
        <v>1.4718217303088227E-2</v>
      </c>
      <c r="S190" s="42">
        <f t="shared" si="41"/>
        <v>0.19693826146147228</v>
      </c>
      <c r="T190" s="42">
        <f t="shared" si="42"/>
        <v>0.2632950508664253</v>
      </c>
      <c r="U190" s="42">
        <f t="shared" si="43"/>
        <v>2126.7727389025636</v>
      </c>
      <c r="W190" s="43">
        <f t="shared" si="44"/>
        <v>67.943010991567334</v>
      </c>
      <c r="X190" s="43">
        <f t="shared" si="45"/>
        <v>13.380578463136974</v>
      </c>
      <c r="Y190" s="43">
        <f t="shared" si="46"/>
        <v>17.889058535042814</v>
      </c>
      <c r="Z190" s="43">
        <f t="shared" si="47"/>
        <v>144499.34357582266</v>
      </c>
      <c r="AB190" s="44">
        <f t="shared" si="48"/>
        <v>5.0777334611315919</v>
      </c>
      <c r="AC190" s="44">
        <f t="shared" si="49"/>
        <v>7.4735184488097059E-2</v>
      </c>
      <c r="AD190" s="44">
        <f t="shared" si="50"/>
        <v>1.3369420899347921</v>
      </c>
      <c r="AE190" s="44">
        <f t="shared" si="51"/>
        <v>10799.185100548029</v>
      </c>
      <c r="AG190" s="45">
        <f t="shared" si="52"/>
        <v>3.7980204971924048</v>
      </c>
      <c r="AH190" s="45">
        <f t="shared" si="53"/>
        <v>5.5900090999261E-2</v>
      </c>
      <c r="AI190" s="45">
        <f t="shared" si="54"/>
        <v>0.74797555371210878</v>
      </c>
      <c r="AJ190" s="45">
        <f t="shared" si="55"/>
        <v>8077.5264552219669</v>
      </c>
      <c r="AL190" s="46">
        <f t="shared" si="56"/>
        <v>4.7019598366490731E-4</v>
      </c>
      <c r="AM190" s="46">
        <f t="shared" si="57"/>
        <v>6.9204466626194283E-6</v>
      </c>
      <c r="AN190" s="46">
        <f t="shared" si="58"/>
        <v>9.2599579569133664E-5</v>
      </c>
      <c r="AO190" s="46">
        <f t="shared" si="59"/>
        <v>1.2380027543624063E-4</v>
      </c>
    </row>
    <row r="191" spans="1:41">
      <c r="A191" s="8" t="s">
        <v>1355</v>
      </c>
      <c r="B191" s="35">
        <v>1</v>
      </c>
      <c r="C191" s="35">
        <v>0</v>
      </c>
      <c r="D191" s="35">
        <v>0</v>
      </c>
      <c r="E191" s="37">
        <v>614.18163878339863</v>
      </c>
      <c r="F191" s="37">
        <v>533.07668588275385</v>
      </c>
      <c r="G191" s="37">
        <v>86.794630809657306</v>
      </c>
      <c r="H191" s="36">
        <v>1</v>
      </c>
      <c r="I191" s="36">
        <v>0</v>
      </c>
      <c r="J191" s="36">
        <v>0</v>
      </c>
      <c r="K191" s="38">
        <v>1</v>
      </c>
      <c r="L191" s="38">
        <v>0</v>
      </c>
      <c r="M191" s="38">
        <v>0</v>
      </c>
      <c r="N191" s="39">
        <v>43763.537663294665</v>
      </c>
      <c r="O191" s="39">
        <v>75798.938700972925</v>
      </c>
      <c r="P191" s="39">
        <v>173.20112300826855</v>
      </c>
      <c r="R191" s="42">
        <f t="shared" si="40"/>
        <v>1.6281828320052834E-3</v>
      </c>
      <c r="S191" s="42">
        <f t="shared" si="41"/>
        <v>1</v>
      </c>
      <c r="T191" s="42">
        <f t="shared" si="42"/>
        <v>1</v>
      </c>
      <c r="U191" s="42">
        <f t="shared" si="43"/>
        <v>2.2850072306625239E-5</v>
      </c>
      <c r="W191" s="43">
        <f t="shared" si="44"/>
        <v>614.18163878339863</v>
      </c>
      <c r="X191" s="43">
        <f t="shared" si="45"/>
        <v>614.18163878339863</v>
      </c>
      <c r="Y191" s="43">
        <f t="shared" si="46"/>
        <v>614.18163878339863</v>
      </c>
      <c r="Z191" s="43">
        <f t="shared" si="47"/>
        <v>1.4034094855602242E-2</v>
      </c>
      <c r="AB191" s="44">
        <f t="shared" si="48"/>
        <v>1</v>
      </c>
      <c r="AC191" s="44">
        <f t="shared" si="49"/>
        <v>1.6281828320052834E-3</v>
      </c>
      <c r="AD191" s="44">
        <f t="shared" si="50"/>
        <v>1</v>
      </c>
      <c r="AE191" s="44">
        <f t="shared" si="51"/>
        <v>2.2850072306625239E-5</v>
      </c>
      <c r="AG191" s="45">
        <f t="shared" si="52"/>
        <v>1</v>
      </c>
      <c r="AH191" s="45">
        <f t="shared" si="53"/>
        <v>1.6281828320052834E-3</v>
      </c>
      <c r="AI191" s="45">
        <f t="shared" si="54"/>
        <v>1</v>
      </c>
      <c r="AJ191" s="45">
        <f t="shared" si="55"/>
        <v>2.2850072306625239E-5</v>
      </c>
      <c r="AL191" s="46">
        <f t="shared" si="56"/>
        <v>43763.537663294665</v>
      </c>
      <c r="AM191" s="46">
        <f t="shared" si="57"/>
        <v>71.255040691192988</v>
      </c>
      <c r="AN191" s="46">
        <f t="shared" si="58"/>
        <v>43763.537663294665</v>
      </c>
      <c r="AO191" s="46">
        <f t="shared" si="59"/>
        <v>43763.537663294665</v>
      </c>
    </row>
    <row r="192" spans="1:41">
      <c r="A192" s="8" t="s">
        <v>1356</v>
      </c>
      <c r="B192" s="35">
        <v>1</v>
      </c>
      <c r="C192" s="35">
        <v>0</v>
      </c>
      <c r="D192" s="35">
        <v>0</v>
      </c>
      <c r="E192" s="37">
        <v>1</v>
      </c>
      <c r="F192" s="37">
        <v>0</v>
      </c>
      <c r="G192" s="37">
        <v>0</v>
      </c>
      <c r="H192" s="36">
        <v>39.974710467338667</v>
      </c>
      <c r="I192" s="36">
        <v>67.506178739717114</v>
      </c>
      <c r="J192" s="36">
        <v>168.87221433379244</v>
      </c>
      <c r="K192" s="38">
        <v>31.171928603416003</v>
      </c>
      <c r="L192" s="38">
        <v>52.259313303457191</v>
      </c>
      <c r="M192" s="38">
        <v>167.6486365932787</v>
      </c>
      <c r="N192" s="39">
        <v>37388.004972283336</v>
      </c>
      <c r="O192" s="39">
        <v>64756.192154824981</v>
      </c>
      <c r="P192" s="39">
        <v>173.20044811920391</v>
      </c>
      <c r="R192" s="42">
        <f t="shared" si="40"/>
        <v>1</v>
      </c>
      <c r="S192" s="42">
        <f t="shared" si="41"/>
        <v>2.5015815957367592E-2</v>
      </c>
      <c r="T192" s="42">
        <f t="shared" si="42"/>
        <v>3.208014533596789E-2</v>
      </c>
      <c r="U192" s="42">
        <f t="shared" si="43"/>
        <v>2.6746546138028093E-5</v>
      </c>
      <c r="W192" s="43">
        <f t="shared" si="44"/>
        <v>1</v>
      </c>
      <c r="X192" s="43">
        <f t="shared" si="45"/>
        <v>2.5015815957367592E-2</v>
      </c>
      <c r="Y192" s="43">
        <f t="shared" si="46"/>
        <v>3.208014533596789E-2</v>
      </c>
      <c r="Z192" s="43">
        <f t="shared" si="47"/>
        <v>2.6746546138028093E-5</v>
      </c>
      <c r="AB192" s="44">
        <f t="shared" si="48"/>
        <v>39.974710467338667</v>
      </c>
      <c r="AC192" s="44">
        <f t="shared" si="49"/>
        <v>39.974710467338667</v>
      </c>
      <c r="AD192" s="44">
        <f t="shared" si="50"/>
        <v>1.2823945215554615</v>
      </c>
      <c r="AE192" s="44">
        <f t="shared" si="51"/>
        <v>1.0691854378689883E-3</v>
      </c>
      <c r="AG192" s="45">
        <f t="shared" si="52"/>
        <v>31.171928603416003</v>
      </c>
      <c r="AH192" s="45">
        <f t="shared" si="53"/>
        <v>31.171928603416003</v>
      </c>
      <c r="AI192" s="45">
        <f t="shared" si="54"/>
        <v>0.77979122897925734</v>
      </c>
      <c r="AJ192" s="45">
        <f t="shared" si="55"/>
        <v>8.337414266025837E-4</v>
      </c>
      <c r="AL192" s="46">
        <f t="shared" si="56"/>
        <v>37388.004972283336</v>
      </c>
      <c r="AM192" s="46">
        <f t="shared" si="57"/>
        <v>37388.004972283336</v>
      </c>
      <c r="AN192" s="46">
        <f t="shared" si="58"/>
        <v>935.29145139978436</v>
      </c>
      <c r="AO192" s="46">
        <f t="shared" si="59"/>
        <v>1199.4126333327397</v>
      </c>
    </row>
    <row r="193" spans="1:41">
      <c r="A193" s="8" t="s">
        <v>1357</v>
      </c>
      <c r="B193" s="35">
        <v>17943.564718424001</v>
      </c>
      <c r="C193" s="35">
        <v>7064.9976008278945</v>
      </c>
      <c r="D193" s="35">
        <v>39.37343393965488</v>
      </c>
      <c r="E193" s="37">
        <v>786917.93717539113</v>
      </c>
      <c r="F193" s="37">
        <v>11137.391815451369</v>
      </c>
      <c r="G193" s="37">
        <v>1.4153180769304319</v>
      </c>
      <c r="H193" s="36">
        <v>195821.56114369063</v>
      </c>
      <c r="I193" s="36">
        <v>27095.581172667575</v>
      </c>
      <c r="J193" s="36">
        <v>13.836873230106303</v>
      </c>
      <c r="K193" s="38">
        <v>161910.24194202933</v>
      </c>
      <c r="L193" s="38">
        <v>47621.545209430202</v>
      </c>
      <c r="M193" s="38">
        <v>29.412311808218234</v>
      </c>
      <c r="N193" s="39">
        <v>115431.28095875333</v>
      </c>
      <c r="O193" s="39">
        <v>106257.8228486187</v>
      </c>
      <c r="P193" s="39">
        <v>92.052883729660294</v>
      </c>
      <c r="R193" s="42">
        <f t="shared" si="40"/>
        <v>2.2802332836422145E-2</v>
      </c>
      <c r="S193" s="42">
        <f t="shared" si="41"/>
        <v>9.1632221771826797E-2</v>
      </c>
      <c r="T193" s="42">
        <f t="shared" si="42"/>
        <v>0.11082414863445483</v>
      </c>
      <c r="U193" s="42">
        <f t="shared" si="43"/>
        <v>0.15544802560785681</v>
      </c>
      <c r="W193" s="43">
        <f t="shared" si="44"/>
        <v>43.855161977229841</v>
      </c>
      <c r="X193" s="43">
        <f t="shared" si="45"/>
        <v>4.0185459281369109</v>
      </c>
      <c r="Y193" s="43">
        <f t="shared" si="46"/>
        <v>4.8602109893526118</v>
      </c>
      <c r="Z193" s="43">
        <f t="shared" si="47"/>
        <v>6.8171983420731328</v>
      </c>
      <c r="AB193" s="44">
        <f t="shared" si="48"/>
        <v>10.913191677160224</v>
      </c>
      <c r="AC193" s="44">
        <f t="shared" si="49"/>
        <v>0.24884622893027944</v>
      </c>
      <c r="AD193" s="44">
        <f t="shared" si="50"/>
        <v>1.2094451765059</v>
      </c>
      <c r="AE193" s="44">
        <f t="shared" si="51"/>
        <v>1.6964340992946523</v>
      </c>
      <c r="AG193" s="45">
        <f t="shared" si="52"/>
        <v>9.0233041473517233</v>
      </c>
      <c r="AH193" s="45">
        <f t="shared" si="53"/>
        <v>0.20575238445218233</v>
      </c>
      <c r="AI193" s="45">
        <f t="shared" si="54"/>
        <v>0.82682540674477756</v>
      </c>
      <c r="AJ193" s="45">
        <f t="shared" si="55"/>
        <v>1.402654814165011</v>
      </c>
      <c r="AL193" s="46">
        <f t="shared" si="56"/>
        <v>6.4330183422378386</v>
      </c>
      <c r="AM193" s="46">
        <f t="shared" si="57"/>
        <v>0.14668782538251582</v>
      </c>
      <c r="AN193" s="46">
        <f t="shared" si="58"/>
        <v>0.5894717633981672</v>
      </c>
      <c r="AO193" s="46">
        <f t="shared" si="59"/>
        <v>0.71293378092834037</v>
      </c>
    </row>
    <row r="194" spans="1:41">
      <c r="A194" s="8" t="s">
        <v>1358</v>
      </c>
      <c r="B194" s="35">
        <v>15316.346880051002</v>
      </c>
      <c r="C194" s="35">
        <v>5733.0041053740961</v>
      </c>
      <c r="D194" s="35">
        <v>37.430623309015878</v>
      </c>
      <c r="E194" s="37">
        <v>909021.75149209367</v>
      </c>
      <c r="F194" s="37">
        <v>43128.747816248208</v>
      </c>
      <c r="G194" s="37">
        <v>4.7445231916019033</v>
      </c>
      <c r="H194" s="36">
        <v>172891.49528314432</v>
      </c>
      <c r="I194" s="36">
        <v>22689.066025106884</v>
      </c>
      <c r="J194" s="36">
        <v>13.123297932005858</v>
      </c>
      <c r="K194" s="38">
        <v>140198.86726032768</v>
      </c>
      <c r="L194" s="38">
        <v>45424.207948808653</v>
      </c>
      <c r="M194" s="38">
        <v>32.399839482627847</v>
      </c>
      <c r="N194" s="39">
        <v>99332.086320461007</v>
      </c>
      <c r="O194" s="39">
        <v>91454.704886405336</v>
      </c>
      <c r="P194" s="39">
        <v>92.069650677987383</v>
      </c>
      <c r="R194" s="42">
        <f t="shared" si="40"/>
        <v>1.6849263348110561E-2</v>
      </c>
      <c r="S194" s="42">
        <f t="shared" si="41"/>
        <v>8.8589359788735861E-2</v>
      </c>
      <c r="T194" s="42">
        <f t="shared" si="42"/>
        <v>0.10924729407129166</v>
      </c>
      <c r="U194" s="42">
        <f t="shared" si="43"/>
        <v>0.15419334725979728</v>
      </c>
      <c r="W194" s="43">
        <f t="shared" si="44"/>
        <v>59.349775675037904</v>
      </c>
      <c r="X194" s="43">
        <f t="shared" si="45"/>
        <v>5.2577586306566966</v>
      </c>
      <c r="Y194" s="43">
        <f t="shared" si="46"/>
        <v>6.483802396236058</v>
      </c>
      <c r="Z194" s="43">
        <f t="shared" si="47"/>
        <v>9.151340570452188</v>
      </c>
      <c r="AB194" s="44">
        <f t="shared" si="48"/>
        <v>11.28803732620664</v>
      </c>
      <c r="AC194" s="44">
        <f t="shared" si="49"/>
        <v>0.1901951135925575</v>
      </c>
      <c r="AD194" s="44">
        <f t="shared" si="50"/>
        <v>1.2331875332638136</v>
      </c>
      <c r="AE194" s="44">
        <f t="shared" si="51"/>
        <v>1.7405402593213339</v>
      </c>
      <c r="AG194" s="45">
        <f t="shared" si="52"/>
        <v>9.1535447948708786</v>
      </c>
      <c r="AH194" s="45">
        <f t="shared" si="53"/>
        <v>0.15423048681750612</v>
      </c>
      <c r="AI194" s="45">
        <f t="shared" si="54"/>
        <v>0.81090667317512677</v>
      </c>
      <c r="AJ194" s="45">
        <f t="shared" si="55"/>
        <v>1.4114157112136352</v>
      </c>
      <c r="AL194" s="46">
        <f t="shared" si="56"/>
        <v>6.4853641079282109</v>
      </c>
      <c r="AM194" s="46">
        <f t="shared" si="57"/>
        <v>0.10927360776286657</v>
      </c>
      <c r="AN194" s="46">
        <f t="shared" si="58"/>
        <v>0.57453425431820626</v>
      </c>
      <c r="AO194" s="46">
        <f t="shared" si="59"/>
        <v>0.7085084798582334</v>
      </c>
    </row>
    <row r="195" spans="1:41">
      <c r="A195" s="8" t="s">
        <v>1359</v>
      </c>
      <c r="B195" s="35">
        <v>1</v>
      </c>
      <c r="C195" s="35">
        <v>0</v>
      </c>
      <c r="D195" s="35">
        <v>0</v>
      </c>
      <c r="E195" s="37">
        <v>308687.26271037338</v>
      </c>
      <c r="F195" s="37">
        <v>20044.554769584131</v>
      </c>
      <c r="G195" s="37">
        <v>6.4934829489194001</v>
      </c>
      <c r="H195" s="36">
        <v>19709.391149574836</v>
      </c>
      <c r="I195" s="36">
        <v>4699.3859026113978</v>
      </c>
      <c r="J195" s="36">
        <v>23.843384440177246</v>
      </c>
      <c r="K195" s="38">
        <v>10672.858256336032</v>
      </c>
      <c r="L195" s="38">
        <v>10346.987765287713</v>
      </c>
      <c r="M195" s="38">
        <v>96.94673644845922</v>
      </c>
      <c r="N195" s="39">
        <v>1</v>
      </c>
      <c r="O195" s="39">
        <v>0</v>
      </c>
      <c r="P195" s="39">
        <v>0</v>
      </c>
      <c r="R195" s="42">
        <f t="shared" ref="R195:R258" si="60">B195/E195</f>
        <v>3.2395246607186788E-6</v>
      </c>
      <c r="S195" s="42">
        <f t="shared" ref="S195:S258" si="61">B195/H195</f>
        <v>5.0737234469141462E-5</v>
      </c>
      <c r="T195" s="42">
        <f t="shared" ref="T195:T258" si="62">B195/K195</f>
        <v>9.3695613300808295E-5</v>
      </c>
      <c r="U195" s="42">
        <f t="shared" ref="U195:U258" si="63">B195/N195</f>
        <v>1</v>
      </c>
      <c r="W195" s="43">
        <f t="shared" ref="W195:W258" si="64">E195/B195</f>
        <v>308687.26271037338</v>
      </c>
      <c r="X195" s="43">
        <f t="shared" ref="X195:X258" si="65">E195/H195</f>
        <v>15.661938025773681</v>
      </c>
      <c r="Y195" s="43">
        <f t="shared" ref="Y195:Y258" si="66">E195/K195</f>
        <v>28.922642397796164</v>
      </c>
      <c r="Z195" s="43">
        <f t="shared" ref="Z195:Z258" si="67">E195/N195</f>
        <v>308687.26271037338</v>
      </c>
      <c r="AB195" s="44">
        <f t="shared" ref="AB195:AB258" si="68">H195/B195</f>
        <v>19709.391149574836</v>
      </c>
      <c r="AC195" s="44">
        <f t="shared" ref="AC195:AC258" si="69">H195/E195</f>
        <v>6.3849058676798146E-2</v>
      </c>
      <c r="AD195" s="44">
        <f t="shared" ref="AD195:AD258" si="70">H195/K195</f>
        <v>1.8466834915449373</v>
      </c>
      <c r="AE195" s="44">
        <f t="shared" ref="AE195:AE258" si="71">H195/N195</f>
        <v>19709.391149574836</v>
      </c>
      <c r="AG195" s="45">
        <f t="shared" ref="AG195:AG258" si="72">K195/B195</f>
        <v>10672.858256336032</v>
      </c>
      <c r="AH195" s="45">
        <f t="shared" ref="AH195:AH258" si="73">K195/E195</f>
        <v>3.4574987521755536E-2</v>
      </c>
      <c r="AI195" s="45">
        <f t="shared" ref="AI195:AI258" si="74">K195/H195</f>
        <v>0.54151131180763357</v>
      </c>
      <c r="AJ195" s="45">
        <f t="shared" ref="AJ195:AJ258" si="75">K195/N195</f>
        <v>10672.858256336032</v>
      </c>
      <c r="AL195" s="46">
        <f t="shared" ref="AL195:AL258" si="76">N195/B195</f>
        <v>1</v>
      </c>
      <c r="AM195" s="46">
        <f t="shared" ref="AM195:AM258" si="77">N195/E195</f>
        <v>3.2395246607186788E-6</v>
      </c>
      <c r="AN195" s="46">
        <f t="shared" ref="AN195:AN258" si="78">N195/H195</f>
        <v>5.0737234469141462E-5</v>
      </c>
      <c r="AO195" s="46">
        <f t="shared" ref="AO195:AO258" si="79">N195/K195</f>
        <v>9.3695613300808295E-5</v>
      </c>
    </row>
    <row r="196" spans="1:41">
      <c r="A196" s="8" t="s">
        <v>1360</v>
      </c>
      <c r="B196" s="35">
        <v>1</v>
      </c>
      <c r="C196" s="35">
        <v>0</v>
      </c>
      <c r="D196" s="35">
        <v>0</v>
      </c>
      <c r="E196" s="37">
        <v>62633.439294469928</v>
      </c>
      <c r="F196" s="37">
        <v>6941.6800732460169</v>
      </c>
      <c r="G196" s="37">
        <v>11.083025539456392</v>
      </c>
      <c r="H196" s="36">
        <v>1116.0736288116877</v>
      </c>
      <c r="I196" s="36">
        <v>976.10723569547577</v>
      </c>
      <c r="J196" s="36">
        <v>87.459035900235563</v>
      </c>
      <c r="K196" s="38">
        <v>1</v>
      </c>
      <c r="L196" s="38">
        <v>0</v>
      </c>
      <c r="M196" s="38">
        <v>0</v>
      </c>
      <c r="N196" s="39">
        <v>1</v>
      </c>
      <c r="O196" s="39">
        <v>0</v>
      </c>
      <c r="P196" s="39">
        <v>0</v>
      </c>
      <c r="R196" s="42">
        <f t="shared" si="60"/>
        <v>1.5965912318793784E-5</v>
      </c>
      <c r="S196" s="42">
        <f t="shared" si="61"/>
        <v>8.9599823361539836E-4</v>
      </c>
      <c r="T196" s="42">
        <f t="shared" si="62"/>
        <v>1</v>
      </c>
      <c r="U196" s="42">
        <f t="shared" si="63"/>
        <v>1</v>
      </c>
      <c r="W196" s="43">
        <f t="shared" si="64"/>
        <v>62633.439294469928</v>
      </c>
      <c r="X196" s="43">
        <f t="shared" si="65"/>
        <v>56.119450973102339</v>
      </c>
      <c r="Y196" s="43">
        <f t="shared" si="66"/>
        <v>62633.439294469928</v>
      </c>
      <c r="Z196" s="43">
        <f t="shared" si="67"/>
        <v>62633.439294469928</v>
      </c>
      <c r="AB196" s="44">
        <f t="shared" si="68"/>
        <v>1116.0736288116877</v>
      </c>
      <c r="AC196" s="44">
        <f t="shared" si="69"/>
        <v>1.7819133698925405E-2</v>
      </c>
      <c r="AD196" s="44">
        <f t="shared" si="70"/>
        <v>1116.0736288116877</v>
      </c>
      <c r="AE196" s="44">
        <f t="shared" si="71"/>
        <v>1116.0736288116877</v>
      </c>
      <c r="AG196" s="45">
        <f t="shared" si="72"/>
        <v>1</v>
      </c>
      <c r="AH196" s="45">
        <f t="shared" si="73"/>
        <v>1.5965912318793784E-5</v>
      </c>
      <c r="AI196" s="45">
        <f t="shared" si="74"/>
        <v>8.9599823361539836E-4</v>
      </c>
      <c r="AJ196" s="45">
        <f t="shared" si="75"/>
        <v>1</v>
      </c>
      <c r="AL196" s="46">
        <f t="shared" si="76"/>
        <v>1</v>
      </c>
      <c r="AM196" s="46">
        <f t="shared" si="77"/>
        <v>1.5965912318793784E-5</v>
      </c>
      <c r="AN196" s="46">
        <f t="shared" si="78"/>
        <v>8.9599823361539836E-4</v>
      </c>
      <c r="AO196" s="46">
        <f t="shared" si="79"/>
        <v>1</v>
      </c>
    </row>
    <row r="197" spans="1:41">
      <c r="A197" s="8" t="s">
        <v>1361</v>
      </c>
      <c r="B197" s="35">
        <v>1</v>
      </c>
      <c r="C197" s="35">
        <v>0</v>
      </c>
      <c r="D197" s="35">
        <v>0</v>
      </c>
      <c r="E197" s="37">
        <v>58752.266221164864</v>
      </c>
      <c r="F197" s="37">
        <v>11076.646340394165</v>
      </c>
      <c r="G197" s="37">
        <v>18.853138870758869</v>
      </c>
      <c r="H197" s="36">
        <v>6126.6017489943633</v>
      </c>
      <c r="I197" s="36">
        <v>1988.4431680961766</v>
      </c>
      <c r="J197" s="36">
        <v>32.455890713356148</v>
      </c>
      <c r="K197" s="38">
        <v>3257.4509755063864</v>
      </c>
      <c r="L197" s="38">
        <v>3257.2009797851829</v>
      </c>
      <c r="M197" s="38">
        <v>99.992325418768132</v>
      </c>
      <c r="N197" s="39">
        <v>1</v>
      </c>
      <c r="O197" s="39">
        <v>0</v>
      </c>
      <c r="P197" s="39">
        <v>0</v>
      </c>
      <c r="R197" s="42">
        <f t="shared" si="60"/>
        <v>1.702062004273396E-5</v>
      </c>
      <c r="S197" s="42">
        <f t="shared" si="61"/>
        <v>1.6322262176811847E-4</v>
      </c>
      <c r="T197" s="42">
        <f t="shared" si="62"/>
        <v>3.069885034400388E-4</v>
      </c>
      <c r="U197" s="42">
        <f t="shared" si="63"/>
        <v>1</v>
      </c>
      <c r="W197" s="43">
        <f t="shared" si="64"/>
        <v>58752.266221164864</v>
      </c>
      <c r="X197" s="43">
        <f t="shared" si="65"/>
        <v>9.589698927436995</v>
      </c>
      <c r="Y197" s="43">
        <f t="shared" si="66"/>
        <v>18.036270280946145</v>
      </c>
      <c r="Z197" s="43">
        <f t="shared" si="67"/>
        <v>58752.266221164864</v>
      </c>
      <c r="AB197" s="44">
        <f t="shared" si="68"/>
        <v>6126.6017489943633</v>
      </c>
      <c r="AC197" s="44">
        <f t="shared" si="69"/>
        <v>0.10427856052278238</v>
      </c>
      <c r="AD197" s="44">
        <f t="shared" si="70"/>
        <v>1.8807963020969038</v>
      </c>
      <c r="AE197" s="44">
        <f t="shared" si="71"/>
        <v>6126.6017489943633</v>
      </c>
      <c r="AG197" s="45">
        <f t="shared" si="72"/>
        <v>3257.4509755063864</v>
      </c>
      <c r="AH197" s="45">
        <f t="shared" si="73"/>
        <v>5.5443835361927284E-2</v>
      </c>
      <c r="AI197" s="45">
        <f t="shared" si="74"/>
        <v>0.53168968850326737</v>
      </c>
      <c r="AJ197" s="45">
        <f t="shared" si="75"/>
        <v>3257.4509755063864</v>
      </c>
      <c r="AL197" s="46">
        <f t="shared" si="76"/>
        <v>1</v>
      </c>
      <c r="AM197" s="46">
        <f t="shared" si="77"/>
        <v>1.702062004273396E-5</v>
      </c>
      <c r="AN197" s="46">
        <f t="shared" si="78"/>
        <v>1.6322262176811847E-4</v>
      </c>
      <c r="AO197" s="46">
        <f t="shared" si="79"/>
        <v>3.069885034400388E-4</v>
      </c>
    </row>
    <row r="198" spans="1:41">
      <c r="A198" s="8" t="s">
        <v>1362</v>
      </c>
      <c r="B198" s="35">
        <v>3506.4046394989236</v>
      </c>
      <c r="C198" s="35">
        <v>780.52931847205707</v>
      </c>
      <c r="D198" s="35">
        <v>22.26010397315688</v>
      </c>
      <c r="E198" s="37">
        <v>95159.620307555029</v>
      </c>
      <c r="F198" s="37">
        <v>40357.85994024852</v>
      </c>
      <c r="G198" s="37">
        <v>42.410698792000517</v>
      </c>
      <c r="H198" s="36">
        <v>20523.934794842167</v>
      </c>
      <c r="I198" s="36">
        <v>13936.78167827164</v>
      </c>
      <c r="J198" s="36">
        <v>67.905018299775861</v>
      </c>
      <c r="K198" s="38">
        <v>27401.714507591805</v>
      </c>
      <c r="L198" s="38">
        <v>14082.573020090747</v>
      </c>
      <c r="M198" s="38">
        <v>51.393036067831041</v>
      </c>
      <c r="N198" s="39">
        <v>30785.373851652334</v>
      </c>
      <c r="O198" s="39">
        <v>13074.86658501174</v>
      </c>
      <c r="P198" s="39">
        <v>42.471033965728424</v>
      </c>
      <c r="R198" s="42">
        <f t="shared" si="60"/>
        <v>3.6847610658452143E-2</v>
      </c>
      <c r="S198" s="42">
        <f t="shared" si="61"/>
        <v>0.1708446589091733</v>
      </c>
      <c r="T198" s="42">
        <f t="shared" si="62"/>
        <v>0.12796296518334477</v>
      </c>
      <c r="U198" s="42">
        <f t="shared" si="63"/>
        <v>0.11389839397096441</v>
      </c>
      <c r="W198" s="43">
        <f t="shared" si="64"/>
        <v>27.138801733148984</v>
      </c>
      <c r="X198" s="43">
        <f t="shared" si="65"/>
        <v>4.6365193253035191</v>
      </c>
      <c r="Y198" s="43">
        <f t="shared" si="66"/>
        <v>3.4727615412966406</v>
      </c>
      <c r="Z198" s="43">
        <f t="shared" si="67"/>
        <v>3.091065931702095</v>
      </c>
      <c r="AB198" s="44">
        <f t="shared" si="68"/>
        <v>5.8532704878507982</v>
      </c>
      <c r="AC198" s="44">
        <f t="shared" si="69"/>
        <v>0.21567903201493444</v>
      </c>
      <c r="AD198" s="44">
        <f t="shared" si="70"/>
        <v>0.74900184764555122</v>
      </c>
      <c r="AE198" s="44">
        <f t="shared" si="71"/>
        <v>0.6666781080438493</v>
      </c>
      <c r="AG198" s="45">
        <f t="shared" si="72"/>
        <v>7.8147610800297134</v>
      </c>
      <c r="AH198" s="45">
        <f t="shared" si="73"/>
        <v>0.28795527366575985</v>
      </c>
      <c r="AI198" s="45">
        <f t="shared" si="74"/>
        <v>1.335110191174359</v>
      </c>
      <c r="AJ198" s="45">
        <f t="shared" si="75"/>
        <v>0.89008873628218366</v>
      </c>
      <c r="AL198" s="46">
        <f t="shared" si="76"/>
        <v>8.7797550530424981</v>
      </c>
      <c r="AM198" s="46">
        <f t="shared" si="77"/>
        <v>0.32351299587108778</v>
      </c>
      <c r="AN198" s="46">
        <f t="shared" si="78"/>
        <v>1.4999742573431363</v>
      </c>
      <c r="AO198" s="46">
        <f t="shared" si="79"/>
        <v>1.1234834901707726</v>
      </c>
    </row>
    <row r="199" spans="1:41">
      <c r="A199" s="8" t="s">
        <v>1363</v>
      </c>
      <c r="B199" s="35">
        <v>5059.8506310041294</v>
      </c>
      <c r="C199" s="35">
        <v>6260.4871943119451</v>
      </c>
      <c r="D199" s="35">
        <v>123.72869578305216</v>
      </c>
      <c r="E199" s="37">
        <v>101274.65153900611</v>
      </c>
      <c r="F199" s="37">
        <v>25911.713926157423</v>
      </c>
      <c r="G199" s="37">
        <v>25.585586849615062</v>
      </c>
      <c r="H199" s="36">
        <v>5205.9037774294093</v>
      </c>
      <c r="I199" s="36">
        <v>1461.3941571424607</v>
      </c>
      <c r="J199" s="36">
        <v>28.071862631776749</v>
      </c>
      <c r="K199" s="38">
        <v>4691.2688497290001</v>
      </c>
      <c r="L199" s="38">
        <v>8123.7839488882637</v>
      </c>
      <c r="M199" s="38">
        <v>173.16816002471376</v>
      </c>
      <c r="N199" s="39">
        <v>1</v>
      </c>
      <c r="O199" s="39">
        <v>0</v>
      </c>
      <c r="P199" s="39">
        <v>0</v>
      </c>
      <c r="R199" s="42">
        <f t="shared" si="60"/>
        <v>4.996166912561846E-2</v>
      </c>
      <c r="S199" s="42">
        <f t="shared" si="61"/>
        <v>0.97194470880185979</v>
      </c>
      <c r="T199" s="42">
        <f t="shared" si="62"/>
        <v>1.078567609975374</v>
      </c>
      <c r="U199" s="42">
        <f t="shared" si="63"/>
        <v>5059.8506310041294</v>
      </c>
      <c r="W199" s="43">
        <f t="shared" si="64"/>
        <v>20.015344112817836</v>
      </c>
      <c r="X199" s="43">
        <f t="shared" si="65"/>
        <v>19.45380780530175</v>
      </c>
      <c r="Y199" s="43">
        <f t="shared" si="66"/>
        <v>21.587901862596606</v>
      </c>
      <c r="Z199" s="43">
        <f t="shared" si="67"/>
        <v>101274.65153900611</v>
      </c>
      <c r="AB199" s="44">
        <f t="shared" si="68"/>
        <v>1.0288651102722959</v>
      </c>
      <c r="AC199" s="44">
        <f t="shared" si="69"/>
        <v>5.1403818214317394E-2</v>
      </c>
      <c r="AD199" s="44">
        <f t="shared" si="70"/>
        <v>1.1097005829734397</v>
      </c>
      <c r="AE199" s="44">
        <f t="shared" si="71"/>
        <v>5205.9037774294093</v>
      </c>
      <c r="AG199" s="45">
        <f t="shared" si="72"/>
        <v>0.92715560040119527</v>
      </c>
      <c r="AH199" s="45">
        <f t="shared" si="73"/>
        <v>4.6322241335208639E-2</v>
      </c>
      <c r="AI199" s="45">
        <f t="shared" si="74"/>
        <v>0.9011439800459532</v>
      </c>
      <c r="AJ199" s="45">
        <f t="shared" si="75"/>
        <v>4691.2688497290001</v>
      </c>
      <c r="AL199" s="46">
        <f t="shared" si="76"/>
        <v>1.9763429257625134E-4</v>
      </c>
      <c r="AM199" s="46">
        <f t="shared" si="77"/>
        <v>9.8741391335703408E-6</v>
      </c>
      <c r="AN199" s="46">
        <f t="shared" si="78"/>
        <v>1.9208960494728616E-4</v>
      </c>
      <c r="AO199" s="46">
        <f t="shared" si="79"/>
        <v>2.1316194659314118E-4</v>
      </c>
    </row>
    <row r="200" spans="1:41">
      <c r="A200" s="8" t="s">
        <v>1364</v>
      </c>
      <c r="B200" s="35">
        <v>1563.29587329285</v>
      </c>
      <c r="C200" s="35">
        <v>2705.9758289984056</v>
      </c>
      <c r="D200" s="35">
        <v>173.09428593953047</v>
      </c>
      <c r="E200" s="37">
        <v>169.67991950295166</v>
      </c>
      <c r="F200" s="37">
        <v>292.16219079574063</v>
      </c>
      <c r="G200" s="37">
        <v>172.18430539782187</v>
      </c>
      <c r="H200" s="36">
        <v>1</v>
      </c>
      <c r="I200" s="36">
        <v>0</v>
      </c>
      <c r="J200" s="36">
        <v>0</v>
      </c>
      <c r="K200" s="38">
        <v>50170.621104651167</v>
      </c>
      <c r="L200" s="38">
        <v>43696.547167439887</v>
      </c>
      <c r="M200" s="38">
        <v>87.095886407890035</v>
      </c>
      <c r="N200" s="39">
        <v>25947.133542145632</v>
      </c>
      <c r="O200" s="39">
        <v>25501.558902905643</v>
      </c>
      <c r="P200" s="39">
        <v>98.28275967934475</v>
      </c>
      <c r="R200" s="42">
        <f t="shared" si="60"/>
        <v>9.2132049441811272</v>
      </c>
      <c r="S200" s="42">
        <f t="shared" si="61"/>
        <v>1563.29587329285</v>
      </c>
      <c r="T200" s="42">
        <f t="shared" si="62"/>
        <v>3.1159587800038649E-2</v>
      </c>
      <c r="U200" s="42">
        <f t="shared" si="63"/>
        <v>6.0249270724012982E-2</v>
      </c>
      <c r="W200" s="43">
        <f t="shared" si="64"/>
        <v>0.10853986273599391</v>
      </c>
      <c r="X200" s="43">
        <f t="shared" si="65"/>
        <v>169.67991950295166</v>
      </c>
      <c r="Y200" s="43">
        <f t="shared" si="66"/>
        <v>3.3820573827263454E-3</v>
      </c>
      <c r="Z200" s="43">
        <f t="shared" si="67"/>
        <v>6.5394475743281054E-3</v>
      </c>
      <c r="AB200" s="44">
        <f t="shared" si="68"/>
        <v>6.396741762604726E-4</v>
      </c>
      <c r="AC200" s="44">
        <f t="shared" si="69"/>
        <v>5.8934492833879765E-3</v>
      </c>
      <c r="AD200" s="44">
        <f t="shared" si="70"/>
        <v>1.9931983658605594E-5</v>
      </c>
      <c r="AE200" s="44">
        <f t="shared" si="71"/>
        <v>3.8539902620677215E-5</v>
      </c>
      <c r="AG200" s="45">
        <f t="shared" si="72"/>
        <v>32.092850727594019</v>
      </c>
      <c r="AH200" s="45">
        <f t="shared" si="73"/>
        <v>295.67801099633613</v>
      </c>
      <c r="AI200" s="45">
        <f t="shared" si="74"/>
        <v>50170.621104651167</v>
      </c>
      <c r="AJ200" s="45">
        <f t="shared" si="75"/>
        <v>1.9335708517921488</v>
      </c>
      <c r="AL200" s="46">
        <f t="shared" si="76"/>
        <v>16.597711274892486</v>
      </c>
      <c r="AM200" s="46">
        <f t="shared" si="77"/>
        <v>152.91811557993029</v>
      </c>
      <c r="AN200" s="46">
        <f t="shared" si="78"/>
        <v>25947.133542145632</v>
      </c>
      <c r="AO200" s="46">
        <f t="shared" si="79"/>
        <v>0.51717784174970383</v>
      </c>
    </row>
    <row r="201" spans="1:41">
      <c r="A201" s="8" t="s">
        <v>1158</v>
      </c>
      <c r="B201" s="35">
        <v>16121.9673767693</v>
      </c>
      <c r="C201" s="35">
        <v>14860.234002306852</v>
      </c>
      <c r="D201" s="35">
        <v>92.173825036511829</v>
      </c>
      <c r="E201" s="37">
        <v>505458.67071607197</v>
      </c>
      <c r="F201" s="37">
        <v>242256.06102770686</v>
      </c>
      <c r="G201" s="37">
        <v>47.927966234016353</v>
      </c>
      <c r="H201" s="36">
        <v>90342.602903378851</v>
      </c>
      <c r="I201" s="36">
        <v>35486.150644401372</v>
      </c>
      <c r="J201" s="36">
        <v>39.279530923360383</v>
      </c>
      <c r="K201" s="38">
        <v>5363.5677545475328</v>
      </c>
      <c r="L201" s="38">
        <v>9288.239809906876</v>
      </c>
      <c r="M201" s="38">
        <v>173.172787871129</v>
      </c>
      <c r="N201" s="39">
        <v>1</v>
      </c>
      <c r="O201" s="39">
        <v>0</v>
      </c>
      <c r="P201" s="39">
        <v>0</v>
      </c>
      <c r="R201" s="42">
        <f t="shared" si="60"/>
        <v>3.1895718306562376E-2</v>
      </c>
      <c r="S201" s="42">
        <f t="shared" si="61"/>
        <v>0.17845365152929785</v>
      </c>
      <c r="T201" s="42">
        <f t="shared" si="62"/>
        <v>3.0058289770088567</v>
      </c>
      <c r="U201" s="42">
        <f t="shared" si="63"/>
        <v>16121.9673767693</v>
      </c>
      <c r="W201" s="43">
        <f t="shared" si="64"/>
        <v>31.35217054491779</v>
      </c>
      <c r="X201" s="43">
        <f t="shared" si="65"/>
        <v>5.5949093171098747</v>
      </c>
      <c r="Y201" s="43">
        <f t="shared" si="66"/>
        <v>94.239262716037445</v>
      </c>
      <c r="Z201" s="43">
        <f t="shared" si="67"/>
        <v>505458.67071607197</v>
      </c>
      <c r="AB201" s="44">
        <f t="shared" si="68"/>
        <v>5.6036959256943186</v>
      </c>
      <c r="AC201" s="44">
        <f t="shared" si="69"/>
        <v>0.17873390672157727</v>
      </c>
      <c r="AD201" s="44">
        <f t="shared" si="70"/>
        <v>16.843751591798451</v>
      </c>
      <c r="AE201" s="44">
        <f t="shared" si="71"/>
        <v>90342.602903378851</v>
      </c>
      <c r="AG201" s="45">
        <f t="shared" si="72"/>
        <v>0.33268692518731202</v>
      </c>
      <c r="AH201" s="45">
        <f t="shared" si="73"/>
        <v>1.0611288450050894E-2</v>
      </c>
      <c r="AI201" s="45">
        <f t="shared" si="74"/>
        <v>5.9369196615730153E-2</v>
      </c>
      <c r="AJ201" s="45">
        <f t="shared" si="75"/>
        <v>5363.5677545475328</v>
      </c>
      <c r="AL201" s="46">
        <f t="shared" si="76"/>
        <v>6.2027169304469283E-5</v>
      </c>
      <c r="AM201" s="46">
        <f t="shared" si="77"/>
        <v>1.9784011194888048E-6</v>
      </c>
      <c r="AN201" s="46">
        <f t="shared" si="78"/>
        <v>1.1068974856408522E-5</v>
      </c>
      <c r="AO201" s="46">
        <f t="shared" si="79"/>
        <v>1.8644306285720808E-4</v>
      </c>
    </row>
    <row r="202" spans="1:41">
      <c r="A202" s="8" t="s">
        <v>1365</v>
      </c>
      <c r="B202" s="35">
        <v>1410.9720964910605</v>
      </c>
      <c r="C202" s="35">
        <v>664.30950765123055</v>
      </c>
      <c r="D202" s="35">
        <v>47.081689942933572</v>
      </c>
      <c r="E202" s="37">
        <v>1</v>
      </c>
      <c r="F202" s="37">
        <v>0</v>
      </c>
      <c r="G202" s="37">
        <v>0</v>
      </c>
      <c r="H202" s="36">
        <v>1</v>
      </c>
      <c r="I202" s="36">
        <v>0</v>
      </c>
      <c r="J202" s="36">
        <v>0</v>
      </c>
      <c r="K202" s="38">
        <v>30124.72317648583</v>
      </c>
      <c r="L202" s="38">
        <v>27416.962428963543</v>
      </c>
      <c r="M202" s="38">
        <v>91.01149998405343</v>
      </c>
      <c r="N202" s="39">
        <v>51648.009751064703</v>
      </c>
      <c r="O202" s="39">
        <v>46971.884406442397</v>
      </c>
      <c r="P202" s="39">
        <v>90.94616546279228</v>
      </c>
      <c r="R202" s="42">
        <f t="shared" si="60"/>
        <v>1410.9720964910605</v>
      </c>
      <c r="S202" s="42">
        <f t="shared" si="61"/>
        <v>1410.9720964910605</v>
      </c>
      <c r="T202" s="42">
        <f t="shared" si="62"/>
        <v>4.6837678415329292E-2</v>
      </c>
      <c r="U202" s="42">
        <f t="shared" si="63"/>
        <v>2.7319002286665537E-2</v>
      </c>
      <c r="W202" s="43">
        <f t="shared" si="64"/>
        <v>7.0873123748293467E-4</v>
      </c>
      <c r="X202" s="43">
        <f t="shared" si="65"/>
        <v>1</v>
      </c>
      <c r="Y202" s="43">
        <f t="shared" si="66"/>
        <v>3.3195325784124067E-5</v>
      </c>
      <c r="Z202" s="43">
        <f t="shared" si="67"/>
        <v>1.9361830297427586E-5</v>
      </c>
      <c r="AB202" s="44">
        <f t="shared" si="68"/>
        <v>7.0873123748293467E-4</v>
      </c>
      <c r="AC202" s="44">
        <f t="shared" si="69"/>
        <v>1</v>
      </c>
      <c r="AD202" s="44">
        <f t="shared" si="70"/>
        <v>3.3195325784124067E-5</v>
      </c>
      <c r="AE202" s="44">
        <f t="shared" si="71"/>
        <v>1.9361830297427586E-5</v>
      </c>
      <c r="AG202" s="45">
        <f t="shared" si="72"/>
        <v>21.350332335701644</v>
      </c>
      <c r="AH202" s="45">
        <f t="shared" si="73"/>
        <v>30124.72317648583</v>
      </c>
      <c r="AI202" s="45">
        <f t="shared" si="74"/>
        <v>30124.72317648583</v>
      </c>
      <c r="AJ202" s="45">
        <f t="shared" si="75"/>
        <v>0.58326977790010237</v>
      </c>
      <c r="AL202" s="46">
        <f t="shared" si="76"/>
        <v>36.604557864402764</v>
      </c>
      <c r="AM202" s="46">
        <f t="shared" si="77"/>
        <v>51648.009751064703</v>
      </c>
      <c r="AN202" s="46">
        <f t="shared" si="78"/>
        <v>51648.009751064703</v>
      </c>
      <c r="AO202" s="46">
        <f t="shared" si="79"/>
        <v>1.7144725097882094</v>
      </c>
    </row>
    <row r="203" spans="1:41">
      <c r="A203" s="8" t="s">
        <v>1366</v>
      </c>
      <c r="B203" s="35">
        <v>4669.2834716354928</v>
      </c>
      <c r="C203" s="35">
        <v>1820.3306032037701</v>
      </c>
      <c r="D203" s="35">
        <v>38.985223627173994</v>
      </c>
      <c r="E203" s="37">
        <v>125742.53161058233</v>
      </c>
      <c r="F203" s="37">
        <v>26909.019540476489</v>
      </c>
      <c r="G203" s="37">
        <v>21.400093664260105</v>
      </c>
      <c r="H203" s="36">
        <v>27250.654693347777</v>
      </c>
      <c r="I203" s="36">
        <v>30900.733054828983</v>
      </c>
      <c r="J203" s="36">
        <v>113.39446117003654</v>
      </c>
      <c r="K203" s="38">
        <v>45308.576414543</v>
      </c>
      <c r="L203" s="38">
        <v>37543.914680218666</v>
      </c>
      <c r="M203" s="38">
        <v>82.862710884396591</v>
      </c>
      <c r="N203" s="39">
        <v>46107.791173354803</v>
      </c>
      <c r="O203" s="39">
        <v>22628.70719897026</v>
      </c>
      <c r="P203" s="39">
        <v>49.077838306960899</v>
      </c>
      <c r="R203" s="42">
        <f t="shared" si="60"/>
        <v>3.7133684297815842E-2</v>
      </c>
      <c r="S203" s="42">
        <f t="shared" si="61"/>
        <v>0.17134573551274432</v>
      </c>
      <c r="T203" s="42">
        <f t="shared" si="62"/>
        <v>0.10305517941933751</v>
      </c>
      <c r="U203" s="42">
        <f t="shared" si="63"/>
        <v>0.10126886048564004</v>
      </c>
      <c r="W203" s="43">
        <f t="shared" si="64"/>
        <v>26.929727521241915</v>
      </c>
      <c r="X203" s="43">
        <f t="shared" si="65"/>
        <v>4.6142939692849891</v>
      </c>
      <c r="Y203" s="43">
        <f t="shared" si="66"/>
        <v>2.7752479014154567</v>
      </c>
      <c r="Z203" s="43">
        <f t="shared" si="67"/>
        <v>2.7271428192649485</v>
      </c>
      <c r="AB203" s="44">
        <f t="shared" si="68"/>
        <v>5.8361534181609214</v>
      </c>
      <c r="AC203" s="44">
        <f t="shared" si="69"/>
        <v>0.21671787854360647</v>
      </c>
      <c r="AD203" s="44">
        <f t="shared" si="70"/>
        <v>0.60144583762735371</v>
      </c>
      <c r="AE203" s="44">
        <f t="shared" si="71"/>
        <v>0.59102060627652964</v>
      </c>
      <c r="AG203" s="45">
        <f t="shared" si="72"/>
        <v>9.7035394594864748</v>
      </c>
      <c r="AH203" s="45">
        <f t="shared" si="73"/>
        <v>0.36032817085996932</v>
      </c>
      <c r="AI203" s="45">
        <f t="shared" si="74"/>
        <v>1.6626601057626476</v>
      </c>
      <c r="AJ203" s="45">
        <f t="shared" si="75"/>
        <v>0.98266638373963877</v>
      </c>
      <c r="AL203" s="46">
        <f t="shared" si="76"/>
        <v>9.8747037855906399</v>
      </c>
      <c r="AM203" s="46">
        <f t="shared" si="77"/>
        <v>0.36668413290856972</v>
      </c>
      <c r="AN203" s="46">
        <f t="shared" si="78"/>
        <v>1.6919883831125087</v>
      </c>
      <c r="AO203" s="46">
        <f t="shared" si="79"/>
        <v>1.0176393703368547</v>
      </c>
    </row>
    <row r="204" spans="1:41">
      <c r="A204" s="8" t="s">
        <v>1156</v>
      </c>
      <c r="B204" s="35">
        <v>2147.2193494296434</v>
      </c>
      <c r="C204" s="35">
        <v>1902.0393452396659</v>
      </c>
      <c r="D204" s="35">
        <v>88.581511047993132</v>
      </c>
      <c r="E204" s="37">
        <v>101598.58350852772</v>
      </c>
      <c r="F204" s="37">
        <v>71803.782651301677</v>
      </c>
      <c r="G204" s="37">
        <v>70.673999746536623</v>
      </c>
      <c r="H204" s="36">
        <v>416746.31608140428</v>
      </c>
      <c r="I204" s="36">
        <v>121743.78076186313</v>
      </c>
      <c r="J204" s="36">
        <v>29.212923081504233</v>
      </c>
      <c r="K204" s="38">
        <v>396485.6085494514</v>
      </c>
      <c r="L204" s="38">
        <v>88012.849282211202</v>
      </c>
      <c r="M204" s="38">
        <v>22.198245632220434</v>
      </c>
      <c r="N204" s="39">
        <v>86073.002005981994</v>
      </c>
      <c r="O204" s="39">
        <v>93676.655729250706</v>
      </c>
      <c r="P204" s="39">
        <v>108.83395901857851</v>
      </c>
      <c r="R204" s="42">
        <f t="shared" si="60"/>
        <v>2.1134343366602307E-2</v>
      </c>
      <c r="S204" s="42">
        <f t="shared" si="61"/>
        <v>5.1523415242624984E-3</v>
      </c>
      <c r="T204" s="42">
        <f t="shared" si="62"/>
        <v>5.4156299828517808E-3</v>
      </c>
      <c r="U204" s="42">
        <f t="shared" si="63"/>
        <v>2.4946490762346289E-2</v>
      </c>
      <c r="W204" s="43">
        <f t="shared" si="64"/>
        <v>47.316350579420266</v>
      </c>
      <c r="X204" s="43">
        <f t="shared" si="65"/>
        <v>0.24378999786690897</v>
      </c>
      <c r="Y204" s="43">
        <f t="shared" si="66"/>
        <v>0.25624784687703467</v>
      </c>
      <c r="Z204" s="43">
        <f t="shared" si="67"/>
        <v>1.1803769026374462</v>
      </c>
      <c r="AB204" s="44">
        <f t="shared" si="68"/>
        <v>194.0865129555128</v>
      </c>
      <c r="AC204" s="44">
        <f t="shared" si="69"/>
        <v>4.101891007628315</v>
      </c>
      <c r="AD204" s="44">
        <f t="shared" si="70"/>
        <v>1.0511007388290259</v>
      </c>
      <c r="AE204" s="44">
        <f t="shared" si="71"/>
        <v>4.8417774025407034</v>
      </c>
      <c r="AG204" s="45">
        <f t="shared" si="72"/>
        <v>184.65072450784692</v>
      </c>
      <c r="AH204" s="45">
        <f t="shared" si="73"/>
        <v>3.9024718146407249</v>
      </c>
      <c r="AI204" s="45">
        <f t="shared" si="74"/>
        <v>0.95138359536693473</v>
      </c>
      <c r="AJ204" s="45">
        <f t="shared" si="75"/>
        <v>4.6063875931955529</v>
      </c>
      <c r="AL204" s="46">
        <f t="shared" si="76"/>
        <v>40.085798420568999</v>
      </c>
      <c r="AM204" s="46">
        <f t="shared" si="77"/>
        <v>0.84718702794470968</v>
      </c>
      <c r="AN204" s="46">
        <f t="shared" si="78"/>
        <v>0.20653572373551374</v>
      </c>
      <c r="AO204" s="46">
        <f t="shared" si="79"/>
        <v>0.21708985181298604</v>
      </c>
    </row>
    <row r="205" spans="1:41">
      <c r="A205" s="8" t="s">
        <v>1367</v>
      </c>
      <c r="B205" s="35">
        <v>1</v>
      </c>
      <c r="C205" s="35">
        <v>0</v>
      </c>
      <c r="D205" s="35">
        <v>0</v>
      </c>
      <c r="E205" s="37">
        <v>1</v>
      </c>
      <c r="F205" s="37">
        <v>0</v>
      </c>
      <c r="G205" s="37">
        <v>0</v>
      </c>
      <c r="H205" s="36">
        <v>204.479583365727</v>
      </c>
      <c r="I205" s="36">
        <v>352.43697669238617</v>
      </c>
      <c r="J205" s="36">
        <v>172.35802757971504</v>
      </c>
      <c r="K205" s="38">
        <v>1</v>
      </c>
      <c r="L205" s="38">
        <v>0</v>
      </c>
      <c r="M205" s="38">
        <v>0</v>
      </c>
      <c r="N205" s="39">
        <v>70004.573499737351</v>
      </c>
      <c r="O205" s="39">
        <v>121126.17871063766</v>
      </c>
      <c r="P205" s="39">
        <v>173.02609337530228</v>
      </c>
      <c r="R205" s="42">
        <f t="shared" si="60"/>
        <v>1</v>
      </c>
      <c r="S205" s="42">
        <f t="shared" si="61"/>
        <v>4.8904637985858245E-3</v>
      </c>
      <c r="T205" s="42">
        <f t="shared" si="62"/>
        <v>1</v>
      </c>
      <c r="U205" s="42">
        <f t="shared" si="63"/>
        <v>1.428478097939918E-5</v>
      </c>
      <c r="W205" s="43">
        <f t="shared" si="64"/>
        <v>1</v>
      </c>
      <c r="X205" s="43">
        <f t="shared" si="65"/>
        <v>4.8904637985858245E-3</v>
      </c>
      <c r="Y205" s="43">
        <f t="shared" si="66"/>
        <v>1</v>
      </c>
      <c r="Z205" s="43">
        <f t="shared" si="67"/>
        <v>1.428478097939918E-5</v>
      </c>
      <c r="AB205" s="44">
        <f t="shared" si="68"/>
        <v>204.479583365727</v>
      </c>
      <c r="AC205" s="44">
        <f t="shared" si="69"/>
        <v>204.479583365727</v>
      </c>
      <c r="AD205" s="44">
        <f t="shared" si="70"/>
        <v>204.479583365727</v>
      </c>
      <c r="AE205" s="44">
        <f t="shared" si="71"/>
        <v>2.9209460631382058E-3</v>
      </c>
      <c r="AG205" s="45">
        <f t="shared" si="72"/>
        <v>1</v>
      </c>
      <c r="AH205" s="45">
        <f t="shared" si="73"/>
        <v>1</v>
      </c>
      <c r="AI205" s="45">
        <f t="shared" si="74"/>
        <v>4.8904637985858245E-3</v>
      </c>
      <c r="AJ205" s="45">
        <f t="shared" si="75"/>
        <v>1.428478097939918E-5</v>
      </c>
      <c r="AL205" s="46">
        <f t="shared" si="76"/>
        <v>70004.573499737351</v>
      </c>
      <c r="AM205" s="46">
        <f t="shared" si="77"/>
        <v>70004.573499737351</v>
      </c>
      <c r="AN205" s="46">
        <f t="shared" si="78"/>
        <v>342.35483243590608</v>
      </c>
      <c r="AO205" s="46">
        <f t="shared" si="79"/>
        <v>70004.573499737351</v>
      </c>
    </row>
    <row r="206" spans="1:41">
      <c r="A206" s="8" t="s">
        <v>1368</v>
      </c>
      <c r="B206" s="35">
        <v>1</v>
      </c>
      <c r="C206" s="35">
        <v>0</v>
      </c>
      <c r="D206" s="35">
        <v>0</v>
      </c>
      <c r="E206" s="37">
        <v>2562.2049905518502</v>
      </c>
      <c r="F206" s="37">
        <v>2534.8333759646034</v>
      </c>
      <c r="G206" s="37">
        <v>98.931716443915306</v>
      </c>
      <c r="H206" s="36">
        <v>34307.060006807405</v>
      </c>
      <c r="I206" s="36">
        <v>23495.809956739955</v>
      </c>
      <c r="J206" s="36">
        <v>68.486806949000524</v>
      </c>
      <c r="K206" s="38">
        <v>33543.773909008036</v>
      </c>
      <c r="L206" s="38">
        <v>16026.466962231007</v>
      </c>
      <c r="M206" s="38">
        <v>47.777769447483571</v>
      </c>
      <c r="N206" s="39">
        <v>3136.3946617422771</v>
      </c>
      <c r="O206" s="39">
        <v>4262.3212329183116</v>
      </c>
      <c r="P206" s="39">
        <v>135.89875295064363</v>
      </c>
      <c r="R206" s="42">
        <f t="shared" si="60"/>
        <v>3.902888346902404E-4</v>
      </c>
      <c r="S206" s="42">
        <f t="shared" si="61"/>
        <v>2.9148519278585056E-5</v>
      </c>
      <c r="T206" s="42">
        <f t="shared" si="62"/>
        <v>2.981179168189702E-5</v>
      </c>
      <c r="U206" s="42">
        <f t="shared" si="63"/>
        <v>3.1883742572259605E-4</v>
      </c>
      <c r="W206" s="43">
        <f t="shared" si="64"/>
        <v>2562.2049905518502</v>
      </c>
      <c r="X206" s="43">
        <f t="shared" si="65"/>
        <v>7.4684481562787439E-2</v>
      </c>
      <c r="Y206" s="43">
        <f t="shared" si="66"/>
        <v>7.6383921424648671E-2</v>
      </c>
      <c r="Z206" s="43">
        <f t="shared" si="67"/>
        <v>0.81692684336114041</v>
      </c>
      <c r="AB206" s="44">
        <f t="shared" si="68"/>
        <v>34307.060006807405</v>
      </c>
      <c r="AC206" s="44">
        <f t="shared" si="69"/>
        <v>13.389662471705012</v>
      </c>
      <c r="AD206" s="44">
        <f t="shared" si="70"/>
        <v>1.0227549261412829</v>
      </c>
      <c r="AE206" s="44">
        <f t="shared" si="71"/>
        <v>10.938374696681102</v>
      </c>
      <c r="AG206" s="45">
        <f t="shared" si="72"/>
        <v>33543.773909008036</v>
      </c>
      <c r="AH206" s="45">
        <f t="shared" si="73"/>
        <v>13.091760430059637</v>
      </c>
      <c r="AI206" s="45">
        <f t="shared" si="74"/>
        <v>0.9777513404632191</v>
      </c>
      <c r="AJ206" s="45">
        <f t="shared" si="75"/>
        <v>10.695010522168905</v>
      </c>
      <c r="AL206" s="46">
        <f t="shared" si="76"/>
        <v>3136.3946617422771</v>
      </c>
      <c r="AM206" s="46">
        <f t="shared" si="77"/>
        <v>1.2240998176600839</v>
      </c>
      <c r="AN206" s="46">
        <f t="shared" si="78"/>
        <v>9.142126026304602E-2</v>
      </c>
      <c r="AO206" s="46">
        <f t="shared" si="79"/>
        <v>9.3501544288074626E-2</v>
      </c>
    </row>
    <row r="207" spans="1:41">
      <c r="A207" s="8" t="s">
        <v>1369</v>
      </c>
      <c r="B207" s="35">
        <v>199.76442995846165</v>
      </c>
      <c r="C207" s="35">
        <v>211.76808400259497</v>
      </c>
      <c r="D207" s="35">
        <v>106.00890461161146</v>
      </c>
      <c r="E207" s="37">
        <v>8276.8136298024474</v>
      </c>
      <c r="F207" s="37">
        <v>5258.2427041054307</v>
      </c>
      <c r="G207" s="37">
        <v>63.529794668469961</v>
      </c>
      <c r="H207" s="36">
        <v>67244.348523456531</v>
      </c>
      <c r="I207" s="36">
        <v>10300.291838868747</v>
      </c>
      <c r="J207" s="36">
        <v>15.317706342676136</v>
      </c>
      <c r="K207" s="38">
        <v>61723.606386548468</v>
      </c>
      <c r="L207" s="38">
        <v>9002.2828465990478</v>
      </c>
      <c r="M207" s="38">
        <v>14.584829652080945</v>
      </c>
      <c r="N207" s="39">
        <v>12574.017012942999</v>
      </c>
      <c r="O207" s="39">
        <v>13745.840487904492</v>
      </c>
      <c r="P207" s="39">
        <v>109.31940424253668</v>
      </c>
      <c r="R207" s="42">
        <f t="shared" si="60"/>
        <v>2.4135426855470911E-2</v>
      </c>
      <c r="S207" s="42">
        <f t="shared" si="61"/>
        <v>2.9707244451744334E-3</v>
      </c>
      <c r="T207" s="42">
        <f t="shared" si="62"/>
        <v>3.2364348367368997E-3</v>
      </c>
      <c r="U207" s="42">
        <f t="shared" si="63"/>
        <v>1.5887081252779853E-2</v>
      </c>
      <c r="W207" s="43">
        <f t="shared" si="64"/>
        <v>41.432869863386095</v>
      </c>
      <c r="X207" s="43">
        <f t="shared" si="65"/>
        <v>0.12308563933689216</v>
      </c>
      <c r="Y207" s="43">
        <f t="shared" si="66"/>
        <v>0.13409478341184919</v>
      </c>
      <c r="Z207" s="43">
        <f t="shared" si="67"/>
        <v>0.65824737005546852</v>
      </c>
      <c r="AB207" s="44">
        <f t="shared" si="68"/>
        <v>336.61822846759605</v>
      </c>
      <c r="AC207" s="44">
        <f t="shared" si="69"/>
        <v>8.1244246313978596</v>
      </c>
      <c r="AD207" s="44">
        <f t="shared" si="70"/>
        <v>1.0894429612931886</v>
      </c>
      <c r="AE207" s="44">
        <f t="shared" si="71"/>
        <v>5.3478811468315106</v>
      </c>
      <c r="AG207" s="45">
        <f t="shared" si="72"/>
        <v>308.98196640604669</v>
      </c>
      <c r="AH207" s="45">
        <f t="shared" si="73"/>
        <v>7.4574116498527099</v>
      </c>
      <c r="AI207" s="45">
        <f t="shared" si="74"/>
        <v>0.91790028072050867</v>
      </c>
      <c r="AJ207" s="45">
        <f t="shared" si="75"/>
        <v>4.9088216059365593</v>
      </c>
      <c r="AL207" s="46">
        <f t="shared" si="76"/>
        <v>62.944223931946233</v>
      </c>
      <c r="AM207" s="46">
        <f t="shared" si="77"/>
        <v>1.5191857126838699</v>
      </c>
      <c r="AN207" s="46">
        <f t="shared" si="78"/>
        <v>0.18698994471716629</v>
      </c>
      <c r="AO207" s="46">
        <f t="shared" si="79"/>
        <v>0.20371487910471925</v>
      </c>
    </row>
    <row r="208" spans="1:41">
      <c r="A208" s="8" t="s">
        <v>1370</v>
      </c>
      <c r="B208" s="35">
        <v>10817.41794618084</v>
      </c>
      <c r="C208" s="35">
        <v>5284.6414420347601</v>
      </c>
      <c r="D208" s="35">
        <v>48.853076291653657</v>
      </c>
      <c r="E208" s="37">
        <v>18258.788247126566</v>
      </c>
      <c r="F208" s="37">
        <v>3956.6235736372923</v>
      </c>
      <c r="G208" s="37">
        <v>21.669694177322839</v>
      </c>
      <c r="H208" s="36">
        <v>49134.216451166525</v>
      </c>
      <c r="I208" s="36">
        <v>24245.802608852693</v>
      </c>
      <c r="J208" s="36">
        <v>49.34606545104895</v>
      </c>
      <c r="K208" s="38">
        <v>130102.41376801099</v>
      </c>
      <c r="L208" s="38">
        <v>12021.756449421739</v>
      </c>
      <c r="M208" s="38">
        <v>9.2402255279122247</v>
      </c>
      <c r="N208" s="39">
        <v>67831.024774582169</v>
      </c>
      <c r="O208" s="39">
        <v>58818.614004379575</v>
      </c>
      <c r="P208" s="39">
        <v>86.713438577475614</v>
      </c>
      <c r="R208" s="42">
        <f t="shared" si="60"/>
        <v>0.59244993697121195</v>
      </c>
      <c r="S208" s="42">
        <f t="shared" si="61"/>
        <v>0.22016058721384205</v>
      </c>
      <c r="T208" s="42">
        <f t="shared" si="62"/>
        <v>8.3145405476255499E-2</v>
      </c>
      <c r="U208" s="42">
        <f t="shared" si="63"/>
        <v>0.15947596224779981</v>
      </c>
      <c r="W208" s="43">
        <f t="shared" si="64"/>
        <v>1.6879063319886749</v>
      </c>
      <c r="X208" s="43">
        <f t="shared" si="65"/>
        <v>0.37161044921258884</v>
      </c>
      <c r="Y208" s="43">
        <f t="shared" si="66"/>
        <v>0.14034165637913751</v>
      </c>
      <c r="Z208" s="43">
        <f t="shared" si="67"/>
        <v>0.26918048647804815</v>
      </c>
      <c r="AB208" s="44">
        <f t="shared" si="68"/>
        <v>4.5421390479336781</v>
      </c>
      <c r="AC208" s="44">
        <f t="shared" si="69"/>
        <v>2.6909899926627885</v>
      </c>
      <c r="AD208" s="44">
        <f t="shared" si="70"/>
        <v>0.37765799286997881</v>
      </c>
      <c r="AE208" s="44">
        <f t="shared" si="71"/>
        <v>0.72436199533252865</v>
      </c>
      <c r="AG208" s="45">
        <f t="shared" si="72"/>
        <v>12.027122776923351</v>
      </c>
      <c r="AH208" s="45">
        <f t="shared" si="73"/>
        <v>7.1254681311332666</v>
      </c>
      <c r="AI208" s="45">
        <f t="shared" si="74"/>
        <v>2.6478984130604193</v>
      </c>
      <c r="AJ208" s="45">
        <f t="shared" si="75"/>
        <v>1.9180369779222814</v>
      </c>
      <c r="AL208" s="46">
        <f t="shared" si="76"/>
        <v>6.2705374898203274</v>
      </c>
      <c r="AM208" s="46">
        <f t="shared" si="77"/>
        <v>3.7149795406196748</v>
      </c>
      <c r="AN208" s="46">
        <f t="shared" si="78"/>
        <v>1.3805252159052543</v>
      </c>
      <c r="AO208" s="46">
        <f t="shared" si="79"/>
        <v>0.5213663821451725</v>
      </c>
    </row>
    <row r="209" spans="1:41">
      <c r="A209" s="8" t="s">
        <v>1371</v>
      </c>
      <c r="B209" s="35">
        <v>1</v>
      </c>
      <c r="C209" s="35">
        <v>0</v>
      </c>
      <c r="D209" s="35">
        <v>0</v>
      </c>
      <c r="E209" s="37">
        <v>36.723747747360669</v>
      </c>
      <c r="F209" s="37">
        <v>61.875346135202911</v>
      </c>
      <c r="G209" s="37">
        <v>168.48864816540922</v>
      </c>
      <c r="H209" s="36">
        <v>1</v>
      </c>
      <c r="I209" s="36">
        <v>0</v>
      </c>
      <c r="J209" s="36">
        <v>0</v>
      </c>
      <c r="K209" s="38">
        <v>22.647914373929137</v>
      </c>
      <c r="L209" s="38">
        <v>37.495287573545866</v>
      </c>
      <c r="M209" s="38">
        <v>165.55735311640041</v>
      </c>
      <c r="N209" s="39">
        <v>50773.676622078667</v>
      </c>
      <c r="O209" s="39">
        <v>87940.855545704821</v>
      </c>
      <c r="P209" s="39">
        <v>173.20166944038914</v>
      </c>
      <c r="R209" s="42">
        <f t="shared" si="60"/>
        <v>2.7230336263048476E-2</v>
      </c>
      <c r="S209" s="42">
        <f t="shared" si="61"/>
        <v>1</v>
      </c>
      <c r="T209" s="42">
        <f t="shared" si="62"/>
        <v>4.4154176119242904E-2</v>
      </c>
      <c r="U209" s="42">
        <f t="shared" si="63"/>
        <v>1.9695244987737508E-5</v>
      </c>
      <c r="W209" s="43">
        <f t="shared" si="64"/>
        <v>36.723747747360669</v>
      </c>
      <c r="X209" s="43">
        <f t="shared" si="65"/>
        <v>36.723747747360669</v>
      </c>
      <c r="Y209" s="43">
        <f t="shared" si="66"/>
        <v>1.6215068257956129</v>
      </c>
      <c r="Z209" s="43">
        <f t="shared" si="67"/>
        <v>7.232832087521419E-4</v>
      </c>
      <c r="AB209" s="44">
        <f t="shared" si="68"/>
        <v>1</v>
      </c>
      <c r="AC209" s="44">
        <f t="shared" si="69"/>
        <v>2.7230336263048476E-2</v>
      </c>
      <c r="AD209" s="44">
        <f t="shared" si="70"/>
        <v>4.4154176119242904E-2</v>
      </c>
      <c r="AE209" s="44">
        <f t="shared" si="71"/>
        <v>1.9695244987737508E-5</v>
      </c>
      <c r="AG209" s="45">
        <f t="shared" si="72"/>
        <v>22.647914373929137</v>
      </c>
      <c r="AH209" s="45">
        <f t="shared" si="73"/>
        <v>0.61671032405881943</v>
      </c>
      <c r="AI209" s="45">
        <f t="shared" si="74"/>
        <v>22.647914373929137</v>
      </c>
      <c r="AJ209" s="45">
        <f t="shared" si="75"/>
        <v>4.4605622205583613E-4</v>
      </c>
      <c r="AL209" s="46">
        <f t="shared" si="76"/>
        <v>50773.676622078667</v>
      </c>
      <c r="AM209" s="46">
        <f t="shared" si="77"/>
        <v>1382.5842877304854</v>
      </c>
      <c r="AN209" s="46">
        <f t="shared" si="78"/>
        <v>50773.676622078667</v>
      </c>
      <c r="AO209" s="46">
        <f t="shared" si="79"/>
        <v>2241.8698597927478</v>
      </c>
    </row>
    <row r="210" spans="1:41">
      <c r="A210" s="8" t="s">
        <v>1160</v>
      </c>
      <c r="B210" s="35">
        <v>825.61159485968699</v>
      </c>
      <c r="C210" s="35">
        <v>164.38376310833314</v>
      </c>
      <c r="D210" s="35">
        <v>19.910544393004827</v>
      </c>
      <c r="E210" s="37">
        <v>24874.525770114018</v>
      </c>
      <c r="F210" s="37">
        <v>19313.000391130419</v>
      </c>
      <c r="G210" s="37">
        <v>77.641682778669889</v>
      </c>
      <c r="H210" s="36">
        <v>219053.20041120666</v>
      </c>
      <c r="I210" s="36">
        <v>46121.727848083741</v>
      </c>
      <c r="J210" s="36">
        <v>21.055034923709872</v>
      </c>
      <c r="K210" s="38">
        <v>216230.35957179402</v>
      </c>
      <c r="L210" s="38">
        <v>44894.317743709922</v>
      </c>
      <c r="M210" s="38">
        <v>20.762263834095812</v>
      </c>
      <c r="N210" s="39">
        <v>36485.073320347037</v>
      </c>
      <c r="O210" s="39">
        <v>44163.455118416634</v>
      </c>
      <c r="P210" s="39">
        <v>121.04526892587471</v>
      </c>
      <c r="R210" s="42">
        <f t="shared" si="60"/>
        <v>3.319104864510157E-2</v>
      </c>
      <c r="S210" s="42">
        <f t="shared" si="61"/>
        <v>3.7690003766658003E-3</v>
      </c>
      <c r="T210" s="42">
        <f t="shared" si="62"/>
        <v>3.8182038659819312E-3</v>
      </c>
      <c r="U210" s="42">
        <f t="shared" si="63"/>
        <v>2.2628749779687547E-2</v>
      </c>
      <c r="W210" s="43">
        <f t="shared" si="64"/>
        <v>30.128605175829019</v>
      </c>
      <c r="X210" s="43">
        <f t="shared" si="65"/>
        <v>0.11355472425611476</v>
      </c>
      <c r="Y210" s="43">
        <f t="shared" si="66"/>
        <v>0.11503715675899359</v>
      </c>
      <c r="Z210" s="43">
        <f t="shared" si="67"/>
        <v>0.68177266773483403</v>
      </c>
      <c r="AB210" s="44">
        <f t="shared" si="68"/>
        <v>265.32234015976343</v>
      </c>
      <c r="AC210" s="44">
        <f t="shared" si="69"/>
        <v>8.8063266988748943</v>
      </c>
      <c r="AD210" s="44">
        <f t="shared" si="70"/>
        <v>1.0130547849293816</v>
      </c>
      <c r="AE210" s="44">
        <f t="shared" si="71"/>
        <v>6.0039128464364309</v>
      </c>
      <c r="AG210" s="45">
        <f t="shared" si="72"/>
        <v>261.90324956439406</v>
      </c>
      <c r="AH210" s="45">
        <f t="shared" si="73"/>
        <v>8.6928434966019807</v>
      </c>
      <c r="AI210" s="45">
        <f t="shared" si="74"/>
        <v>0.98711344625819841</v>
      </c>
      <c r="AJ210" s="45">
        <f t="shared" si="75"/>
        <v>5.9265431008797353</v>
      </c>
      <c r="AL210" s="46">
        <f t="shared" si="76"/>
        <v>44.19157088818222</v>
      </c>
      <c r="AM210" s="46">
        <f t="shared" si="77"/>
        <v>1.4667645790531105</v>
      </c>
      <c r="AN210" s="46">
        <f t="shared" si="78"/>
        <v>0.16655804732301221</v>
      </c>
      <c r="AO210" s="46">
        <f t="shared" si="79"/>
        <v>0.16873242680907191</v>
      </c>
    </row>
    <row r="211" spans="1:41">
      <c r="A211" s="8" t="s">
        <v>1156</v>
      </c>
      <c r="B211" s="35">
        <v>1569.6020845541291</v>
      </c>
      <c r="C211" s="35">
        <v>787.74870460708132</v>
      </c>
      <c r="D211" s="35">
        <v>50.18779678996502</v>
      </c>
      <c r="E211" s="37">
        <v>37848.616958441002</v>
      </c>
      <c r="F211" s="37">
        <v>30347.568144183693</v>
      </c>
      <c r="G211" s="37">
        <v>80.181445407916215</v>
      </c>
      <c r="H211" s="36">
        <v>397347.86491705297</v>
      </c>
      <c r="I211" s="36">
        <v>85307.439316082411</v>
      </c>
      <c r="J211" s="36">
        <v>21.469207927892224</v>
      </c>
      <c r="K211" s="38">
        <v>386805.51215053565</v>
      </c>
      <c r="L211" s="38">
        <v>99129.575281834914</v>
      </c>
      <c r="M211" s="38">
        <v>25.627756629087539</v>
      </c>
      <c r="N211" s="39">
        <v>65985.090332990003</v>
      </c>
      <c r="O211" s="39">
        <v>72387.111437739004</v>
      </c>
      <c r="P211" s="39">
        <v>109.70222374848859</v>
      </c>
      <c r="R211" s="42">
        <f t="shared" si="60"/>
        <v>4.1470526816808198E-2</v>
      </c>
      <c r="S211" s="42">
        <f t="shared" si="61"/>
        <v>3.9501963471775198E-3</v>
      </c>
      <c r="T211" s="42">
        <f t="shared" si="62"/>
        <v>4.057858627266089E-3</v>
      </c>
      <c r="U211" s="42">
        <f t="shared" si="63"/>
        <v>2.3787223395970537E-2</v>
      </c>
      <c r="W211" s="43">
        <f t="shared" si="64"/>
        <v>24.113510889731341</v>
      </c>
      <c r="X211" s="43">
        <f t="shared" si="65"/>
        <v>9.5253102634242068E-2</v>
      </c>
      <c r="Y211" s="43">
        <f t="shared" si="66"/>
        <v>9.78492181975711E-2</v>
      </c>
      <c r="Z211" s="43">
        <f t="shared" si="67"/>
        <v>0.57359347039520758</v>
      </c>
      <c r="AB211" s="44">
        <f t="shared" si="68"/>
        <v>253.15197324672647</v>
      </c>
      <c r="AC211" s="44">
        <f t="shared" si="69"/>
        <v>10.498345695256281</v>
      </c>
      <c r="AD211" s="44">
        <f t="shared" si="70"/>
        <v>1.027254918648663</v>
      </c>
      <c r="AE211" s="44">
        <f t="shared" si="71"/>
        <v>6.0217825407506389</v>
      </c>
      <c r="AG211" s="45">
        <f t="shared" si="72"/>
        <v>246.43539656129727</v>
      </c>
      <c r="AH211" s="45">
        <f t="shared" si="73"/>
        <v>10.219805721706042</v>
      </c>
      <c r="AI211" s="45">
        <f t="shared" si="74"/>
        <v>0.97346820331167994</v>
      </c>
      <c r="AJ211" s="45">
        <f t="shared" si="75"/>
        <v>5.8620138306781673</v>
      </c>
      <c r="AL211" s="46">
        <f t="shared" si="76"/>
        <v>42.039374808637653</v>
      </c>
      <c r="AM211" s="46">
        <f t="shared" si="77"/>
        <v>1.7433950203634587</v>
      </c>
      <c r="AN211" s="46">
        <f t="shared" si="78"/>
        <v>0.16606378480670708</v>
      </c>
      <c r="AO211" s="46">
        <f t="shared" si="79"/>
        <v>0.17058983975210298</v>
      </c>
    </row>
    <row r="212" spans="1:41">
      <c r="A212" s="8" t="s">
        <v>1372</v>
      </c>
      <c r="B212" s="35">
        <v>1</v>
      </c>
      <c r="C212" s="35">
        <v>0</v>
      </c>
      <c r="D212" s="35">
        <v>0</v>
      </c>
      <c r="E212" s="37">
        <v>78.396433403080991</v>
      </c>
      <c r="F212" s="37">
        <v>134.05455497875727</v>
      </c>
      <c r="G212" s="37">
        <v>170.995731769462</v>
      </c>
      <c r="H212" s="36">
        <v>1</v>
      </c>
      <c r="I212" s="36">
        <v>0</v>
      </c>
      <c r="J212" s="36">
        <v>0</v>
      </c>
      <c r="K212" s="38">
        <v>1</v>
      </c>
      <c r="L212" s="38">
        <v>0</v>
      </c>
      <c r="M212" s="38">
        <v>0</v>
      </c>
      <c r="N212" s="39">
        <v>30291.389377651969</v>
      </c>
      <c r="O212" s="39">
        <v>52464.493383137837</v>
      </c>
      <c r="P212" s="39">
        <v>173.19936279266372</v>
      </c>
      <c r="R212" s="42">
        <f t="shared" si="60"/>
        <v>1.2755682326240875E-2</v>
      </c>
      <c r="S212" s="42">
        <f t="shared" si="61"/>
        <v>1</v>
      </c>
      <c r="T212" s="42">
        <f t="shared" si="62"/>
        <v>1</v>
      </c>
      <c r="U212" s="42">
        <f t="shared" si="63"/>
        <v>3.3012681839472458E-5</v>
      </c>
      <c r="W212" s="43">
        <f t="shared" si="64"/>
        <v>78.396433403080991</v>
      </c>
      <c r="X212" s="43">
        <f t="shared" si="65"/>
        <v>78.396433403080991</v>
      </c>
      <c r="Y212" s="43">
        <f t="shared" si="66"/>
        <v>78.396433403080991</v>
      </c>
      <c r="Z212" s="43">
        <f t="shared" si="67"/>
        <v>2.5880765132853035E-3</v>
      </c>
      <c r="AB212" s="44">
        <f t="shared" si="68"/>
        <v>1</v>
      </c>
      <c r="AC212" s="44">
        <f t="shared" si="69"/>
        <v>1.2755682326240875E-2</v>
      </c>
      <c r="AD212" s="44">
        <f t="shared" si="70"/>
        <v>1</v>
      </c>
      <c r="AE212" s="44">
        <f t="shared" si="71"/>
        <v>3.3012681839472458E-5</v>
      </c>
      <c r="AG212" s="45">
        <f t="shared" si="72"/>
        <v>1</v>
      </c>
      <c r="AH212" s="45">
        <f t="shared" si="73"/>
        <v>1.2755682326240875E-2</v>
      </c>
      <c r="AI212" s="45">
        <f t="shared" si="74"/>
        <v>1</v>
      </c>
      <c r="AJ212" s="45">
        <f t="shared" si="75"/>
        <v>3.3012681839472458E-5</v>
      </c>
      <c r="AL212" s="46">
        <f t="shared" si="76"/>
        <v>30291.389377651969</v>
      </c>
      <c r="AM212" s="46">
        <f t="shared" si="77"/>
        <v>386.38734012179583</v>
      </c>
      <c r="AN212" s="46">
        <f t="shared" si="78"/>
        <v>30291.389377651969</v>
      </c>
      <c r="AO212" s="46">
        <f t="shared" si="79"/>
        <v>30291.389377651969</v>
      </c>
    </row>
    <row r="213" spans="1:41">
      <c r="A213" s="8" t="s">
        <v>1373</v>
      </c>
      <c r="B213" s="35">
        <v>1</v>
      </c>
      <c r="C213" s="35">
        <v>0</v>
      </c>
      <c r="D213" s="35">
        <v>0</v>
      </c>
      <c r="E213" s="37">
        <v>1211.7591573791933</v>
      </c>
      <c r="F213" s="37">
        <v>2097.0963763100453</v>
      </c>
      <c r="G213" s="37">
        <v>173.0621438707069</v>
      </c>
      <c r="H213" s="36">
        <v>55956.607074091269</v>
      </c>
      <c r="I213" s="36">
        <v>30547.048538488387</v>
      </c>
      <c r="J213" s="36">
        <v>54.590601781915616</v>
      </c>
      <c r="K213" s="38">
        <v>53169.539622222866</v>
      </c>
      <c r="L213" s="38">
        <v>25762.335799294127</v>
      </c>
      <c r="M213" s="38">
        <v>48.453185756993918</v>
      </c>
      <c r="N213" s="39">
        <v>3002.2966498336996</v>
      </c>
      <c r="O213" s="39">
        <v>3993.3098535411159</v>
      </c>
      <c r="P213" s="39">
        <v>133.00850379866057</v>
      </c>
      <c r="R213" s="42">
        <f t="shared" si="60"/>
        <v>8.252464971362887E-4</v>
      </c>
      <c r="S213" s="42">
        <f t="shared" si="61"/>
        <v>1.7870990617353114E-5</v>
      </c>
      <c r="T213" s="42">
        <f t="shared" si="62"/>
        <v>1.8807761118586733E-5</v>
      </c>
      <c r="U213" s="42">
        <f t="shared" si="63"/>
        <v>3.3307834522461034E-4</v>
      </c>
      <c r="W213" s="43">
        <f t="shared" si="64"/>
        <v>1211.7591573791933</v>
      </c>
      <c r="X213" s="43">
        <f t="shared" si="65"/>
        <v>2.165533653201528E-2</v>
      </c>
      <c r="Y213" s="43">
        <f t="shared" si="66"/>
        <v>2.2790476765247814E-2</v>
      </c>
      <c r="Z213" s="43">
        <f t="shared" si="67"/>
        <v>0.40361073495062988</v>
      </c>
      <c r="AB213" s="44">
        <f t="shared" si="68"/>
        <v>55956.607074091269</v>
      </c>
      <c r="AC213" s="44">
        <f t="shared" si="69"/>
        <v>46.177993979525489</v>
      </c>
      <c r="AD213" s="44">
        <f t="shared" si="70"/>
        <v>1.0524184988561291</v>
      </c>
      <c r="AE213" s="44">
        <f t="shared" si="71"/>
        <v>18.637934088622043</v>
      </c>
      <c r="AG213" s="45">
        <f t="shared" si="72"/>
        <v>53169.539622222866</v>
      </c>
      <c r="AH213" s="45">
        <f t="shared" si="73"/>
        <v>43.877976327588527</v>
      </c>
      <c r="AI213" s="45">
        <f t="shared" si="74"/>
        <v>0.95019234371772954</v>
      </c>
      <c r="AJ213" s="45">
        <f t="shared" si="75"/>
        <v>17.709622273724346</v>
      </c>
      <c r="AL213" s="46">
        <f t="shared" si="76"/>
        <v>3002.2966498336996</v>
      </c>
      <c r="AM213" s="46">
        <f t="shared" si="77"/>
        <v>2.4776347936392753</v>
      </c>
      <c r="AN213" s="46">
        <f t="shared" si="78"/>
        <v>5.3654015259688735E-2</v>
      </c>
      <c r="AO213" s="46">
        <f t="shared" si="79"/>
        <v>5.6466478197205468E-2</v>
      </c>
    </row>
    <row r="214" spans="1:41">
      <c r="A214" s="8" t="s">
        <v>1374</v>
      </c>
      <c r="B214" s="35">
        <v>3303.5530557170036</v>
      </c>
      <c r="C214" s="35">
        <v>5720.1896871936988</v>
      </c>
      <c r="D214" s="35">
        <v>173.15265081923098</v>
      </c>
      <c r="E214" s="37">
        <v>1</v>
      </c>
      <c r="F214" s="37">
        <v>0</v>
      </c>
      <c r="G214" s="37">
        <v>0</v>
      </c>
      <c r="H214" s="36">
        <v>1</v>
      </c>
      <c r="I214" s="36">
        <v>0</v>
      </c>
      <c r="J214" s="36">
        <v>0</v>
      </c>
      <c r="K214" s="38">
        <v>7772.1515810066003</v>
      </c>
      <c r="L214" s="38">
        <v>13460.029371622637</v>
      </c>
      <c r="M214" s="38">
        <v>173.18279541170989</v>
      </c>
      <c r="N214" s="39">
        <v>56585.179536778334</v>
      </c>
      <c r="O214" s="39">
        <v>51517.32525572124</v>
      </c>
      <c r="P214" s="39">
        <v>91.043848720559112</v>
      </c>
      <c r="R214" s="42">
        <f t="shared" si="60"/>
        <v>3303.5530557170036</v>
      </c>
      <c r="S214" s="42">
        <f t="shared" si="61"/>
        <v>3303.5530557170036</v>
      </c>
      <c r="T214" s="42">
        <f t="shared" si="62"/>
        <v>0.42505000337231563</v>
      </c>
      <c r="U214" s="42">
        <f t="shared" si="63"/>
        <v>5.8381948820535469E-2</v>
      </c>
      <c r="W214" s="43">
        <f t="shared" si="64"/>
        <v>3.0270438619698812E-4</v>
      </c>
      <c r="X214" s="43">
        <f t="shared" si="65"/>
        <v>1</v>
      </c>
      <c r="Y214" s="43">
        <f t="shared" si="66"/>
        <v>1.2866450037384453E-4</v>
      </c>
      <c r="Z214" s="43">
        <f t="shared" si="67"/>
        <v>1.7672471982704164E-5</v>
      </c>
      <c r="AB214" s="44">
        <f t="shared" si="68"/>
        <v>3.0270438619698812E-4</v>
      </c>
      <c r="AC214" s="44">
        <f t="shared" si="69"/>
        <v>1</v>
      </c>
      <c r="AD214" s="44">
        <f t="shared" si="70"/>
        <v>1.2866450037384453E-4</v>
      </c>
      <c r="AE214" s="44">
        <f t="shared" si="71"/>
        <v>1.7672471982704164E-5</v>
      </c>
      <c r="AG214" s="45">
        <f t="shared" si="72"/>
        <v>2.3526643737585538</v>
      </c>
      <c r="AH214" s="45">
        <f t="shared" si="73"/>
        <v>7772.1515810066003</v>
      </c>
      <c r="AI214" s="45">
        <f t="shared" si="74"/>
        <v>7772.1515810066003</v>
      </c>
      <c r="AJ214" s="45">
        <f t="shared" si="75"/>
        <v>0.13735313106066901</v>
      </c>
      <c r="AL214" s="46">
        <f t="shared" si="76"/>
        <v>17.128582039526858</v>
      </c>
      <c r="AM214" s="46">
        <f t="shared" si="77"/>
        <v>56585.179536778334</v>
      </c>
      <c r="AN214" s="46">
        <f t="shared" si="78"/>
        <v>56585.179536778334</v>
      </c>
      <c r="AO214" s="46">
        <f t="shared" si="79"/>
        <v>7.2805038536638751</v>
      </c>
    </row>
    <row r="215" spans="1:41">
      <c r="A215" s="8" t="s">
        <v>1375</v>
      </c>
      <c r="B215" s="35">
        <v>33.932062967539501</v>
      </c>
      <c r="C215" s="35">
        <v>57.040006257835913</v>
      </c>
      <c r="D215" s="35">
        <v>168.10061419608414</v>
      </c>
      <c r="E215" s="37">
        <v>1</v>
      </c>
      <c r="F215" s="37">
        <v>0</v>
      </c>
      <c r="G215" s="37">
        <v>0</v>
      </c>
      <c r="H215" s="36">
        <v>60.503227635314666</v>
      </c>
      <c r="I215" s="36">
        <v>103.06261347870152</v>
      </c>
      <c r="J215" s="36">
        <v>170.34233958544337</v>
      </c>
      <c r="K215" s="38">
        <v>1</v>
      </c>
      <c r="L215" s="38">
        <v>0</v>
      </c>
      <c r="M215" s="38">
        <v>0</v>
      </c>
      <c r="N215" s="39">
        <v>21632.606663087699</v>
      </c>
      <c r="O215" s="39">
        <v>37467.04178981336</v>
      </c>
      <c r="P215" s="39">
        <v>173.19707408975538</v>
      </c>
      <c r="R215" s="42">
        <f t="shared" si="60"/>
        <v>33.932062967539501</v>
      </c>
      <c r="S215" s="42">
        <f t="shared" si="61"/>
        <v>0.56083062497204617</v>
      </c>
      <c r="T215" s="42">
        <f t="shared" si="62"/>
        <v>33.932062967539501</v>
      </c>
      <c r="U215" s="42">
        <f t="shared" si="63"/>
        <v>1.5685609920250015E-3</v>
      </c>
      <c r="W215" s="43">
        <f t="shared" si="64"/>
        <v>2.9470651429494045E-2</v>
      </c>
      <c r="X215" s="43">
        <f t="shared" si="65"/>
        <v>1.6528043859536472E-2</v>
      </c>
      <c r="Y215" s="43">
        <f t="shared" si="66"/>
        <v>1</v>
      </c>
      <c r="Z215" s="43">
        <f t="shared" si="67"/>
        <v>4.6226514241870211E-5</v>
      </c>
      <c r="AB215" s="44">
        <f t="shared" si="68"/>
        <v>1.7830695319996899</v>
      </c>
      <c r="AC215" s="44">
        <f t="shared" si="69"/>
        <v>60.503227635314666</v>
      </c>
      <c r="AD215" s="44">
        <f t="shared" si="70"/>
        <v>60.503227635314666</v>
      </c>
      <c r="AE215" s="44">
        <f t="shared" si="71"/>
        <v>2.796853313962989E-3</v>
      </c>
      <c r="AG215" s="45">
        <f t="shared" si="72"/>
        <v>2.9470651429494045E-2</v>
      </c>
      <c r="AH215" s="45">
        <f t="shared" si="73"/>
        <v>1</v>
      </c>
      <c r="AI215" s="45">
        <f t="shared" si="74"/>
        <v>1.6528043859536472E-2</v>
      </c>
      <c r="AJ215" s="45">
        <f t="shared" si="75"/>
        <v>4.6226514241870211E-5</v>
      </c>
      <c r="AL215" s="46">
        <f t="shared" si="76"/>
        <v>637.527010479208</v>
      </c>
      <c r="AM215" s="46">
        <f t="shared" si="77"/>
        <v>21632.606663087699</v>
      </c>
      <c r="AN215" s="46">
        <f t="shared" si="78"/>
        <v>357.54467172361444</v>
      </c>
      <c r="AO215" s="46">
        <f t="shared" si="79"/>
        <v>21632.606663087699</v>
      </c>
    </row>
    <row r="216" spans="1:41">
      <c r="A216" s="8" t="s">
        <v>1376</v>
      </c>
      <c r="B216" s="35">
        <v>1</v>
      </c>
      <c r="C216" s="35">
        <v>0</v>
      </c>
      <c r="D216" s="35">
        <v>0</v>
      </c>
      <c r="E216" s="37">
        <v>1</v>
      </c>
      <c r="F216" s="37">
        <v>0</v>
      </c>
      <c r="G216" s="37">
        <v>0</v>
      </c>
      <c r="H216" s="36">
        <v>1</v>
      </c>
      <c r="I216" s="36">
        <v>0</v>
      </c>
      <c r="J216" s="36">
        <v>0</v>
      </c>
      <c r="K216" s="38">
        <v>1</v>
      </c>
      <c r="L216" s="38">
        <v>0</v>
      </c>
      <c r="M216" s="38">
        <v>0</v>
      </c>
      <c r="N216" s="39">
        <v>51623.677807326669</v>
      </c>
      <c r="O216" s="39">
        <v>89413.100785048111</v>
      </c>
      <c r="P216" s="39">
        <v>173.20172560886041</v>
      </c>
      <c r="R216" s="42">
        <f t="shared" si="60"/>
        <v>1</v>
      </c>
      <c r="S216" s="42">
        <f t="shared" si="61"/>
        <v>1</v>
      </c>
      <c r="T216" s="42">
        <f t="shared" si="62"/>
        <v>1</v>
      </c>
      <c r="U216" s="42">
        <f t="shared" si="63"/>
        <v>1.9370956167289489E-5</v>
      </c>
      <c r="W216" s="43">
        <f t="shared" si="64"/>
        <v>1</v>
      </c>
      <c r="X216" s="43">
        <f t="shared" si="65"/>
        <v>1</v>
      </c>
      <c r="Y216" s="43">
        <f t="shared" si="66"/>
        <v>1</v>
      </c>
      <c r="Z216" s="43">
        <f t="shared" si="67"/>
        <v>1.9370956167289489E-5</v>
      </c>
      <c r="AB216" s="44">
        <f t="shared" si="68"/>
        <v>1</v>
      </c>
      <c r="AC216" s="44">
        <f t="shared" si="69"/>
        <v>1</v>
      </c>
      <c r="AD216" s="44">
        <f t="shared" si="70"/>
        <v>1</v>
      </c>
      <c r="AE216" s="44">
        <f t="shared" si="71"/>
        <v>1.9370956167289489E-5</v>
      </c>
      <c r="AG216" s="45">
        <f t="shared" si="72"/>
        <v>1</v>
      </c>
      <c r="AH216" s="45">
        <f t="shared" si="73"/>
        <v>1</v>
      </c>
      <c r="AI216" s="45">
        <f t="shared" si="74"/>
        <v>1</v>
      </c>
      <c r="AJ216" s="45">
        <f t="shared" si="75"/>
        <v>1.9370956167289489E-5</v>
      </c>
      <c r="AL216" s="46">
        <f t="shared" si="76"/>
        <v>51623.677807326669</v>
      </c>
      <c r="AM216" s="46">
        <f t="shared" si="77"/>
        <v>51623.677807326669</v>
      </c>
      <c r="AN216" s="46">
        <f t="shared" si="78"/>
        <v>51623.677807326669</v>
      </c>
      <c r="AO216" s="46">
        <f t="shared" si="79"/>
        <v>51623.677807326669</v>
      </c>
    </row>
    <row r="217" spans="1:41">
      <c r="A217" s="8" t="s">
        <v>1377</v>
      </c>
      <c r="B217" s="35">
        <v>29340.744810943866</v>
      </c>
      <c r="C217" s="35">
        <v>8985.0701829175177</v>
      </c>
      <c r="D217" s="35">
        <v>30.623183701751692</v>
      </c>
      <c r="E217" s="37">
        <v>570648.48576131801</v>
      </c>
      <c r="F217" s="37">
        <v>65271.032293593213</v>
      </c>
      <c r="G217" s="37">
        <v>11.438045297975918</v>
      </c>
      <c r="H217" s="36">
        <v>70316.193416630224</v>
      </c>
      <c r="I217" s="36">
        <v>6394.9215339369166</v>
      </c>
      <c r="J217" s="36">
        <v>9.0945217925071535</v>
      </c>
      <c r="K217" s="38">
        <v>91794.481457896021</v>
      </c>
      <c r="L217" s="38">
        <v>16909.766805793432</v>
      </c>
      <c r="M217" s="38">
        <v>18.421332674066626</v>
      </c>
      <c r="N217" s="39">
        <v>127116.96849683167</v>
      </c>
      <c r="O217" s="39">
        <v>117284.39149833428</v>
      </c>
      <c r="P217" s="39">
        <v>92.264937470765389</v>
      </c>
      <c r="R217" s="42">
        <f t="shared" si="60"/>
        <v>5.1416494642581176E-2</v>
      </c>
      <c r="S217" s="42">
        <f t="shared" si="61"/>
        <v>0.41726867433077791</v>
      </c>
      <c r="T217" s="42">
        <f t="shared" si="62"/>
        <v>0.31963517136269004</v>
      </c>
      <c r="U217" s="42">
        <f t="shared" si="63"/>
        <v>0.23081690161353377</v>
      </c>
      <c r="W217" s="43">
        <f t="shared" si="64"/>
        <v>19.449011585706938</v>
      </c>
      <c r="X217" s="43">
        <f t="shared" si="65"/>
        <v>8.1154632814118752</v>
      </c>
      <c r="Y217" s="43">
        <f t="shared" si="66"/>
        <v>6.216588151032381</v>
      </c>
      <c r="Z217" s="43">
        <f t="shared" si="67"/>
        <v>4.489160593658597</v>
      </c>
      <c r="AB217" s="44">
        <f t="shared" si="68"/>
        <v>2.3965374386270808</v>
      </c>
      <c r="AC217" s="44">
        <f t="shared" si="69"/>
        <v>0.12322155437391451</v>
      </c>
      <c r="AD217" s="44">
        <f t="shared" si="70"/>
        <v>0.76601765487266915</v>
      </c>
      <c r="AE217" s="44">
        <f t="shared" si="71"/>
        <v>0.55316134618473711</v>
      </c>
      <c r="AG217" s="45">
        <f t="shared" si="72"/>
        <v>3.128566846185084</v>
      </c>
      <c r="AH217" s="45">
        <f t="shared" si="73"/>
        <v>0.16085994048583246</v>
      </c>
      <c r="AI217" s="45">
        <f t="shared" si="74"/>
        <v>1.3054529404628727</v>
      </c>
      <c r="AJ217" s="45">
        <f t="shared" si="75"/>
        <v>0.72212610592726612</v>
      </c>
      <c r="AL217" s="46">
        <f t="shared" si="76"/>
        <v>4.3324383656892733</v>
      </c>
      <c r="AM217" s="46">
        <f t="shared" si="77"/>
        <v>0.22275879401877566</v>
      </c>
      <c r="AN217" s="46">
        <f t="shared" si="78"/>
        <v>1.807790813470965</v>
      </c>
      <c r="AO217" s="46">
        <f t="shared" si="79"/>
        <v>1.3847996794353836</v>
      </c>
    </row>
    <row r="218" spans="1:41">
      <c r="A218" s="8" t="s">
        <v>1162</v>
      </c>
      <c r="B218" s="35">
        <v>9970.8185403285988</v>
      </c>
      <c r="C218" s="35">
        <v>8699.2026586461252</v>
      </c>
      <c r="D218" s="35">
        <v>87.246624973273597</v>
      </c>
      <c r="E218" s="37">
        <v>267208.90549343632</v>
      </c>
      <c r="F218" s="37">
        <v>31715.402102468277</v>
      </c>
      <c r="G218" s="37">
        <v>11.869141129073384</v>
      </c>
      <c r="H218" s="36">
        <v>24276.3403771341</v>
      </c>
      <c r="I218" s="36">
        <v>1999.5993375394808</v>
      </c>
      <c r="J218" s="36">
        <v>8.236823617051046</v>
      </c>
      <c r="K218" s="38">
        <v>24545.105874423698</v>
      </c>
      <c r="L218" s="38">
        <v>21597.852518512544</v>
      </c>
      <c r="M218" s="38">
        <v>87.992500945036753</v>
      </c>
      <c r="N218" s="39">
        <v>84.109439412061008</v>
      </c>
      <c r="O218" s="39">
        <v>143.94977165025693</v>
      </c>
      <c r="P218" s="39">
        <v>171.14579844603628</v>
      </c>
      <c r="R218" s="42">
        <f t="shared" si="60"/>
        <v>3.7314693991639884E-2</v>
      </c>
      <c r="S218" s="42">
        <f t="shared" si="61"/>
        <v>0.41072164854469245</v>
      </c>
      <c r="T218" s="42">
        <f t="shared" si="62"/>
        <v>0.40622430358788203</v>
      </c>
      <c r="U218" s="42">
        <f t="shared" si="63"/>
        <v>118.54577334037988</v>
      </c>
      <c r="W218" s="43">
        <f t="shared" si="64"/>
        <v>26.799094218059068</v>
      </c>
      <c r="X218" s="43">
        <f t="shared" si="65"/>
        <v>11.006968156745756</v>
      </c>
      <c r="Y218" s="43">
        <f t="shared" si="66"/>
        <v>10.886443385517081</v>
      </c>
      <c r="Z218" s="43">
        <f t="shared" si="67"/>
        <v>3176.9193489015156</v>
      </c>
      <c r="AB218" s="44">
        <f t="shared" si="68"/>
        <v>2.4347389613946429</v>
      </c>
      <c r="AC218" s="44">
        <f t="shared" si="69"/>
        <v>9.0851539293964209E-2</v>
      </c>
      <c r="AD218" s="44">
        <f t="shared" si="70"/>
        <v>0.98905013901082195</v>
      </c>
      <c r="AE218" s="44">
        <f t="shared" si="71"/>
        <v>288.62801306048124</v>
      </c>
      <c r="AG218" s="45">
        <f t="shared" si="72"/>
        <v>2.4616941703579323</v>
      </c>
      <c r="AH218" s="45">
        <f t="shared" si="73"/>
        <v>9.1857364667910071E-2</v>
      </c>
      <c r="AI218" s="45">
        <f t="shared" si="74"/>
        <v>1.0110710878622688</v>
      </c>
      <c r="AJ218" s="45">
        <f t="shared" si="75"/>
        <v>291.82343915258593</v>
      </c>
      <c r="AL218" s="46">
        <f t="shared" si="76"/>
        <v>8.4355601370004561E-3</v>
      </c>
      <c r="AM218" s="46">
        <f t="shared" si="77"/>
        <v>3.147703451602479E-4</v>
      </c>
      <c r="AN218" s="46">
        <f t="shared" si="78"/>
        <v>3.4646671658667195E-3</v>
      </c>
      <c r="AO218" s="46">
        <f t="shared" si="79"/>
        <v>3.426729542026709E-3</v>
      </c>
    </row>
    <row r="219" spans="1:41">
      <c r="A219" s="8" t="s">
        <v>1378</v>
      </c>
      <c r="B219" s="35">
        <v>5500.3902463367567</v>
      </c>
      <c r="C219" s="35">
        <v>1968.841034094326</v>
      </c>
      <c r="D219" s="35">
        <v>35.794569947206348</v>
      </c>
      <c r="E219" s="37">
        <v>1</v>
      </c>
      <c r="F219" s="37">
        <v>0</v>
      </c>
      <c r="G219" s="37">
        <v>0</v>
      </c>
      <c r="H219" s="36">
        <v>1</v>
      </c>
      <c r="I219" s="36">
        <v>0</v>
      </c>
      <c r="J219" s="36">
        <v>0</v>
      </c>
      <c r="K219" s="38">
        <v>40543.299484287338</v>
      </c>
      <c r="L219" s="38">
        <v>70221.322562459158</v>
      </c>
      <c r="M219" s="38">
        <v>173.20080865562906</v>
      </c>
      <c r="N219" s="39">
        <v>311799.39035663533</v>
      </c>
      <c r="O219" s="39">
        <v>277742.43094568781</v>
      </c>
      <c r="P219" s="39">
        <v>89.077284797769082</v>
      </c>
      <c r="R219" s="42">
        <f t="shared" si="60"/>
        <v>5500.3902463367567</v>
      </c>
      <c r="S219" s="42">
        <f t="shared" si="61"/>
        <v>5500.3902463367567</v>
      </c>
      <c r="T219" s="42">
        <f t="shared" si="62"/>
        <v>0.13566706006422707</v>
      </c>
      <c r="U219" s="42">
        <f t="shared" si="63"/>
        <v>1.7640798591829911E-2</v>
      </c>
      <c r="W219" s="43">
        <f t="shared" si="64"/>
        <v>1.8180528202812465E-4</v>
      </c>
      <c r="X219" s="43">
        <f t="shared" si="65"/>
        <v>1</v>
      </c>
      <c r="Y219" s="43">
        <f t="shared" si="66"/>
        <v>2.4664988116903329E-5</v>
      </c>
      <c r="Z219" s="43">
        <f t="shared" si="67"/>
        <v>3.2071903631889805E-6</v>
      </c>
      <c r="AB219" s="44">
        <f t="shared" si="68"/>
        <v>1.8180528202812465E-4</v>
      </c>
      <c r="AC219" s="44">
        <f t="shared" si="69"/>
        <v>1</v>
      </c>
      <c r="AD219" s="44">
        <f t="shared" si="70"/>
        <v>2.4664988116903329E-5</v>
      </c>
      <c r="AE219" s="44">
        <f t="shared" si="71"/>
        <v>3.2071903631889805E-6</v>
      </c>
      <c r="AG219" s="45">
        <f t="shared" si="72"/>
        <v>7.3709859970915792</v>
      </c>
      <c r="AH219" s="45">
        <f t="shared" si="73"/>
        <v>40543.299484287338</v>
      </c>
      <c r="AI219" s="45">
        <f t="shared" si="74"/>
        <v>40543.299484287338</v>
      </c>
      <c r="AJ219" s="45">
        <f t="shared" si="75"/>
        <v>0.13003007939789113</v>
      </c>
      <c r="AL219" s="46">
        <f t="shared" si="76"/>
        <v>56.686776099985408</v>
      </c>
      <c r="AM219" s="46">
        <f t="shared" si="77"/>
        <v>311799.39035663533</v>
      </c>
      <c r="AN219" s="46">
        <f t="shared" si="78"/>
        <v>311799.39035663533</v>
      </c>
      <c r="AO219" s="46">
        <f t="shared" si="79"/>
        <v>7.6905282580041128</v>
      </c>
    </row>
    <row r="220" spans="1:41">
      <c r="A220" s="8" t="s">
        <v>1379</v>
      </c>
      <c r="B220" s="35">
        <v>59.72971724168567</v>
      </c>
      <c r="C220" s="35">
        <v>101.72285417675347</v>
      </c>
      <c r="D220" s="35">
        <v>170.30526658137364</v>
      </c>
      <c r="E220" s="37">
        <v>1</v>
      </c>
      <c r="F220" s="37">
        <v>0</v>
      </c>
      <c r="G220" s="37">
        <v>0</v>
      </c>
      <c r="H220" s="36">
        <v>1</v>
      </c>
      <c r="I220" s="36">
        <v>0</v>
      </c>
      <c r="J220" s="36">
        <v>0</v>
      </c>
      <c r="K220" s="38">
        <v>87.355519303742994</v>
      </c>
      <c r="L220" s="38">
        <v>149.57214694807783</v>
      </c>
      <c r="M220" s="38">
        <v>171.22232016960717</v>
      </c>
      <c r="N220" s="39">
        <v>141360.93230855468</v>
      </c>
      <c r="O220" s="39">
        <v>244842.58491291391</v>
      </c>
      <c r="P220" s="39">
        <v>173.20385548850606</v>
      </c>
      <c r="R220" s="42">
        <f t="shared" si="60"/>
        <v>59.72971724168567</v>
      </c>
      <c r="S220" s="42">
        <f t="shared" si="61"/>
        <v>59.72971724168567</v>
      </c>
      <c r="T220" s="42">
        <f t="shared" si="62"/>
        <v>0.68375436054589833</v>
      </c>
      <c r="U220" s="42">
        <f t="shared" si="63"/>
        <v>4.2253341334302328E-4</v>
      </c>
      <c r="W220" s="43">
        <f t="shared" si="64"/>
        <v>1.6742084948329454E-2</v>
      </c>
      <c r="X220" s="43">
        <f t="shared" si="65"/>
        <v>1</v>
      </c>
      <c r="Y220" s="43">
        <f t="shared" si="66"/>
        <v>1.1447473588050117E-2</v>
      </c>
      <c r="Z220" s="43">
        <f t="shared" si="67"/>
        <v>7.0740902996964985E-6</v>
      </c>
      <c r="AB220" s="44">
        <f t="shared" si="68"/>
        <v>1.6742084948329454E-2</v>
      </c>
      <c r="AC220" s="44">
        <f t="shared" si="69"/>
        <v>1</v>
      </c>
      <c r="AD220" s="44">
        <f t="shared" si="70"/>
        <v>1.1447473588050117E-2</v>
      </c>
      <c r="AE220" s="44">
        <f t="shared" si="71"/>
        <v>7.0740902996964985E-6</v>
      </c>
      <c r="AG220" s="45">
        <f t="shared" si="72"/>
        <v>1.4625135248886987</v>
      </c>
      <c r="AH220" s="45">
        <f t="shared" si="73"/>
        <v>87.355519303742994</v>
      </c>
      <c r="AI220" s="45">
        <f t="shared" si="74"/>
        <v>87.355519303742994</v>
      </c>
      <c r="AJ220" s="45">
        <f t="shared" si="75"/>
        <v>6.1796083173155849E-4</v>
      </c>
      <c r="AL220" s="46">
        <f t="shared" si="76"/>
        <v>2366.6767370848725</v>
      </c>
      <c r="AM220" s="46">
        <f t="shared" si="77"/>
        <v>141360.93230855468</v>
      </c>
      <c r="AN220" s="46">
        <f t="shared" si="78"/>
        <v>141360.93230855468</v>
      </c>
      <c r="AO220" s="46">
        <f t="shared" si="79"/>
        <v>1618.2255389843201</v>
      </c>
    </row>
    <row r="221" spans="1:41">
      <c r="A221" s="8" t="s">
        <v>1164</v>
      </c>
      <c r="B221" s="35">
        <v>3726.7505465765335</v>
      </c>
      <c r="C221" s="35">
        <v>6453.1892429980708</v>
      </c>
      <c r="D221" s="35">
        <v>173.15860458989124</v>
      </c>
      <c r="E221" s="37">
        <v>213094.202997443</v>
      </c>
      <c r="F221" s="37">
        <v>26841.07735358705</v>
      </c>
      <c r="G221" s="37">
        <v>12.595874020049774</v>
      </c>
      <c r="H221" s="36">
        <v>52404.343824107629</v>
      </c>
      <c r="I221" s="36">
        <v>15800.790105424925</v>
      </c>
      <c r="J221" s="36">
        <v>30.15168009442009</v>
      </c>
      <c r="K221" s="38">
        <v>101468.28143719635</v>
      </c>
      <c r="L221" s="38">
        <v>91048.59127560223</v>
      </c>
      <c r="M221" s="38">
        <v>89.731086390732486</v>
      </c>
      <c r="N221" s="39">
        <v>1</v>
      </c>
      <c r="O221" s="39">
        <v>0</v>
      </c>
      <c r="P221" s="39">
        <v>0</v>
      </c>
      <c r="R221" s="42">
        <f t="shared" si="60"/>
        <v>1.7488746733393082E-2</v>
      </c>
      <c r="S221" s="42">
        <f t="shared" si="61"/>
        <v>7.111529836315042E-2</v>
      </c>
      <c r="T221" s="42">
        <f t="shared" si="62"/>
        <v>3.6728231658118705E-2</v>
      </c>
      <c r="U221" s="42">
        <f t="shared" si="63"/>
        <v>3726.7505465765335</v>
      </c>
      <c r="W221" s="43">
        <f t="shared" si="64"/>
        <v>57.179626147286818</v>
      </c>
      <c r="X221" s="43">
        <f t="shared" si="65"/>
        <v>4.0663461737577</v>
      </c>
      <c r="Y221" s="43">
        <f t="shared" si="66"/>
        <v>2.100106555262172</v>
      </c>
      <c r="Z221" s="43">
        <f t="shared" si="67"/>
        <v>213094.202997443</v>
      </c>
      <c r="AB221" s="44">
        <f t="shared" si="68"/>
        <v>14.061672003307892</v>
      </c>
      <c r="AC221" s="44">
        <f t="shared" si="69"/>
        <v>0.24592102031389587</v>
      </c>
      <c r="AD221" s="44">
        <f t="shared" si="70"/>
        <v>0.51646034683797448</v>
      </c>
      <c r="AE221" s="44">
        <f t="shared" si="71"/>
        <v>52404.343824107629</v>
      </c>
      <c r="AG221" s="45">
        <f t="shared" si="72"/>
        <v>27.227011888522323</v>
      </c>
      <c r="AH221" s="45">
        <f t="shared" si="73"/>
        <v>0.47616631522544939</v>
      </c>
      <c r="AI221" s="45">
        <f t="shared" si="74"/>
        <v>1.9362570739893088</v>
      </c>
      <c r="AJ221" s="45">
        <f t="shared" si="75"/>
        <v>101468.28143719635</v>
      </c>
      <c r="AL221" s="46">
        <f t="shared" si="76"/>
        <v>2.6833027526315645E-4</v>
      </c>
      <c r="AM221" s="46">
        <f t="shared" si="77"/>
        <v>4.6927602249789938E-6</v>
      </c>
      <c r="AN221" s="46">
        <f t="shared" si="78"/>
        <v>1.9082387585205654E-5</v>
      </c>
      <c r="AO221" s="46">
        <f t="shared" si="79"/>
        <v>9.8552965107519693E-6</v>
      </c>
    </row>
    <row r="222" spans="1:41">
      <c r="A222" s="8" t="s">
        <v>1380</v>
      </c>
      <c r="B222" s="35">
        <v>1</v>
      </c>
      <c r="C222" s="35">
        <v>0</v>
      </c>
      <c r="D222" s="35">
        <v>0</v>
      </c>
      <c r="E222" s="37">
        <v>279817.53276310535</v>
      </c>
      <c r="F222" s="37">
        <v>74459.660762118292</v>
      </c>
      <c r="G222" s="37">
        <v>26.610076940802756</v>
      </c>
      <c r="H222" s="36">
        <v>18937.723180911631</v>
      </c>
      <c r="I222" s="36">
        <v>5727.6392546669804</v>
      </c>
      <c r="J222" s="36">
        <v>30.244603324016172</v>
      </c>
      <c r="K222" s="38">
        <v>1</v>
      </c>
      <c r="L222" s="38">
        <v>0</v>
      </c>
      <c r="M222" s="38">
        <v>0</v>
      </c>
      <c r="N222" s="39">
        <v>154.26513671875</v>
      </c>
      <c r="O222" s="39">
        <v>265.46300382586531</v>
      </c>
      <c r="P222" s="39">
        <v>172.08230548542332</v>
      </c>
      <c r="R222" s="42">
        <f t="shared" si="60"/>
        <v>3.5737574773293567E-6</v>
      </c>
      <c r="S222" s="42">
        <f t="shared" si="61"/>
        <v>5.2804658218256922E-5</v>
      </c>
      <c r="T222" s="42">
        <f t="shared" si="62"/>
        <v>1</v>
      </c>
      <c r="U222" s="42">
        <f t="shared" si="63"/>
        <v>6.4823460521942801E-3</v>
      </c>
      <c r="W222" s="43">
        <f t="shared" si="64"/>
        <v>279817.53276310535</v>
      </c>
      <c r="X222" s="43">
        <f t="shared" si="65"/>
        <v>14.775669181031686</v>
      </c>
      <c r="Y222" s="43">
        <f t="shared" si="66"/>
        <v>279817.53276310535</v>
      </c>
      <c r="Z222" s="43">
        <f t="shared" si="67"/>
        <v>1813.8740788416596</v>
      </c>
      <c r="AB222" s="44">
        <f t="shared" si="68"/>
        <v>18937.723180911631</v>
      </c>
      <c r="AC222" s="44">
        <f t="shared" si="69"/>
        <v>6.7678829821376435E-2</v>
      </c>
      <c r="AD222" s="44">
        <f t="shared" si="70"/>
        <v>18937.723180911631</v>
      </c>
      <c r="AE222" s="44">
        <f t="shared" si="71"/>
        <v>122.76087509933062</v>
      </c>
      <c r="AG222" s="45">
        <f t="shared" si="72"/>
        <v>1</v>
      </c>
      <c r="AH222" s="45">
        <f t="shared" si="73"/>
        <v>3.5737574773293567E-6</v>
      </c>
      <c r="AI222" s="45">
        <f t="shared" si="74"/>
        <v>5.2804658218256922E-5</v>
      </c>
      <c r="AJ222" s="45">
        <f t="shared" si="75"/>
        <v>6.4823460521942801E-3</v>
      </c>
      <c r="AL222" s="46">
        <f t="shared" si="76"/>
        <v>154.26513671875</v>
      </c>
      <c r="AM222" s="46">
        <f t="shared" si="77"/>
        <v>5.5130618583986834E-4</v>
      </c>
      <c r="AN222" s="46">
        <f t="shared" si="78"/>
        <v>8.1459178194262707E-3</v>
      </c>
      <c r="AO222" s="46">
        <f t="shared" si="79"/>
        <v>154.26513671875</v>
      </c>
    </row>
    <row r="223" spans="1:41">
      <c r="A223" s="8" t="s">
        <v>1381</v>
      </c>
      <c r="B223" s="35">
        <v>922.05150974770834</v>
      </c>
      <c r="C223" s="35">
        <v>366.89886147382532</v>
      </c>
      <c r="D223" s="35">
        <v>39.791579710575625</v>
      </c>
      <c r="E223" s="37">
        <v>18605.256048709067</v>
      </c>
      <c r="F223" s="37">
        <v>16812.019314194622</v>
      </c>
      <c r="G223" s="37">
        <v>90.361665919460052</v>
      </c>
      <c r="H223" s="36">
        <v>40651.772274749666</v>
      </c>
      <c r="I223" s="36">
        <v>22349.57942325918</v>
      </c>
      <c r="J223" s="36">
        <v>54.978118228664144</v>
      </c>
      <c r="K223" s="38">
        <v>93515.77156509913</v>
      </c>
      <c r="L223" s="38">
        <v>17428.884889500554</v>
      </c>
      <c r="M223" s="38">
        <v>18.637374848976982</v>
      </c>
      <c r="N223" s="39">
        <v>68900.072310750649</v>
      </c>
      <c r="O223" s="39">
        <v>58369.136244838664</v>
      </c>
      <c r="P223" s="39">
        <v>84.715638586827993</v>
      </c>
      <c r="R223" s="42">
        <f t="shared" si="60"/>
        <v>4.9558657367238183E-2</v>
      </c>
      <c r="S223" s="42">
        <f t="shared" si="61"/>
        <v>2.268170508079986E-2</v>
      </c>
      <c r="T223" s="42">
        <f t="shared" si="62"/>
        <v>9.8598503152576844E-3</v>
      </c>
      <c r="U223" s="42">
        <f t="shared" si="63"/>
        <v>1.3382446183642659E-2</v>
      </c>
      <c r="W223" s="43">
        <f t="shared" si="64"/>
        <v>20.178109196740902</v>
      </c>
      <c r="X223" s="43">
        <f t="shared" si="65"/>
        <v>0.45767392188865247</v>
      </c>
      <c r="Y223" s="43">
        <f t="shared" si="66"/>
        <v>0.19895313632478978</v>
      </c>
      <c r="Z223" s="43">
        <f t="shared" si="67"/>
        <v>0.27003246041305012</v>
      </c>
      <c r="AB223" s="44">
        <f t="shared" si="68"/>
        <v>44.088396195861989</v>
      </c>
      <c r="AC223" s="44">
        <f t="shared" si="69"/>
        <v>2.1849617209417715</v>
      </c>
      <c r="AD223" s="44">
        <f t="shared" si="70"/>
        <v>0.43470498713097555</v>
      </c>
      <c r="AE223" s="44">
        <f t="shared" si="71"/>
        <v>0.59001058941423878</v>
      </c>
      <c r="AG223" s="45">
        <f t="shared" si="72"/>
        <v>101.42141797553903</v>
      </c>
      <c r="AH223" s="45">
        <f t="shared" si="73"/>
        <v>5.0263093031491906</v>
      </c>
      <c r="AI223" s="45">
        <f t="shared" si="74"/>
        <v>2.3004106913977096</v>
      </c>
      <c r="AJ223" s="45">
        <f t="shared" si="75"/>
        <v>1.3572666679263794</v>
      </c>
      <c r="AL223" s="46">
        <f t="shared" si="76"/>
        <v>74.724754075402018</v>
      </c>
      <c r="AM223" s="46">
        <f t="shared" si="77"/>
        <v>3.7032584840739835</v>
      </c>
      <c r="AN223" s="46">
        <f t="shared" si="78"/>
        <v>1.6948848341735658</v>
      </c>
      <c r="AO223" s="46">
        <f t="shared" si="79"/>
        <v>0.73677489002790553</v>
      </c>
    </row>
    <row r="224" spans="1:41">
      <c r="A224" s="8" t="s">
        <v>1382</v>
      </c>
      <c r="B224" s="35">
        <v>1</v>
      </c>
      <c r="C224" s="35">
        <v>0</v>
      </c>
      <c r="D224" s="35">
        <v>0</v>
      </c>
      <c r="E224" s="37">
        <v>275983.10157806095</v>
      </c>
      <c r="F224" s="37">
        <v>126529.20110216553</v>
      </c>
      <c r="G224" s="37">
        <v>45.846720461751588</v>
      </c>
      <c r="H224" s="36">
        <v>1</v>
      </c>
      <c r="I224" s="36">
        <v>0</v>
      </c>
      <c r="J224" s="36">
        <v>0</v>
      </c>
      <c r="K224" s="38">
        <v>656297.7261266103</v>
      </c>
      <c r="L224" s="38">
        <v>324621.69870230299</v>
      </c>
      <c r="M224" s="38">
        <v>49.46256642060623</v>
      </c>
      <c r="N224" s="39">
        <v>388502.63741559832</v>
      </c>
      <c r="O224" s="39">
        <v>435446.36649637052</v>
      </c>
      <c r="P224" s="39">
        <v>112.08324591901146</v>
      </c>
      <c r="R224" s="42">
        <f t="shared" si="60"/>
        <v>3.6234102533163725E-6</v>
      </c>
      <c r="S224" s="42">
        <f t="shared" si="61"/>
        <v>1</v>
      </c>
      <c r="T224" s="42">
        <f t="shared" si="62"/>
        <v>1.5236987120188254E-6</v>
      </c>
      <c r="U224" s="42">
        <f t="shared" si="63"/>
        <v>2.5739850999525035E-6</v>
      </c>
      <c r="W224" s="43">
        <f t="shared" si="64"/>
        <v>275983.10157806095</v>
      </c>
      <c r="X224" s="43">
        <f t="shared" si="65"/>
        <v>275983.10157806095</v>
      </c>
      <c r="Y224" s="43">
        <f t="shared" si="66"/>
        <v>0.42051509641345214</v>
      </c>
      <c r="Z224" s="43">
        <f t="shared" si="67"/>
        <v>0.71037639130060704</v>
      </c>
      <c r="AB224" s="44">
        <f t="shared" si="68"/>
        <v>1</v>
      </c>
      <c r="AC224" s="44">
        <f t="shared" si="69"/>
        <v>3.6234102533163725E-6</v>
      </c>
      <c r="AD224" s="44">
        <f t="shared" si="70"/>
        <v>1.5236987120188254E-6</v>
      </c>
      <c r="AE224" s="44">
        <f t="shared" si="71"/>
        <v>2.5739850999525035E-6</v>
      </c>
      <c r="AG224" s="45">
        <f t="shared" si="72"/>
        <v>656297.7261266103</v>
      </c>
      <c r="AH224" s="45">
        <f t="shared" si="73"/>
        <v>2.3780359100753805</v>
      </c>
      <c r="AI224" s="45">
        <f t="shared" si="74"/>
        <v>656297.7261266103</v>
      </c>
      <c r="AJ224" s="45">
        <f t="shared" si="75"/>
        <v>1.6893005681826037</v>
      </c>
      <c r="AL224" s="46">
        <f t="shared" si="76"/>
        <v>388502.63741559832</v>
      </c>
      <c r="AM224" s="46">
        <f t="shared" si="77"/>
        <v>1.4077044398521319</v>
      </c>
      <c r="AN224" s="46">
        <f t="shared" si="78"/>
        <v>388502.63741559832</v>
      </c>
      <c r="AO224" s="46">
        <f t="shared" si="79"/>
        <v>0.59196096824606392</v>
      </c>
    </row>
    <row r="225" spans="1:41">
      <c r="A225" s="8" t="s">
        <v>1383</v>
      </c>
      <c r="B225" s="35">
        <v>6093.0412193367038</v>
      </c>
      <c r="C225" s="35">
        <v>2436.2711127464217</v>
      </c>
      <c r="D225" s="35">
        <v>39.984484349371222</v>
      </c>
      <c r="E225" s="37">
        <v>46016.849485184597</v>
      </c>
      <c r="F225" s="37">
        <v>21396.155034646767</v>
      </c>
      <c r="G225" s="37">
        <v>46.496349215596318</v>
      </c>
      <c r="H225" s="36">
        <v>21227.361591524099</v>
      </c>
      <c r="I225" s="36">
        <v>7471.016289902298</v>
      </c>
      <c r="J225" s="36">
        <v>35.195218481063655</v>
      </c>
      <c r="K225" s="38">
        <v>40066.490617095267</v>
      </c>
      <c r="L225" s="38">
        <v>4411.8520148218659</v>
      </c>
      <c r="M225" s="38">
        <v>11.011326290053089</v>
      </c>
      <c r="N225" s="39">
        <v>55056.544871017366</v>
      </c>
      <c r="O225" s="39">
        <v>47769.062544412671</v>
      </c>
      <c r="P225" s="39">
        <v>86.763640283498901</v>
      </c>
      <c r="R225" s="42">
        <f t="shared" si="60"/>
        <v>0.13240891733143084</v>
      </c>
      <c r="S225" s="42">
        <f t="shared" si="61"/>
        <v>0.28703714274927139</v>
      </c>
      <c r="T225" s="42">
        <f t="shared" si="62"/>
        <v>0.15207324438684358</v>
      </c>
      <c r="U225" s="42">
        <f t="shared" si="63"/>
        <v>0.11066879030660307</v>
      </c>
      <c r="W225" s="43">
        <f t="shared" si="64"/>
        <v>7.5523614281726541</v>
      </c>
      <c r="X225" s="43">
        <f t="shared" si="65"/>
        <v>2.1678082453524854</v>
      </c>
      <c r="Y225" s="43">
        <f t="shared" si="66"/>
        <v>1.148512105164271</v>
      </c>
      <c r="Z225" s="43">
        <f t="shared" si="67"/>
        <v>0.83581070321411677</v>
      </c>
      <c r="AB225" s="44">
        <f t="shared" si="68"/>
        <v>3.4838696846752888</v>
      </c>
      <c r="AC225" s="44">
        <f t="shared" si="69"/>
        <v>0.4612954130716484</v>
      </c>
      <c r="AD225" s="44">
        <f t="shared" si="70"/>
        <v>0.52980336596954081</v>
      </c>
      <c r="AE225" s="44">
        <f t="shared" si="71"/>
        <v>0.38555564358886091</v>
      </c>
      <c r="AG225" s="45">
        <f t="shared" si="72"/>
        <v>6.5757786915902328</v>
      </c>
      <c r="AH225" s="45">
        <f t="shared" si="73"/>
        <v>0.87069173716455572</v>
      </c>
      <c r="AI225" s="45">
        <f t="shared" si="74"/>
        <v>1.8874927269856028</v>
      </c>
      <c r="AJ225" s="45">
        <f t="shared" si="75"/>
        <v>0.72773347312222825</v>
      </c>
      <c r="AL225" s="46">
        <f t="shared" si="76"/>
        <v>9.0359711823861399</v>
      </c>
      <c r="AM225" s="46">
        <f t="shared" si="77"/>
        <v>1.196443161297758</v>
      </c>
      <c r="AN225" s="46">
        <f t="shared" si="78"/>
        <v>2.5936593501568734</v>
      </c>
      <c r="AO225" s="46">
        <f t="shared" si="79"/>
        <v>1.3741294538914834</v>
      </c>
    </row>
    <row r="226" spans="1:41">
      <c r="A226" s="8" t="s">
        <v>1384</v>
      </c>
      <c r="B226" s="35">
        <v>1613.1909853767847</v>
      </c>
      <c r="C226" s="35">
        <v>1067.083392322475</v>
      </c>
      <c r="D226" s="35">
        <v>66.147368910150576</v>
      </c>
      <c r="E226" s="37">
        <v>47520.219166848961</v>
      </c>
      <c r="F226" s="37">
        <v>22004.426628955913</v>
      </c>
      <c r="G226" s="37">
        <v>46.305398027933833</v>
      </c>
      <c r="H226" s="36">
        <v>6809.1484892696835</v>
      </c>
      <c r="I226" s="36">
        <v>6707.9307615641574</v>
      </c>
      <c r="J226" s="36">
        <v>98.513503885764393</v>
      </c>
      <c r="K226" s="38">
        <v>16871.72423224177</v>
      </c>
      <c r="L226" s="38">
        <v>5586.7780029925734</v>
      </c>
      <c r="M226" s="38">
        <v>33.11326054225254</v>
      </c>
      <c r="N226" s="39">
        <v>45618.976816335598</v>
      </c>
      <c r="O226" s="39">
        <v>40055.884478827145</v>
      </c>
      <c r="P226" s="39">
        <v>87.805311022415609</v>
      </c>
      <c r="R226" s="42">
        <f t="shared" si="60"/>
        <v>3.3947465177142498E-2</v>
      </c>
      <c r="S226" s="42">
        <f t="shared" si="61"/>
        <v>0.23691523072509876</v>
      </c>
      <c r="T226" s="42">
        <f t="shared" si="62"/>
        <v>9.5615063592254898E-2</v>
      </c>
      <c r="U226" s="42">
        <f t="shared" si="63"/>
        <v>3.5362278989105267E-2</v>
      </c>
      <c r="W226" s="43">
        <f t="shared" si="64"/>
        <v>29.457280382551794</v>
      </c>
      <c r="X226" s="43">
        <f t="shared" si="65"/>
        <v>6.9788783783661845</v>
      </c>
      <c r="Y226" s="43">
        <f t="shared" si="66"/>
        <v>2.8165597370325726</v>
      </c>
      <c r="Z226" s="43">
        <f t="shared" si="67"/>
        <v>1.0416765671480941</v>
      </c>
      <c r="AB226" s="44">
        <f t="shared" si="68"/>
        <v>4.2209190052467997</v>
      </c>
      <c r="AC226" s="44">
        <f t="shared" si="69"/>
        <v>0.14328950094615472</v>
      </c>
      <c r="AD226" s="44">
        <f t="shared" si="70"/>
        <v>0.40358343910443006</v>
      </c>
      <c r="AE226" s="44">
        <f t="shared" si="71"/>
        <v>0.14926131545395405</v>
      </c>
      <c r="AG226" s="45">
        <f t="shared" si="72"/>
        <v>10.458603094847525</v>
      </c>
      <c r="AH226" s="45">
        <f t="shared" si="73"/>
        <v>0.35504306436389116</v>
      </c>
      <c r="AI226" s="45">
        <f t="shared" si="74"/>
        <v>2.4778023652780332</v>
      </c>
      <c r="AJ226" s="45">
        <f t="shared" si="75"/>
        <v>0.36984004047631797</v>
      </c>
      <c r="AL226" s="46">
        <f t="shared" si="76"/>
        <v>28.278720393221519</v>
      </c>
      <c r="AM226" s="46">
        <f t="shared" si="77"/>
        <v>0.95999087580303699</v>
      </c>
      <c r="AN226" s="46">
        <f t="shared" si="78"/>
        <v>6.6996595665706318</v>
      </c>
      <c r="AO226" s="46">
        <f t="shared" si="79"/>
        <v>2.703871648705471</v>
      </c>
    </row>
    <row r="227" spans="1:41">
      <c r="A227" s="8" t="s">
        <v>1385</v>
      </c>
      <c r="B227" s="35">
        <v>8398.40570013662</v>
      </c>
      <c r="C227" s="35">
        <v>3460.8536275802339</v>
      </c>
      <c r="D227" s="35">
        <v>41.208459690437856</v>
      </c>
      <c r="E227" s="37">
        <v>36427.128879530865</v>
      </c>
      <c r="F227" s="37">
        <v>9781.9848886652762</v>
      </c>
      <c r="G227" s="37">
        <v>26.853570922417582</v>
      </c>
      <c r="H227" s="36">
        <v>12393.143642171593</v>
      </c>
      <c r="I227" s="36">
        <v>4429.7704444962947</v>
      </c>
      <c r="J227" s="36">
        <v>35.743719046575066</v>
      </c>
      <c r="K227" s="38">
        <v>93824.360718020005</v>
      </c>
      <c r="L227" s="38">
        <v>27937.187401747149</v>
      </c>
      <c r="M227" s="38">
        <v>29.776048765959246</v>
      </c>
      <c r="N227" s="39">
        <v>159806.00906063078</v>
      </c>
      <c r="O227" s="39">
        <v>138087.47328859882</v>
      </c>
      <c r="P227" s="39">
        <v>86.40943735489202</v>
      </c>
      <c r="R227" s="42">
        <f t="shared" si="60"/>
        <v>0.23055359998069605</v>
      </c>
      <c r="S227" s="42">
        <f t="shared" si="61"/>
        <v>0.67766548525737946</v>
      </c>
      <c r="T227" s="42">
        <f t="shared" si="62"/>
        <v>8.9511994921843502E-2</v>
      </c>
      <c r="U227" s="42">
        <f t="shared" si="63"/>
        <v>5.2553754076608249E-2</v>
      </c>
      <c r="W227" s="43">
        <f t="shared" si="64"/>
        <v>4.3373861873496171</v>
      </c>
      <c r="X227" s="43">
        <f t="shared" si="65"/>
        <v>2.9392969153989332</v>
      </c>
      <c r="Y227" s="43">
        <f t="shared" si="66"/>
        <v>0.38824809037611308</v>
      </c>
      <c r="Z227" s="43">
        <f t="shared" si="67"/>
        <v>0.22794592702524927</v>
      </c>
      <c r="AB227" s="44">
        <f t="shared" si="68"/>
        <v>1.475654318767905</v>
      </c>
      <c r="AC227" s="44">
        <f t="shared" si="69"/>
        <v>0.34021741551900209</v>
      </c>
      <c r="AD227" s="44">
        <f t="shared" si="70"/>
        <v>0.13208876188794913</v>
      </c>
      <c r="AE227" s="44">
        <f t="shared" si="71"/>
        <v>7.7551174170613357E-2</v>
      </c>
      <c r="AG227" s="45">
        <f t="shared" si="72"/>
        <v>11.171687111578061</v>
      </c>
      <c r="AH227" s="45">
        <f t="shared" si="73"/>
        <v>2.5756726814322661</v>
      </c>
      <c r="AI227" s="45">
        <f t="shared" si="74"/>
        <v>7.5706667676111588</v>
      </c>
      <c r="AJ227" s="45">
        <f t="shared" si="75"/>
        <v>0.58711409708268747</v>
      </c>
      <c r="AL227" s="46">
        <f t="shared" si="76"/>
        <v>19.028136382841229</v>
      </c>
      <c r="AM227" s="46">
        <f t="shared" si="77"/>
        <v>4.3870053439877053</v>
      </c>
      <c r="AN227" s="46">
        <f t="shared" si="78"/>
        <v>12.894711275421699</v>
      </c>
      <c r="AO227" s="46">
        <f t="shared" si="79"/>
        <v>1.7032464472730298</v>
      </c>
    </row>
    <row r="228" spans="1:41">
      <c r="A228" s="8" t="s">
        <v>1386</v>
      </c>
      <c r="B228" s="35">
        <v>12625.005822147572</v>
      </c>
      <c r="C228" s="35">
        <v>5617.096620060207</v>
      </c>
      <c r="D228" s="35">
        <v>44.491833898455283</v>
      </c>
      <c r="E228" s="37">
        <v>38682.562201520763</v>
      </c>
      <c r="F228" s="37">
        <v>9596.0415991979498</v>
      </c>
      <c r="G228" s="37">
        <v>24.807150956563813</v>
      </c>
      <c r="H228" s="36">
        <v>19836.830903882266</v>
      </c>
      <c r="I228" s="36">
        <v>13093.061845893832</v>
      </c>
      <c r="J228" s="36">
        <v>66.003798234381222</v>
      </c>
      <c r="K228" s="38">
        <v>46449.395095034597</v>
      </c>
      <c r="L228" s="38">
        <v>13658.419288078701</v>
      </c>
      <c r="M228" s="38">
        <v>29.404945446832688</v>
      </c>
      <c r="N228" s="39">
        <v>55048.792474240363</v>
      </c>
      <c r="O228" s="39">
        <v>47829.896599802385</v>
      </c>
      <c r="P228" s="39">
        <v>86.886368347105886</v>
      </c>
      <c r="R228" s="42">
        <f t="shared" si="60"/>
        <v>0.32637460146451297</v>
      </c>
      <c r="S228" s="42">
        <f t="shared" si="61"/>
        <v>0.63644267994827397</v>
      </c>
      <c r="T228" s="42">
        <f t="shared" si="62"/>
        <v>0.27180129679443715</v>
      </c>
      <c r="U228" s="42">
        <f t="shared" si="63"/>
        <v>0.2293421027909984</v>
      </c>
      <c r="W228" s="43">
        <f t="shared" si="64"/>
        <v>3.0639639099145128</v>
      </c>
      <c r="X228" s="43">
        <f t="shared" si="65"/>
        <v>1.9500374020907845</v>
      </c>
      <c r="Y228" s="43">
        <f t="shared" si="66"/>
        <v>0.83278936404611859</v>
      </c>
      <c r="Z228" s="43">
        <f t="shared" si="67"/>
        <v>0.70269592597552355</v>
      </c>
      <c r="AB228" s="44">
        <f t="shared" si="68"/>
        <v>1.5712334064102578</v>
      </c>
      <c r="AC228" s="44">
        <f t="shared" si="69"/>
        <v>0.51281067682487702</v>
      </c>
      <c r="AD228" s="44">
        <f t="shared" si="70"/>
        <v>0.42706327742904898</v>
      </c>
      <c r="AE228" s="44">
        <f t="shared" si="71"/>
        <v>0.36034997340159186</v>
      </c>
      <c r="AG228" s="45">
        <f t="shared" si="72"/>
        <v>3.6791583108460966</v>
      </c>
      <c r="AH228" s="45">
        <f t="shared" si="73"/>
        <v>1.2007838274272455</v>
      </c>
      <c r="AI228" s="45">
        <f t="shared" si="74"/>
        <v>2.3415733753088546</v>
      </c>
      <c r="AJ228" s="45">
        <f t="shared" si="75"/>
        <v>0.84378590351042149</v>
      </c>
      <c r="AL228" s="46">
        <f t="shared" si="76"/>
        <v>4.3602983832031459</v>
      </c>
      <c r="AM228" s="46">
        <f t="shared" si="77"/>
        <v>1.423090647084287</v>
      </c>
      <c r="AN228" s="46">
        <f t="shared" si="78"/>
        <v>2.7750799883799364</v>
      </c>
      <c r="AO228" s="46">
        <f t="shared" si="79"/>
        <v>1.1851347549653029</v>
      </c>
    </row>
    <row r="229" spans="1:41">
      <c r="A229" s="8" t="s">
        <v>1387</v>
      </c>
      <c r="B229" s="35">
        <v>1</v>
      </c>
      <c r="C229" s="35">
        <v>0</v>
      </c>
      <c r="D229" s="35">
        <v>0</v>
      </c>
      <c r="E229" s="37">
        <v>1</v>
      </c>
      <c r="F229" s="37">
        <v>0</v>
      </c>
      <c r="G229" s="37">
        <v>0</v>
      </c>
      <c r="H229" s="36">
        <v>1</v>
      </c>
      <c r="I229" s="36">
        <v>0</v>
      </c>
      <c r="J229" s="36">
        <v>0</v>
      </c>
      <c r="K229" s="38">
        <v>1</v>
      </c>
      <c r="L229" s="38">
        <v>0</v>
      </c>
      <c r="M229" s="38">
        <v>0</v>
      </c>
      <c r="N229" s="39">
        <v>69776.300991369004</v>
      </c>
      <c r="O229" s="39">
        <v>120854.36643046216</v>
      </c>
      <c r="P229" s="39">
        <v>173.20259846593368</v>
      </c>
      <c r="R229" s="42">
        <f t="shared" si="60"/>
        <v>1</v>
      </c>
      <c r="S229" s="42">
        <f t="shared" si="61"/>
        <v>1</v>
      </c>
      <c r="T229" s="42">
        <f t="shared" si="62"/>
        <v>1</v>
      </c>
      <c r="U229" s="42">
        <f t="shared" si="63"/>
        <v>1.4331513505189896E-5</v>
      </c>
      <c r="W229" s="43">
        <f t="shared" si="64"/>
        <v>1</v>
      </c>
      <c r="X229" s="43">
        <f t="shared" si="65"/>
        <v>1</v>
      </c>
      <c r="Y229" s="43">
        <f t="shared" si="66"/>
        <v>1</v>
      </c>
      <c r="Z229" s="43">
        <f t="shared" si="67"/>
        <v>1.4331513505189896E-5</v>
      </c>
      <c r="AB229" s="44">
        <f t="shared" si="68"/>
        <v>1</v>
      </c>
      <c r="AC229" s="44">
        <f t="shared" si="69"/>
        <v>1</v>
      </c>
      <c r="AD229" s="44">
        <f t="shared" si="70"/>
        <v>1</v>
      </c>
      <c r="AE229" s="44">
        <f t="shared" si="71"/>
        <v>1.4331513505189896E-5</v>
      </c>
      <c r="AG229" s="45">
        <f t="shared" si="72"/>
        <v>1</v>
      </c>
      <c r="AH229" s="45">
        <f t="shared" si="73"/>
        <v>1</v>
      </c>
      <c r="AI229" s="45">
        <f t="shared" si="74"/>
        <v>1</v>
      </c>
      <c r="AJ229" s="45">
        <f t="shared" si="75"/>
        <v>1.4331513505189896E-5</v>
      </c>
      <c r="AL229" s="46">
        <f t="shared" si="76"/>
        <v>69776.300991369004</v>
      </c>
      <c r="AM229" s="46">
        <f t="shared" si="77"/>
        <v>69776.300991369004</v>
      </c>
      <c r="AN229" s="46">
        <f t="shared" si="78"/>
        <v>69776.300991369004</v>
      </c>
      <c r="AO229" s="46">
        <f t="shared" si="79"/>
        <v>69776.300991369004</v>
      </c>
    </row>
    <row r="230" spans="1:41">
      <c r="A230" s="8" t="s">
        <v>1388</v>
      </c>
      <c r="B230" s="35">
        <v>8384.6552119788012</v>
      </c>
      <c r="C230" s="35">
        <v>7548.9524894722717</v>
      </c>
      <c r="D230" s="35">
        <v>90.032950653562992</v>
      </c>
      <c r="E230" s="37">
        <v>1</v>
      </c>
      <c r="F230" s="37">
        <v>0</v>
      </c>
      <c r="G230" s="37">
        <v>0</v>
      </c>
      <c r="H230" s="36">
        <v>49530.508730747366</v>
      </c>
      <c r="I230" s="36">
        <v>43278.168211562835</v>
      </c>
      <c r="J230" s="36">
        <v>87.376789216575872</v>
      </c>
      <c r="K230" s="38">
        <v>183133.74621149269</v>
      </c>
      <c r="L230" s="38">
        <v>23346.3881382734</v>
      </c>
      <c r="M230" s="38">
        <v>12.748272025905994</v>
      </c>
      <c r="N230" s="39">
        <v>206036.74227643097</v>
      </c>
      <c r="O230" s="39">
        <v>180856.90599545371</v>
      </c>
      <c r="P230" s="39">
        <v>87.778958256292697</v>
      </c>
      <c r="R230" s="42">
        <f t="shared" si="60"/>
        <v>8384.6552119788012</v>
      </c>
      <c r="S230" s="42">
        <f t="shared" si="61"/>
        <v>0.16928263865728893</v>
      </c>
      <c r="T230" s="42">
        <f t="shared" si="62"/>
        <v>4.5784326403151013E-2</v>
      </c>
      <c r="U230" s="42">
        <f t="shared" si="63"/>
        <v>4.06949513923563E-2</v>
      </c>
      <c r="W230" s="43">
        <f t="shared" si="64"/>
        <v>1.1926548852853752E-4</v>
      </c>
      <c r="X230" s="43">
        <f t="shared" si="65"/>
        <v>2.0189576598861453E-5</v>
      </c>
      <c r="Y230" s="43">
        <f t="shared" si="66"/>
        <v>5.4604900554218238E-6</v>
      </c>
      <c r="Z230" s="43">
        <f t="shared" si="67"/>
        <v>4.8535032584544619E-6</v>
      </c>
      <c r="AB230" s="44">
        <f t="shared" si="68"/>
        <v>5.9072803208395772</v>
      </c>
      <c r="AC230" s="44">
        <f t="shared" si="69"/>
        <v>49530.508730747366</v>
      </c>
      <c r="AD230" s="44">
        <f t="shared" si="70"/>
        <v>0.27046085036422984</v>
      </c>
      <c r="AE230" s="44">
        <f t="shared" si="71"/>
        <v>0.24039648551758955</v>
      </c>
      <c r="AG230" s="45">
        <f t="shared" si="72"/>
        <v>21.841535707974881</v>
      </c>
      <c r="AH230" s="45">
        <f t="shared" si="73"/>
        <v>183133.74621149269</v>
      </c>
      <c r="AI230" s="45">
        <f t="shared" si="74"/>
        <v>3.6973927969733853</v>
      </c>
      <c r="AJ230" s="45">
        <f t="shared" si="75"/>
        <v>0.88884023397045231</v>
      </c>
      <c r="AL230" s="46">
        <f t="shared" si="76"/>
        <v>24.573072722426918</v>
      </c>
      <c r="AM230" s="46">
        <f t="shared" si="77"/>
        <v>206036.74227643097</v>
      </c>
      <c r="AN230" s="46">
        <f t="shared" si="78"/>
        <v>4.159794590369879</v>
      </c>
      <c r="AO230" s="46">
        <f t="shared" si="79"/>
        <v>1.1250615822519607</v>
      </c>
    </row>
    <row r="231" spans="1:41">
      <c r="A231" s="8" t="s">
        <v>1389</v>
      </c>
      <c r="B231" s="35">
        <v>1</v>
      </c>
      <c r="C231" s="35">
        <v>0</v>
      </c>
      <c r="D231" s="35">
        <v>0</v>
      </c>
      <c r="E231" s="37">
        <v>204644.36446927968</v>
      </c>
      <c r="F231" s="37">
        <v>11325.348261158146</v>
      </c>
      <c r="G231" s="37">
        <v>5.5341608309268926</v>
      </c>
      <c r="H231" s="36">
        <v>13243.4324474845</v>
      </c>
      <c r="I231" s="36">
        <v>22936.565814841833</v>
      </c>
      <c r="J231" s="36">
        <v>173.1920021927433</v>
      </c>
      <c r="K231" s="38">
        <v>1</v>
      </c>
      <c r="L231" s="38">
        <v>0</v>
      </c>
      <c r="M231" s="38">
        <v>0</v>
      </c>
      <c r="N231" s="39">
        <v>1</v>
      </c>
      <c r="O231" s="39">
        <v>0</v>
      </c>
      <c r="P231" s="39">
        <v>0</v>
      </c>
      <c r="R231" s="42">
        <f t="shared" si="60"/>
        <v>4.8865259622143939E-6</v>
      </c>
      <c r="S231" s="42">
        <f t="shared" si="61"/>
        <v>7.550912529402022E-5</v>
      </c>
      <c r="T231" s="42">
        <f t="shared" si="62"/>
        <v>1</v>
      </c>
      <c r="U231" s="42">
        <f t="shared" si="63"/>
        <v>1</v>
      </c>
      <c r="W231" s="43">
        <f t="shared" si="64"/>
        <v>204644.36446927968</v>
      </c>
      <c r="X231" s="43">
        <f t="shared" si="65"/>
        <v>15.45251695742598</v>
      </c>
      <c r="Y231" s="43">
        <f t="shared" si="66"/>
        <v>204644.36446927968</v>
      </c>
      <c r="Z231" s="43">
        <f t="shared" si="67"/>
        <v>204644.36446927968</v>
      </c>
      <c r="AB231" s="44">
        <f t="shared" si="68"/>
        <v>13243.4324474845</v>
      </c>
      <c r="AC231" s="44">
        <f t="shared" si="69"/>
        <v>6.4714376483465522E-2</v>
      </c>
      <c r="AD231" s="44">
        <f t="shared" si="70"/>
        <v>13243.4324474845</v>
      </c>
      <c r="AE231" s="44">
        <f t="shared" si="71"/>
        <v>13243.4324474845</v>
      </c>
      <c r="AG231" s="45">
        <f t="shared" si="72"/>
        <v>1</v>
      </c>
      <c r="AH231" s="45">
        <f t="shared" si="73"/>
        <v>4.8865259622143939E-6</v>
      </c>
      <c r="AI231" s="45">
        <f t="shared" si="74"/>
        <v>7.550912529402022E-5</v>
      </c>
      <c r="AJ231" s="45">
        <f t="shared" si="75"/>
        <v>1</v>
      </c>
      <c r="AL231" s="46">
        <f t="shared" si="76"/>
        <v>1</v>
      </c>
      <c r="AM231" s="46">
        <f t="shared" si="77"/>
        <v>4.8865259622143939E-6</v>
      </c>
      <c r="AN231" s="46">
        <f t="shared" si="78"/>
        <v>7.550912529402022E-5</v>
      </c>
      <c r="AO231" s="46">
        <f t="shared" si="79"/>
        <v>1</v>
      </c>
    </row>
    <row r="232" spans="1:41">
      <c r="A232" s="8" t="s">
        <v>1113</v>
      </c>
      <c r="B232" s="35">
        <v>1</v>
      </c>
      <c r="C232" s="35">
        <v>0</v>
      </c>
      <c r="D232" s="35">
        <v>0</v>
      </c>
      <c r="E232" s="37">
        <v>3455.1805674532966</v>
      </c>
      <c r="F232" s="37">
        <v>1933.1258814623407</v>
      </c>
      <c r="G232" s="37">
        <v>55.948621026402279</v>
      </c>
      <c r="H232" s="36">
        <v>28236.533331706232</v>
      </c>
      <c r="I232" s="36">
        <v>6739.1534541731362</v>
      </c>
      <c r="J232" s="36">
        <v>23.866787664779928</v>
      </c>
      <c r="K232" s="38">
        <v>89260.252412649759</v>
      </c>
      <c r="L232" s="38">
        <v>27252.257472750123</v>
      </c>
      <c r="M232" s="38">
        <v>30.531235052711992</v>
      </c>
      <c r="N232" s="39">
        <v>12463.055523827701</v>
      </c>
      <c r="O232" s="39">
        <v>13002.101750837171</v>
      </c>
      <c r="P232" s="39">
        <v>104.32515305720082</v>
      </c>
      <c r="R232" s="42">
        <f t="shared" si="60"/>
        <v>2.8942047469810475E-4</v>
      </c>
      <c r="S232" s="42">
        <f t="shared" si="61"/>
        <v>3.5415112338777094E-5</v>
      </c>
      <c r="T232" s="42">
        <f t="shared" si="62"/>
        <v>1.120319484844166E-5</v>
      </c>
      <c r="U232" s="42">
        <f t="shared" si="63"/>
        <v>8.0237145544937455E-5</v>
      </c>
      <c r="W232" s="43">
        <f t="shared" si="64"/>
        <v>3455.1805674532966</v>
      </c>
      <c r="X232" s="43">
        <f t="shared" si="65"/>
        <v>0.12236560794711808</v>
      </c>
      <c r="Y232" s="43">
        <f t="shared" si="66"/>
        <v>3.8709061133728503E-2</v>
      </c>
      <c r="Z232" s="43">
        <f t="shared" si="67"/>
        <v>0.27723382607478975</v>
      </c>
      <c r="AB232" s="44">
        <f t="shared" si="68"/>
        <v>28236.533331706232</v>
      </c>
      <c r="AC232" s="44">
        <f t="shared" si="69"/>
        <v>8.1722308806912753</v>
      </c>
      <c r="AD232" s="44">
        <f t="shared" si="70"/>
        <v>0.31633938475962248</v>
      </c>
      <c r="AE232" s="44">
        <f t="shared" si="71"/>
        <v>2.2656188346205908</v>
      </c>
      <c r="AG232" s="45">
        <f t="shared" si="72"/>
        <v>89260.252412649759</v>
      </c>
      <c r="AH232" s="45">
        <f t="shared" si="73"/>
        <v>25.83374462494174</v>
      </c>
      <c r="AI232" s="45">
        <f t="shared" si="74"/>
        <v>3.1611618665815899</v>
      </c>
      <c r="AJ232" s="45">
        <f t="shared" si="75"/>
        <v>7.1619878642116337</v>
      </c>
      <c r="AL232" s="46">
        <f t="shared" si="76"/>
        <v>12463.055523827701</v>
      </c>
      <c r="AM232" s="46">
        <f t="shared" si="77"/>
        <v>3.6070634458950495</v>
      </c>
      <c r="AN232" s="46">
        <f t="shared" si="78"/>
        <v>0.44138051146077439</v>
      </c>
      <c r="AO232" s="46">
        <f t="shared" si="79"/>
        <v>0.13962603944038887</v>
      </c>
    </row>
    <row r="233" spans="1:41">
      <c r="A233" s="8" t="s">
        <v>1166</v>
      </c>
      <c r="B233" s="35">
        <v>1</v>
      </c>
      <c r="C233" s="35">
        <v>0</v>
      </c>
      <c r="D233" s="35">
        <v>0</v>
      </c>
      <c r="E233" s="37">
        <v>3073.89725538319</v>
      </c>
      <c r="F233" s="37">
        <v>1327.3804987189199</v>
      </c>
      <c r="G233" s="37">
        <v>43.182331367593143</v>
      </c>
      <c r="H233" s="36">
        <v>25847.610521114733</v>
      </c>
      <c r="I233" s="36">
        <v>6240.3310891739875</v>
      </c>
      <c r="J233" s="36">
        <v>24.142777469028729</v>
      </c>
      <c r="K233" s="38">
        <v>72890.307307298426</v>
      </c>
      <c r="L233" s="38">
        <v>28301.822665893891</v>
      </c>
      <c r="M233" s="38">
        <v>38.827964528364753</v>
      </c>
      <c r="N233" s="39">
        <v>11781.587448649332</v>
      </c>
      <c r="O233" s="39">
        <v>12253.10794855725</v>
      </c>
      <c r="P233" s="39">
        <v>104.00218138653273</v>
      </c>
      <c r="R233" s="42">
        <f t="shared" si="60"/>
        <v>3.253199170039731E-4</v>
      </c>
      <c r="S233" s="42">
        <f t="shared" si="61"/>
        <v>3.8688295739488454E-5</v>
      </c>
      <c r="T233" s="42">
        <f t="shared" si="62"/>
        <v>1.3719245218491089E-5</v>
      </c>
      <c r="U233" s="42">
        <f t="shared" si="63"/>
        <v>8.4878205450543279E-5</v>
      </c>
      <c r="W233" s="43">
        <f t="shared" si="64"/>
        <v>3073.89725538319</v>
      </c>
      <c r="X233" s="43">
        <f t="shared" si="65"/>
        <v>0.11892384608906671</v>
      </c>
      <c r="Y233" s="43">
        <f t="shared" si="66"/>
        <v>4.2171550223048714E-2</v>
      </c>
      <c r="Z233" s="43">
        <f t="shared" si="67"/>
        <v>0.26090688277627549</v>
      </c>
      <c r="AB233" s="44">
        <f t="shared" si="68"/>
        <v>25847.610521114733</v>
      </c>
      <c r="AC233" s="44">
        <f t="shared" si="69"/>
        <v>8.4087425094800672</v>
      </c>
      <c r="AD233" s="44">
        <f t="shared" si="70"/>
        <v>0.35460970705122324</v>
      </c>
      <c r="AE233" s="44">
        <f t="shared" si="71"/>
        <v>2.1938987962168004</v>
      </c>
      <c r="AG233" s="45">
        <f t="shared" si="72"/>
        <v>72890.307307298426</v>
      </c>
      <c r="AH233" s="45">
        <f t="shared" si="73"/>
        <v>23.712668723604416</v>
      </c>
      <c r="AI233" s="45">
        <f t="shared" si="74"/>
        <v>2.8200017656469578</v>
      </c>
      <c r="AJ233" s="45">
        <f t="shared" si="75"/>
        <v>6.1867984789821113</v>
      </c>
      <c r="AL233" s="46">
        <f t="shared" si="76"/>
        <v>11781.587448649332</v>
      </c>
      <c r="AM233" s="46">
        <f t="shared" si="77"/>
        <v>3.8327850509696515</v>
      </c>
      <c r="AN233" s="46">
        <f t="shared" si="78"/>
        <v>0.45580953949399056</v>
      </c>
      <c r="AO233" s="46">
        <f t="shared" si="79"/>
        <v>0.16163448727111698</v>
      </c>
    </row>
    <row r="234" spans="1:41">
      <c r="A234" s="8" t="s">
        <v>1390</v>
      </c>
      <c r="B234" s="35">
        <v>9002.5164223366828</v>
      </c>
      <c r="C234" s="35">
        <v>3521.2758773917676</v>
      </c>
      <c r="D234" s="35">
        <v>39.114351056943583</v>
      </c>
      <c r="E234" s="37">
        <v>1</v>
      </c>
      <c r="F234" s="37">
        <v>0</v>
      </c>
      <c r="G234" s="37">
        <v>0</v>
      </c>
      <c r="H234" s="36">
        <v>1</v>
      </c>
      <c r="I234" s="36">
        <v>0</v>
      </c>
      <c r="J234" s="36">
        <v>0</v>
      </c>
      <c r="K234" s="38">
        <v>182939.09366464367</v>
      </c>
      <c r="L234" s="38">
        <v>162829.52198103414</v>
      </c>
      <c r="M234" s="38">
        <v>89.007504475520378</v>
      </c>
      <c r="N234" s="39">
        <v>220889.26058924431</v>
      </c>
      <c r="O234" s="39">
        <v>195106.17508235388</v>
      </c>
      <c r="P234" s="39">
        <v>88.327596625516577</v>
      </c>
      <c r="R234" s="42">
        <f t="shared" si="60"/>
        <v>9002.5164223366828</v>
      </c>
      <c r="S234" s="42">
        <f t="shared" si="61"/>
        <v>9002.5164223366828</v>
      </c>
      <c r="T234" s="42">
        <f t="shared" si="62"/>
        <v>4.9210457108963934E-2</v>
      </c>
      <c r="U234" s="42">
        <f t="shared" si="63"/>
        <v>4.0755790473115644E-2</v>
      </c>
      <c r="W234" s="43">
        <f t="shared" si="64"/>
        <v>1.1108005285264907E-4</v>
      </c>
      <c r="X234" s="43">
        <f t="shared" si="65"/>
        <v>1</v>
      </c>
      <c r="Y234" s="43">
        <f t="shared" si="66"/>
        <v>5.4663001765667339E-6</v>
      </c>
      <c r="Z234" s="43">
        <f t="shared" si="67"/>
        <v>4.5271553598051777E-6</v>
      </c>
      <c r="AB234" s="44">
        <f t="shared" si="68"/>
        <v>1.1108005285264907E-4</v>
      </c>
      <c r="AC234" s="44">
        <f t="shared" si="69"/>
        <v>1</v>
      </c>
      <c r="AD234" s="44">
        <f t="shared" si="70"/>
        <v>5.4663001765667339E-6</v>
      </c>
      <c r="AE234" s="44">
        <f t="shared" si="71"/>
        <v>4.5271553598051777E-6</v>
      </c>
      <c r="AG234" s="45">
        <f t="shared" si="72"/>
        <v>20.320884193084339</v>
      </c>
      <c r="AH234" s="45">
        <f t="shared" si="73"/>
        <v>182939.09366464367</v>
      </c>
      <c r="AI234" s="45">
        <f t="shared" si="74"/>
        <v>182939.09366464367</v>
      </c>
      <c r="AJ234" s="45">
        <f t="shared" si="75"/>
        <v>0.82819369840179302</v>
      </c>
      <c r="AL234" s="46">
        <f t="shared" si="76"/>
        <v>24.536390740835831</v>
      </c>
      <c r="AM234" s="46">
        <f t="shared" si="77"/>
        <v>220889.26058924431</v>
      </c>
      <c r="AN234" s="46">
        <f t="shared" si="78"/>
        <v>220889.26058924431</v>
      </c>
      <c r="AO234" s="46">
        <f t="shared" si="79"/>
        <v>1.2074470041606815</v>
      </c>
    </row>
    <row r="235" spans="1:41">
      <c r="A235" s="8" t="s">
        <v>1391</v>
      </c>
      <c r="B235" s="35">
        <v>1</v>
      </c>
      <c r="C235" s="35">
        <v>0</v>
      </c>
      <c r="D235" s="35">
        <v>0</v>
      </c>
      <c r="E235" s="37">
        <v>185518.83120007868</v>
      </c>
      <c r="F235" s="37">
        <v>22362.976845774923</v>
      </c>
      <c r="G235" s="37">
        <v>12.054289422326546</v>
      </c>
      <c r="H235" s="36">
        <v>103863.43764563306</v>
      </c>
      <c r="I235" s="36">
        <v>24345.548651946523</v>
      </c>
      <c r="J235" s="36">
        <v>23.439960397815824</v>
      </c>
      <c r="K235" s="38">
        <v>87715.86296283199</v>
      </c>
      <c r="L235" s="38">
        <v>151926.59923056656</v>
      </c>
      <c r="M235" s="38">
        <v>173.20310614163679</v>
      </c>
      <c r="N235" s="39">
        <v>1</v>
      </c>
      <c r="O235" s="39">
        <v>0</v>
      </c>
      <c r="P235" s="39">
        <v>0</v>
      </c>
      <c r="R235" s="42">
        <f t="shared" si="60"/>
        <v>5.3902883795204503E-6</v>
      </c>
      <c r="S235" s="42">
        <f t="shared" si="61"/>
        <v>9.6280271736417445E-6</v>
      </c>
      <c r="T235" s="42">
        <f t="shared" si="62"/>
        <v>1.1400446466834988E-5</v>
      </c>
      <c r="U235" s="42">
        <f t="shared" si="63"/>
        <v>1</v>
      </c>
      <c r="W235" s="43">
        <f t="shared" si="64"/>
        <v>185518.83120007868</v>
      </c>
      <c r="X235" s="43">
        <f t="shared" si="65"/>
        <v>1.7861803480166134</v>
      </c>
      <c r="Y235" s="43">
        <f t="shared" si="66"/>
        <v>2.1149975036862938</v>
      </c>
      <c r="Z235" s="43">
        <f t="shared" si="67"/>
        <v>185518.83120007868</v>
      </c>
      <c r="AB235" s="44">
        <f t="shared" si="68"/>
        <v>103863.43764563306</v>
      </c>
      <c r="AC235" s="44">
        <f t="shared" si="69"/>
        <v>0.55985388099830269</v>
      </c>
      <c r="AD235" s="44">
        <f t="shared" si="70"/>
        <v>1.1840895607404935</v>
      </c>
      <c r="AE235" s="44">
        <f t="shared" si="71"/>
        <v>103863.43764563306</v>
      </c>
      <c r="AG235" s="45">
        <f t="shared" si="72"/>
        <v>87715.86296283199</v>
      </c>
      <c r="AH235" s="45">
        <f t="shared" si="73"/>
        <v>0.47281379682816149</v>
      </c>
      <c r="AI235" s="45">
        <f t="shared" si="74"/>
        <v>0.84453071216558184</v>
      </c>
      <c r="AJ235" s="45">
        <f t="shared" si="75"/>
        <v>87715.86296283199</v>
      </c>
      <c r="AL235" s="46">
        <f t="shared" si="76"/>
        <v>1</v>
      </c>
      <c r="AM235" s="46">
        <f t="shared" si="77"/>
        <v>5.3902883795204503E-6</v>
      </c>
      <c r="AN235" s="46">
        <f t="shared" si="78"/>
        <v>9.6280271736417445E-6</v>
      </c>
      <c r="AO235" s="46">
        <f t="shared" si="79"/>
        <v>1.1400446466834988E-5</v>
      </c>
    </row>
    <row r="236" spans="1:41">
      <c r="A236" s="8" t="s">
        <v>1392</v>
      </c>
      <c r="B236" s="35">
        <v>5084.499549556087</v>
      </c>
      <c r="C236" s="35">
        <v>4739.4015832617251</v>
      </c>
      <c r="D236" s="35">
        <v>93.212744677605656</v>
      </c>
      <c r="E236" s="37">
        <v>66689.158728322829</v>
      </c>
      <c r="F236" s="37">
        <v>54754.151713784973</v>
      </c>
      <c r="G236" s="37">
        <v>82.103527406668178</v>
      </c>
      <c r="H236" s="36">
        <v>21528.256818606635</v>
      </c>
      <c r="I236" s="36">
        <v>10916.885277335376</v>
      </c>
      <c r="J236" s="36">
        <v>50.709564500828662</v>
      </c>
      <c r="K236" s="38">
        <v>80292.236007760031</v>
      </c>
      <c r="L236" s="38">
        <v>18755.703142800729</v>
      </c>
      <c r="M236" s="38">
        <v>23.359298576500024</v>
      </c>
      <c r="N236" s="39">
        <v>73365.05273313199</v>
      </c>
      <c r="O236" s="39">
        <v>63703.342195417426</v>
      </c>
      <c r="P236" s="39">
        <v>86.830636416415615</v>
      </c>
      <c r="R236" s="42">
        <f t="shared" si="60"/>
        <v>7.6241770724222738E-2</v>
      </c>
      <c r="S236" s="42">
        <f t="shared" si="61"/>
        <v>0.23617794939911763</v>
      </c>
      <c r="T236" s="42">
        <f t="shared" si="62"/>
        <v>6.3324921590982769E-2</v>
      </c>
      <c r="U236" s="42">
        <f t="shared" si="63"/>
        <v>6.9304108156933192E-2</v>
      </c>
      <c r="W236" s="43">
        <f t="shared" si="64"/>
        <v>13.116169660029819</v>
      </c>
      <c r="X236" s="43">
        <f t="shared" si="65"/>
        <v>3.0977500542767644</v>
      </c>
      <c r="Y236" s="43">
        <f t="shared" si="66"/>
        <v>0.83058041529541538</v>
      </c>
      <c r="Z236" s="43">
        <f t="shared" si="67"/>
        <v>0.90900444072339226</v>
      </c>
      <c r="AB236" s="44">
        <f t="shared" si="68"/>
        <v>4.2340955306970587</v>
      </c>
      <c r="AC236" s="44">
        <f t="shared" si="69"/>
        <v>0.32281494067586136</v>
      </c>
      <c r="AD236" s="44">
        <f t="shared" si="70"/>
        <v>0.26812376749012179</v>
      </c>
      <c r="AE236" s="44">
        <f t="shared" si="71"/>
        <v>0.29344021460621639</v>
      </c>
      <c r="AG236" s="45">
        <f t="shared" si="72"/>
        <v>15.791571073060695</v>
      </c>
      <c r="AH236" s="45">
        <f t="shared" si="73"/>
        <v>1.2039773411275616</v>
      </c>
      <c r="AI236" s="45">
        <f t="shared" si="74"/>
        <v>3.7296208738258985</v>
      </c>
      <c r="AJ236" s="45">
        <f t="shared" si="75"/>
        <v>1.094420749615296</v>
      </c>
      <c r="AL236" s="46">
        <f t="shared" si="76"/>
        <v>14.429159058444068</v>
      </c>
      <c r="AM236" s="46">
        <f t="shared" si="77"/>
        <v>1.1001046366772342</v>
      </c>
      <c r="AN236" s="46">
        <f t="shared" si="78"/>
        <v>3.4078491979770229</v>
      </c>
      <c r="AO236" s="46">
        <f t="shared" si="79"/>
        <v>0.91372536599978926</v>
      </c>
    </row>
    <row r="237" spans="1:41">
      <c r="A237" s="8" t="s">
        <v>1393</v>
      </c>
      <c r="B237" s="35">
        <v>2429.0680550965858</v>
      </c>
      <c r="C237" s="35">
        <v>3658.7875836993212</v>
      </c>
      <c r="D237" s="35">
        <v>150.62515749703186</v>
      </c>
      <c r="E237" s="37">
        <v>32322.675462696305</v>
      </c>
      <c r="F237" s="37">
        <v>6291.5706344759574</v>
      </c>
      <c r="G237" s="37">
        <v>19.464881988921608</v>
      </c>
      <c r="H237" s="36">
        <v>20536.759686818335</v>
      </c>
      <c r="I237" s="36">
        <v>9875.5707070850858</v>
      </c>
      <c r="J237" s="36">
        <v>48.087287662151446</v>
      </c>
      <c r="K237" s="38">
        <v>98743.103073063903</v>
      </c>
      <c r="L237" s="38">
        <v>17354.230793597744</v>
      </c>
      <c r="M237" s="38">
        <v>17.575132088725901</v>
      </c>
      <c r="N237" s="39">
        <v>92218.754114842668</v>
      </c>
      <c r="O237" s="39">
        <v>79953.527479126322</v>
      </c>
      <c r="P237" s="39">
        <v>86.699856495087644</v>
      </c>
      <c r="R237" s="42">
        <f t="shared" si="60"/>
        <v>7.5150587639317798E-2</v>
      </c>
      <c r="S237" s="42">
        <f t="shared" si="61"/>
        <v>0.11827903194756183</v>
      </c>
      <c r="T237" s="42">
        <f t="shared" si="62"/>
        <v>2.4599875631812207E-2</v>
      </c>
      <c r="U237" s="42">
        <f t="shared" si="63"/>
        <v>2.6340282715938641E-2</v>
      </c>
      <c r="W237" s="43">
        <f t="shared" si="64"/>
        <v>13.306615841774377</v>
      </c>
      <c r="X237" s="43">
        <f t="shared" si="65"/>
        <v>1.573893640263164</v>
      </c>
      <c r="Y237" s="43">
        <f t="shared" si="66"/>
        <v>0.32734109478795181</v>
      </c>
      <c r="Z237" s="43">
        <f t="shared" si="67"/>
        <v>0.35050002326472496</v>
      </c>
      <c r="AB237" s="44">
        <f t="shared" si="68"/>
        <v>8.4545839066669313</v>
      </c>
      <c r="AC237" s="44">
        <f t="shared" si="69"/>
        <v>0.63536694883193912</v>
      </c>
      <c r="AD237" s="44">
        <f t="shared" si="70"/>
        <v>0.20798171262272749</v>
      </c>
      <c r="AE237" s="44">
        <f t="shared" si="71"/>
        <v>0.22269613034723196</v>
      </c>
      <c r="AG237" s="45">
        <f t="shared" si="72"/>
        <v>40.650612018006072</v>
      </c>
      <c r="AH237" s="45">
        <f t="shared" si="73"/>
        <v>3.0549173810510708</v>
      </c>
      <c r="AI237" s="45">
        <f t="shared" si="74"/>
        <v>4.8081150375656811</v>
      </c>
      <c r="AJ237" s="45">
        <f t="shared" si="75"/>
        <v>1.0707486131302129</v>
      </c>
      <c r="AL237" s="46">
        <f t="shared" si="76"/>
        <v>37.964664646324955</v>
      </c>
      <c r="AM237" s="46">
        <f t="shared" si="77"/>
        <v>2.8530668577009539</v>
      </c>
      <c r="AN237" s="46">
        <f t="shared" si="78"/>
        <v>4.4904237825811402</v>
      </c>
      <c r="AO237" s="46">
        <f t="shared" si="79"/>
        <v>0.93392602870305164</v>
      </c>
    </row>
    <row r="238" spans="1:41">
      <c r="A238" s="8" t="s">
        <v>1394</v>
      </c>
      <c r="B238" s="35">
        <v>6031.81895703599</v>
      </c>
      <c r="C238" s="35">
        <v>2016.8991877425101</v>
      </c>
      <c r="D238" s="35">
        <v>33.437661211463244</v>
      </c>
      <c r="E238" s="37">
        <v>45931.232809598361</v>
      </c>
      <c r="F238" s="37">
        <v>9884.6048219651329</v>
      </c>
      <c r="G238" s="37">
        <v>21.520443100102295</v>
      </c>
      <c r="H238" s="36">
        <v>32999.38498588153</v>
      </c>
      <c r="I238" s="36">
        <v>14402.820613001164</v>
      </c>
      <c r="J238" s="36">
        <v>43.645724364751864</v>
      </c>
      <c r="K238" s="38">
        <v>157645.48188738967</v>
      </c>
      <c r="L238" s="38">
        <v>7817.990958615791</v>
      </c>
      <c r="M238" s="38">
        <v>4.9592229761461786</v>
      </c>
      <c r="N238" s="39">
        <v>140209.63034846701</v>
      </c>
      <c r="O238" s="39">
        <v>121609.32155240048</v>
      </c>
      <c r="P238" s="39">
        <v>86.733929224519983</v>
      </c>
      <c r="R238" s="42">
        <f t="shared" si="60"/>
        <v>0.1313228186589302</v>
      </c>
      <c r="S238" s="42">
        <f t="shared" si="61"/>
        <v>0.18278579917827698</v>
      </c>
      <c r="T238" s="42">
        <f t="shared" si="62"/>
        <v>3.8261920892504089E-2</v>
      </c>
      <c r="U238" s="42">
        <f t="shared" si="63"/>
        <v>4.3020004703278499E-2</v>
      </c>
      <c r="W238" s="43">
        <f t="shared" si="64"/>
        <v>7.614822848093036</v>
      </c>
      <c r="X238" s="43">
        <f t="shared" si="65"/>
        <v>1.3918814798896888</v>
      </c>
      <c r="Y238" s="43">
        <f t="shared" si="66"/>
        <v>0.29135774942416842</v>
      </c>
      <c r="Z238" s="43">
        <f t="shared" si="67"/>
        <v>0.32758971473959497</v>
      </c>
      <c r="AB238" s="44">
        <f t="shared" si="68"/>
        <v>5.4708845243752622</v>
      </c>
      <c r="AC238" s="44">
        <f t="shared" si="69"/>
        <v>0.71845197629848001</v>
      </c>
      <c r="AD238" s="44">
        <f t="shared" si="70"/>
        <v>0.20932655088367114</v>
      </c>
      <c r="AE238" s="44">
        <f t="shared" si="71"/>
        <v>0.23535747796971732</v>
      </c>
      <c r="AG238" s="45">
        <f t="shared" si="72"/>
        <v>26.135645484435425</v>
      </c>
      <c r="AH238" s="45">
        <f t="shared" si="73"/>
        <v>3.4322066324866012</v>
      </c>
      <c r="AI238" s="45">
        <f t="shared" si="74"/>
        <v>4.777224846912655</v>
      </c>
      <c r="AJ238" s="45">
        <f t="shared" si="75"/>
        <v>1.1243555916636314</v>
      </c>
      <c r="AL238" s="46">
        <f t="shared" si="76"/>
        <v>23.244999783177413</v>
      </c>
      <c r="AM238" s="46">
        <f t="shared" si="77"/>
        <v>3.052598891253079</v>
      </c>
      <c r="AN238" s="46">
        <f t="shared" si="78"/>
        <v>4.248855862266959</v>
      </c>
      <c r="AO238" s="46">
        <f t="shared" si="79"/>
        <v>0.88939834285020891</v>
      </c>
    </row>
    <row r="239" spans="1:41">
      <c r="A239" s="8" t="s">
        <v>1395</v>
      </c>
      <c r="B239" s="35">
        <v>39071.309238009395</v>
      </c>
      <c r="C239" s="35">
        <v>10709.587434333265</v>
      </c>
      <c r="D239" s="35">
        <v>27.410362343104573</v>
      </c>
      <c r="E239" s="37">
        <v>82308.397451468161</v>
      </c>
      <c r="F239" s="37">
        <v>21197.85255227792</v>
      </c>
      <c r="G239" s="37">
        <v>25.754179656792488</v>
      </c>
      <c r="H239" s="36">
        <v>132760.75453729901</v>
      </c>
      <c r="I239" s="36">
        <v>38717.668405662007</v>
      </c>
      <c r="J239" s="36">
        <v>29.163489271058872</v>
      </c>
      <c r="K239" s="38">
        <v>247821.35803247735</v>
      </c>
      <c r="L239" s="38">
        <v>26659.75262996562</v>
      </c>
      <c r="M239" s="38">
        <v>10.757649317082599</v>
      </c>
      <c r="N239" s="39">
        <v>131517.31017144132</v>
      </c>
      <c r="O239" s="39">
        <v>114910.99244761172</v>
      </c>
      <c r="P239" s="39">
        <v>87.373283636821498</v>
      </c>
      <c r="R239" s="42">
        <f t="shared" si="60"/>
        <v>0.47469408283701758</v>
      </c>
      <c r="S239" s="42">
        <f t="shared" si="61"/>
        <v>0.29429863798365463</v>
      </c>
      <c r="T239" s="42">
        <f t="shared" si="62"/>
        <v>0.15765916847606429</v>
      </c>
      <c r="U239" s="42">
        <f t="shared" si="63"/>
        <v>0.29708111568794571</v>
      </c>
      <c r="W239" s="43">
        <f t="shared" si="64"/>
        <v>2.1066198972261931</v>
      </c>
      <c r="X239" s="43">
        <f t="shared" si="65"/>
        <v>0.61997536650293517</v>
      </c>
      <c r="Y239" s="43">
        <f t="shared" si="66"/>
        <v>0.33212794129181361</v>
      </c>
      <c r="Z239" s="43">
        <f t="shared" si="67"/>
        <v>0.62583698939838295</v>
      </c>
      <c r="AB239" s="44">
        <f t="shared" si="68"/>
        <v>3.3979090316263716</v>
      </c>
      <c r="AC239" s="44">
        <f t="shared" si="69"/>
        <v>1.6129673113314991</v>
      </c>
      <c r="AD239" s="44">
        <f t="shared" si="70"/>
        <v>0.53571151248352256</v>
      </c>
      <c r="AE239" s="44">
        <f t="shared" si="71"/>
        <v>1.0094546061217096</v>
      </c>
      <c r="AG239" s="45">
        <f t="shared" si="72"/>
        <v>6.3427963604401434</v>
      </c>
      <c r="AH239" s="45">
        <f t="shared" si="73"/>
        <v>3.0108879009411074</v>
      </c>
      <c r="AI239" s="45">
        <f t="shared" si="74"/>
        <v>1.866676329885216</v>
      </c>
      <c r="AJ239" s="45">
        <f t="shared" si="75"/>
        <v>1.8843250193409991</v>
      </c>
      <c r="AL239" s="46">
        <f t="shared" si="76"/>
        <v>3.3660840329225135</v>
      </c>
      <c r="AM239" s="46">
        <f t="shared" si="77"/>
        <v>1.5978601727604818</v>
      </c>
      <c r="AN239" s="46">
        <f t="shared" si="78"/>
        <v>0.99063394622762291</v>
      </c>
      <c r="AO239" s="46">
        <f t="shared" si="79"/>
        <v>0.53069400965112046</v>
      </c>
    </row>
    <row r="240" spans="1:41">
      <c r="A240" s="8" t="s">
        <v>1396</v>
      </c>
      <c r="B240" s="35">
        <v>14690.181014478507</v>
      </c>
      <c r="C240" s="35">
        <v>6490.9534477220668</v>
      </c>
      <c r="D240" s="35">
        <v>44.185660076786277</v>
      </c>
      <c r="E240" s="37">
        <v>96151.632010966496</v>
      </c>
      <c r="F240" s="37">
        <v>26047.232240217938</v>
      </c>
      <c r="G240" s="37">
        <v>27.089745327720639</v>
      </c>
      <c r="H240" s="36">
        <v>40187.558139902794</v>
      </c>
      <c r="I240" s="36">
        <v>24845.661773507771</v>
      </c>
      <c r="J240" s="36">
        <v>61.824263337956239</v>
      </c>
      <c r="K240" s="38">
        <v>153760.85889685398</v>
      </c>
      <c r="L240" s="38">
        <v>18176.859783503234</v>
      </c>
      <c r="M240" s="38">
        <v>11.821512909014546</v>
      </c>
      <c r="N240" s="39">
        <v>158507.84901673053</v>
      </c>
      <c r="O240" s="39">
        <v>136693.66222536727</v>
      </c>
      <c r="P240" s="39">
        <v>86.237787638477911</v>
      </c>
      <c r="R240" s="42">
        <f t="shared" si="60"/>
        <v>0.15278140066102081</v>
      </c>
      <c r="S240" s="42">
        <f t="shared" si="61"/>
        <v>0.36554052284884703</v>
      </c>
      <c r="T240" s="42">
        <f t="shared" si="62"/>
        <v>9.5539145136624065E-2</v>
      </c>
      <c r="U240" s="42">
        <f t="shared" si="63"/>
        <v>9.2677940591623043E-2</v>
      </c>
      <c r="W240" s="43">
        <f t="shared" si="64"/>
        <v>6.5452993340381811</v>
      </c>
      <c r="X240" s="43">
        <f t="shared" si="65"/>
        <v>2.3925721407665268</v>
      </c>
      <c r="Y240" s="43">
        <f t="shared" si="66"/>
        <v>0.62533230303732257</v>
      </c>
      <c r="Z240" s="43">
        <f t="shared" si="67"/>
        <v>0.60660486283438042</v>
      </c>
      <c r="AB240" s="44">
        <f t="shared" si="68"/>
        <v>2.7356748089281071</v>
      </c>
      <c r="AC240" s="44">
        <f t="shared" si="69"/>
        <v>0.41796022906110669</v>
      </c>
      <c r="AD240" s="44">
        <f t="shared" si="70"/>
        <v>0.26136403261678876</v>
      </c>
      <c r="AE240" s="44">
        <f t="shared" si="71"/>
        <v>0.2535367074198388</v>
      </c>
      <c r="AG240" s="45">
        <f t="shared" si="72"/>
        <v>10.466913834847148</v>
      </c>
      <c r="AH240" s="45">
        <f t="shared" si="73"/>
        <v>1.5991497562861638</v>
      </c>
      <c r="AI240" s="45">
        <f t="shared" si="74"/>
        <v>3.8260811558038572</v>
      </c>
      <c r="AJ240" s="45">
        <f t="shared" si="75"/>
        <v>0.97005201856360124</v>
      </c>
      <c r="AL240" s="46">
        <f t="shared" si="76"/>
        <v>10.790054177038844</v>
      </c>
      <c r="AM240" s="46">
        <f t="shared" si="77"/>
        <v>1.6485195903762928</v>
      </c>
      <c r="AN240" s="46">
        <f t="shared" si="78"/>
        <v>3.9442020454421649</v>
      </c>
      <c r="AO240" s="46">
        <f t="shared" si="79"/>
        <v>1.0308725520521509</v>
      </c>
    </row>
    <row r="241" spans="1:41">
      <c r="A241" s="8" t="s">
        <v>1397</v>
      </c>
      <c r="B241" s="35">
        <v>1</v>
      </c>
      <c r="C241" s="35">
        <v>0</v>
      </c>
      <c r="D241" s="35">
        <v>0</v>
      </c>
      <c r="E241" s="37">
        <v>1</v>
      </c>
      <c r="F241" s="37">
        <v>0</v>
      </c>
      <c r="G241" s="37">
        <v>0</v>
      </c>
      <c r="H241" s="36">
        <v>252252.06046060301</v>
      </c>
      <c r="I241" s="36">
        <v>289718.13171066425</v>
      </c>
      <c r="J241" s="36">
        <v>114.8526323954102</v>
      </c>
      <c r="K241" s="38">
        <v>1458825.6730926067</v>
      </c>
      <c r="L241" s="38">
        <v>686506.92052595061</v>
      </c>
      <c r="M241" s="38">
        <v>47.058872981759684</v>
      </c>
      <c r="N241" s="39">
        <v>975428.68936672993</v>
      </c>
      <c r="O241" s="39">
        <v>1355401.4051374281</v>
      </c>
      <c r="P241" s="39">
        <v>138.95443305213681</v>
      </c>
      <c r="R241" s="42">
        <f t="shared" si="60"/>
        <v>1</v>
      </c>
      <c r="S241" s="42">
        <f t="shared" si="61"/>
        <v>3.9642887284014124E-6</v>
      </c>
      <c r="T241" s="42">
        <f t="shared" si="62"/>
        <v>6.854828636790242E-7</v>
      </c>
      <c r="U241" s="42">
        <f t="shared" si="63"/>
        <v>1.0251902685466657E-6</v>
      </c>
      <c r="W241" s="43">
        <f t="shared" si="64"/>
        <v>1</v>
      </c>
      <c r="X241" s="43">
        <f t="shared" si="65"/>
        <v>3.9642887284014124E-6</v>
      </c>
      <c r="Y241" s="43">
        <f t="shared" si="66"/>
        <v>6.854828636790242E-7</v>
      </c>
      <c r="Z241" s="43">
        <f t="shared" si="67"/>
        <v>1.0251902685466657E-6</v>
      </c>
      <c r="AB241" s="44">
        <f t="shared" si="68"/>
        <v>252252.06046060301</v>
      </c>
      <c r="AC241" s="44">
        <f t="shared" si="69"/>
        <v>252252.06046060301</v>
      </c>
      <c r="AD241" s="44">
        <f t="shared" si="70"/>
        <v>0.1729144647734685</v>
      </c>
      <c r="AE241" s="44">
        <f t="shared" si="71"/>
        <v>0.25860635760505535</v>
      </c>
      <c r="AG241" s="45">
        <f t="shared" si="72"/>
        <v>1458825.6730926067</v>
      </c>
      <c r="AH241" s="45">
        <f t="shared" si="73"/>
        <v>1458825.6730926067</v>
      </c>
      <c r="AI241" s="45">
        <f t="shared" si="74"/>
        <v>5.7832061725436237</v>
      </c>
      <c r="AJ241" s="45">
        <f t="shared" si="75"/>
        <v>1.4955738835605799</v>
      </c>
      <c r="AL241" s="46">
        <f t="shared" si="76"/>
        <v>975428.68936672993</v>
      </c>
      <c r="AM241" s="46">
        <f t="shared" si="77"/>
        <v>975428.68936672993</v>
      </c>
      <c r="AN241" s="46">
        <f t="shared" si="78"/>
        <v>3.8668809586158899</v>
      </c>
      <c r="AO241" s="46">
        <f t="shared" si="79"/>
        <v>0.66863965130178338</v>
      </c>
    </row>
    <row r="242" spans="1:41">
      <c r="A242" s="8" t="s">
        <v>1398</v>
      </c>
      <c r="B242" s="35">
        <v>1</v>
      </c>
      <c r="C242" s="35">
        <v>0</v>
      </c>
      <c r="D242" s="35">
        <v>0</v>
      </c>
      <c r="E242" s="37">
        <v>1</v>
      </c>
      <c r="F242" s="37">
        <v>0</v>
      </c>
      <c r="G242" s="37">
        <v>0</v>
      </c>
      <c r="H242" s="36">
        <v>1</v>
      </c>
      <c r="I242" s="36">
        <v>0</v>
      </c>
      <c r="J242" s="36">
        <v>0</v>
      </c>
      <c r="K242" s="38">
        <v>1</v>
      </c>
      <c r="L242" s="38">
        <v>0</v>
      </c>
      <c r="M242" s="38">
        <v>0</v>
      </c>
      <c r="N242" s="39">
        <v>44384.259073702335</v>
      </c>
      <c r="O242" s="39">
        <v>76874.059721144833</v>
      </c>
      <c r="P242" s="39">
        <v>173.20117835805598</v>
      </c>
      <c r="R242" s="42">
        <f t="shared" si="60"/>
        <v>1</v>
      </c>
      <c r="S242" s="42">
        <f t="shared" si="61"/>
        <v>1</v>
      </c>
      <c r="T242" s="42">
        <f t="shared" si="62"/>
        <v>1</v>
      </c>
      <c r="U242" s="42">
        <f t="shared" si="63"/>
        <v>2.2530510159907116E-5</v>
      </c>
      <c r="W242" s="43">
        <f t="shared" si="64"/>
        <v>1</v>
      </c>
      <c r="X242" s="43">
        <f t="shared" si="65"/>
        <v>1</v>
      </c>
      <c r="Y242" s="43">
        <f t="shared" si="66"/>
        <v>1</v>
      </c>
      <c r="Z242" s="43">
        <f t="shared" si="67"/>
        <v>2.2530510159907116E-5</v>
      </c>
      <c r="AB242" s="44">
        <f t="shared" si="68"/>
        <v>1</v>
      </c>
      <c r="AC242" s="44">
        <f t="shared" si="69"/>
        <v>1</v>
      </c>
      <c r="AD242" s="44">
        <f t="shared" si="70"/>
        <v>1</v>
      </c>
      <c r="AE242" s="44">
        <f t="shared" si="71"/>
        <v>2.2530510159907116E-5</v>
      </c>
      <c r="AG242" s="45">
        <f t="shared" si="72"/>
        <v>1</v>
      </c>
      <c r="AH242" s="45">
        <f t="shared" si="73"/>
        <v>1</v>
      </c>
      <c r="AI242" s="45">
        <f t="shared" si="74"/>
        <v>1</v>
      </c>
      <c r="AJ242" s="45">
        <f t="shared" si="75"/>
        <v>2.2530510159907116E-5</v>
      </c>
      <c r="AL242" s="46">
        <f t="shared" si="76"/>
        <v>44384.259073702335</v>
      </c>
      <c r="AM242" s="46">
        <f t="shared" si="77"/>
        <v>44384.259073702335</v>
      </c>
      <c r="AN242" s="46">
        <f t="shared" si="78"/>
        <v>44384.259073702335</v>
      </c>
      <c r="AO242" s="46">
        <f t="shared" si="79"/>
        <v>44384.259073702335</v>
      </c>
    </row>
    <row r="243" spans="1:41">
      <c r="A243" s="8" t="s">
        <v>1399</v>
      </c>
      <c r="B243" s="35">
        <v>13576.9868768088</v>
      </c>
      <c r="C243" s="35">
        <v>2941.1406052947468</v>
      </c>
      <c r="D243" s="35">
        <v>21.662690197620982</v>
      </c>
      <c r="E243" s="37">
        <v>1</v>
      </c>
      <c r="F243" s="37">
        <v>0</v>
      </c>
      <c r="G243" s="37">
        <v>0</v>
      </c>
      <c r="H243" s="36">
        <v>11320.302102441865</v>
      </c>
      <c r="I243" s="36">
        <v>19605.606347650522</v>
      </c>
      <c r="J243" s="36">
        <v>173.18978036302991</v>
      </c>
      <c r="K243" s="38">
        <v>86332.910473250333</v>
      </c>
      <c r="L243" s="38">
        <v>13454.814989242082</v>
      </c>
      <c r="M243" s="38">
        <v>15.584804121032114</v>
      </c>
      <c r="N243" s="39">
        <v>93033.719586214327</v>
      </c>
      <c r="O243" s="39">
        <v>86744.928329985298</v>
      </c>
      <c r="P243" s="39">
        <v>93.240309767039676</v>
      </c>
      <c r="R243" s="42">
        <f t="shared" si="60"/>
        <v>13576.9868768088</v>
      </c>
      <c r="S243" s="42">
        <f t="shared" si="61"/>
        <v>1.1993484585433594</v>
      </c>
      <c r="T243" s="42">
        <f t="shared" si="62"/>
        <v>0.15726316653039907</v>
      </c>
      <c r="U243" s="42">
        <f t="shared" si="63"/>
        <v>0.14593619321247292</v>
      </c>
      <c r="W243" s="43">
        <f t="shared" si="64"/>
        <v>7.3654044824048969E-5</v>
      </c>
      <c r="X243" s="43">
        <f t="shared" si="65"/>
        <v>8.8336865125206623E-5</v>
      </c>
      <c r="Y243" s="43">
        <f t="shared" si="66"/>
        <v>1.1583068316801889E-5</v>
      </c>
      <c r="Z243" s="43">
        <f t="shared" si="67"/>
        <v>1.0748790916322552E-5</v>
      </c>
      <c r="AB243" s="44">
        <f t="shared" si="68"/>
        <v>0.83378603847502897</v>
      </c>
      <c r="AC243" s="44">
        <f t="shared" si="69"/>
        <v>11320.302102441865</v>
      </c>
      <c r="AD243" s="44">
        <f t="shared" si="70"/>
        <v>0.13112383261942018</v>
      </c>
      <c r="AE243" s="44">
        <f t="shared" si="71"/>
        <v>0.1216795604087542</v>
      </c>
      <c r="AG243" s="45">
        <f t="shared" si="72"/>
        <v>6.3587680577873869</v>
      </c>
      <c r="AH243" s="45">
        <f t="shared" si="73"/>
        <v>86332.910473250333</v>
      </c>
      <c r="AI243" s="45">
        <f t="shared" si="74"/>
        <v>7.6263786683420527</v>
      </c>
      <c r="AJ243" s="45">
        <f t="shared" si="75"/>
        <v>0.9279744038745612</v>
      </c>
      <c r="AL243" s="46">
        <f t="shared" si="76"/>
        <v>6.852309752551033</v>
      </c>
      <c r="AM243" s="46">
        <f t="shared" si="77"/>
        <v>93033.719586214327</v>
      </c>
      <c r="AN243" s="46">
        <f t="shared" si="78"/>
        <v>8.2183071391837093</v>
      </c>
      <c r="AO243" s="46">
        <f t="shared" si="79"/>
        <v>1.0776159297333106</v>
      </c>
    </row>
    <row r="244" spans="1:41">
      <c r="A244" s="8" t="s">
        <v>1400</v>
      </c>
      <c r="B244" s="35">
        <v>6312.7645234412666</v>
      </c>
      <c r="C244" s="35">
        <v>1003.2621036661326</v>
      </c>
      <c r="D244" s="35">
        <v>15.892595073690885</v>
      </c>
      <c r="E244" s="37">
        <v>5584.3310439167071</v>
      </c>
      <c r="F244" s="37">
        <v>3816.6565765608675</v>
      </c>
      <c r="G244" s="37">
        <v>68.345815220223088</v>
      </c>
      <c r="H244" s="36">
        <v>13970.561129197768</v>
      </c>
      <c r="I244" s="36">
        <v>14455.747887071891</v>
      </c>
      <c r="J244" s="36">
        <v>103.47292247882662</v>
      </c>
      <c r="K244" s="38">
        <v>60050.830751164794</v>
      </c>
      <c r="L244" s="38">
        <v>14503.000842088972</v>
      </c>
      <c r="M244" s="38">
        <v>24.151207669691829</v>
      </c>
      <c r="N244" s="39">
        <v>30865.138206753571</v>
      </c>
      <c r="O244" s="39">
        <v>28480.500642854273</v>
      </c>
      <c r="P244" s="39">
        <v>92.274009764914908</v>
      </c>
      <c r="R244" s="42">
        <f t="shared" si="60"/>
        <v>1.1304423884966632</v>
      </c>
      <c r="S244" s="42">
        <f t="shared" si="61"/>
        <v>0.45186191628680594</v>
      </c>
      <c r="T244" s="42">
        <f t="shared" si="62"/>
        <v>0.10512368346076244</v>
      </c>
      <c r="U244" s="42">
        <f t="shared" si="63"/>
        <v>0.20452733699601502</v>
      </c>
      <c r="W244" s="43">
        <f t="shared" si="64"/>
        <v>0.88460943271055681</v>
      </c>
      <c r="X244" s="43">
        <f t="shared" si="65"/>
        <v>0.39972131342997647</v>
      </c>
      <c r="Y244" s="43">
        <f t="shared" si="66"/>
        <v>9.2993401990669189E-2</v>
      </c>
      <c r="Z244" s="43">
        <f t="shared" si="67"/>
        <v>0.18092681155384574</v>
      </c>
      <c r="AB244" s="44">
        <f t="shared" si="68"/>
        <v>2.2130654608326843</v>
      </c>
      <c r="AC244" s="44">
        <f t="shared" si="69"/>
        <v>2.501743005443168</v>
      </c>
      <c r="AD244" s="44">
        <f t="shared" si="70"/>
        <v>0.23264559298252144</v>
      </c>
      <c r="AE244" s="44">
        <f t="shared" si="71"/>
        <v>0.45263238530196775</v>
      </c>
      <c r="AG244" s="45">
        <f t="shared" si="72"/>
        <v>9.5126042684116126</v>
      </c>
      <c r="AH244" s="45">
        <f t="shared" si="73"/>
        <v>10.753451090006777</v>
      </c>
      <c r="AI244" s="45">
        <f t="shared" si="74"/>
        <v>4.2983835936025212</v>
      </c>
      <c r="AJ244" s="45">
        <f t="shared" si="75"/>
        <v>1.9455876189151531</v>
      </c>
      <c r="AL244" s="46">
        <f t="shared" si="76"/>
        <v>4.8893219590468915</v>
      </c>
      <c r="AM244" s="46">
        <f t="shared" si="77"/>
        <v>5.5270967935141524</v>
      </c>
      <c r="AN244" s="46">
        <f t="shared" si="78"/>
        <v>2.2092983897580885</v>
      </c>
      <c r="AO244" s="46">
        <f t="shared" si="79"/>
        <v>0.51398353396060026</v>
      </c>
    </row>
    <row r="245" spans="1:41">
      <c r="A245" s="8" t="s">
        <v>1401</v>
      </c>
      <c r="B245" s="35">
        <v>1</v>
      </c>
      <c r="C245" s="35">
        <v>0</v>
      </c>
      <c r="D245" s="35">
        <v>0</v>
      </c>
      <c r="E245" s="37">
        <v>171687.25566270534</v>
      </c>
      <c r="F245" s="37">
        <v>7827.1749067467381</v>
      </c>
      <c r="G245" s="37">
        <v>4.5589725786775404</v>
      </c>
      <c r="H245" s="36">
        <v>21074.386192401867</v>
      </c>
      <c r="I245" s="36">
        <v>18250.09986637664</v>
      </c>
      <c r="J245" s="36">
        <v>86.598488324924546</v>
      </c>
      <c r="K245" s="38">
        <v>286.23478293217767</v>
      </c>
      <c r="L245" s="38">
        <v>494.04113612441176</v>
      </c>
      <c r="M245" s="38">
        <v>172.59996533736191</v>
      </c>
      <c r="N245" s="39">
        <v>1</v>
      </c>
      <c r="O245" s="39">
        <v>0</v>
      </c>
      <c r="P245" s="39">
        <v>0</v>
      </c>
      <c r="R245" s="42">
        <f t="shared" si="60"/>
        <v>5.824544146506644E-6</v>
      </c>
      <c r="S245" s="42">
        <f t="shared" si="61"/>
        <v>4.7450966821540871E-5</v>
      </c>
      <c r="T245" s="42">
        <f t="shared" si="62"/>
        <v>3.4936355035402756E-3</v>
      </c>
      <c r="U245" s="42">
        <f t="shared" si="63"/>
        <v>1</v>
      </c>
      <c r="W245" s="43">
        <f t="shared" si="64"/>
        <v>171687.25566270534</v>
      </c>
      <c r="X245" s="43">
        <f t="shared" si="65"/>
        <v>8.1467262721324349</v>
      </c>
      <c r="Y245" s="43">
        <f t="shared" si="66"/>
        <v>599.81269188862359</v>
      </c>
      <c r="Z245" s="43">
        <f t="shared" si="67"/>
        <v>171687.25566270534</v>
      </c>
      <c r="AB245" s="44">
        <f t="shared" si="68"/>
        <v>21074.386192401867</v>
      </c>
      <c r="AC245" s="44">
        <f t="shared" si="69"/>
        <v>0.12274869273817474</v>
      </c>
      <c r="AD245" s="44">
        <f t="shared" si="70"/>
        <v>73.626223817094129</v>
      </c>
      <c r="AE245" s="44">
        <f t="shared" si="71"/>
        <v>21074.386192401867</v>
      </c>
      <c r="AG245" s="45">
        <f t="shared" si="72"/>
        <v>286.23478293217767</v>
      </c>
      <c r="AH245" s="45">
        <f t="shared" si="73"/>
        <v>1.6671871294542152E-3</v>
      </c>
      <c r="AI245" s="45">
        <f t="shared" si="74"/>
        <v>1.3582117188085715E-2</v>
      </c>
      <c r="AJ245" s="45">
        <f t="shared" si="75"/>
        <v>286.23478293217767</v>
      </c>
      <c r="AL245" s="46">
        <f t="shared" si="76"/>
        <v>1</v>
      </c>
      <c r="AM245" s="46">
        <f t="shared" si="77"/>
        <v>5.824544146506644E-6</v>
      </c>
      <c r="AN245" s="46">
        <f t="shared" si="78"/>
        <v>4.7450966821540871E-5</v>
      </c>
      <c r="AO245" s="46">
        <f t="shared" si="79"/>
        <v>3.4936355035402756E-3</v>
      </c>
    </row>
    <row r="246" spans="1:41">
      <c r="A246" s="8" t="s">
        <v>1402</v>
      </c>
      <c r="B246" s="35">
        <v>4050.8040288188895</v>
      </c>
      <c r="C246" s="35">
        <v>1663.7047080659866</v>
      </c>
      <c r="D246" s="35">
        <v>41.070974952868312</v>
      </c>
      <c r="E246" s="37">
        <v>13151.091943441066</v>
      </c>
      <c r="F246" s="37">
        <v>22776.627370242088</v>
      </c>
      <c r="G246" s="37">
        <v>173.19191036149383</v>
      </c>
      <c r="H246" s="36">
        <v>15123.4871100495</v>
      </c>
      <c r="I246" s="36">
        <v>13691.633023156521</v>
      </c>
      <c r="J246" s="36">
        <v>90.532249100529754</v>
      </c>
      <c r="K246" s="38">
        <v>38209.907955145296</v>
      </c>
      <c r="L246" s="38">
        <v>2485.1014431687836</v>
      </c>
      <c r="M246" s="38">
        <v>6.5038142622223809</v>
      </c>
      <c r="N246" s="39">
        <v>45942.48205873937</v>
      </c>
      <c r="O246" s="39">
        <v>39865.278930081156</v>
      </c>
      <c r="P246" s="39">
        <v>86.772148877615578</v>
      </c>
      <c r="R246" s="42">
        <f t="shared" si="60"/>
        <v>0.30802035650272941</v>
      </c>
      <c r="S246" s="42">
        <f t="shared" si="61"/>
        <v>0.26784854573170136</v>
      </c>
      <c r="T246" s="42">
        <f t="shared" si="62"/>
        <v>0.10601449324542049</v>
      </c>
      <c r="U246" s="42">
        <f t="shared" si="63"/>
        <v>8.8171205544353662E-2</v>
      </c>
      <c r="W246" s="43">
        <f t="shared" si="64"/>
        <v>3.2465386747617084</v>
      </c>
      <c r="X246" s="43">
        <f t="shared" si="65"/>
        <v>0.86958066269664858</v>
      </c>
      <c r="Y246" s="43">
        <f t="shared" si="66"/>
        <v>0.3441801524065215</v>
      </c>
      <c r="Z246" s="43">
        <f t="shared" si="67"/>
        <v>0.28625122880010812</v>
      </c>
      <c r="AB246" s="44">
        <f t="shared" si="68"/>
        <v>3.7334531620032778</v>
      </c>
      <c r="AC246" s="44">
        <f t="shared" si="69"/>
        <v>1.149979573946492</v>
      </c>
      <c r="AD246" s="44">
        <f t="shared" si="70"/>
        <v>0.39580014502529026</v>
      </c>
      <c r="AE246" s="44">
        <f t="shared" si="71"/>
        <v>0.32918306613720816</v>
      </c>
      <c r="AG246" s="45">
        <f t="shared" si="72"/>
        <v>9.4326725468095098</v>
      </c>
      <c r="AH246" s="45">
        <f t="shared" si="73"/>
        <v>2.9054551606417736</v>
      </c>
      <c r="AI246" s="45">
        <f t="shared" si="74"/>
        <v>2.5265276240262708</v>
      </c>
      <c r="AJ246" s="45">
        <f t="shared" si="75"/>
        <v>0.83169010995732318</v>
      </c>
      <c r="AL246" s="46">
        <f t="shared" si="76"/>
        <v>11.341571137948883</v>
      </c>
      <c r="AM246" s="46">
        <f t="shared" si="77"/>
        <v>3.4934347852120808</v>
      </c>
      <c r="AN246" s="46">
        <f t="shared" si="78"/>
        <v>3.0378233356122455</v>
      </c>
      <c r="AO246" s="46">
        <f t="shared" si="79"/>
        <v>1.2023709167965377</v>
      </c>
    </row>
    <row r="247" spans="1:41">
      <c r="A247" s="8" t="s">
        <v>1403</v>
      </c>
      <c r="B247" s="35">
        <v>434480.00238491967</v>
      </c>
      <c r="C247" s="35">
        <v>402047.79895259225</v>
      </c>
      <c r="D247" s="35">
        <v>92.535397888440741</v>
      </c>
      <c r="E247" s="37">
        <v>213130.14526929698</v>
      </c>
      <c r="F247" s="37">
        <v>240984.1986299032</v>
      </c>
      <c r="G247" s="37">
        <v>113.06903503744705</v>
      </c>
      <c r="H247" s="36">
        <v>437603.71165426663</v>
      </c>
      <c r="I247" s="36">
        <v>757950.13011510309</v>
      </c>
      <c r="J247" s="36">
        <v>173.20468495338756</v>
      </c>
      <c r="K247" s="38">
        <v>97964.680107558335</v>
      </c>
      <c r="L247" s="38">
        <v>96893.875715101705</v>
      </c>
      <c r="M247" s="38">
        <v>98.906948513197861</v>
      </c>
      <c r="N247" s="39">
        <v>641582.90126314573</v>
      </c>
      <c r="O247" s="39">
        <v>726701.49139257998</v>
      </c>
      <c r="P247" s="39">
        <v>113.26696674145353</v>
      </c>
      <c r="R247" s="42">
        <f t="shared" si="60"/>
        <v>2.0385666318386817</v>
      </c>
      <c r="S247" s="42">
        <f t="shared" si="61"/>
        <v>0.99286178524963042</v>
      </c>
      <c r="T247" s="42">
        <f t="shared" si="62"/>
        <v>4.4350678418782277</v>
      </c>
      <c r="U247" s="42">
        <f t="shared" si="63"/>
        <v>0.67720009608971388</v>
      </c>
      <c r="W247" s="43">
        <f t="shared" si="64"/>
        <v>0.49054074778907358</v>
      </c>
      <c r="X247" s="43">
        <f t="shared" si="65"/>
        <v>0.48703916258754831</v>
      </c>
      <c r="Y247" s="43">
        <f t="shared" si="66"/>
        <v>2.1755814956502184</v>
      </c>
      <c r="Z247" s="43">
        <f t="shared" si="67"/>
        <v>0.33219424153868071</v>
      </c>
      <c r="AB247" s="44">
        <f t="shared" si="68"/>
        <v>1.0071895351965579</v>
      </c>
      <c r="AC247" s="44">
        <f t="shared" si="69"/>
        <v>2.0532229783888143</v>
      </c>
      <c r="AD247" s="44">
        <f t="shared" si="70"/>
        <v>4.4669539182265332</v>
      </c>
      <c r="AE247" s="44">
        <f t="shared" si="71"/>
        <v>0.68206885001566331</v>
      </c>
      <c r="AG247" s="45">
        <f t="shared" si="72"/>
        <v>0.22547569409366811</v>
      </c>
      <c r="AH247" s="45">
        <f t="shared" si="73"/>
        <v>0.45964722627001792</v>
      </c>
      <c r="AI247" s="45">
        <f t="shared" si="74"/>
        <v>0.22386620016823885</v>
      </c>
      <c r="AJ247" s="45">
        <f t="shared" si="75"/>
        <v>0.15269216170612696</v>
      </c>
      <c r="AL247" s="46">
        <f t="shared" si="76"/>
        <v>1.47666842602976</v>
      </c>
      <c r="AM247" s="46">
        <f t="shared" si="77"/>
        <v>3.0102869795940155</v>
      </c>
      <c r="AN247" s="46">
        <f t="shared" si="78"/>
        <v>1.4661276496896694</v>
      </c>
      <c r="AO247" s="46">
        <f t="shared" si="79"/>
        <v>6.5491246494015272</v>
      </c>
    </row>
    <row r="248" spans="1:41">
      <c r="A248" s="8" t="s">
        <v>1404</v>
      </c>
      <c r="B248" s="35">
        <v>565.65874735788668</v>
      </c>
      <c r="C248" s="35">
        <v>978.01763936205828</v>
      </c>
      <c r="D248" s="35">
        <v>172.89888009868895</v>
      </c>
      <c r="E248" s="37">
        <v>15025.580627638366</v>
      </c>
      <c r="F248" s="37">
        <v>2088.7470002612695</v>
      </c>
      <c r="G248" s="37">
        <v>13.901273115657073</v>
      </c>
      <c r="H248" s="36">
        <v>7555.7132794946056</v>
      </c>
      <c r="I248" s="36">
        <v>2789.935002406366</v>
      </c>
      <c r="J248" s="36">
        <v>36.924839511551475</v>
      </c>
      <c r="K248" s="38">
        <v>85345.286879766529</v>
      </c>
      <c r="L248" s="38">
        <v>14309.325138797234</v>
      </c>
      <c r="M248" s="38">
        <v>16.766391750438487</v>
      </c>
      <c r="N248" s="39">
        <v>80936.559200563002</v>
      </c>
      <c r="O248" s="39">
        <v>70970.435072527354</v>
      </c>
      <c r="P248" s="39">
        <v>87.686498874582355</v>
      </c>
      <c r="R248" s="42">
        <f t="shared" si="60"/>
        <v>3.7646381951949477E-2</v>
      </c>
      <c r="S248" s="42">
        <f t="shared" si="61"/>
        <v>7.4865036090374648E-2</v>
      </c>
      <c r="T248" s="42">
        <f t="shared" si="62"/>
        <v>6.6278850073441115E-3</v>
      </c>
      <c r="U248" s="42">
        <f t="shared" si="63"/>
        <v>6.9889151817804467E-3</v>
      </c>
      <c r="W248" s="43">
        <f t="shared" si="64"/>
        <v>26.562977586434865</v>
      </c>
      <c r="X248" s="43">
        <f t="shared" si="65"/>
        <v>1.9886382756762593</v>
      </c>
      <c r="Y248" s="43">
        <f t="shared" si="66"/>
        <v>0.17605636089554932</v>
      </c>
      <c r="Z248" s="43">
        <f t="shared" si="67"/>
        <v>0.18564639732712837</v>
      </c>
      <c r="AB248" s="44">
        <f t="shared" si="68"/>
        <v>13.357370172009698</v>
      </c>
      <c r="AC248" s="44">
        <f t="shared" si="69"/>
        <v>0.50285665936905422</v>
      </c>
      <c r="AD248" s="44">
        <f t="shared" si="70"/>
        <v>8.8531113500608521E-2</v>
      </c>
      <c r="AE248" s="44">
        <f t="shared" si="71"/>
        <v>9.3353527183819882E-2</v>
      </c>
      <c r="AG248" s="45">
        <f t="shared" si="72"/>
        <v>150.87769309394133</v>
      </c>
      <c r="AH248" s="45">
        <f t="shared" si="73"/>
        <v>5.6799992622435251</v>
      </c>
      <c r="AI248" s="45">
        <f t="shared" si="74"/>
        <v>11.295463938710389</v>
      </c>
      <c r="AJ248" s="45">
        <f t="shared" si="75"/>
        <v>1.0544713998562576</v>
      </c>
      <c r="AL248" s="46">
        <f t="shared" si="76"/>
        <v>143.08372243619746</v>
      </c>
      <c r="AM248" s="46">
        <f t="shared" si="77"/>
        <v>5.3865844659398121</v>
      </c>
      <c r="AN248" s="46">
        <f t="shared" si="78"/>
        <v>10.711968044131073</v>
      </c>
      <c r="AO248" s="46">
        <f t="shared" si="79"/>
        <v>0.94834245872985945</v>
      </c>
    </row>
    <row r="249" spans="1:41">
      <c r="A249" s="8" t="s">
        <v>1405</v>
      </c>
      <c r="B249" s="35">
        <v>1606.7396277990974</v>
      </c>
      <c r="C249" s="35">
        <v>1317.0941205796189</v>
      </c>
      <c r="D249" s="35">
        <v>81.973089963790017</v>
      </c>
      <c r="E249" s="37">
        <v>17107.013038255802</v>
      </c>
      <c r="F249" s="37">
        <v>2634.4662211353425</v>
      </c>
      <c r="G249" s="37">
        <v>15.399919408747628</v>
      </c>
      <c r="H249" s="36">
        <v>8560.7638075333143</v>
      </c>
      <c r="I249" s="36">
        <v>3303.8248365081299</v>
      </c>
      <c r="J249" s="36">
        <v>38.592640923007657</v>
      </c>
      <c r="K249" s="38">
        <v>95876.942032713501</v>
      </c>
      <c r="L249" s="38">
        <v>2938.8986164485464</v>
      </c>
      <c r="M249" s="38">
        <v>3.0652819688865183</v>
      </c>
      <c r="N249" s="39">
        <v>98877.50255984634</v>
      </c>
      <c r="O249" s="39">
        <v>88469.691174667198</v>
      </c>
      <c r="P249" s="39">
        <v>89.474034926317302</v>
      </c>
      <c r="R249" s="42">
        <f t="shared" si="60"/>
        <v>9.3922862173893423E-2</v>
      </c>
      <c r="S249" s="42">
        <f t="shared" si="61"/>
        <v>0.18768648030975882</v>
      </c>
      <c r="T249" s="42">
        <f t="shared" si="62"/>
        <v>1.6758352881664426E-2</v>
      </c>
      <c r="U249" s="42">
        <f t="shared" si="63"/>
        <v>1.6249799865511432E-2</v>
      </c>
      <c r="W249" s="43">
        <f t="shared" si="64"/>
        <v>10.64703499078372</v>
      </c>
      <c r="X249" s="43">
        <f t="shared" si="65"/>
        <v>1.998304523155042</v>
      </c>
      <c r="Y249" s="43">
        <f t="shared" si="66"/>
        <v>0.17842676951898234</v>
      </c>
      <c r="Z249" s="43">
        <f t="shared" si="67"/>
        <v>0.17301218776133281</v>
      </c>
      <c r="AB249" s="44">
        <f t="shared" si="68"/>
        <v>5.328034274762862</v>
      </c>
      <c r="AC249" s="44">
        <f t="shared" si="69"/>
        <v>0.50042422884633242</v>
      </c>
      <c r="AD249" s="44">
        <f t="shared" si="70"/>
        <v>8.9289078542079028E-2</v>
      </c>
      <c r="AE249" s="44">
        <f t="shared" si="71"/>
        <v>8.6579490641481849E-2</v>
      </c>
      <c r="AG249" s="45">
        <f t="shared" si="72"/>
        <v>59.671735465966677</v>
      </c>
      <c r="AH249" s="45">
        <f t="shared" si="73"/>
        <v>5.6045401858470161</v>
      </c>
      <c r="AI249" s="45">
        <f t="shared" si="74"/>
        <v>11.199578003582292</v>
      </c>
      <c r="AJ249" s="45">
        <f t="shared" si="75"/>
        <v>0.96965375894969907</v>
      </c>
      <c r="AL249" s="46">
        <f t="shared" si="76"/>
        <v>61.539219453551517</v>
      </c>
      <c r="AM249" s="46">
        <f t="shared" si="77"/>
        <v>5.7799396270249002</v>
      </c>
      <c r="AN249" s="46">
        <f t="shared" si="78"/>
        <v>11.550079500246925</v>
      </c>
      <c r="AO249" s="46">
        <f t="shared" si="79"/>
        <v>1.0312959556648045</v>
      </c>
    </row>
    <row r="250" spans="1:41">
      <c r="A250" s="8" t="s">
        <v>1406</v>
      </c>
      <c r="B250" s="35">
        <v>14148.177045412775</v>
      </c>
      <c r="C250" s="35">
        <v>3845.733143940578</v>
      </c>
      <c r="D250" s="35">
        <v>27.18182795986052</v>
      </c>
      <c r="E250" s="37">
        <v>9390.9921985028377</v>
      </c>
      <c r="F250" s="37">
        <v>15779.773112241659</v>
      </c>
      <c r="G250" s="37">
        <v>168.03094687649039</v>
      </c>
      <c r="H250" s="36">
        <v>45957.4556172007</v>
      </c>
      <c r="I250" s="36">
        <v>47958.912624908698</v>
      </c>
      <c r="J250" s="36">
        <v>104.35502135796852</v>
      </c>
      <c r="K250" s="38">
        <v>144635.60215438003</v>
      </c>
      <c r="L250" s="38">
        <v>12944.418917091074</v>
      </c>
      <c r="M250" s="38">
        <v>8.94967679069401</v>
      </c>
      <c r="N250" s="39">
        <v>62031.084350884332</v>
      </c>
      <c r="O250" s="39">
        <v>54201.915726599414</v>
      </c>
      <c r="P250" s="39">
        <v>87.378636523587872</v>
      </c>
      <c r="R250" s="42">
        <f t="shared" si="60"/>
        <v>1.5065689275802352</v>
      </c>
      <c r="S250" s="42">
        <f t="shared" si="61"/>
        <v>0.30785379337052493</v>
      </c>
      <c r="T250" s="42">
        <f t="shared" si="62"/>
        <v>9.7819463774288448E-2</v>
      </c>
      <c r="U250" s="42">
        <f t="shared" si="63"/>
        <v>0.2280820526267501</v>
      </c>
      <c r="W250" s="43">
        <f t="shared" si="64"/>
        <v>0.66375987297583716</v>
      </c>
      <c r="X250" s="43">
        <f t="shared" si="65"/>
        <v>0.20434099478274922</v>
      </c>
      <c r="Y250" s="43">
        <f t="shared" si="66"/>
        <v>6.4928634849386199E-2</v>
      </c>
      <c r="Z250" s="43">
        <f t="shared" si="67"/>
        <v>0.15139171427959985</v>
      </c>
      <c r="AB250" s="44">
        <f t="shared" si="68"/>
        <v>3.2482952022501981</v>
      </c>
      <c r="AC250" s="44">
        <f t="shared" si="69"/>
        <v>4.8937806193181039</v>
      </c>
      <c r="AD250" s="44">
        <f t="shared" si="70"/>
        <v>0.31774649486470824</v>
      </c>
      <c r="AE250" s="44">
        <f t="shared" si="71"/>
        <v>0.74087783726684953</v>
      </c>
      <c r="AG250" s="45">
        <f t="shared" si="72"/>
        <v>10.22291435074138</v>
      </c>
      <c r="AH250" s="45">
        <f t="shared" si="73"/>
        <v>15.401525110141037</v>
      </c>
      <c r="AI250" s="45">
        <f t="shared" si="74"/>
        <v>3.1471629621777106</v>
      </c>
      <c r="AJ250" s="45">
        <f t="shared" si="75"/>
        <v>2.3316632889445543</v>
      </c>
      <c r="AL250" s="46">
        <f t="shared" si="76"/>
        <v>4.384387059320586</v>
      </c>
      <c r="AM250" s="46">
        <f t="shared" si="77"/>
        <v>6.6053813100572762</v>
      </c>
      <c r="AN250" s="46">
        <f t="shared" si="78"/>
        <v>1.349750187816483</v>
      </c>
      <c r="AO250" s="46">
        <f t="shared" si="79"/>
        <v>0.42887839112166914</v>
      </c>
    </row>
    <row r="251" spans="1:41">
      <c r="A251" s="8" t="s">
        <v>1407</v>
      </c>
      <c r="B251" s="35">
        <v>5109.84382452516</v>
      </c>
      <c r="C251" s="35">
        <v>1970.9923536734361</v>
      </c>
      <c r="D251" s="35">
        <v>38.572457815901913</v>
      </c>
      <c r="E251" s="37">
        <v>111732.66457331589</v>
      </c>
      <c r="F251" s="37">
        <v>20280.995953169415</v>
      </c>
      <c r="G251" s="37">
        <v>18.151358003157245</v>
      </c>
      <c r="H251" s="36">
        <v>30647.259275554967</v>
      </c>
      <c r="I251" s="36">
        <v>5209.3015905038619</v>
      </c>
      <c r="J251" s="36">
        <v>16.997609945039795</v>
      </c>
      <c r="K251" s="38">
        <v>74097.262399341096</v>
      </c>
      <c r="L251" s="38">
        <v>1524.4184458914569</v>
      </c>
      <c r="M251" s="38">
        <v>2.0573208733080168</v>
      </c>
      <c r="N251" s="39">
        <v>61390.295247531329</v>
      </c>
      <c r="O251" s="39">
        <v>53991.783417786341</v>
      </c>
      <c r="P251" s="39">
        <v>87.948401616389845</v>
      </c>
      <c r="R251" s="42">
        <f t="shared" si="60"/>
        <v>4.5732766188281683E-2</v>
      </c>
      <c r="S251" s="42">
        <f t="shared" si="61"/>
        <v>0.16673085767903889</v>
      </c>
      <c r="T251" s="42">
        <f t="shared" si="62"/>
        <v>6.8961303819648254E-2</v>
      </c>
      <c r="U251" s="42">
        <f t="shared" si="63"/>
        <v>8.3235368129796386E-2</v>
      </c>
      <c r="W251" s="43">
        <f t="shared" si="64"/>
        <v>21.866160377944393</v>
      </c>
      <c r="X251" s="43">
        <f t="shared" si="65"/>
        <v>3.6457636739620862</v>
      </c>
      <c r="Y251" s="43">
        <f t="shared" si="66"/>
        <v>1.5079189291925779</v>
      </c>
      <c r="Z251" s="43">
        <f t="shared" si="67"/>
        <v>1.8200379086433693</v>
      </c>
      <c r="AB251" s="44">
        <f t="shared" si="68"/>
        <v>5.9976900132369328</v>
      </c>
      <c r="AC251" s="44">
        <f t="shared" si="69"/>
        <v>0.27429095504515671</v>
      </c>
      <c r="AD251" s="44">
        <f t="shared" si="70"/>
        <v>0.41360852321890229</v>
      </c>
      <c r="AE251" s="44">
        <f t="shared" si="71"/>
        <v>0.49921993618017951</v>
      </c>
      <c r="AG251" s="45">
        <f t="shared" si="72"/>
        <v>14.500885926044266</v>
      </c>
      <c r="AH251" s="45">
        <f t="shared" si="73"/>
        <v>0.66316562557872694</v>
      </c>
      <c r="AI251" s="45">
        <f t="shared" si="74"/>
        <v>2.4177451475552645</v>
      </c>
      <c r="AJ251" s="45">
        <f t="shared" si="75"/>
        <v>1.2069865782624778</v>
      </c>
      <c r="AL251" s="46">
        <f t="shared" si="76"/>
        <v>12.01412359275699</v>
      </c>
      <c r="AM251" s="46">
        <f t="shared" si="77"/>
        <v>0.5494391052246741</v>
      </c>
      <c r="AN251" s="46">
        <f t="shared" si="78"/>
        <v>2.0031251308823492</v>
      </c>
      <c r="AO251" s="46">
        <f t="shared" si="79"/>
        <v>0.82850962720691879</v>
      </c>
    </row>
    <row r="252" spans="1:41">
      <c r="A252" s="8" t="s">
        <v>1408</v>
      </c>
      <c r="B252" s="35">
        <v>215.61594785270734</v>
      </c>
      <c r="C252" s="35">
        <v>242.16264272971591</v>
      </c>
      <c r="D252" s="35">
        <v>112.31202753849325</v>
      </c>
      <c r="E252" s="37">
        <v>12722.672355006447</v>
      </c>
      <c r="F252" s="37">
        <v>7662.0347716038614</v>
      </c>
      <c r="G252" s="37">
        <v>60.223470021129678</v>
      </c>
      <c r="H252" s="36">
        <v>2821.5378794461026</v>
      </c>
      <c r="I252" s="36">
        <v>2225.9267298895406</v>
      </c>
      <c r="J252" s="36">
        <v>78.890549232197912</v>
      </c>
      <c r="K252" s="38">
        <v>31977.606418226234</v>
      </c>
      <c r="L252" s="38">
        <v>8360.4490856379634</v>
      </c>
      <c r="M252" s="38">
        <v>26.14469943839439</v>
      </c>
      <c r="N252" s="39">
        <v>111396.56499955298</v>
      </c>
      <c r="O252" s="39">
        <v>97153.454080929485</v>
      </c>
      <c r="P252" s="39">
        <v>87.214048369731458</v>
      </c>
      <c r="R252" s="42">
        <f t="shared" si="60"/>
        <v>1.694737880818421E-2</v>
      </c>
      <c r="S252" s="42">
        <f t="shared" si="61"/>
        <v>7.6417881689057818E-2</v>
      </c>
      <c r="T252" s="42">
        <f t="shared" si="62"/>
        <v>6.7427169198571724E-3</v>
      </c>
      <c r="U252" s="42">
        <f t="shared" si="63"/>
        <v>1.935570884556203E-3</v>
      </c>
      <c r="W252" s="43">
        <f t="shared" si="64"/>
        <v>59.00617501492804</v>
      </c>
      <c r="X252" s="43">
        <f t="shared" si="65"/>
        <v>4.5091269012146107</v>
      </c>
      <c r="Y252" s="43">
        <f t="shared" si="66"/>
        <v>0.39786193464920883</v>
      </c>
      <c r="Z252" s="43">
        <f t="shared" si="67"/>
        <v>0.11421063436792239</v>
      </c>
      <c r="AB252" s="44">
        <f t="shared" si="68"/>
        <v>13.085942424692842</v>
      </c>
      <c r="AC252" s="44">
        <f t="shared" si="69"/>
        <v>0.22177242333335817</v>
      </c>
      <c r="AD252" s="44">
        <f t="shared" si="70"/>
        <v>8.8234805399253227E-2</v>
      </c>
      <c r="AE252" s="44">
        <f t="shared" si="71"/>
        <v>2.5328769154214271E-2</v>
      </c>
      <c r="AG252" s="45">
        <f t="shared" si="72"/>
        <v>148.30816893039349</v>
      </c>
      <c r="AH252" s="45">
        <f t="shared" si="73"/>
        <v>2.5134347192115545</v>
      </c>
      <c r="AI252" s="45">
        <f t="shared" si="74"/>
        <v>11.33339610684361</v>
      </c>
      <c r="AJ252" s="45">
        <f t="shared" si="75"/>
        <v>0.28706097372351252</v>
      </c>
      <c r="AL252" s="46">
        <f t="shared" si="76"/>
        <v>516.64343991684132</v>
      </c>
      <c r="AM252" s="46">
        <f t="shared" si="77"/>
        <v>8.7557520850340662</v>
      </c>
      <c r="AN252" s="46">
        <f t="shared" si="78"/>
        <v>39.480797266993022</v>
      </c>
      <c r="AO252" s="46">
        <f t="shared" si="79"/>
        <v>3.4835804638604979</v>
      </c>
    </row>
    <row r="253" spans="1:41">
      <c r="A253" s="8" t="s">
        <v>1409</v>
      </c>
      <c r="B253" s="35">
        <v>10496.213931604138</v>
      </c>
      <c r="C253" s="35">
        <v>3341.5721715632735</v>
      </c>
      <c r="D253" s="35">
        <v>31.83597622283391</v>
      </c>
      <c r="E253" s="37">
        <v>16956.741958311064</v>
      </c>
      <c r="F253" s="37">
        <v>4466.8846691644421</v>
      </c>
      <c r="G253" s="37">
        <v>26.342823875874771</v>
      </c>
      <c r="H253" s="36">
        <v>28791.472925737733</v>
      </c>
      <c r="I253" s="36">
        <v>11379.688671891543</v>
      </c>
      <c r="J253" s="36">
        <v>39.524510264700041</v>
      </c>
      <c r="K253" s="38">
        <v>69151.287809492336</v>
      </c>
      <c r="L253" s="38">
        <v>10646.698851954268</v>
      </c>
      <c r="M253" s="38">
        <v>15.396240893279224</v>
      </c>
      <c r="N253" s="39">
        <v>24540.276432477698</v>
      </c>
      <c r="O253" s="39">
        <v>21337.419415237488</v>
      </c>
      <c r="P253" s="39">
        <v>86.948569931341908</v>
      </c>
      <c r="R253" s="42">
        <f t="shared" si="60"/>
        <v>0.61899944915182203</v>
      </c>
      <c r="S253" s="42">
        <f t="shared" si="61"/>
        <v>0.36455981111758939</v>
      </c>
      <c r="T253" s="42">
        <f t="shared" si="62"/>
        <v>0.15178623947713857</v>
      </c>
      <c r="U253" s="42">
        <f t="shared" si="63"/>
        <v>0.42771376110959286</v>
      </c>
      <c r="W253" s="43">
        <f t="shared" si="64"/>
        <v>1.6155103229417089</v>
      </c>
      <c r="X253" s="43">
        <f t="shared" si="65"/>
        <v>0.5889501381901453</v>
      </c>
      <c r="Y253" s="43">
        <f t="shared" si="66"/>
        <v>0.24521223675581971</v>
      </c>
      <c r="Z253" s="43">
        <f t="shared" si="67"/>
        <v>0.69097599633677131</v>
      </c>
      <c r="AB253" s="44">
        <f t="shared" si="68"/>
        <v>2.7430341181448776</v>
      </c>
      <c r="AC253" s="44">
        <f t="shared" si="69"/>
        <v>1.6979366081363332</v>
      </c>
      <c r="AD253" s="44">
        <f t="shared" si="70"/>
        <v>0.41635483355070002</v>
      </c>
      <c r="AE253" s="44">
        <f t="shared" si="71"/>
        <v>1.1732334395236808</v>
      </c>
      <c r="AG253" s="45">
        <f t="shared" si="72"/>
        <v>6.5882124983445278</v>
      </c>
      <c r="AH253" s="45">
        <f t="shared" si="73"/>
        <v>4.0780999073704125</v>
      </c>
      <c r="AI253" s="45">
        <f t="shared" si="74"/>
        <v>2.4017975039990231</v>
      </c>
      <c r="AJ253" s="45">
        <f t="shared" si="75"/>
        <v>2.8178691466561654</v>
      </c>
      <c r="AL253" s="46">
        <f t="shared" si="76"/>
        <v>2.3380122196811213</v>
      </c>
      <c r="AM253" s="46">
        <f t="shared" si="77"/>
        <v>1.447228276092843</v>
      </c>
      <c r="AN253" s="46">
        <f t="shared" si="78"/>
        <v>0.85234529319756558</v>
      </c>
      <c r="AO253" s="46">
        <f t="shared" si="79"/>
        <v>0.354878082676995</v>
      </c>
    </row>
    <row r="254" spans="1:41">
      <c r="A254" s="8" t="s">
        <v>1410</v>
      </c>
      <c r="B254" s="35">
        <v>439.34013561086539</v>
      </c>
      <c r="C254" s="35">
        <v>369.06330306618946</v>
      </c>
      <c r="D254" s="35">
        <v>84.004003538861312</v>
      </c>
      <c r="E254" s="37">
        <v>12288.145739863001</v>
      </c>
      <c r="F254" s="37">
        <v>411.20604418279095</v>
      </c>
      <c r="G254" s="37">
        <v>3.3463636653399216</v>
      </c>
      <c r="H254" s="36">
        <v>8165.5349582364724</v>
      </c>
      <c r="I254" s="36">
        <v>2826.2641120729913</v>
      </c>
      <c r="J254" s="36">
        <v>34.612112084857024</v>
      </c>
      <c r="K254" s="38">
        <v>132125.35134241366</v>
      </c>
      <c r="L254" s="38">
        <v>11465.385529347193</v>
      </c>
      <c r="M254" s="38">
        <v>8.6776575523600386</v>
      </c>
      <c r="N254" s="39">
        <v>126264.150661611</v>
      </c>
      <c r="O254" s="39">
        <v>109686.28888588434</v>
      </c>
      <c r="P254" s="39">
        <v>86.870491989325245</v>
      </c>
      <c r="R254" s="42">
        <f t="shared" si="60"/>
        <v>3.5753167720467119E-2</v>
      </c>
      <c r="S254" s="42">
        <f t="shared" si="61"/>
        <v>5.3804207300307806E-2</v>
      </c>
      <c r="T254" s="42">
        <f t="shared" si="62"/>
        <v>3.3251766685734631E-3</v>
      </c>
      <c r="U254" s="42">
        <f t="shared" si="63"/>
        <v>3.4795318648149047E-3</v>
      </c>
      <c r="W254" s="43">
        <f t="shared" si="64"/>
        <v>27.96954965832423</v>
      </c>
      <c r="X254" s="43">
        <f t="shared" si="65"/>
        <v>1.5048794479127301</v>
      </c>
      <c r="Y254" s="43">
        <f t="shared" si="66"/>
        <v>9.3003693954366598E-2</v>
      </c>
      <c r="Z254" s="43">
        <f t="shared" si="67"/>
        <v>9.7320939280661989E-2</v>
      </c>
      <c r="AB254" s="44">
        <f t="shared" si="68"/>
        <v>18.58590712838695</v>
      </c>
      <c r="AC254" s="44">
        <f t="shared" si="69"/>
        <v>0.66450505479824407</v>
      </c>
      <c r="AD254" s="44">
        <f t="shared" si="70"/>
        <v>6.1801424747585501E-2</v>
      </c>
      <c r="AE254" s="44">
        <f t="shared" si="71"/>
        <v>6.4670256089712871E-2</v>
      </c>
      <c r="AG254" s="45">
        <f t="shared" si="72"/>
        <v>300.73590057667849</v>
      </c>
      <c r="AH254" s="45">
        <f t="shared" si="73"/>
        <v>10.75226109288371</v>
      </c>
      <c r="AI254" s="45">
        <f t="shared" si="74"/>
        <v>16.180856737272368</v>
      </c>
      <c r="AJ254" s="45">
        <f t="shared" si="75"/>
        <v>1.04642014895036</v>
      </c>
      <c r="AL254" s="46">
        <f t="shared" si="76"/>
        <v>287.39498267339349</v>
      </c>
      <c r="AM254" s="46">
        <f t="shared" si="77"/>
        <v>10.275281017542579</v>
      </c>
      <c r="AN254" s="46">
        <f t="shared" si="78"/>
        <v>15.463059224827632</v>
      </c>
      <c r="AO254" s="46">
        <f t="shared" si="79"/>
        <v>0.9556390910506426</v>
      </c>
    </row>
    <row r="255" spans="1:41">
      <c r="A255" s="8" t="s">
        <v>1411</v>
      </c>
      <c r="B255" s="35">
        <v>2028.4802484107868</v>
      </c>
      <c r="C255" s="35">
        <v>3511.6988015898514</v>
      </c>
      <c r="D255" s="35">
        <v>173.11969413264401</v>
      </c>
      <c r="E255" s="37">
        <v>71930.724196502066</v>
      </c>
      <c r="F255" s="37">
        <v>19121.071666004467</v>
      </c>
      <c r="G255" s="37">
        <v>26.582620819677928</v>
      </c>
      <c r="H255" s="36">
        <v>12210.967225224033</v>
      </c>
      <c r="I255" s="36">
        <v>3595.5139408535533</v>
      </c>
      <c r="J255" s="36">
        <v>29.444956116386489</v>
      </c>
      <c r="K255" s="38">
        <v>6044.5090697472333</v>
      </c>
      <c r="L255" s="38">
        <v>10467.664764805528</v>
      </c>
      <c r="M255" s="38">
        <v>173.17642581092628</v>
      </c>
      <c r="N255" s="39">
        <v>1</v>
      </c>
      <c r="O255" s="39">
        <v>0</v>
      </c>
      <c r="P255" s="39">
        <v>0</v>
      </c>
      <c r="R255" s="42">
        <f t="shared" si="60"/>
        <v>2.8200470258986077E-2</v>
      </c>
      <c r="S255" s="42">
        <f t="shared" si="61"/>
        <v>0.16611953918118641</v>
      </c>
      <c r="T255" s="42">
        <f t="shared" si="62"/>
        <v>0.33559057071538367</v>
      </c>
      <c r="U255" s="42">
        <f t="shared" si="63"/>
        <v>2028.4802484107868</v>
      </c>
      <c r="W255" s="43">
        <f t="shared" si="64"/>
        <v>35.460401575443591</v>
      </c>
      <c r="X255" s="43">
        <f t="shared" si="65"/>
        <v>5.8906655688925058</v>
      </c>
      <c r="Y255" s="43">
        <f t="shared" si="66"/>
        <v>11.900176402499804</v>
      </c>
      <c r="Z255" s="43">
        <f t="shared" si="67"/>
        <v>71930.724196502066</v>
      </c>
      <c r="AB255" s="44">
        <f t="shared" si="68"/>
        <v>6.0197614617104191</v>
      </c>
      <c r="AC255" s="44">
        <f t="shared" si="69"/>
        <v>0.16976010406715525</v>
      </c>
      <c r="AD255" s="44">
        <f t="shared" si="70"/>
        <v>2.020175184505872</v>
      </c>
      <c r="AE255" s="44">
        <f t="shared" si="71"/>
        <v>12210.967225224033</v>
      </c>
      <c r="AG255" s="45">
        <f t="shared" si="72"/>
        <v>2.9798215065109974</v>
      </c>
      <c r="AH255" s="45">
        <f t="shared" si="73"/>
        <v>8.4032367771450484E-2</v>
      </c>
      <c r="AI255" s="45">
        <f t="shared" si="74"/>
        <v>0.49500657550379557</v>
      </c>
      <c r="AJ255" s="45">
        <f t="shared" si="75"/>
        <v>6044.5090697472333</v>
      </c>
      <c r="AL255" s="46">
        <f t="shared" si="76"/>
        <v>4.929799049231316E-4</v>
      </c>
      <c r="AM255" s="46">
        <f t="shared" si="77"/>
        <v>1.3902265147062557E-5</v>
      </c>
      <c r="AN255" s="46">
        <f t="shared" si="78"/>
        <v>8.1893594631415705E-5</v>
      </c>
      <c r="AO255" s="46">
        <f t="shared" si="79"/>
        <v>1.654394076443693E-4</v>
      </c>
    </row>
    <row r="256" spans="1:41">
      <c r="A256" s="8" t="s">
        <v>1412</v>
      </c>
      <c r="B256" s="35">
        <v>89908.440927677962</v>
      </c>
      <c r="C256" s="35">
        <v>34084.540060468978</v>
      </c>
      <c r="D256" s="35">
        <v>37.910278177203033</v>
      </c>
      <c r="E256" s="37">
        <v>92635.935424964948</v>
      </c>
      <c r="F256" s="37">
        <v>6198.6719279418676</v>
      </c>
      <c r="G256" s="37">
        <v>6.6914334048721171</v>
      </c>
      <c r="H256" s="36">
        <v>93271.235577206768</v>
      </c>
      <c r="I256" s="36">
        <v>4333.6285420956019</v>
      </c>
      <c r="J256" s="36">
        <v>4.646264751696541</v>
      </c>
      <c r="K256" s="38">
        <v>92976.734938298192</v>
      </c>
      <c r="L256" s="38">
        <v>6954.6662959684318</v>
      </c>
      <c r="M256" s="38">
        <v>7.4800070152858469</v>
      </c>
      <c r="N256" s="39">
        <v>92228.60705422466</v>
      </c>
      <c r="O256" s="39">
        <v>5428.73537340857</v>
      </c>
      <c r="P256" s="39">
        <v>5.8861730072718252</v>
      </c>
      <c r="R256" s="42">
        <f t="shared" si="60"/>
        <v>0.97055684184787816</v>
      </c>
      <c r="S256" s="42">
        <f t="shared" si="61"/>
        <v>0.96394606945305017</v>
      </c>
      <c r="T256" s="42">
        <f t="shared" si="62"/>
        <v>0.96699933577301433</v>
      </c>
      <c r="U256" s="42">
        <f t="shared" si="63"/>
        <v>0.97484331379760958</v>
      </c>
      <c r="W256" s="43">
        <f t="shared" si="64"/>
        <v>1.0303363562880705</v>
      </c>
      <c r="X256" s="43">
        <f t="shared" si="65"/>
        <v>0.99318868085846312</v>
      </c>
      <c r="Y256" s="43">
        <f t="shared" si="66"/>
        <v>0.99633457215335208</v>
      </c>
      <c r="Z256" s="43">
        <f t="shared" si="67"/>
        <v>1.0044165078900174</v>
      </c>
      <c r="AB256" s="44">
        <f t="shared" si="68"/>
        <v>1.0374024353534705</v>
      </c>
      <c r="AC256" s="44">
        <f t="shared" si="69"/>
        <v>1.0068580313819619</v>
      </c>
      <c r="AD256" s="44">
        <f t="shared" si="70"/>
        <v>1.0031674659161134</v>
      </c>
      <c r="AE256" s="44">
        <f t="shared" si="71"/>
        <v>1.0113048278216878</v>
      </c>
      <c r="AG256" s="45">
        <f t="shared" si="72"/>
        <v>1.0341268737280003</v>
      </c>
      <c r="AH256" s="45">
        <f t="shared" si="73"/>
        <v>1.0036789126354675</v>
      </c>
      <c r="AI256" s="45">
        <f t="shared" si="74"/>
        <v>0.99684253524587652</v>
      </c>
      <c r="AJ256" s="45">
        <f t="shared" si="75"/>
        <v>1.0081116684721658</v>
      </c>
      <c r="AL256" s="46">
        <f t="shared" si="76"/>
        <v>1.0258058765407025</v>
      </c>
      <c r="AM256" s="46">
        <f t="shared" si="77"/>
        <v>0.99560291188433858</v>
      </c>
      <c r="AN256" s="46">
        <f t="shared" si="78"/>
        <v>0.98882154271325107</v>
      </c>
      <c r="AO256" s="46">
        <f t="shared" si="79"/>
        <v>0.99195360124691401</v>
      </c>
    </row>
    <row r="257" spans="1:41">
      <c r="A257" s="8" t="s">
        <v>1413</v>
      </c>
      <c r="B257" s="35">
        <v>1710.6144053739142</v>
      </c>
      <c r="C257" s="35">
        <v>1050.3751311369751</v>
      </c>
      <c r="D257" s="35">
        <v>61.403383944225531</v>
      </c>
      <c r="E257" s="37">
        <v>10807.32990733276</v>
      </c>
      <c r="F257" s="37">
        <v>1211.9765636326522</v>
      </c>
      <c r="G257" s="37">
        <v>11.214394064257514</v>
      </c>
      <c r="H257" s="36">
        <v>8763.8519190338702</v>
      </c>
      <c r="I257" s="36">
        <v>4151.7346777718421</v>
      </c>
      <c r="J257" s="36">
        <v>47.373400602021249</v>
      </c>
      <c r="K257" s="38">
        <v>87354.138134468434</v>
      </c>
      <c r="L257" s="38">
        <v>25834.740352901059</v>
      </c>
      <c r="M257" s="38">
        <v>29.57471838727594</v>
      </c>
      <c r="N257" s="39">
        <v>93550.204112524327</v>
      </c>
      <c r="O257" s="39">
        <v>81279.954368133374</v>
      </c>
      <c r="P257" s="39">
        <v>86.883780895195045</v>
      </c>
      <c r="R257" s="42">
        <f t="shared" si="60"/>
        <v>0.1582827969573932</v>
      </c>
      <c r="S257" s="42">
        <f t="shared" si="61"/>
        <v>0.19518978882547036</v>
      </c>
      <c r="T257" s="42">
        <f t="shared" si="62"/>
        <v>1.958252284214267E-2</v>
      </c>
      <c r="U257" s="42">
        <f t="shared" si="63"/>
        <v>1.8285522961728102E-2</v>
      </c>
      <c r="W257" s="43">
        <f t="shared" si="64"/>
        <v>6.3178059727437184</v>
      </c>
      <c r="X257" s="43">
        <f t="shared" si="65"/>
        <v>1.2331712136601418</v>
      </c>
      <c r="Y257" s="43">
        <f t="shared" si="66"/>
        <v>0.12371857977347926</v>
      </c>
      <c r="Z257" s="43">
        <f t="shared" si="67"/>
        <v>0.11552438618234821</v>
      </c>
      <c r="AB257" s="44">
        <f t="shared" si="68"/>
        <v>5.1232188221390702</v>
      </c>
      <c r="AC257" s="44">
        <f t="shared" si="69"/>
        <v>0.81091740459293349</v>
      </c>
      <c r="AD257" s="44">
        <f t="shared" si="70"/>
        <v>0.1003255496098336</v>
      </c>
      <c r="AE257" s="44">
        <f t="shared" si="71"/>
        <v>9.3680735410181556E-2</v>
      </c>
      <c r="AG257" s="45">
        <f t="shared" si="72"/>
        <v>51.065943242407194</v>
      </c>
      <c r="AH257" s="45">
        <f t="shared" si="73"/>
        <v>8.0828603256757035</v>
      </c>
      <c r="AI257" s="45">
        <f t="shared" si="74"/>
        <v>9.9675506776589149</v>
      </c>
      <c r="AJ257" s="45">
        <f t="shared" si="75"/>
        <v>0.93376747772134072</v>
      </c>
      <c r="AL257" s="46">
        <f t="shared" si="76"/>
        <v>54.688072202967142</v>
      </c>
      <c r="AM257" s="46">
        <f t="shared" si="77"/>
        <v>8.6561810284935063</v>
      </c>
      <c r="AN257" s="46">
        <f t="shared" si="78"/>
        <v>10.674553264569232</v>
      </c>
      <c r="AO257" s="46">
        <f t="shared" si="79"/>
        <v>1.0709304231073518</v>
      </c>
    </row>
    <row r="258" spans="1:41">
      <c r="A258" s="8" t="s">
        <v>1414</v>
      </c>
      <c r="B258" s="35">
        <v>864.24946005709569</v>
      </c>
      <c r="C258" s="35">
        <v>1229.9493085831816</v>
      </c>
      <c r="D258" s="35">
        <v>142.31415412188124</v>
      </c>
      <c r="E258" s="37">
        <v>10816.216930390156</v>
      </c>
      <c r="F258" s="37">
        <v>8995.3021091033261</v>
      </c>
      <c r="G258" s="37">
        <v>83.164956536969655</v>
      </c>
      <c r="H258" s="36">
        <v>9674.9083821860768</v>
      </c>
      <c r="I258" s="36">
        <v>4370.6089828091408</v>
      </c>
      <c r="J258" s="36">
        <v>45.174680835805368</v>
      </c>
      <c r="K258" s="38">
        <v>140871.24145720166</v>
      </c>
      <c r="L258" s="38">
        <v>12462.531267461711</v>
      </c>
      <c r="M258" s="38">
        <v>8.8467533462094003</v>
      </c>
      <c r="N258" s="39">
        <v>148077.87098220331</v>
      </c>
      <c r="O258" s="39">
        <v>128378.96935927383</v>
      </c>
      <c r="P258" s="39">
        <v>86.696930816018423</v>
      </c>
      <c r="R258" s="42">
        <f t="shared" si="60"/>
        <v>7.9903118217685476E-2</v>
      </c>
      <c r="S258" s="42">
        <f t="shared" si="61"/>
        <v>8.9328955470875035E-2</v>
      </c>
      <c r="T258" s="42">
        <f t="shared" si="62"/>
        <v>6.1350311895963863E-3</v>
      </c>
      <c r="U258" s="42">
        <f t="shared" si="63"/>
        <v>5.8364524984355374E-3</v>
      </c>
      <c r="W258" s="43">
        <f t="shared" si="64"/>
        <v>12.51515613290125</v>
      </c>
      <c r="X258" s="43">
        <f t="shared" si="65"/>
        <v>1.1179658249069844</v>
      </c>
      <c r="Y258" s="43">
        <f t="shared" si="66"/>
        <v>7.6780873218017673E-2</v>
      </c>
      <c r="Z258" s="43">
        <f t="shared" si="67"/>
        <v>7.3044114280182343E-2</v>
      </c>
      <c r="AB258" s="44">
        <f t="shared" si="68"/>
        <v>11.19457845139633</v>
      </c>
      <c r="AC258" s="44">
        <f t="shared" si="69"/>
        <v>0.89448172539907533</v>
      </c>
      <c r="AD258" s="44">
        <f t="shared" si="70"/>
        <v>6.8679087953700105E-2</v>
      </c>
      <c r="AE258" s="44">
        <f t="shared" si="71"/>
        <v>6.5336625371584744E-2</v>
      </c>
      <c r="AG258" s="45">
        <f t="shared" si="72"/>
        <v>162.99835634018811</v>
      </c>
      <c r="AH258" s="45">
        <f t="shared" si="73"/>
        <v>13.024076935938472</v>
      </c>
      <c r="AI258" s="45">
        <f t="shared" si="74"/>
        <v>14.560472915338485</v>
      </c>
      <c r="AJ258" s="45">
        <f t="shared" si="75"/>
        <v>0.95133216410257693</v>
      </c>
      <c r="AL258" s="46">
        <f t="shared" si="76"/>
        <v>171.33695515692969</v>
      </c>
      <c r="AM258" s="46">
        <f t="shared" si="77"/>
        <v>13.690356982962429</v>
      </c>
      <c r="AN258" s="46">
        <f t="shared" si="78"/>
        <v>15.305351237728686</v>
      </c>
      <c r="AO258" s="46">
        <f t="shared" si="79"/>
        <v>1.0511575638182411</v>
      </c>
    </row>
    <row r="259" spans="1:41">
      <c r="A259" s="8" t="s">
        <v>1415</v>
      </c>
      <c r="B259" s="35">
        <v>4730.0846076399002</v>
      </c>
      <c r="C259" s="35">
        <v>8191.0148137242359</v>
      </c>
      <c r="D259" s="35">
        <v>173.16846300157798</v>
      </c>
      <c r="E259" s="37">
        <v>1</v>
      </c>
      <c r="F259" s="37">
        <v>0</v>
      </c>
      <c r="G259" s="37">
        <v>0</v>
      </c>
      <c r="H259" s="36">
        <v>1</v>
      </c>
      <c r="I259" s="36">
        <v>0</v>
      </c>
      <c r="J259" s="36">
        <v>0</v>
      </c>
      <c r="K259" s="38">
        <v>36947.432710252899</v>
      </c>
      <c r="L259" s="38">
        <v>42909.670748930126</v>
      </c>
      <c r="M259" s="38">
        <v>116.13708342182787</v>
      </c>
      <c r="N259" s="39">
        <v>47239.447231290163</v>
      </c>
      <c r="O259" s="39">
        <v>41658.904580603805</v>
      </c>
      <c r="P259" s="39">
        <v>88.186689350187919</v>
      </c>
      <c r="R259" s="42">
        <f t="shared" ref="R259:R322" si="80">B259/E259</f>
        <v>4730.0846076399002</v>
      </c>
      <c r="S259" s="42">
        <f t="shared" ref="S259:S322" si="81">B259/H259</f>
        <v>4730.0846076399002</v>
      </c>
      <c r="T259" s="42">
        <f t="shared" ref="T259:T322" si="82">B259/K259</f>
        <v>0.12802201020931295</v>
      </c>
      <c r="U259" s="42">
        <f t="shared" ref="U259:U322" si="83">B259/N259</f>
        <v>0.100129973673926</v>
      </c>
      <c r="W259" s="43">
        <f t="shared" ref="W259:W322" si="84">E259/B259</f>
        <v>2.1141270885193639E-4</v>
      </c>
      <c r="X259" s="43">
        <f t="shared" ref="X259:X322" si="85">E259/H259</f>
        <v>1</v>
      </c>
      <c r="Y259" s="43">
        <f t="shared" ref="Y259:Y322" si="86">E259/K259</f>
        <v>2.7065479971021108E-5</v>
      </c>
      <c r="Z259" s="43">
        <f t="shared" ref="Z259:Z322" si="87">E259/N259</f>
        <v>2.1168748971677773E-5</v>
      </c>
      <c r="AB259" s="44">
        <f t="shared" ref="AB259:AB322" si="88">H259/B259</f>
        <v>2.1141270885193639E-4</v>
      </c>
      <c r="AC259" s="44">
        <f t="shared" ref="AC259:AC322" si="89">H259/E259</f>
        <v>1</v>
      </c>
      <c r="AD259" s="44">
        <f t="shared" ref="AD259:AD322" si="90">H259/K259</f>
        <v>2.7065479971021108E-5</v>
      </c>
      <c r="AE259" s="44">
        <f t="shared" ref="AE259:AE322" si="91">H259/N259</f>
        <v>2.1168748971677773E-5</v>
      </c>
      <c r="AG259" s="45">
        <f t="shared" ref="AG259:AG322" si="92">K259/B259</f>
        <v>7.811156834399207</v>
      </c>
      <c r="AH259" s="45">
        <f t="shared" ref="AH259:AH322" si="93">K259/E259</f>
        <v>36947.432710252899</v>
      </c>
      <c r="AI259" s="45">
        <f t="shared" ref="AI259:AI322" si="94">K259/H259</f>
        <v>36947.432710252899</v>
      </c>
      <c r="AJ259" s="45">
        <f t="shared" ref="AJ259:AJ322" si="95">K259/N259</f>
        <v>0.7821309281912997</v>
      </c>
      <c r="AL259" s="46">
        <f t="shared" ref="AL259:AL322" si="96">N259/B259</f>
        <v>9.9870195038351604</v>
      </c>
      <c r="AM259" s="46">
        <f t="shared" ref="AM259:AM322" si="97">N259/E259</f>
        <v>47239.447231290163</v>
      </c>
      <c r="AN259" s="46">
        <f t="shared" ref="AN259:AN322" si="98">N259/H259</f>
        <v>47239.447231290163</v>
      </c>
      <c r="AO259" s="46">
        <f t="shared" ref="AO259:AO322" si="99">N259/K259</f>
        <v>1.2785583128805924</v>
      </c>
    </row>
    <row r="260" spans="1:41">
      <c r="A260" s="8" t="s">
        <v>1416</v>
      </c>
      <c r="B260" s="35">
        <v>14330.7430823618</v>
      </c>
      <c r="C260" s="35">
        <v>13123.777114829769</v>
      </c>
      <c r="D260" s="35">
        <v>91.577785181163719</v>
      </c>
      <c r="E260" s="37">
        <v>285710.33127610199</v>
      </c>
      <c r="F260" s="37">
        <v>55429.714420189928</v>
      </c>
      <c r="G260" s="37">
        <v>19.400668562672411</v>
      </c>
      <c r="H260" s="36">
        <v>30659.649052120101</v>
      </c>
      <c r="I260" s="36">
        <v>7629.1273223572534</v>
      </c>
      <c r="J260" s="36">
        <v>24.883283267163499</v>
      </c>
      <c r="K260" s="38">
        <v>14794.904863326266</v>
      </c>
      <c r="L260" s="38">
        <v>25623.794865621399</v>
      </c>
      <c r="M260" s="38">
        <v>173.19337368054241</v>
      </c>
      <c r="N260" s="39">
        <v>1</v>
      </c>
      <c r="O260" s="39">
        <v>0</v>
      </c>
      <c r="P260" s="39">
        <v>0</v>
      </c>
      <c r="R260" s="42">
        <f t="shared" si="80"/>
        <v>5.0158295005835803E-2</v>
      </c>
      <c r="S260" s="42">
        <f t="shared" si="81"/>
        <v>0.46741380039935049</v>
      </c>
      <c r="T260" s="42">
        <f t="shared" si="82"/>
        <v>0.96862691681681345</v>
      </c>
      <c r="U260" s="42">
        <f t="shared" si="83"/>
        <v>14330.7430823618</v>
      </c>
      <c r="W260" s="43">
        <f t="shared" si="84"/>
        <v>19.936881823508003</v>
      </c>
      <c r="X260" s="43">
        <f t="shared" si="85"/>
        <v>9.3187737012386069</v>
      </c>
      <c r="Y260" s="43">
        <f t="shared" si="86"/>
        <v>19.311400371645725</v>
      </c>
      <c r="Z260" s="43">
        <f t="shared" si="87"/>
        <v>285710.33127610199</v>
      </c>
      <c r="AB260" s="44">
        <f t="shared" si="88"/>
        <v>2.1394319105375512</v>
      </c>
      <c r="AC260" s="44">
        <f t="shared" si="89"/>
        <v>0.10731025691364141</v>
      </c>
      <c r="AD260" s="44">
        <f t="shared" si="90"/>
        <v>2.072311335243493</v>
      </c>
      <c r="AE260" s="44">
        <f t="shared" si="91"/>
        <v>30659.649052120101</v>
      </c>
      <c r="AG260" s="45">
        <f t="shared" si="92"/>
        <v>1.0323892332935447</v>
      </c>
      <c r="AH260" s="45">
        <f t="shared" si="93"/>
        <v>5.1782883724386254E-2</v>
      </c>
      <c r="AI260" s="45">
        <f t="shared" si="94"/>
        <v>0.4825529750251073</v>
      </c>
      <c r="AJ260" s="45">
        <f t="shared" si="95"/>
        <v>14794.904863326266</v>
      </c>
      <c r="AL260" s="46">
        <f t="shared" si="96"/>
        <v>6.9780052175437757E-5</v>
      </c>
      <c r="AM260" s="46">
        <f t="shared" si="97"/>
        <v>3.5000484425382214E-6</v>
      </c>
      <c r="AN260" s="46">
        <f t="shared" si="98"/>
        <v>3.2616159379386324E-5</v>
      </c>
      <c r="AO260" s="46">
        <f t="shared" si="99"/>
        <v>6.7590836794010638E-5</v>
      </c>
    </row>
    <row r="261" spans="1:41">
      <c r="A261" s="8" t="s">
        <v>1417</v>
      </c>
      <c r="B261" s="35">
        <v>7583.2670745152327</v>
      </c>
      <c r="C261" s="35">
        <v>1169.2162619323606</v>
      </c>
      <c r="D261" s="35">
        <v>15.41837113797161</v>
      </c>
      <c r="E261" s="37">
        <v>41437.179842849837</v>
      </c>
      <c r="F261" s="37">
        <v>3489.5624675547097</v>
      </c>
      <c r="G261" s="37">
        <v>8.4213319554777772</v>
      </c>
      <c r="H261" s="36">
        <v>87030.576319007596</v>
      </c>
      <c r="I261" s="36">
        <v>35638.150010138117</v>
      </c>
      <c r="J261" s="36">
        <v>40.948999210929841</v>
      </c>
      <c r="K261" s="38">
        <v>214637.66966051268</v>
      </c>
      <c r="L261" s="38">
        <v>36942.493657343897</v>
      </c>
      <c r="M261" s="38">
        <v>17.211561100050595</v>
      </c>
      <c r="N261" s="39">
        <v>66005.764485586667</v>
      </c>
      <c r="O261" s="39">
        <v>57787.830541927156</v>
      </c>
      <c r="P261" s="39">
        <v>87.549672354065351</v>
      </c>
      <c r="R261" s="42">
        <f t="shared" si="80"/>
        <v>0.18300635089730311</v>
      </c>
      <c r="S261" s="42">
        <f t="shared" si="81"/>
        <v>8.7133366171436424E-2</v>
      </c>
      <c r="T261" s="42">
        <f t="shared" si="82"/>
        <v>3.5330550720707635E-2</v>
      </c>
      <c r="U261" s="42">
        <f t="shared" si="83"/>
        <v>0.11488795158445822</v>
      </c>
      <c r="W261" s="43">
        <f t="shared" si="84"/>
        <v>5.464291239603841</v>
      </c>
      <c r="X261" s="43">
        <f t="shared" si="85"/>
        <v>0.47612208944777379</v>
      </c>
      <c r="Y261" s="43">
        <f t="shared" si="86"/>
        <v>0.19305641879354191</v>
      </c>
      <c r="Z261" s="43">
        <f t="shared" si="87"/>
        <v>0.62778122737898534</v>
      </c>
      <c r="AB261" s="44">
        <f t="shared" si="88"/>
        <v>11.476659791066519</v>
      </c>
      <c r="AC261" s="44">
        <f t="shared" si="89"/>
        <v>2.1003016288528888</v>
      </c>
      <c r="AD261" s="44">
        <f t="shared" si="90"/>
        <v>0.40547671085258147</v>
      </c>
      <c r="AE261" s="44">
        <f t="shared" si="91"/>
        <v>1.3185299344273484</v>
      </c>
      <c r="AG261" s="45">
        <f t="shared" si="92"/>
        <v>28.304115831794515</v>
      </c>
      <c r="AH261" s="45">
        <f t="shared" si="93"/>
        <v>5.1798329537512995</v>
      </c>
      <c r="AI261" s="45">
        <f t="shared" si="94"/>
        <v>2.4662328889305023</v>
      </c>
      <c r="AJ261" s="45">
        <f t="shared" si="95"/>
        <v>3.2518018893241054</v>
      </c>
      <c r="AL261" s="46">
        <f t="shared" si="96"/>
        <v>8.704132906964265</v>
      </c>
      <c r="AM261" s="46">
        <f t="shared" si="97"/>
        <v>1.5929116010286652</v>
      </c>
      <c r="AN261" s="46">
        <f t="shared" si="98"/>
        <v>0.75842039978736664</v>
      </c>
      <c r="AO261" s="46">
        <f t="shared" si="99"/>
        <v>0.30752180914928129</v>
      </c>
    </row>
    <row r="262" spans="1:41">
      <c r="A262" s="8" t="s">
        <v>1418</v>
      </c>
      <c r="B262" s="35">
        <v>33691.7893943581</v>
      </c>
      <c r="C262" s="35">
        <v>12634.589421532204</v>
      </c>
      <c r="D262" s="35">
        <v>37.500499821027447</v>
      </c>
      <c r="E262" s="37">
        <v>320567.55419062031</v>
      </c>
      <c r="F262" s="37">
        <v>32644.460536297989</v>
      </c>
      <c r="G262" s="37">
        <v>10.183332689023946</v>
      </c>
      <c r="H262" s="36">
        <v>223791.83885405367</v>
      </c>
      <c r="I262" s="36">
        <v>33313.620011283143</v>
      </c>
      <c r="J262" s="36">
        <v>14.885985200295304</v>
      </c>
      <c r="K262" s="38">
        <v>231817.76731558936</v>
      </c>
      <c r="L262" s="38">
        <v>19109.14686172564</v>
      </c>
      <c r="M262" s="38">
        <v>8.2431761305469973</v>
      </c>
      <c r="N262" s="39">
        <v>112980.18078051899</v>
      </c>
      <c r="O262" s="39">
        <v>99513.994377149182</v>
      </c>
      <c r="P262" s="39">
        <v>88.08093038058604</v>
      </c>
      <c r="R262" s="42">
        <f t="shared" si="80"/>
        <v>0.10510043500635695</v>
      </c>
      <c r="S262" s="42">
        <f t="shared" si="81"/>
        <v>0.15054967851767942</v>
      </c>
      <c r="T262" s="42">
        <f t="shared" si="82"/>
        <v>0.14533739059133965</v>
      </c>
      <c r="U262" s="42">
        <f t="shared" si="83"/>
        <v>0.29820973166797698</v>
      </c>
      <c r="W262" s="43">
        <f t="shared" si="84"/>
        <v>9.5147084780335636</v>
      </c>
      <c r="X262" s="43">
        <f t="shared" si="85"/>
        <v>1.4324363025573918</v>
      </c>
      <c r="Y262" s="43">
        <f t="shared" si="86"/>
        <v>1.3828429024346949</v>
      </c>
      <c r="Z262" s="43">
        <f t="shared" si="87"/>
        <v>2.8373786621334149</v>
      </c>
      <c r="AB262" s="44">
        <f t="shared" si="88"/>
        <v>6.642325708337979</v>
      </c>
      <c r="AC262" s="44">
        <f t="shared" si="89"/>
        <v>0.69811132140022969</v>
      </c>
      <c r="AD262" s="44">
        <f t="shared" si="90"/>
        <v>0.96537828590761365</v>
      </c>
      <c r="AE262" s="44">
        <f t="shared" si="91"/>
        <v>1.9808061671347739</v>
      </c>
      <c r="AG262" s="45">
        <f t="shared" si="92"/>
        <v>6.8805418614663632</v>
      </c>
      <c r="AH262" s="45">
        <f t="shared" si="93"/>
        <v>0.72314794271956373</v>
      </c>
      <c r="AI262" s="45">
        <f t="shared" si="94"/>
        <v>1.0358633652711966</v>
      </c>
      <c r="AJ262" s="45">
        <f t="shared" si="95"/>
        <v>2.0518445422381673</v>
      </c>
      <c r="AL262" s="46">
        <f t="shared" si="96"/>
        <v>3.3533446222787511</v>
      </c>
      <c r="AM262" s="46">
        <f t="shared" si="97"/>
        <v>0.35243797852772446</v>
      </c>
      <c r="AN262" s="46">
        <f t="shared" si="98"/>
        <v>0.50484495484305514</v>
      </c>
      <c r="AO262" s="46">
        <f t="shared" si="99"/>
        <v>0.48736635715549514</v>
      </c>
    </row>
    <row r="263" spans="1:41">
      <c r="A263" s="8" t="s">
        <v>1419</v>
      </c>
      <c r="B263" s="35">
        <v>142.99475636569866</v>
      </c>
      <c r="C263" s="35">
        <v>245.94213243375435</v>
      </c>
      <c r="D263" s="35">
        <v>171.9938120001934</v>
      </c>
      <c r="E263" s="37">
        <v>1</v>
      </c>
      <c r="F263" s="37">
        <v>0</v>
      </c>
      <c r="G263" s="37">
        <v>0</v>
      </c>
      <c r="H263" s="36">
        <v>1</v>
      </c>
      <c r="I263" s="36">
        <v>0</v>
      </c>
      <c r="J263" s="36">
        <v>0</v>
      </c>
      <c r="K263" s="38">
        <v>102.49381707857633</v>
      </c>
      <c r="L263" s="38">
        <v>95.2788442972616</v>
      </c>
      <c r="M263" s="38">
        <v>92.96057753826905</v>
      </c>
      <c r="N263" s="39">
        <v>53006.68419464233</v>
      </c>
      <c r="O263" s="39">
        <v>91808.538115071118</v>
      </c>
      <c r="P263" s="39">
        <v>173.20181314859664</v>
      </c>
      <c r="R263" s="42">
        <f t="shared" si="80"/>
        <v>142.99475636569866</v>
      </c>
      <c r="S263" s="42">
        <f t="shared" si="81"/>
        <v>142.99475636569866</v>
      </c>
      <c r="T263" s="42">
        <f t="shared" si="82"/>
        <v>1.3951549512110815</v>
      </c>
      <c r="U263" s="42">
        <f t="shared" si="83"/>
        <v>2.6976740488165057E-3</v>
      </c>
      <c r="W263" s="43">
        <f t="shared" si="84"/>
        <v>6.993263427384518E-3</v>
      </c>
      <c r="X263" s="43">
        <f t="shared" si="85"/>
        <v>1</v>
      </c>
      <c r="Y263" s="43">
        <f t="shared" si="86"/>
        <v>9.7566860958388877E-3</v>
      </c>
      <c r="Z263" s="43">
        <f t="shared" si="87"/>
        <v>1.8865545264592788E-5</v>
      </c>
      <c r="AB263" s="44">
        <f t="shared" si="88"/>
        <v>6.993263427384518E-3</v>
      </c>
      <c r="AC263" s="44">
        <f t="shared" si="89"/>
        <v>1</v>
      </c>
      <c r="AD263" s="44">
        <f t="shared" si="90"/>
        <v>9.7566860958388877E-3</v>
      </c>
      <c r="AE263" s="44">
        <f t="shared" si="91"/>
        <v>1.8865545264592788E-5</v>
      </c>
      <c r="AG263" s="45">
        <f t="shared" si="92"/>
        <v>0.71676626250864661</v>
      </c>
      <c r="AH263" s="45">
        <f t="shared" si="93"/>
        <v>102.49381707857633</v>
      </c>
      <c r="AI263" s="45">
        <f t="shared" si="94"/>
        <v>102.49381707857633</v>
      </c>
      <c r="AJ263" s="45">
        <f t="shared" si="95"/>
        <v>1.9336017454367751E-3</v>
      </c>
      <c r="AL263" s="46">
        <f t="shared" si="96"/>
        <v>370.6897059853132</v>
      </c>
      <c r="AM263" s="46">
        <f t="shared" si="97"/>
        <v>53006.68419464233</v>
      </c>
      <c r="AN263" s="46">
        <f t="shared" si="98"/>
        <v>53006.68419464233</v>
      </c>
      <c r="AO263" s="46">
        <f t="shared" si="99"/>
        <v>517.16957866838982</v>
      </c>
    </row>
    <row r="264" spans="1:41">
      <c r="A264" s="8" t="s">
        <v>1420</v>
      </c>
      <c r="B264" s="35">
        <v>4259.2954249820968</v>
      </c>
      <c r="C264" s="35">
        <v>1658.5826552049182</v>
      </c>
      <c r="D264" s="35">
        <v>38.940305607279861</v>
      </c>
      <c r="E264" s="37">
        <v>24224.693390322169</v>
      </c>
      <c r="F264" s="37">
        <v>6559.0842434940596</v>
      </c>
      <c r="G264" s="37">
        <v>27.07602584606677</v>
      </c>
      <c r="H264" s="36">
        <v>16745.594466596838</v>
      </c>
      <c r="I264" s="36">
        <v>8820.303481447696</v>
      </c>
      <c r="J264" s="36">
        <v>52.67238197510359</v>
      </c>
      <c r="K264" s="38">
        <v>82161.378796442106</v>
      </c>
      <c r="L264" s="38">
        <v>5478.2131491674882</v>
      </c>
      <c r="M264" s="38">
        <v>6.6676256282650348</v>
      </c>
      <c r="N264" s="39">
        <v>73776.650185406077</v>
      </c>
      <c r="O264" s="39">
        <v>63880.640522043177</v>
      </c>
      <c r="P264" s="39">
        <v>86.586528883469896</v>
      </c>
      <c r="R264" s="42">
        <f t="shared" si="80"/>
        <v>0.17582453393130237</v>
      </c>
      <c r="S264" s="42">
        <f t="shared" si="81"/>
        <v>0.2543531932221515</v>
      </c>
      <c r="T264" s="42">
        <f t="shared" si="82"/>
        <v>5.1840603059189902E-2</v>
      </c>
      <c r="U264" s="42">
        <f t="shared" si="83"/>
        <v>5.7732296251973736E-2</v>
      </c>
      <c r="W264" s="43">
        <f t="shared" si="84"/>
        <v>5.6874884160973629</v>
      </c>
      <c r="X264" s="43">
        <f t="shared" si="85"/>
        <v>1.446630840048361</v>
      </c>
      <c r="Y264" s="43">
        <f t="shared" si="86"/>
        <v>0.29484282938264406</v>
      </c>
      <c r="Z264" s="43">
        <f t="shared" si="87"/>
        <v>0.32835176616780182</v>
      </c>
      <c r="AB264" s="44">
        <f t="shared" si="88"/>
        <v>3.9315409699873602</v>
      </c>
      <c r="AC264" s="44">
        <f t="shared" si="89"/>
        <v>0.69126135867984806</v>
      </c>
      <c r="AD264" s="44">
        <f t="shared" si="90"/>
        <v>0.20381345483605717</v>
      </c>
      <c r="AE264" s="44">
        <f t="shared" si="91"/>
        <v>0.22697688800608246</v>
      </c>
      <c r="AG264" s="45">
        <f t="shared" si="92"/>
        <v>19.289899055731137</v>
      </c>
      <c r="AH264" s="45">
        <f t="shared" si="93"/>
        <v>3.3916375110557975</v>
      </c>
      <c r="AI264" s="45">
        <f t="shared" si="94"/>
        <v>4.9064474217581804</v>
      </c>
      <c r="AJ264" s="45">
        <f t="shared" si="95"/>
        <v>1.1136501669561385</v>
      </c>
      <c r="AL264" s="46">
        <f t="shared" si="96"/>
        <v>17.321327314532589</v>
      </c>
      <c r="AM264" s="46">
        <f t="shared" si="97"/>
        <v>3.0455143021492295</v>
      </c>
      <c r="AN264" s="46">
        <f t="shared" si="98"/>
        <v>4.4057349132974375</v>
      </c>
      <c r="AO264" s="46">
        <f t="shared" si="99"/>
        <v>0.89794805377098763</v>
      </c>
    </row>
    <row r="265" spans="1:41">
      <c r="A265" s="8" t="s">
        <v>1421</v>
      </c>
      <c r="B265" s="35">
        <v>16902.504581493235</v>
      </c>
      <c r="C265" s="35">
        <v>5447.2638961381108</v>
      </c>
      <c r="D265" s="35">
        <v>32.227554619937152</v>
      </c>
      <c r="E265" s="37">
        <v>38102.21051774107</v>
      </c>
      <c r="F265" s="37">
        <v>7165.461279096934</v>
      </c>
      <c r="G265" s="37">
        <v>18.805893888388884</v>
      </c>
      <c r="H265" s="36">
        <v>52831.72728962417</v>
      </c>
      <c r="I265" s="36">
        <v>18972.001713288711</v>
      </c>
      <c r="J265" s="36">
        <v>35.910243118276199</v>
      </c>
      <c r="K265" s="38">
        <v>67338.9796415725</v>
      </c>
      <c r="L265" s="38">
        <v>5180.5133847589468</v>
      </c>
      <c r="M265" s="38">
        <v>7.6931866391998271</v>
      </c>
      <c r="N265" s="39">
        <v>52825.801099643402</v>
      </c>
      <c r="O265" s="39">
        <v>45846.307187389073</v>
      </c>
      <c r="P265" s="39">
        <v>86.787717806514351</v>
      </c>
      <c r="R265" s="42">
        <f t="shared" si="80"/>
        <v>0.44360955314188733</v>
      </c>
      <c r="S265" s="42">
        <f t="shared" si="81"/>
        <v>0.31993094772074171</v>
      </c>
      <c r="T265" s="42">
        <f t="shared" si="82"/>
        <v>0.25100624736906879</v>
      </c>
      <c r="U265" s="42">
        <f t="shared" si="83"/>
        <v>0.31996683873493276</v>
      </c>
      <c r="W265" s="43">
        <f t="shared" si="84"/>
        <v>2.2542345919231201</v>
      </c>
      <c r="X265" s="43">
        <f t="shared" si="85"/>
        <v>0.7211994093788433</v>
      </c>
      <c r="Y265" s="43">
        <f t="shared" si="86"/>
        <v>0.56582696560816659</v>
      </c>
      <c r="Z265" s="43">
        <f t="shared" si="87"/>
        <v>0.721280316144572</v>
      </c>
      <c r="AB265" s="44">
        <f t="shared" si="88"/>
        <v>3.1256744842104816</v>
      </c>
      <c r="AC265" s="44">
        <f t="shared" si="89"/>
        <v>1.3865790612076108</v>
      </c>
      <c r="AD265" s="44">
        <f t="shared" si="90"/>
        <v>0.78456382277892267</v>
      </c>
      <c r="AE265" s="44">
        <f t="shared" si="91"/>
        <v>1.0001121836272693</v>
      </c>
      <c r="AG265" s="45">
        <f t="shared" si="92"/>
        <v>3.9839645844736404</v>
      </c>
      <c r="AH265" s="45">
        <f t="shared" si="93"/>
        <v>1.7673247490514563</v>
      </c>
      <c r="AI265" s="45">
        <f t="shared" si="94"/>
        <v>1.2745935651965228</v>
      </c>
      <c r="AJ265" s="45">
        <f t="shared" si="95"/>
        <v>1.2747365537259607</v>
      </c>
      <c r="AL265" s="46">
        <f t="shared" si="96"/>
        <v>3.1253238740419</v>
      </c>
      <c r="AM265" s="46">
        <f t="shared" si="97"/>
        <v>1.3864235271873995</v>
      </c>
      <c r="AN265" s="46">
        <f t="shared" si="98"/>
        <v>0.9998878289564852</v>
      </c>
      <c r="AO265" s="46">
        <f t="shared" si="99"/>
        <v>0.78447581743621764</v>
      </c>
    </row>
    <row r="266" spans="1:41">
      <c r="A266" s="8" t="s">
        <v>1422</v>
      </c>
      <c r="B266" s="35">
        <v>25963.423131589836</v>
      </c>
      <c r="C266" s="35">
        <v>8417.1944566912498</v>
      </c>
      <c r="D266" s="35">
        <v>32.419432576477192</v>
      </c>
      <c r="E266" s="37">
        <v>179444.20391935468</v>
      </c>
      <c r="F266" s="37">
        <v>14268.039607230437</v>
      </c>
      <c r="G266" s="37">
        <v>7.9512401602242555</v>
      </c>
      <c r="H266" s="36">
        <v>95985.229050229958</v>
      </c>
      <c r="I266" s="36">
        <v>26168.024484438502</v>
      </c>
      <c r="J266" s="36">
        <v>27.262553565137122</v>
      </c>
      <c r="K266" s="38">
        <v>71656.738014726492</v>
      </c>
      <c r="L266" s="38">
        <v>12441.819050332573</v>
      </c>
      <c r="M266" s="38">
        <v>17.363083214554926</v>
      </c>
      <c r="N266" s="39">
        <v>40282.0075995023</v>
      </c>
      <c r="O266" s="39">
        <v>37413.345890654935</v>
      </c>
      <c r="P266" s="39">
        <v>92.878553280242144</v>
      </c>
      <c r="R266" s="42">
        <f t="shared" si="80"/>
        <v>0.14468800086325578</v>
      </c>
      <c r="S266" s="42">
        <f t="shared" si="81"/>
        <v>0.27049394358378764</v>
      </c>
      <c r="T266" s="42">
        <f t="shared" si="82"/>
        <v>0.36233051979360237</v>
      </c>
      <c r="U266" s="42">
        <f t="shared" si="83"/>
        <v>0.64454143869211289</v>
      </c>
      <c r="W266" s="43">
        <f t="shared" si="84"/>
        <v>6.9114231590295949</v>
      </c>
      <c r="X266" s="43">
        <f t="shared" si="85"/>
        <v>1.8694981060622344</v>
      </c>
      <c r="Y266" s="43">
        <f t="shared" si="86"/>
        <v>2.5042195457247343</v>
      </c>
      <c r="Z266" s="43">
        <f t="shared" si="87"/>
        <v>4.4546986263309227</v>
      </c>
      <c r="AB266" s="44">
        <f t="shared" si="88"/>
        <v>3.6969404443994218</v>
      </c>
      <c r="AC266" s="44">
        <f t="shared" si="89"/>
        <v>0.53490292221066871</v>
      </c>
      <c r="AD266" s="44">
        <f t="shared" si="90"/>
        <v>1.3395143528652338</v>
      </c>
      <c r="AE266" s="44">
        <f t="shared" si="91"/>
        <v>2.3828313127922627</v>
      </c>
      <c r="AG266" s="45">
        <f t="shared" si="92"/>
        <v>2.7599110352879994</v>
      </c>
      <c r="AH266" s="45">
        <f t="shared" si="93"/>
        <v>0.39932601025625919</v>
      </c>
      <c r="AI266" s="45">
        <f t="shared" si="94"/>
        <v>0.74653921987546501</v>
      </c>
      <c r="AJ266" s="45">
        <f t="shared" si="95"/>
        <v>1.7788770293467657</v>
      </c>
      <c r="AL266" s="46">
        <f t="shared" si="96"/>
        <v>1.5514906256906842</v>
      </c>
      <c r="AM266" s="46">
        <f t="shared" si="97"/>
        <v>0.22448207698926698</v>
      </c>
      <c r="AN266" s="46">
        <f t="shared" si="98"/>
        <v>0.41966881777635134</v>
      </c>
      <c r="AO266" s="46">
        <f t="shared" si="99"/>
        <v>0.56215240486140694</v>
      </c>
    </row>
    <row r="267" spans="1:41">
      <c r="A267" s="8" t="s">
        <v>1423</v>
      </c>
      <c r="B267" s="35">
        <v>235908.75997960466</v>
      </c>
      <c r="C267" s="35">
        <v>66807.449435015224</v>
      </c>
      <c r="D267" s="35">
        <v>28.319189775229635</v>
      </c>
      <c r="E267" s="37">
        <v>1242364.2110408866</v>
      </c>
      <c r="F267" s="37">
        <v>168085.7468462752</v>
      </c>
      <c r="G267" s="37">
        <v>13.529506512864565</v>
      </c>
      <c r="H267" s="36">
        <v>640940.88210274826</v>
      </c>
      <c r="I267" s="36">
        <v>45591.424248639465</v>
      </c>
      <c r="J267" s="36">
        <v>7.113202718332885</v>
      </c>
      <c r="K267" s="38">
        <v>725421.75984396075</v>
      </c>
      <c r="L267" s="38">
        <v>31029.438331461384</v>
      </c>
      <c r="M267" s="38">
        <v>4.2774341836858953</v>
      </c>
      <c r="N267" s="39">
        <v>612801.45203651593</v>
      </c>
      <c r="O267" s="39">
        <v>531178.87777383521</v>
      </c>
      <c r="P267" s="39">
        <v>86.680420878340712</v>
      </c>
      <c r="R267" s="42">
        <f t="shared" si="80"/>
        <v>0.18988695736973449</v>
      </c>
      <c r="S267" s="42">
        <f t="shared" si="81"/>
        <v>0.36806633274141259</v>
      </c>
      <c r="T267" s="42">
        <f t="shared" si="82"/>
        <v>0.32520221068409771</v>
      </c>
      <c r="U267" s="42">
        <f t="shared" si="83"/>
        <v>0.38496769091458877</v>
      </c>
      <c r="W267" s="43">
        <f t="shared" si="84"/>
        <v>5.2662911336920866</v>
      </c>
      <c r="X267" s="43">
        <f t="shared" si="85"/>
        <v>1.9383444647266628</v>
      </c>
      <c r="Y267" s="43">
        <f t="shared" si="86"/>
        <v>1.7126095187827297</v>
      </c>
      <c r="Z267" s="43">
        <f t="shared" si="87"/>
        <v>2.0273519374214146</v>
      </c>
      <c r="AB267" s="44">
        <f t="shared" si="88"/>
        <v>2.7169015773647422</v>
      </c>
      <c r="AC267" s="44">
        <f t="shared" si="89"/>
        <v>0.51590417399882316</v>
      </c>
      <c r="AD267" s="44">
        <f t="shared" si="90"/>
        <v>0.88354239917012634</v>
      </c>
      <c r="AE267" s="44">
        <f t="shared" si="91"/>
        <v>1.0459193266803088</v>
      </c>
      <c r="AG267" s="45">
        <f t="shared" si="92"/>
        <v>3.0750098466317088</v>
      </c>
      <c r="AH267" s="45">
        <f t="shared" si="93"/>
        <v>0.58390426365886916</v>
      </c>
      <c r="AI267" s="45">
        <f t="shared" si="94"/>
        <v>1.1318075973934667</v>
      </c>
      <c r="AJ267" s="45">
        <f t="shared" si="95"/>
        <v>1.1837794401974326</v>
      </c>
      <c r="AL267" s="46">
        <f t="shared" si="96"/>
        <v>2.597620588949284</v>
      </c>
      <c r="AM267" s="46">
        <f t="shared" si="97"/>
        <v>0.49325427003655731</v>
      </c>
      <c r="AN267" s="46">
        <f t="shared" si="98"/>
        <v>0.9560966840281514</v>
      </c>
      <c r="AO267" s="46">
        <f t="shared" si="99"/>
        <v>0.84475195804483505</v>
      </c>
    </row>
    <row r="268" spans="1:41">
      <c r="A268" s="8" t="s">
        <v>1424</v>
      </c>
      <c r="B268" s="35">
        <v>27432.743439307698</v>
      </c>
      <c r="C268" s="35">
        <v>7913.4524626286229</v>
      </c>
      <c r="D268" s="35">
        <v>28.846741049200471</v>
      </c>
      <c r="E268" s="37">
        <v>181931.26455854136</v>
      </c>
      <c r="F268" s="37">
        <v>20166.826526292654</v>
      </c>
      <c r="G268" s="37">
        <v>11.084860304372494</v>
      </c>
      <c r="H268" s="36">
        <v>91783.17274876764</v>
      </c>
      <c r="I268" s="36">
        <v>8594.6022099647871</v>
      </c>
      <c r="J268" s="36">
        <v>9.3640282336831575</v>
      </c>
      <c r="K268" s="38">
        <v>105698.50943220466</v>
      </c>
      <c r="L268" s="38">
        <v>3796.0272006333153</v>
      </c>
      <c r="M268" s="38">
        <v>3.5913724999765471</v>
      </c>
      <c r="N268" s="39">
        <v>88391.760012394676</v>
      </c>
      <c r="O268" s="39">
        <v>76755.49311561475</v>
      </c>
      <c r="P268" s="39">
        <v>86.835575063616517</v>
      </c>
      <c r="R268" s="42">
        <f t="shared" si="80"/>
        <v>0.15078630660801273</v>
      </c>
      <c r="S268" s="42">
        <f t="shared" si="81"/>
        <v>0.29888641477232036</v>
      </c>
      <c r="T268" s="42">
        <f t="shared" si="82"/>
        <v>0.25953765655421224</v>
      </c>
      <c r="U268" s="42">
        <f t="shared" si="83"/>
        <v>0.31035408091728189</v>
      </c>
      <c r="W268" s="43">
        <f t="shared" si="84"/>
        <v>6.6319019445155662</v>
      </c>
      <c r="X268" s="43">
        <f t="shared" si="85"/>
        <v>1.9821853953178374</v>
      </c>
      <c r="Y268" s="43">
        <f t="shared" si="86"/>
        <v>1.7212282891768933</v>
      </c>
      <c r="Z268" s="43">
        <f t="shared" si="87"/>
        <v>2.058237832723663</v>
      </c>
      <c r="AB268" s="44">
        <f t="shared" si="88"/>
        <v>3.3457526022444335</v>
      </c>
      <c r="AC268" s="44">
        <f t="shared" si="89"/>
        <v>0.5044936777165856</v>
      </c>
      <c r="AD268" s="44">
        <f t="shared" si="90"/>
        <v>0.86834878979667762</v>
      </c>
      <c r="AE268" s="44">
        <f t="shared" si="91"/>
        <v>1.0383679738461753</v>
      </c>
      <c r="AG268" s="45">
        <f t="shared" si="92"/>
        <v>3.85300543002753</v>
      </c>
      <c r="AH268" s="45">
        <f t="shared" si="93"/>
        <v>0.58098045813446908</v>
      </c>
      <c r="AI268" s="45">
        <f t="shared" si="94"/>
        <v>1.1516109790792111</v>
      </c>
      <c r="AJ268" s="45">
        <f t="shared" si="95"/>
        <v>1.1957959590054905</v>
      </c>
      <c r="AL268" s="46">
        <f t="shared" si="96"/>
        <v>3.2221261503776657</v>
      </c>
      <c r="AM268" s="46">
        <f t="shared" si="97"/>
        <v>0.48585250164054244</v>
      </c>
      <c r="AN268" s="46">
        <f t="shared" si="98"/>
        <v>0.96304973303051888</v>
      </c>
      <c r="AO268" s="46">
        <f t="shared" si="99"/>
        <v>0.83626307019106461</v>
      </c>
    </row>
    <row r="269" spans="1:41">
      <c r="A269" s="8" t="s">
        <v>1425</v>
      </c>
      <c r="B269" s="35">
        <v>1</v>
      </c>
      <c r="C269" s="35">
        <v>0</v>
      </c>
      <c r="D269" s="35">
        <v>0</v>
      </c>
      <c r="E269" s="37">
        <v>1004.8847619750744</v>
      </c>
      <c r="F269" s="37">
        <v>1037.5139432008041</v>
      </c>
      <c r="G269" s="37">
        <v>103.24705702190148</v>
      </c>
      <c r="H269" s="36">
        <v>1</v>
      </c>
      <c r="I269" s="36">
        <v>0</v>
      </c>
      <c r="J269" s="36">
        <v>0</v>
      </c>
      <c r="K269" s="38">
        <v>1</v>
      </c>
      <c r="L269" s="38">
        <v>0</v>
      </c>
      <c r="M269" s="38">
        <v>0</v>
      </c>
      <c r="N269" s="39">
        <v>311730.06832584366</v>
      </c>
      <c r="O269" s="39">
        <v>539930.58453647129</v>
      </c>
      <c r="P269" s="39">
        <v>173.2045251316903</v>
      </c>
      <c r="R269" s="42">
        <f t="shared" si="80"/>
        <v>9.9513898293623892E-4</v>
      </c>
      <c r="S269" s="42">
        <f t="shared" si="81"/>
        <v>1</v>
      </c>
      <c r="T269" s="42">
        <f t="shared" si="82"/>
        <v>1</v>
      </c>
      <c r="U269" s="42">
        <f t="shared" si="83"/>
        <v>3.2079035730192217E-6</v>
      </c>
      <c r="W269" s="43">
        <f t="shared" si="84"/>
        <v>1004.8847619750744</v>
      </c>
      <c r="X269" s="43">
        <f t="shared" si="85"/>
        <v>1004.8847619750744</v>
      </c>
      <c r="Y269" s="43">
        <f t="shared" si="86"/>
        <v>1004.8847619750744</v>
      </c>
      <c r="Z269" s="43">
        <f t="shared" si="87"/>
        <v>3.2235734184124115E-3</v>
      </c>
      <c r="AB269" s="44">
        <f t="shared" si="88"/>
        <v>1</v>
      </c>
      <c r="AC269" s="44">
        <f t="shared" si="89"/>
        <v>9.9513898293623892E-4</v>
      </c>
      <c r="AD269" s="44">
        <f t="shared" si="90"/>
        <v>1</v>
      </c>
      <c r="AE269" s="44">
        <f t="shared" si="91"/>
        <v>3.2079035730192217E-6</v>
      </c>
      <c r="AG269" s="45">
        <f t="shared" si="92"/>
        <v>1</v>
      </c>
      <c r="AH269" s="45">
        <f t="shared" si="93"/>
        <v>9.9513898293623892E-4</v>
      </c>
      <c r="AI269" s="45">
        <f t="shared" si="94"/>
        <v>1</v>
      </c>
      <c r="AJ269" s="45">
        <f t="shared" si="95"/>
        <v>3.2079035730192217E-6</v>
      </c>
      <c r="AL269" s="46">
        <f t="shared" si="96"/>
        <v>311730.06832584366</v>
      </c>
      <c r="AM269" s="46">
        <f t="shared" si="97"/>
        <v>310.21474314442429</v>
      </c>
      <c r="AN269" s="46">
        <f t="shared" si="98"/>
        <v>311730.06832584366</v>
      </c>
      <c r="AO269" s="46">
        <f t="shared" si="99"/>
        <v>311730.06832584366</v>
      </c>
    </row>
    <row r="270" spans="1:41">
      <c r="A270" s="8" t="s">
        <v>1426</v>
      </c>
      <c r="B270" s="35">
        <v>479.89984526092303</v>
      </c>
      <c r="C270" s="35">
        <v>510.11640126592397</v>
      </c>
      <c r="D270" s="35">
        <v>106.29642962034549</v>
      </c>
      <c r="E270" s="37">
        <v>1</v>
      </c>
      <c r="F270" s="37">
        <v>0</v>
      </c>
      <c r="G270" s="37">
        <v>0</v>
      </c>
      <c r="H270" s="36">
        <v>37757.346650407831</v>
      </c>
      <c r="I270" s="36">
        <v>34032.531603929798</v>
      </c>
      <c r="J270" s="36">
        <v>90.13486016121368</v>
      </c>
      <c r="K270" s="38">
        <v>52149.191250144395</v>
      </c>
      <c r="L270" s="38">
        <v>45350.503280650271</v>
      </c>
      <c r="M270" s="38">
        <v>86.963004014994581</v>
      </c>
      <c r="N270" s="39">
        <v>1</v>
      </c>
      <c r="O270" s="39">
        <v>0</v>
      </c>
      <c r="P270" s="39">
        <v>0</v>
      </c>
      <c r="R270" s="42">
        <f t="shared" si="80"/>
        <v>479.89984526092303</v>
      </c>
      <c r="S270" s="42">
        <f t="shared" si="81"/>
        <v>1.2710105127467675E-2</v>
      </c>
      <c r="T270" s="42">
        <f t="shared" si="82"/>
        <v>9.2024408002606226E-3</v>
      </c>
      <c r="U270" s="42">
        <f t="shared" si="83"/>
        <v>479.89984526092303</v>
      </c>
      <c r="W270" s="43">
        <f t="shared" si="84"/>
        <v>2.0837681234431257E-3</v>
      </c>
      <c r="X270" s="43">
        <f t="shared" si="85"/>
        <v>2.6484911910228169E-5</v>
      </c>
      <c r="Y270" s="43">
        <f t="shared" si="86"/>
        <v>1.9175752797455532E-5</v>
      </c>
      <c r="Z270" s="43">
        <f t="shared" si="87"/>
        <v>1</v>
      </c>
      <c r="AB270" s="44">
        <f t="shared" si="88"/>
        <v>78.677555375911922</v>
      </c>
      <c r="AC270" s="44">
        <f t="shared" si="89"/>
        <v>37757.346650407831</v>
      </c>
      <c r="AD270" s="44">
        <f t="shared" si="90"/>
        <v>0.72402554565605626</v>
      </c>
      <c r="AE270" s="44">
        <f t="shared" si="91"/>
        <v>37757.346650407831</v>
      </c>
      <c r="AG270" s="45">
        <f t="shared" si="92"/>
        <v>108.66682239039005</v>
      </c>
      <c r="AH270" s="45">
        <f t="shared" si="93"/>
        <v>52149.191250144395</v>
      </c>
      <c r="AI270" s="45">
        <f t="shared" si="94"/>
        <v>1.3811667364497158</v>
      </c>
      <c r="AJ270" s="45">
        <f t="shared" si="95"/>
        <v>52149.191250144395</v>
      </c>
      <c r="AL270" s="46">
        <f t="shared" si="96"/>
        <v>2.0837681234431257E-3</v>
      </c>
      <c r="AM270" s="46">
        <f t="shared" si="97"/>
        <v>1</v>
      </c>
      <c r="AN270" s="46">
        <f t="shared" si="98"/>
        <v>2.6484911910228169E-5</v>
      </c>
      <c r="AO270" s="46">
        <f t="shared" si="99"/>
        <v>1.9175752797455532E-5</v>
      </c>
    </row>
    <row r="271" spans="1:41">
      <c r="A271" s="8" t="s">
        <v>1427</v>
      </c>
      <c r="B271" s="35">
        <v>1</v>
      </c>
      <c r="C271" s="35">
        <v>0</v>
      </c>
      <c r="D271" s="35">
        <v>0</v>
      </c>
      <c r="E271" s="37">
        <v>1</v>
      </c>
      <c r="F271" s="37">
        <v>0</v>
      </c>
      <c r="G271" s="37">
        <v>0</v>
      </c>
      <c r="H271" s="36">
        <v>558.36099399954537</v>
      </c>
      <c r="I271" s="36">
        <v>486.56690217849467</v>
      </c>
      <c r="J271" s="36">
        <v>87.141993693580048</v>
      </c>
      <c r="K271" s="38">
        <v>1909.0156606286066</v>
      </c>
      <c r="L271" s="38">
        <v>750.72193632273763</v>
      </c>
      <c r="M271" s="38">
        <v>39.325080029754055</v>
      </c>
      <c r="N271" s="39">
        <v>310894.59032574604</v>
      </c>
      <c r="O271" s="39">
        <v>537318.81859822467</v>
      </c>
      <c r="P271" s="39">
        <v>172.82990290543111</v>
      </c>
      <c r="R271" s="42">
        <f t="shared" si="80"/>
        <v>1</v>
      </c>
      <c r="S271" s="42">
        <f t="shared" si="81"/>
        <v>1.7909560494851011E-3</v>
      </c>
      <c r="T271" s="42">
        <f t="shared" si="82"/>
        <v>5.2383017102684056E-4</v>
      </c>
      <c r="U271" s="42">
        <f t="shared" si="83"/>
        <v>3.2165242854571059E-6</v>
      </c>
      <c r="W271" s="43">
        <f t="shared" si="84"/>
        <v>1</v>
      </c>
      <c r="X271" s="43">
        <f t="shared" si="85"/>
        <v>1.7909560494851011E-3</v>
      </c>
      <c r="Y271" s="43">
        <f t="shared" si="86"/>
        <v>5.2383017102684056E-4</v>
      </c>
      <c r="Z271" s="43">
        <f t="shared" si="87"/>
        <v>3.2165242854571059E-6</v>
      </c>
      <c r="AB271" s="44">
        <f t="shared" si="88"/>
        <v>558.36099399954537</v>
      </c>
      <c r="AC271" s="44">
        <f t="shared" si="89"/>
        <v>558.36099399954537</v>
      </c>
      <c r="AD271" s="44">
        <f t="shared" si="90"/>
        <v>0.29248633498149856</v>
      </c>
      <c r="AE271" s="44">
        <f t="shared" si="91"/>
        <v>1.7959816972515071E-3</v>
      </c>
      <c r="AG271" s="45">
        <f t="shared" si="92"/>
        <v>1909.0156606286066</v>
      </c>
      <c r="AH271" s="45">
        <f t="shared" si="93"/>
        <v>1909.0156606286066</v>
      </c>
      <c r="AI271" s="45">
        <f t="shared" si="94"/>
        <v>3.4189631459645997</v>
      </c>
      <c r="AJ271" s="45">
        <f t="shared" si="95"/>
        <v>6.1403952337298539E-3</v>
      </c>
      <c r="AL271" s="46">
        <f t="shared" si="96"/>
        <v>310894.59032574604</v>
      </c>
      <c r="AM271" s="46">
        <f t="shared" si="97"/>
        <v>310894.59032574604</v>
      </c>
      <c r="AN271" s="46">
        <f t="shared" si="98"/>
        <v>556.79854729608701</v>
      </c>
      <c r="AO271" s="46">
        <f t="shared" si="99"/>
        <v>162.85596642165507</v>
      </c>
    </row>
    <row r="272" spans="1:41">
      <c r="A272" s="8" t="s">
        <v>1428</v>
      </c>
      <c r="B272" s="35">
        <v>48.67453293875834</v>
      </c>
      <c r="C272" s="35">
        <v>82.574713277045419</v>
      </c>
      <c r="D272" s="35">
        <v>169.64664741814747</v>
      </c>
      <c r="E272" s="37">
        <v>1</v>
      </c>
      <c r="F272" s="37">
        <v>0</v>
      </c>
      <c r="G272" s="37">
        <v>0</v>
      </c>
      <c r="H272" s="36">
        <v>31441.699845414503</v>
      </c>
      <c r="I272" s="36">
        <v>34198.224485384671</v>
      </c>
      <c r="J272" s="36">
        <v>108.76709800526953</v>
      </c>
      <c r="K272" s="38">
        <v>87295.434686611334</v>
      </c>
      <c r="L272" s="38">
        <v>12470.824801321216</v>
      </c>
      <c r="M272" s="38">
        <v>14.285769749691035</v>
      </c>
      <c r="N272" s="39">
        <v>9990.3526718755656</v>
      </c>
      <c r="O272" s="39">
        <v>8850.9619748386049</v>
      </c>
      <c r="P272" s="39">
        <v>88.595090339057521</v>
      </c>
      <c r="R272" s="42">
        <f t="shared" si="80"/>
        <v>48.67453293875834</v>
      </c>
      <c r="S272" s="42">
        <f t="shared" si="81"/>
        <v>1.548088467801371E-3</v>
      </c>
      <c r="T272" s="42">
        <f t="shared" si="82"/>
        <v>5.5758394598181258E-4</v>
      </c>
      <c r="U272" s="42">
        <f t="shared" si="83"/>
        <v>4.8721536203406414E-3</v>
      </c>
      <c r="W272" s="43">
        <f t="shared" si="84"/>
        <v>2.0544624460150176E-2</v>
      </c>
      <c r="X272" s="43">
        <f t="shared" si="85"/>
        <v>3.1804896202068451E-5</v>
      </c>
      <c r="Y272" s="43">
        <f t="shared" si="86"/>
        <v>1.1455352775205E-5</v>
      </c>
      <c r="Z272" s="43">
        <f t="shared" si="87"/>
        <v>1.0009656644205958E-4</v>
      </c>
      <c r="AB272" s="44">
        <f t="shared" si="88"/>
        <v>645.95791571280279</v>
      </c>
      <c r="AC272" s="44">
        <f t="shared" si="89"/>
        <v>31441.699845414503</v>
      </c>
      <c r="AD272" s="44">
        <f t="shared" si="90"/>
        <v>0.36017576358133169</v>
      </c>
      <c r="AE272" s="44">
        <f t="shared" si="91"/>
        <v>3.1472061976278272</v>
      </c>
      <c r="AG272" s="45">
        <f t="shared" si="92"/>
        <v>1793.4519227219973</v>
      </c>
      <c r="AH272" s="45">
        <f t="shared" si="93"/>
        <v>87295.434686611334</v>
      </c>
      <c r="AI272" s="45">
        <f t="shared" si="94"/>
        <v>2.7764222391221196</v>
      </c>
      <c r="AJ272" s="45">
        <f t="shared" si="95"/>
        <v>8.7379732781968631</v>
      </c>
      <c r="AL272" s="46">
        <f t="shared" si="96"/>
        <v>205.24804386814142</v>
      </c>
      <c r="AM272" s="46">
        <f t="shared" si="97"/>
        <v>9990.3526718755656</v>
      </c>
      <c r="AN272" s="46">
        <f t="shared" si="98"/>
        <v>0.31774212975105959</v>
      </c>
      <c r="AO272" s="46">
        <f t="shared" si="99"/>
        <v>0.11444301420504645</v>
      </c>
    </row>
    <row r="273" spans="1:41">
      <c r="A273" s="8" t="s">
        <v>1429</v>
      </c>
      <c r="B273" s="35">
        <v>367342.60524124099</v>
      </c>
      <c r="C273" s="35">
        <v>58101.370144745699</v>
      </c>
      <c r="D273" s="35">
        <v>15.816670681743927</v>
      </c>
      <c r="E273" s="37">
        <v>228973.825711646</v>
      </c>
      <c r="F273" s="37">
        <v>47171.603709994204</v>
      </c>
      <c r="G273" s="37">
        <v>20.601308277653928</v>
      </c>
      <c r="H273" s="36">
        <v>1299938.0214010167</v>
      </c>
      <c r="I273" s="36">
        <v>130263.47756153175</v>
      </c>
      <c r="J273" s="36">
        <v>10.020745252234367</v>
      </c>
      <c r="K273" s="38">
        <v>1569110.9802244233</v>
      </c>
      <c r="L273" s="38">
        <v>90068.035759693361</v>
      </c>
      <c r="M273" s="38">
        <v>5.7400679043627179</v>
      </c>
      <c r="N273" s="39">
        <v>655520.44427273993</v>
      </c>
      <c r="O273" s="39">
        <v>569666.53909297823</v>
      </c>
      <c r="P273" s="39">
        <v>86.902940109669444</v>
      </c>
      <c r="R273" s="42">
        <f t="shared" si="80"/>
        <v>1.6042995486473077</v>
      </c>
      <c r="S273" s="42">
        <f t="shared" si="81"/>
        <v>0.28258470726576262</v>
      </c>
      <c r="T273" s="42">
        <f t="shared" si="82"/>
        <v>0.23410874684510941</v>
      </c>
      <c r="U273" s="42">
        <f t="shared" si="83"/>
        <v>0.56038314052704374</v>
      </c>
      <c r="W273" s="43">
        <f t="shared" si="84"/>
        <v>0.62332498992670471</v>
      </c>
      <c r="X273" s="43">
        <f t="shared" si="85"/>
        <v>0.1761421098098723</v>
      </c>
      <c r="Y273" s="43">
        <f t="shared" si="86"/>
        <v>0.14592583226898129</v>
      </c>
      <c r="Z273" s="43">
        <f t="shared" si="87"/>
        <v>0.34930081542411473</v>
      </c>
      <c r="AB273" s="44">
        <f t="shared" si="88"/>
        <v>3.5387619155891876</v>
      </c>
      <c r="AC273" s="44">
        <f t="shared" si="89"/>
        <v>5.6772341439500158</v>
      </c>
      <c r="AD273" s="44">
        <f t="shared" si="90"/>
        <v>0.82845511744178357</v>
      </c>
      <c r="AE273" s="44">
        <f t="shared" si="91"/>
        <v>1.9830625158353663</v>
      </c>
      <c r="AG273" s="45">
        <f t="shared" si="92"/>
        <v>4.2715191699420707</v>
      </c>
      <c r="AH273" s="45">
        <f t="shared" si="93"/>
        <v>6.8527962763763863</v>
      </c>
      <c r="AI273" s="45">
        <f t="shared" si="94"/>
        <v>1.2070659942181734</v>
      </c>
      <c r="AJ273" s="45">
        <f t="shared" si="95"/>
        <v>2.3936873272736086</v>
      </c>
      <c r="AL273" s="46">
        <f t="shared" si="96"/>
        <v>1.784493371908894</v>
      </c>
      <c r="AM273" s="46">
        <f t="shared" si="97"/>
        <v>2.8628619111175513</v>
      </c>
      <c r="AN273" s="46">
        <f t="shared" si="98"/>
        <v>0.50427053711856851</v>
      </c>
      <c r="AO273" s="46">
        <f t="shared" si="99"/>
        <v>0.41776550705099497</v>
      </c>
    </row>
    <row r="274" spans="1:41">
      <c r="A274" s="8" t="s">
        <v>1430</v>
      </c>
      <c r="B274" s="35">
        <v>1</v>
      </c>
      <c r="C274" s="35">
        <v>0</v>
      </c>
      <c r="D274" s="35">
        <v>0</v>
      </c>
      <c r="E274" s="37">
        <v>1</v>
      </c>
      <c r="F274" s="37">
        <v>0</v>
      </c>
      <c r="G274" s="37">
        <v>0</v>
      </c>
      <c r="H274" s="36">
        <v>1</v>
      </c>
      <c r="I274" s="36">
        <v>0</v>
      </c>
      <c r="J274" s="36">
        <v>0</v>
      </c>
      <c r="K274" s="38">
        <v>1</v>
      </c>
      <c r="L274" s="38">
        <v>0</v>
      </c>
      <c r="M274" s="38">
        <v>0</v>
      </c>
      <c r="N274" s="39">
        <v>40921.743679187995</v>
      </c>
      <c r="O274" s="39">
        <v>70876.807135856609</v>
      </c>
      <c r="P274" s="39">
        <v>173.20084816401206</v>
      </c>
      <c r="R274" s="42">
        <f t="shared" si="80"/>
        <v>1</v>
      </c>
      <c r="S274" s="42">
        <f t="shared" si="81"/>
        <v>1</v>
      </c>
      <c r="T274" s="42">
        <f t="shared" si="82"/>
        <v>1</v>
      </c>
      <c r="U274" s="42">
        <f t="shared" si="83"/>
        <v>2.443688636143285E-5</v>
      </c>
      <c r="W274" s="43">
        <f t="shared" si="84"/>
        <v>1</v>
      </c>
      <c r="X274" s="43">
        <f t="shared" si="85"/>
        <v>1</v>
      </c>
      <c r="Y274" s="43">
        <f t="shared" si="86"/>
        <v>1</v>
      </c>
      <c r="Z274" s="43">
        <f t="shared" si="87"/>
        <v>2.443688636143285E-5</v>
      </c>
      <c r="AB274" s="44">
        <f t="shared" si="88"/>
        <v>1</v>
      </c>
      <c r="AC274" s="44">
        <f t="shared" si="89"/>
        <v>1</v>
      </c>
      <c r="AD274" s="44">
        <f t="shared" si="90"/>
        <v>1</v>
      </c>
      <c r="AE274" s="44">
        <f t="shared" si="91"/>
        <v>2.443688636143285E-5</v>
      </c>
      <c r="AG274" s="45">
        <f t="shared" si="92"/>
        <v>1</v>
      </c>
      <c r="AH274" s="45">
        <f t="shared" si="93"/>
        <v>1</v>
      </c>
      <c r="AI274" s="45">
        <f t="shared" si="94"/>
        <v>1</v>
      </c>
      <c r="AJ274" s="45">
        <f t="shared" si="95"/>
        <v>2.443688636143285E-5</v>
      </c>
      <c r="AL274" s="46">
        <f t="shared" si="96"/>
        <v>40921.743679187995</v>
      </c>
      <c r="AM274" s="46">
        <f t="shared" si="97"/>
        <v>40921.743679187995</v>
      </c>
      <c r="AN274" s="46">
        <f t="shared" si="98"/>
        <v>40921.743679187995</v>
      </c>
      <c r="AO274" s="46">
        <f t="shared" si="99"/>
        <v>40921.743679187995</v>
      </c>
    </row>
    <row r="275" spans="1:41">
      <c r="A275" s="8" t="s">
        <v>1431</v>
      </c>
      <c r="B275" s="35">
        <v>13095.060065001502</v>
      </c>
      <c r="C275" s="35">
        <v>1968.4739936382259</v>
      </c>
      <c r="D275" s="35">
        <v>15.032187587281603</v>
      </c>
      <c r="E275" s="37">
        <v>8644.3329262033894</v>
      </c>
      <c r="F275" s="37">
        <v>1587.0404365062411</v>
      </c>
      <c r="G275" s="37">
        <v>18.359316445291896</v>
      </c>
      <c r="H275" s="36">
        <v>52381.163988360735</v>
      </c>
      <c r="I275" s="36">
        <v>4711.0176978349828</v>
      </c>
      <c r="J275" s="36">
        <v>8.9937247268536957</v>
      </c>
      <c r="K275" s="38">
        <v>74576.19724202191</v>
      </c>
      <c r="L275" s="38">
        <v>2948.7668901146544</v>
      </c>
      <c r="M275" s="38">
        <v>3.9540322504579173</v>
      </c>
      <c r="N275" s="39">
        <v>23857.953042485402</v>
      </c>
      <c r="O275" s="39">
        <v>20926.921420510807</v>
      </c>
      <c r="P275" s="39">
        <v>87.714655918908392</v>
      </c>
      <c r="R275" s="42">
        <f t="shared" si="80"/>
        <v>1.5148722494603042</v>
      </c>
      <c r="S275" s="42">
        <f t="shared" si="81"/>
        <v>0.24999559131429891</v>
      </c>
      <c r="T275" s="42">
        <f t="shared" si="82"/>
        <v>0.17559302497691245</v>
      </c>
      <c r="U275" s="42">
        <f t="shared" si="83"/>
        <v>0.54887609350568678</v>
      </c>
      <c r="W275" s="43">
        <f t="shared" si="84"/>
        <v>0.66012167056084425</v>
      </c>
      <c r="X275" s="43">
        <f t="shared" si="85"/>
        <v>0.16502750737124108</v>
      </c>
      <c r="Y275" s="43">
        <f t="shared" si="86"/>
        <v>0.11591276098659149</v>
      </c>
      <c r="Z275" s="43">
        <f t="shared" si="87"/>
        <v>0.36232500377588411</v>
      </c>
      <c r="AB275" s="44">
        <f t="shared" si="88"/>
        <v>4.0000705402151757</v>
      </c>
      <c r="AC275" s="44">
        <f t="shared" si="89"/>
        <v>6.0595958572556574</v>
      </c>
      <c r="AD275" s="44">
        <f t="shared" si="90"/>
        <v>0.70238448627741501</v>
      </c>
      <c r="AE275" s="44">
        <f t="shared" si="91"/>
        <v>2.1955430918604879</v>
      </c>
      <c r="AG275" s="45">
        <f t="shared" si="92"/>
        <v>5.6949870311277078</v>
      </c>
      <c r="AH275" s="45">
        <f t="shared" si="93"/>
        <v>8.6271778144916897</v>
      </c>
      <c r="AI275" s="45">
        <f t="shared" si="94"/>
        <v>1.4237216503740349</v>
      </c>
      <c r="AJ275" s="45">
        <f t="shared" si="95"/>
        <v>3.1258422342109253</v>
      </c>
      <c r="AL275" s="46">
        <f t="shared" si="96"/>
        <v>1.8219048193791285</v>
      </c>
      <c r="AM275" s="46">
        <f t="shared" si="97"/>
        <v>2.7599530520354296</v>
      </c>
      <c r="AN275" s="46">
        <f t="shared" si="98"/>
        <v>0.4554681726390562</v>
      </c>
      <c r="AO275" s="46">
        <f t="shared" si="99"/>
        <v>0.31991377845479646</v>
      </c>
    </row>
    <row r="276" spans="1:41">
      <c r="A276" s="8" t="s">
        <v>1432</v>
      </c>
      <c r="B276" s="35">
        <v>1</v>
      </c>
      <c r="C276" s="35">
        <v>0</v>
      </c>
      <c r="D276" s="35">
        <v>0</v>
      </c>
      <c r="E276" s="37">
        <v>1</v>
      </c>
      <c r="F276" s="37">
        <v>0</v>
      </c>
      <c r="G276" s="37">
        <v>0</v>
      </c>
      <c r="H276" s="36">
        <v>6129.1126332874001</v>
      </c>
      <c r="I276" s="36">
        <v>10614.20243535848</v>
      </c>
      <c r="J276" s="36">
        <v>173.17682135114339</v>
      </c>
      <c r="K276" s="38">
        <v>45821.870434525168</v>
      </c>
      <c r="L276" s="38">
        <v>3051.4526202864795</v>
      </c>
      <c r="M276" s="38">
        <v>6.6593803163201235</v>
      </c>
      <c r="N276" s="39">
        <v>4131.5690179297444</v>
      </c>
      <c r="O276" s="39">
        <v>6579.4144853175467</v>
      </c>
      <c r="P276" s="39">
        <v>159.24735752361639</v>
      </c>
      <c r="R276" s="42">
        <f t="shared" si="80"/>
        <v>1</v>
      </c>
      <c r="S276" s="42">
        <f t="shared" si="81"/>
        <v>1.6315575513639106E-4</v>
      </c>
      <c r="T276" s="42">
        <f t="shared" si="82"/>
        <v>2.1823639902017948E-5</v>
      </c>
      <c r="U276" s="42">
        <f t="shared" si="83"/>
        <v>2.4203879825323169E-4</v>
      </c>
      <c r="W276" s="43">
        <f t="shared" si="84"/>
        <v>1</v>
      </c>
      <c r="X276" s="43">
        <f t="shared" si="85"/>
        <v>1.6315575513639106E-4</v>
      </c>
      <c r="Y276" s="43">
        <f t="shared" si="86"/>
        <v>2.1823639902017948E-5</v>
      </c>
      <c r="Z276" s="43">
        <f t="shared" si="87"/>
        <v>2.4203879825323169E-4</v>
      </c>
      <c r="AB276" s="44">
        <f t="shared" si="88"/>
        <v>6129.1126332874001</v>
      </c>
      <c r="AC276" s="44">
        <f t="shared" si="89"/>
        <v>6129.1126332874001</v>
      </c>
      <c r="AD276" s="44">
        <f t="shared" si="90"/>
        <v>0.13375954702777321</v>
      </c>
      <c r="AE276" s="44">
        <f t="shared" si="91"/>
        <v>1.4834830561195826</v>
      </c>
      <c r="AG276" s="45">
        <f t="shared" si="92"/>
        <v>45821.870434525168</v>
      </c>
      <c r="AH276" s="45">
        <f t="shared" si="93"/>
        <v>45821.870434525168</v>
      </c>
      <c r="AI276" s="45">
        <f t="shared" si="94"/>
        <v>7.4761018725068249</v>
      </c>
      <c r="AJ276" s="45">
        <f t="shared" si="95"/>
        <v>11.090670453687759</v>
      </c>
      <c r="AL276" s="46">
        <f t="shared" si="96"/>
        <v>4131.5690179297444</v>
      </c>
      <c r="AM276" s="46">
        <f t="shared" si="97"/>
        <v>4131.5690179297444</v>
      </c>
      <c r="AN276" s="46">
        <f t="shared" si="98"/>
        <v>0.67408926301844507</v>
      </c>
      <c r="AO276" s="46">
        <f t="shared" si="99"/>
        <v>9.0165874477632676E-2</v>
      </c>
    </row>
    <row r="277" spans="1:41">
      <c r="A277" s="8" t="s">
        <v>1433</v>
      </c>
      <c r="B277" s="35">
        <v>1</v>
      </c>
      <c r="C277" s="35">
        <v>0</v>
      </c>
      <c r="D277" s="35">
        <v>0</v>
      </c>
      <c r="E277" s="37">
        <v>1</v>
      </c>
      <c r="F277" s="37">
        <v>0</v>
      </c>
      <c r="G277" s="37">
        <v>0</v>
      </c>
      <c r="H277" s="36">
        <v>473.22970844136995</v>
      </c>
      <c r="I277" s="36">
        <v>817.92584786389023</v>
      </c>
      <c r="J277" s="36">
        <v>172.83907440169216</v>
      </c>
      <c r="K277" s="38">
        <v>1072.5205632173033</v>
      </c>
      <c r="L277" s="38">
        <v>1060.9795605527606</v>
      </c>
      <c r="M277" s="38">
        <v>98.923936467015366</v>
      </c>
      <c r="N277" s="39">
        <v>554663.52314888232</v>
      </c>
      <c r="O277" s="39">
        <v>959597.69012059201</v>
      </c>
      <c r="P277" s="39">
        <v>173.005371738321</v>
      </c>
      <c r="R277" s="42">
        <f t="shared" si="80"/>
        <v>1</v>
      </c>
      <c r="S277" s="42">
        <f t="shared" si="81"/>
        <v>2.113138676972757E-3</v>
      </c>
      <c r="T277" s="42">
        <f t="shared" si="82"/>
        <v>9.323830556686399E-4</v>
      </c>
      <c r="U277" s="42">
        <f t="shared" si="83"/>
        <v>1.802894833110525E-6</v>
      </c>
      <c r="W277" s="43">
        <f t="shared" si="84"/>
        <v>1</v>
      </c>
      <c r="X277" s="43">
        <f t="shared" si="85"/>
        <v>2.113138676972757E-3</v>
      </c>
      <c r="Y277" s="43">
        <f t="shared" si="86"/>
        <v>9.323830556686399E-4</v>
      </c>
      <c r="Z277" s="43">
        <f t="shared" si="87"/>
        <v>1.802894833110525E-6</v>
      </c>
      <c r="AB277" s="44">
        <f t="shared" si="88"/>
        <v>473.22970844136995</v>
      </c>
      <c r="AC277" s="44">
        <f t="shared" si="89"/>
        <v>473.22970844136995</v>
      </c>
      <c r="AD277" s="44">
        <f t="shared" si="90"/>
        <v>0.44123136158974408</v>
      </c>
      <c r="AE277" s="44">
        <f t="shared" si="91"/>
        <v>8.531833962233461E-4</v>
      </c>
      <c r="AG277" s="45">
        <f t="shared" si="92"/>
        <v>1072.5205632173033</v>
      </c>
      <c r="AH277" s="45">
        <f t="shared" si="93"/>
        <v>1072.5205632173033</v>
      </c>
      <c r="AI277" s="45">
        <f t="shared" si="94"/>
        <v>2.2663846839830883</v>
      </c>
      <c r="AJ277" s="45">
        <f t="shared" si="95"/>
        <v>1.9336417818292663E-3</v>
      </c>
      <c r="AL277" s="46">
        <f t="shared" si="96"/>
        <v>554663.52314888232</v>
      </c>
      <c r="AM277" s="46">
        <f t="shared" si="97"/>
        <v>554663.52314888232</v>
      </c>
      <c r="AN277" s="46">
        <f t="shared" si="98"/>
        <v>1172.0809434718774</v>
      </c>
      <c r="AO277" s="46">
        <f t="shared" si="99"/>
        <v>517.15887058148826</v>
      </c>
    </row>
    <row r="278" spans="1:41">
      <c r="A278" s="8" t="s">
        <v>1434</v>
      </c>
      <c r="B278" s="35">
        <v>33.253177328746169</v>
      </c>
      <c r="C278" s="35">
        <v>55.864141838917007</v>
      </c>
      <c r="D278" s="35">
        <v>167.99640313054979</v>
      </c>
      <c r="E278" s="37">
        <v>1</v>
      </c>
      <c r="F278" s="37">
        <v>0</v>
      </c>
      <c r="G278" s="37">
        <v>0</v>
      </c>
      <c r="H278" s="36">
        <v>1</v>
      </c>
      <c r="I278" s="36">
        <v>0</v>
      </c>
      <c r="J278" s="36">
        <v>0</v>
      </c>
      <c r="K278" s="38">
        <v>1</v>
      </c>
      <c r="L278" s="38">
        <v>0</v>
      </c>
      <c r="M278" s="38">
        <v>0</v>
      </c>
      <c r="N278" s="39">
        <v>58566.441064797662</v>
      </c>
      <c r="O278" s="39">
        <v>101438.31949191028</v>
      </c>
      <c r="P278" s="39">
        <v>173.20212334514122</v>
      </c>
      <c r="R278" s="42">
        <f t="shared" si="80"/>
        <v>33.253177328746169</v>
      </c>
      <c r="S278" s="42">
        <f t="shared" si="81"/>
        <v>33.253177328746169</v>
      </c>
      <c r="T278" s="42">
        <f t="shared" si="82"/>
        <v>33.253177328746169</v>
      </c>
      <c r="U278" s="42">
        <f t="shared" si="83"/>
        <v>5.6778552229176768E-4</v>
      </c>
      <c r="W278" s="43">
        <f t="shared" si="84"/>
        <v>3.0072314296881824E-2</v>
      </c>
      <c r="X278" s="43">
        <f t="shared" si="85"/>
        <v>1</v>
      </c>
      <c r="Y278" s="43">
        <f t="shared" si="86"/>
        <v>1</v>
      </c>
      <c r="Z278" s="43">
        <f t="shared" si="87"/>
        <v>1.7074624679577237E-5</v>
      </c>
      <c r="AB278" s="44">
        <f t="shared" si="88"/>
        <v>3.0072314296881824E-2</v>
      </c>
      <c r="AC278" s="44">
        <f t="shared" si="89"/>
        <v>1</v>
      </c>
      <c r="AD278" s="44">
        <f t="shared" si="90"/>
        <v>1</v>
      </c>
      <c r="AE278" s="44">
        <f t="shared" si="91"/>
        <v>1.7074624679577237E-5</v>
      </c>
      <c r="AG278" s="45">
        <f t="shared" si="92"/>
        <v>3.0072314296881824E-2</v>
      </c>
      <c r="AH278" s="45">
        <f t="shared" si="93"/>
        <v>1</v>
      </c>
      <c r="AI278" s="45">
        <f t="shared" si="94"/>
        <v>1</v>
      </c>
      <c r="AJ278" s="45">
        <f t="shared" si="95"/>
        <v>1.7074624679577237E-5</v>
      </c>
      <c r="AL278" s="46">
        <f t="shared" si="96"/>
        <v>1761.2284229504016</v>
      </c>
      <c r="AM278" s="46">
        <f t="shared" si="97"/>
        <v>58566.441064797662</v>
      </c>
      <c r="AN278" s="46">
        <f t="shared" si="98"/>
        <v>58566.441064797662</v>
      </c>
      <c r="AO278" s="46">
        <f t="shared" si="99"/>
        <v>58566.441064797662</v>
      </c>
    </row>
    <row r="279" spans="1:41">
      <c r="A279" s="8" t="s">
        <v>1435</v>
      </c>
      <c r="B279" s="35">
        <v>1</v>
      </c>
      <c r="C279" s="35">
        <v>0</v>
      </c>
      <c r="D279" s="35">
        <v>0</v>
      </c>
      <c r="E279" s="37">
        <v>1</v>
      </c>
      <c r="F279" s="37">
        <v>0</v>
      </c>
      <c r="G279" s="37">
        <v>0</v>
      </c>
      <c r="H279" s="36">
        <v>1</v>
      </c>
      <c r="I279" s="36">
        <v>0</v>
      </c>
      <c r="J279" s="36">
        <v>0</v>
      </c>
      <c r="K279" s="38">
        <v>1</v>
      </c>
      <c r="L279" s="38">
        <v>0</v>
      </c>
      <c r="M279" s="38">
        <v>0</v>
      </c>
      <c r="N279" s="39">
        <v>44626.858768002006</v>
      </c>
      <c r="O279" s="39">
        <v>77294.254717572534</v>
      </c>
      <c r="P279" s="39">
        <v>173.20119957220345</v>
      </c>
      <c r="R279" s="42">
        <f t="shared" si="80"/>
        <v>1</v>
      </c>
      <c r="S279" s="42">
        <f t="shared" si="81"/>
        <v>1</v>
      </c>
      <c r="T279" s="42">
        <f t="shared" si="82"/>
        <v>1</v>
      </c>
      <c r="U279" s="42">
        <f t="shared" si="83"/>
        <v>2.2408030222306662E-5</v>
      </c>
      <c r="W279" s="43">
        <f t="shared" si="84"/>
        <v>1</v>
      </c>
      <c r="X279" s="43">
        <f t="shared" si="85"/>
        <v>1</v>
      </c>
      <c r="Y279" s="43">
        <f t="shared" si="86"/>
        <v>1</v>
      </c>
      <c r="Z279" s="43">
        <f t="shared" si="87"/>
        <v>2.2408030222306662E-5</v>
      </c>
      <c r="AB279" s="44">
        <f t="shared" si="88"/>
        <v>1</v>
      </c>
      <c r="AC279" s="44">
        <f t="shared" si="89"/>
        <v>1</v>
      </c>
      <c r="AD279" s="44">
        <f t="shared" si="90"/>
        <v>1</v>
      </c>
      <c r="AE279" s="44">
        <f t="shared" si="91"/>
        <v>2.2408030222306662E-5</v>
      </c>
      <c r="AG279" s="45">
        <f t="shared" si="92"/>
        <v>1</v>
      </c>
      <c r="AH279" s="45">
        <f t="shared" si="93"/>
        <v>1</v>
      </c>
      <c r="AI279" s="45">
        <f t="shared" si="94"/>
        <v>1</v>
      </c>
      <c r="AJ279" s="45">
        <f t="shared" si="95"/>
        <v>2.2408030222306662E-5</v>
      </c>
      <c r="AL279" s="46">
        <f t="shared" si="96"/>
        <v>44626.858768002006</v>
      </c>
      <c r="AM279" s="46">
        <f t="shared" si="97"/>
        <v>44626.858768002006</v>
      </c>
      <c r="AN279" s="46">
        <f t="shared" si="98"/>
        <v>44626.858768002006</v>
      </c>
      <c r="AO279" s="46">
        <f t="shared" si="99"/>
        <v>44626.858768002006</v>
      </c>
    </row>
    <row r="280" spans="1:41">
      <c r="A280" s="8" t="s">
        <v>1436</v>
      </c>
      <c r="B280" s="35">
        <v>613238.96296817472</v>
      </c>
      <c r="C280" s="35">
        <v>105382.00622258734</v>
      </c>
      <c r="D280" s="35">
        <v>17.184492927931643</v>
      </c>
      <c r="E280" s="37">
        <v>375689.15860365267</v>
      </c>
      <c r="F280" s="37">
        <v>76284.85308467882</v>
      </c>
      <c r="G280" s="37">
        <v>20.305311276005806</v>
      </c>
      <c r="H280" s="36">
        <v>1912250.7018403066</v>
      </c>
      <c r="I280" s="36">
        <v>249968.17543327672</v>
      </c>
      <c r="J280" s="36">
        <v>13.071935347844979</v>
      </c>
      <c r="K280" s="38">
        <v>2215705.7912030402</v>
      </c>
      <c r="L280" s="38">
        <v>167736.50227493717</v>
      </c>
      <c r="M280" s="38">
        <v>7.570341827010477</v>
      </c>
      <c r="N280" s="39">
        <v>1158398.4284920921</v>
      </c>
      <c r="O280" s="39">
        <v>1001720.5016262821</v>
      </c>
      <c r="P280" s="39">
        <v>86.474608130316582</v>
      </c>
      <c r="R280" s="42">
        <f t="shared" si="80"/>
        <v>1.632304124099397</v>
      </c>
      <c r="S280" s="42">
        <f t="shared" si="81"/>
        <v>0.32068962630161801</v>
      </c>
      <c r="T280" s="42">
        <f t="shared" si="82"/>
        <v>0.27676912945883952</v>
      </c>
      <c r="U280" s="42">
        <f t="shared" si="83"/>
        <v>0.52938518206247809</v>
      </c>
      <c r="W280" s="43">
        <f t="shared" si="84"/>
        <v>0.61263093392705681</v>
      </c>
      <c r="X280" s="43">
        <f t="shared" si="85"/>
        <v>0.19646438526187909</v>
      </c>
      <c r="Y280" s="43">
        <f t="shared" si="86"/>
        <v>0.16955733026254735</v>
      </c>
      <c r="Z280" s="43">
        <f t="shared" si="87"/>
        <v>0.32431773849408096</v>
      </c>
      <c r="AB280" s="44">
        <f t="shared" si="88"/>
        <v>3.1182798506225162</v>
      </c>
      <c r="AC280" s="44">
        <f t="shared" si="89"/>
        <v>5.0899810602671849</v>
      </c>
      <c r="AD280" s="44">
        <f t="shared" si="90"/>
        <v>0.86304359966583399</v>
      </c>
      <c r="AE280" s="44">
        <f t="shared" si="91"/>
        <v>1.6507711464435579</v>
      </c>
      <c r="AG280" s="45">
        <f t="shared" si="92"/>
        <v>3.6131197216802233</v>
      </c>
      <c r="AH280" s="45">
        <f t="shared" si="93"/>
        <v>5.8977102225634939</v>
      </c>
      <c r="AI280" s="45">
        <f t="shared" si="94"/>
        <v>1.1586900133286369</v>
      </c>
      <c r="AJ280" s="45">
        <f t="shared" si="95"/>
        <v>1.9127320416752154</v>
      </c>
      <c r="AL280" s="46">
        <f t="shared" si="96"/>
        <v>1.8889837378976351</v>
      </c>
      <c r="AM280" s="46">
        <f t="shared" si="97"/>
        <v>3.0833959457270042</v>
      </c>
      <c r="AN280" s="46">
        <f t="shared" si="98"/>
        <v>0.60577748899622619</v>
      </c>
      <c r="AO280" s="46">
        <f t="shared" si="99"/>
        <v>0.52281238469983315</v>
      </c>
    </row>
    <row r="281" spans="1:41">
      <c r="A281" s="8" t="s">
        <v>1437</v>
      </c>
      <c r="B281" s="35">
        <v>183.67542938157135</v>
      </c>
      <c r="C281" s="35">
        <v>316.40312498334202</v>
      </c>
      <c r="D281" s="35">
        <v>172.26208537998801</v>
      </c>
      <c r="E281" s="37">
        <v>1</v>
      </c>
      <c r="F281" s="37">
        <v>0</v>
      </c>
      <c r="G281" s="37">
        <v>0</v>
      </c>
      <c r="H281" s="36">
        <v>1</v>
      </c>
      <c r="I281" s="36">
        <v>0</v>
      </c>
      <c r="J281" s="36">
        <v>0</v>
      </c>
      <c r="K281" s="38">
        <v>63310.704838125268</v>
      </c>
      <c r="L281" s="38">
        <v>55304.500845850496</v>
      </c>
      <c r="M281" s="38">
        <v>87.354106998579027</v>
      </c>
      <c r="N281" s="39">
        <v>42703.81616650783</v>
      </c>
      <c r="O281" s="39">
        <v>37071.342984138158</v>
      </c>
      <c r="P281" s="39">
        <v>86.810375071848583</v>
      </c>
      <c r="R281" s="42">
        <f t="shared" si="80"/>
        <v>183.67542938157135</v>
      </c>
      <c r="S281" s="42">
        <f t="shared" si="81"/>
        <v>183.67542938157135</v>
      </c>
      <c r="T281" s="42">
        <f t="shared" si="82"/>
        <v>2.9011749253336897E-3</v>
      </c>
      <c r="U281" s="42">
        <f t="shared" si="83"/>
        <v>4.3011479036298896E-3</v>
      </c>
      <c r="W281" s="43">
        <f t="shared" si="84"/>
        <v>5.4443863469761005E-3</v>
      </c>
      <c r="X281" s="43">
        <f t="shared" si="85"/>
        <v>1</v>
      </c>
      <c r="Y281" s="43">
        <f t="shared" si="86"/>
        <v>1.5795117153676148E-5</v>
      </c>
      <c r="Z281" s="43">
        <f t="shared" si="87"/>
        <v>2.3417110922847448E-5</v>
      </c>
      <c r="AB281" s="44">
        <f t="shared" si="88"/>
        <v>5.4443863469761005E-3</v>
      </c>
      <c r="AC281" s="44">
        <f t="shared" si="89"/>
        <v>1</v>
      </c>
      <c r="AD281" s="44">
        <f t="shared" si="90"/>
        <v>1.5795117153676148E-5</v>
      </c>
      <c r="AE281" s="44">
        <f t="shared" si="91"/>
        <v>2.3417110922847448E-5</v>
      </c>
      <c r="AG281" s="45">
        <f t="shared" si="92"/>
        <v>344.68793703812298</v>
      </c>
      <c r="AH281" s="45">
        <f t="shared" si="93"/>
        <v>63310.704838125268</v>
      </c>
      <c r="AI281" s="45">
        <f t="shared" si="94"/>
        <v>63310.704838125268</v>
      </c>
      <c r="AJ281" s="45">
        <f t="shared" si="95"/>
        <v>1.4825537977980341</v>
      </c>
      <c r="AL281" s="46">
        <f t="shared" si="96"/>
        <v>232.49607370071251</v>
      </c>
      <c r="AM281" s="46">
        <f t="shared" si="97"/>
        <v>42703.81616650783</v>
      </c>
      <c r="AN281" s="46">
        <f t="shared" si="98"/>
        <v>42703.81616650783</v>
      </c>
      <c r="AO281" s="46">
        <f t="shared" si="99"/>
        <v>0.67451177925904071</v>
      </c>
    </row>
    <row r="282" spans="1:41">
      <c r="A282" s="8" t="s">
        <v>1438</v>
      </c>
      <c r="B282" s="35">
        <v>6941.0425183860061</v>
      </c>
      <c r="C282" s="35">
        <v>2171.0052005125735</v>
      </c>
      <c r="D282" s="35">
        <v>31.277797171848981</v>
      </c>
      <c r="E282" s="37">
        <v>2806.1875025751033</v>
      </c>
      <c r="F282" s="37">
        <v>2724.3019146861261</v>
      </c>
      <c r="G282" s="37">
        <v>97.081963061490555</v>
      </c>
      <c r="H282" s="36">
        <v>87300.578411178096</v>
      </c>
      <c r="I282" s="36">
        <v>18874.101596291741</v>
      </c>
      <c r="J282" s="36">
        <v>21.619675310049345</v>
      </c>
      <c r="K282" s="38">
        <v>103908.82805023267</v>
      </c>
      <c r="L282" s="38">
        <v>8502.7531723419179</v>
      </c>
      <c r="M282" s="38">
        <v>8.1828977690244269</v>
      </c>
      <c r="N282" s="39">
        <v>56141.843337618571</v>
      </c>
      <c r="O282" s="39">
        <v>48641.246813034479</v>
      </c>
      <c r="P282" s="39">
        <v>86.639917611044623</v>
      </c>
      <c r="R282" s="42">
        <f t="shared" si="80"/>
        <v>2.4734778100239363</v>
      </c>
      <c r="S282" s="42">
        <f t="shared" si="81"/>
        <v>7.9507405846663493E-2</v>
      </c>
      <c r="T282" s="42">
        <f t="shared" si="82"/>
        <v>6.6799353323766644E-2</v>
      </c>
      <c r="U282" s="42">
        <f t="shared" si="83"/>
        <v>0.12363403311581454</v>
      </c>
      <c r="W282" s="43">
        <f t="shared" si="84"/>
        <v>0.40428905242142549</v>
      </c>
      <c r="X282" s="43">
        <f t="shared" si="85"/>
        <v>3.2143973770233286E-2</v>
      </c>
      <c r="Y282" s="43">
        <f t="shared" si="86"/>
        <v>2.7006247257629616E-2</v>
      </c>
      <c r="Z282" s="43">
        <f t="shared" si="87"/>
        <v>4.99838860954318E-2</v>
      </c>
      <c r="AB282" s="44">
        <f t="shared" si="88"/>
        <v>12.577444696517723</v>
      </c>
      <c r="AC282" s="44">
        <f t="shared" si="89"/>
        <v>31.110030363639833</v>
      </c>
      <c r="AD282" s="44">
        <f t="shared" si="90"/>
        <v>0.84016517219282238</v>
      </c>
      <c r="AE282" s="44">
        <f t="shared" si="91"/>
        <v>1.5550002141215982</v>
      </c>
      <c r="AG282" s="45">
        <f t="shared" si="92"/>
        <v>14.970204803527768</v>
      </c>
      <c r="AH282" s="45">
        <f t="shared" si="93"/>
        <v>37.028469393039678</v>
      </c>
      <c r="AI282" s="45">
        <f t="shared" si="94"/>
        <v>1.1902421489217536</v>
      </c>
      <c r="AJ282" s="45">
        <f t="shared" si="95"/>
        <v>1.8508267964298779</v>
      </c>
      <c r="AL282" s="46">
        <f t="shared" si="96"/>
        <v>8.0883877585975625</v>
      </c>
      <c r="AM282" s="46">
        <f t="shared" si="97"/>
        <v>20.006447639760317</v>
      </c>
      <c r="AN282" s="46">
        <f t="shared" si="98"/>
        <v>0.64308672816800128</v>
      </c>
      <c r="AO282" s="46">
        <f t="shared" si="99"/>
        <v>0.54029907170618752</v>
      </c>
    </row>
    <row r="283" spans="1:41">
      <c r="A283" s="8" t="s">
        <v>1439</v>
      </c>
      <c r="B283" s="35">
        <v>2214.3684341596368</v>
      </c>
      <c r="C283" s="35">
        <v>3833.6665838336603</v>
      </c>
      <c r="D283" s="35">
        <v>173.12686202955899</v>
      </c>
      <c r="E283" s="37">
        <v>1</v>
      </c>
      <c r="F283" s="37">
        <v>0</v>
      </c>
      <c r="G283" s="37">
        <v>0</v>
      </c>
      <c r="H283" s="36">
        <v>217677.98941876568</v>
      </c>
      <c r="I283" s="36">
        <v>212691.77787536063</v>
      </c>
      <c r="J283" s="36">
        <v>97.709363469995751</v>
      </c>
      <c r="K283" s="38">
        <v>143586.95710874134</v>
      </c>
      <c r="L283" s="38">
        <v>248698.17296574559</v>
      </c>
      <c r="M283" s="38">
        <v>173.20387448380941</v>
      </c>
      <c r="N283" s="39">
        <v>309.32017442618434</v>
      </c>
      <c r="O283" s="39">
        <v>534.02620710464964</v>
      </c>
      <c r="P283" s="39">
        <v>172.64512671871935</v>
      </c>
      <c r="R283" s="42">
        <f t="shared" si="80"/>
        <v>2214.3684341596368</v>
      </c>
      <c r="S283" s="42">
        <f t="shared" si="81"/>
        <v>1.0172679562469073E-2</v>
      </c>
      <c r="T283" s="42">
        <f t="shared" si="82"/>
        <v>1.5421793725196436E-2</v>
      </c>
      <c r="U283" s="42">
        <f t="shared" si="83"/>
        <v>7.1588231781760809</v>
      </c>
      <c r="W283" s="43">
        <f t="shared" si="84"/>
        <v>4.5159603278914365E-4</v>
      </c>
      <c r="X283" s="43">
        <f t="shared" si="85"/>
        <v>4.5939417332462349E-6</v>
      </c>
      <c r="Y283" s="43">
        <f t="shared" si="86"/>
        <v>6.9644208647912186E-6</v>
      </c>
      <c r="Z283" s="43">
        <f t="shared" si="87"/>
        <v>3.232896146703287E-3</v>
      </c>
      <c r="AB283" s="44">
        <f t="shared" si="88"/>
        <v>98.302516447031763</v>
      </c>
      <c r="AC283" s="44">
        <f t="shared" si="89"/>
        <v>217677.98941876568</v>
      </c>
      <c r="AD283" s="44">
        <f t="shared" si="90"/>
        <v>1.5160011313138539</v>
      </c>
      <c r="AE283" s="44">
        <f t="shared" si="91"/>
        <v>703.73033321404648</v>
      </c>
      <c r="AG283" s="45">
        <f t="shared" si="92"/>
        <v>64.843300190572521</v>
      </c>
      <c r="AH283" s="45">
        <f t="shared" si="93"/>
        <v>143586.95710874134</v>
      </c>
      <c r="AI283" s="45">
        <f t="shared" si="94"/>
        <v>0.65963011461168397</v>
      </c>
      <c r="AJ283" s="45">
        <f t="shared" si="95"/>
        <v>464.20172035370001</v>
      </c>
      <c r="AL283" s="46">
        <f t="shared" si="96"/>
        <v>0.13968776363251079</v>
      </c>
      <c r="AM283" s="46">
        <f t="shared" si="97"/>
        <v>309.32017442618434</v>
      </c>
      <c r="AN283" s="46">
        <f t="shared" si="98"/>
        <v>1.4209988582314531E-3</v>
      </c>
      <c r="AO283" s="46">
        <f t="shared" si="99"/>
        <v>2.1542358766745776E-3</v>
      </c>
    </row>
    <row r="284" spans="1:41">
      <c r="A284" s="8" t="s">
        <v>1440</v>
      </c>
      <c r="B284" s="35">
        <v>3521.9267710883632</v>
      </c>
      <c r="C284" s="35">
        <v>3227.9702555274225</v>
      </c>
      <c r="D284" s="35">
        <v>91.653531300706149</v>
      </c>
      <c r="E284" s="37">
        <v>48.792137697307673</v>
      </c>
      <c r="F284" s="37">
        <v>82.778410694064732</v>
      </c>
      <c r="G284" s="37">
        <v>169.6552243879907</v>
      </c>
      <c r="H284" s="36">
        <v>1</v>
      </c>
      <c r="I284" s="36">
        <v>0</v>
      </c>
      <c r="J284" s="36">
        <v>0</v>
      </c>
      <c r="K284" s="38">
        <v>326279.0887718497</v>
      </c>
      <c r="L284" s="38">
        <v>286416.45637281454</v>
      </c>
      <c r="M284" s="38">
        <v>87.782657923594655</v>
      </c>
      <c r="N284" s="39">
        <v>173433.16958241267</v>
      </c>
      <c r="O284" s="39">
        <v>150905.52820185453</v>
      </c>
      <c r="P284" s="39">
        <v>87.01076533698857</v>
      </c>
      <c r="R284" s="42">
        <f t="shared" si="80"/>
        <v>72.182260038233608</v>
      </c>
      <c r="S284" s="42">
        <f t="shared" si="81"/>
        <v>3521.9267710883632</v>
      </c>
      <c r="T284" s="42">
        <f t="shared" si="82"/>
        <v>1.0794215419521006E-2</v>
      </c>
      <c r="U284" s="42">
        <f t="shared" si="83"/>
        <v>2.0307111837766421E-2</v>
      </c>
      <c r="W284" s="43">
        <f t="shared" si="84"/>
        <v>1.3853819476839856E-2</v>
      </c>
      <c r="X284" s="43">
        <f t="shared" si="85"/>
        <v>48.792137697307673</v>
      </c>
      <c r="Y284" s="43">
        <f t="shared" si="86"/>
        <v>1.4954111181616521E-4</v>
      </c>
      <c r="Z284" s="43">
        <f t="shared" si="87"/>
        <v>2.8133106149641365E-4</v>
      </c>
      <c r="AB284" s="44">
        <f t="shared" si="88"/>
        <v>2.8393548900818716E-4</v>
      </c>
      <c r="AC284" s="44">
        <f t="shared" si="89"/>
        <v>2.0495105301671986E-2</v>
      </c>
      <c r="AD284" s="44">
        <f t="shared" si="90"/>
        <v>3.064860833601411E-6</v>
      </c>
      <c r="AE284" s="44">
        <f t="shared" si="91"/>
        <v>5.7659097300001547E-6</v>
      </c>
      <c r="AG284" s="45">
        <f t="shared" si="92"/>
        <v>92.642212623580846</v>
      </c>
      <c r="AH284" s="45">
        <f t="shared" si="93"/>
        <v>6687.1242821126407</v>
      </c>
      <c r="AI284" s="45">
        <f t="shared" si="94"/>
        <v>326279.0887718497</v>
      </c>
      <c r="AJ284" s="45">
        <f t="shared" si="95"/>
        <v>1.8812957726451922</v>
      </c>
      <c r="AL284" s="46">
        <f t="shared" si="96"/>
        <v>49.243831815622187</v>
      </c>
      <c r="AM284" s="46">
        <f t="shared" si="97"/>
        <v>3554.5310733942824</v>
      </c>
      <c r="AN284" s="46">
        <f t="shared" si="98"/>
        <v>173433.16958241267</v>
      </c>
      <c r="AO284" s="46">
        <f t="shared" si="99"/>
        <v>0.53154852870048819</v>
      </c>
    </row>
    <row r="285" spans="1:41">
      <c r="A285" s="8" t="s">
        <v>1441</v>
      </c>
      <c r="B285" s="35">
        <v>86.395023951721669</v>
      </c>
      <c r="C285" s="35">
        <v>147.90852019794315</v>
      </c>
      <c r="D285" s="35">
        <v>171.20027685922722</v>
      </c>
      <c r="E285" s="37">
        <v>1</v>
      </c>
      <c r="F285" s="37">
        <v>0</v>
      </c>
      <c r="G285" s="37">
        <v>0</v>
      </c>
      <c r="H285" s="36">
        <v>1</v>
      </c>
      <c r="I285" s="36">
        <v>0</v>
      </c>
      <c r="J285" s="36">
        <v>0</v>
      </c>
      <c r="K285" s="38">
        <v>123.62923484381032</v>
      </c>
      <c r="L285" s="38">
        <v>212.40006524277516</v>
      </c>
      <c r="M285" s="38">
        <v>171.80407652859407</v>
      </c>
      <c r="N285" s="39">
        <v>72288.206889890673</v>
      </c>
      <c r="O285" s="39">
        <v>125205.11507053363</v>
      </c>
      <c r="P285" s="39">
        <v>173.2026847217914</v>
      </c>
      <c r="R285" s="42">
        <f t="shared" si="80"/>
        <v>86.395023951721669</v>
      </c>
      <c r="S285" s="42">
        <f t="shared" si="81"/>
        <v>86.395023951721669</v>
      </c>
      <c r="T285" s="42">
        <f t="shared" si="82"/>
        <v>0.69882357567666498</v>
      </c>
      <c r="U285" s="42">
        <f t="shared" si="83"/>
        <v>1.195146866532718E-3</v>
      </c>
      <c r="W285" s="43">
        <f t="shared" si="84"/>
        <v>1.1574740699867265E-2</v>
      </c>
      <c r="X285" s="43">
        <f t="shared" si="85"/>
        <v>1</v>
      </c>
      <c r="Y285" s="43">
        <f t="shared" si="86"/>
        <v>8.0887016834114665E-3</v>
      </c>
      <c r="Z285" s="43">
        <f t="shared" si="87"/>
        <v>1.3833515078375081E-5</v>
      </c>
      <c r="AB285" s="44">
        <f t="shared" si="88"/>
        <v>1.1574740699867265E-2</v>
      </c>
      <c r="AC285" s="44">
        <f t="shared" si="89"/>
        <v>1</v>
      </c>
      <c r="AD285" s="44">
        <f t="shared" si="90"/>
        <v>8.0887016834114665E-3</v>
      </c>
      <c r="AE285" s="44">
        <f t="shared" si="91"/>
        <v>1.3833515078375081E-5</v>
      </c>
      <c r="AG285" s="45">
        <f t="shared" si="92"/>
        <v>1.4309763362400996</v>
      </c>
      <c r="AH285" s="45">
        <f t="shared" si="93"/>
        <v>123.62923484381032</v>
      </c>
      <c r="AI285" s="45">
        <f t="shared" si="94"/>
        <v>123.62923484381032</v>
      </c>
      <c r="AJ285" s="45">
        <f t="shared" si="95"/>
        <v>1.710226884339824E-3</v>
      </c>
      <c r="AL285" s="46">
        <f t="shared" si="96"/>
        <v>836.7172504088428</v>
      </c>
      <c r="AM285" s="46">
        <f t="shared" si="97"/>
        <v>72288.206889890673</v>
      </c>
      <c r="AN285" s="46">
        <f t="shared" si="98"/>
        <v>72288.206889890673</v>
      </c>
      <c r="AO285" s="46">
        <f t="shared" si="99"/>
        <v>584.71774076105498</v>
      </c>
    </row>
    <row r="286" spans="1:41">
      <c r="A286" s="8" t="s">
        <v>1442</v>
      </c>
      <c r="B286" s="35">
        <v>12578.094077895235</v>
      </c>
      <c r="C286" s="35">
        <v>4087.7099262483944</v>
      </c>
      <c r="D286" s="35">
        <v>32.498643283580961</v>
      </c>
      <c r="E286" s="37">
        <v>5583.3231948508173</v>
      </c>
      <c r="F286" s="37">
        <v>1764.5131639299186</v>
      </c>
      <c r="G286" s="37">
        <v>31.603278233243405</v>
      </c>
      <c r="H286" s="36">
        <v>155576.37950486134</v>
      </c>
      <c r="I286" s="36">
        <v>47896.579212144999</v>
      </c>
      <c r="J286" s="36">
        <v>30.786536725292773</v>
      </c>
      <c r="K286" s="38">
        <v>229611.90602409598</v>
      </c>
      <c r="L286" s="38">
        <v>22657.399428216988</v>
      </c>
      <c r="M286" s="38">
        <v>9.8676936316356656</v>
      </c>
      <c r="N286" s="39">
        <v>100476.83573722765</v>
      </c>
      <c r="O286" s="39">
        <v>87265.347272700295</v>
      </c>
      <c r="P286" s="39">
        <v>86.851209666794503</v>
      </c>
      <c r="R286" s="42">
        <f t="shared" si="80"/>
        <v>2.2527970599114338</v>
      </c>
      <c r="S286" s="42">
        <f t="shared" si="81"/>
        <v>8.0848353187844973E-2</v>
      </c>
      <c r="T286" s="42">
        <f t="shared" si="82"/>
        <v>5.477979907790697E-2</v>
      </c>
      <c r="U286" s="42">
        <f t="shared" si="83"/>
        <v>0.12518401864077541</v>
      </c>
      <c r="W286" s="43">
        <f t="shared" si="84"/>
        <v>0.44389262477078778</v>
      </c>
      <c r="X286" s="43">
        <f t="shared" si="85"/>
        <v>3.5887987704948193E-2</v>
      </c>
      <c r="Y286" s="43">
        <f t="shared" si="86"/>
        <v>2.4316348797108506E-2</v>
      </c>
      <c r="Z286" s="43">
        <f t="shared" si="87"/>
        <v>5.5568262613809018E-2</v>
      </c>
      <c r="AB286" s="44">
        <f t="shared" si="88"/>
        <v>12.368835734681898</v>
      </c>
      <c r="AC286" s="44">
        <f t="shared" si="89"/>
        <v>27.864476777618858</v>
      </c>
      <c r="AD286" s="44">
        <f t="shared" si="90"/>
        <v>0.67756233637351027</v>
      </c>
      <c r="AE286" s="44">
        <f t="shared" si="91"/>
        <v>1.5483805631751077</v>
      </c>
      <c r="AG286" s="45">
        <f t="shared" si="92"/>
        <v>18.254904487287654</v>
      </c>
      <c r="AH286" s="45">
        <f t="shared" si="93"/>
        <v>41.124595157925668</v>
      </c>
      <c r="AI286" s="45">
        <f t="shared" si="94"/>
        <v>1.4758789653986082</v>
      </c>
      <c r="AJ286" s="45">
        <f t="shared" si="95"/>
        <v>2.2852223036221924</v>
      </c>
      <c r="AL286" s="46">
        <f t="shared" si="96"/>
        <v>7.9882401192884878</v>
      </c>
      <c r="AM286" s="46">
        <f t="shared" si="97"/>
        <v>17.995883854599665</v>
      </c>
      <c r="AN286" s="46">
        <f t="shared" si="98"/>
        <v>0.64583605851354853</v>
      </c>
      <c r="AO286" s="46">
        <f t="shared" si="99"/>
        <v>0.43759418872069894</v>
      </c>
    </row>
    <row r="287" spans="1:41">
      <c r="A287" s="8" t="s">
        <v>1443</v>
      </c>
      <c r="B287" s="35">
        <v>50327.518375416366</v>
      </c>
      <c r="C287" s="35">
        <v>5985.5468822747698</v>
      </c>
      <c r="D287" s="35">
        <v>11.893189005716101</v>
      </c>
      <c r="E287" s="37">
        <v>21497.899318524902</v>
      </c>
      <c r="F287" s="37">
        <v>19139.196042862332</v>
      </c>
      <c r="G287" s="37">
        <v>89.028215079461006</v>
      </c>
      <c r="H287" s="36">
        <v>97100.41657398369</v>
      </c>
      <c r="I287" s="36">
        <v>15679.117300996857</v>
      </c>
      <c r="J287" s="36">
        <v>16.147322384606326</v>
      </c>
      <c r="K287" s="38">
        <v>113944.31894574901</v>
      </c>
      <c r="L287" s="38">
        <v>8472.1613799027946</v>
      </c>
      <c r="M287" s="38">
        <v>7.4353521599760901</v>
      </c>
      <c r="N287" s="39">
        <v>62182.351873947897</v>
      </c>
      <c r="O287" s="39">
        <v>53946.21876212622</v>
      </c>
      <c r="P287" s="39">
        <v>86.754870371391803</v>
      </c>
      <c r="R287" s="42">
        <f t="shared" si="80"/>
        <v>2.3410435424287601</v>
      </c>
      <c r="S287" s="42">
        <f t="shared" si="81"/>
        <v>0.5183038358756199</v>
      </c>
      <c r="T287" s="42">
        <f t="shared" si="82"/>
        <v>0.44168519186444238</v>
      </c>
      <c r="U287" s="42">
        <f t="shared" si="83"/>
        <v>0.80935372913261794</v>
      </c>
      <c r="W287" s="43">
        <f t="shared" si="84"/>
        <v>0.42715993183216533</v>
      </c>
      <c r="X287" s="43">
        <f t="shared" si="85"/>
        <v>0.22139863120097961</v>
      </c>
      <c r="Y287" s="43">
        <f t="shared" si="86"/>
        <v>0.18867021644809207</v>
      </c>
      <c r="Z287" s="43">
        <f t="shared" si="87"/>
        <v>0.34572348376439788</v>
      </c>
      <c r="AB287" s="44">
        <f t="shared" si="88"/>
        <v>1.929370247300225</v>
      </c>
      <c r="AC287" s="44">
        <f t="shared" si="89"/>
        <v>4.5167397583963718</v>
      </c>
      <c r="AD287" s="44">
        <f t="shared" si="90"/>
        <v>0.85217426785634642</v>
      </c>
      <c r="AE287" s="44">
        <f t="shared" si="91"/>
        <v>1.5615430045299585</v>
      </c>
      <c r="AG287" s="45">
        <f t="shared" si="92"/>
        <v>2.2640559801853399</v>
      </c>
      <c r="AH287" s="45">
        <f t="shared" si="93"/>
        <v>5.300253632110107</v>
      </c>
      <c r="AI287" s="45">
        <f t="shared" si="94"/>
        <v>1.1734688991671982</v>
      </c>
      <c r="AJ287" s="45">
        <f t="shared" si="95"/>
        <v>1.8324221505280096</v>
      </c>
      <c r="AL287" s="46">
        <f t="shared" si="96"/>
        <v>1.2355537066242928</v>
      </c>
      <c r="AM287" s="46">
        <f t="shared" si="97"/>
        <v>2.8924850262167197</v>
      </c>
      <c r="AN287" s="46">
        <f t="shared" si="98"/>
        <v>0.64039222557371134</v>
      </c>
      <c r="AO287" s="46">
        <f t="shared" si="99"/>
        <v>0.54572577596917371</v>
      </c>
    </row>
    <row r="288" spans="1:41">
      <c r="A288" s="8" t="s">
        <v>1444</v>
      </c>
      <c r="B288" s="35">
        <v>1031.4834864309221</v>
      </c>
      <c r="C288" s="35">
        <v>1346.7675513266579</v>
      </c>
      <c r="D288" s="35">
        <v>130.56607973305157</v>
      </c>
      <c r="E288" s="37">
        <v>1</v>
      </c>
      <c r="F288" s="37">
        <v>0</v>
      </c>
      <c r="G288" s="37">
        <v>0</v>
      </c>
      <c r="H288" s="36">
        <v>48510.270950988233</v>
      </c>
      <c r="I288" s="36">
        <v>44701.782868200768</v>
      </c>
      <c r="J288" s="36">
        <v>92.149109852147959</v>
      </c>
      <c r="K288" s="38">
        <v>28708.931295520131</v>
      </c>
      <c r="L288" s="38">
        <v>49723.595584037488</v>
      </c>
      <c r="M288" s="38">
        <v>173.19904761413594</v>
      </c>
      <c r="N288" s="39">
        <v>1</v>
      </c>
      <c r="O288" s="39">
        <v>0</v>
      </c>
      <c r="P288" s="39">
        <v>0</v>
      </c>
      <c r="R288" s="42">
        <f t="shared" si="80"/>
        <v>1031.4834864309221</v>
      </c>
      <c r="S288" s="42">
        <f t="shared" si="81"/>
        <v>2.1263197797288517E-2</v>
      </c>
      <c r="T288" s="42">
        <f t="shared" si="82"/>
        <v>3.5929010237726239E-2</v>
      </c>
      <c r="U288" s="42">
        <f t="shared" si="83"/>
        <v>1031.4834864309221</v>
      </c>
      <c r="W288" s="43">
        <f t="shared" si="84"/>
        <v>9.6947746925172857E-4</v>
      </c>
      <c r="X288" s="43">
        <f t="shared" si="85"/>
        <v>2.0614191188714199E-5</v>
      </c>
      <c r="Y288" s="43">
        <f t="shared" si="86"/>
        <v>3.4832365917990279E-5</v>
      </c>
      <c r="Z288" s="43">
        <f t="shared" si="87"/>
        <v>1</v>
      </c>
      <c r="AB288" s="44">
        <f t="shared" si="88"/>
        <v>47.029614714279717</v>
      </c>
      <c r="AC288" s="44">
        <f t="shared" si="89"/>
        <v>48510.270950988233</v>
      </c>
      <c r="AD288" s="44">
        <f t="shared" si="90"/>
        <v>1.6897275085456764</v>
      </c>
      <c r="AE288" s="44">
        <f t="shared" si="91"/>
        <v>48510.270950988233</v>
      </c>
      <c r="AG288" s="45">
        <f t="shared" si="92"/>
        <v>27.832662057302606</v>
      </c>
      <c r="AH288" s="45">
        <f t="shared" si="93"/>
        <v>28708.931295520131</v>
      </c>
      <c r="AI288" s="45">
        <f t="shared" si="94"/>
        <v>0.59181139854951237</v>
      </c>
      <c r="AJ288" s="45">
        <f t="shared" si="95"/>
        <v>28708.931295520131</v>
      </c>
      <c r="AL288" s="46">
        <f t="shared" si="96"/>
        <v>9.6947746925172857E-4</v>
      </c>
      <c r="AM288" s="46">
        <f t="shared" si="97"/>
        <v>1</v>
      </c>
      <c r="AN288" s="46">
        <f t="shared" si="98"/>
        <v>2.0614191188714199E-5</v>
      </c>
      <c r="AO288" s="46">
        <f t="shared" si="99"/>
        <v>3.4832365917990279E-5</v>
      </c>
    </row>
    <row r="289" spans="1:41">
      <c r="A289" s="8" t="s">
        <v>1445</v>
      </c>
      <c r="B289" s="35">
        <v>80.221288558739332</v>
      </c>
      <c r="C289" s="35">
        <v>137.2152968248115</v>
      </c>
      <c r="D289" s="35">
        <v>171.0459895247634</v>
      </c>
      <c r="E289" s="37">
        <v>1</v>
      </c>
      <c r="F289" s="37">
        <v>0</v>
      </c>
      <c r="G289" s="37">
        <v>0</v>
      </c>
      <c r="H289" s="36">
        <v>1</v>
      </c>
      <c r="I289" s="36">
        <v>0</v>
      </c>
      <c r="J289" s="36">
        <v>0</v>
      </c>
      <c r="K289" s="38">
        <v>58615.6365240667</v>
      </c>
      <c r="L289" s="38">
        <v>49045.860218010588</v>
      </c>
      <c r="M289" s="38">
        <v>83.673680141429656</v>
      </c>
      <c r="N289" s="39">
        <v>33969.071739087434</v>
      </c>
      <c r="O289" s="39">
        <v>29762.836527595588</v>
      </c>
      <c r="P289" s="39">
        <v>87.617456126562828</v>
      </c>
      <c r="R289" s="42">
        <f t="shared" si="80"/>
        <v>80.221288558739332</v>
      </c>
      <c r="S289" s="42">
        <f t="shared" si="81"/>
        <v>80.221288558739332</v>
      </c>
      <c r="T289" s="42">
        <f t="shared" si="82"/>
        <v>1.3685987786859854E-3</v>
      </c>
      <c r="U289" s="42">
        <f t="shared" si="83"/>
        <v>2.3615979022008579E-3</v>
      </c>
      <c r="W289" s="43">
        <f t="shared" si="84"/>
        <v>1.246551904071927E-2</v>
      </c>
      <c r="X289" s="43">
        <f t="shared" si="85"/>
        <v>1</v>
      </c>
      <c r="Y289" s="43">
        <f t="shared" si="86"/>
        <v>1.7060294134815289E-5</v>
      </c>
      <c r="Z289" s="43">
        <f t="shared" si="87"/>
        <v>2.9438543616407475E-5</v>
      </c>
      <c r="AB289" s="44">
        <f t="shared" si="88"/>
        <v>1.246551904071927E-2</v>
      </c>
      <c r="AC289" s="44">
        <f t="shared" si="89"/>
        <v>1</v>
      </c>
      <c r="AD289" s="44">
        <f t="shared" si="90"/>
        <v>1.7060294134815289E-5</v>
      </c>
      <c r="AE289" s="44">
        <f t="shared" si="91"/>
        <v>2.9438543616407475E-5</v>
      </c>
      <c r="AG289" s="45">
        <f t="shared" si="92"/>
        <v>730.67433317463326</v>
      </c>
      <c r="AH289" s="45">
        <f t="shared" si="93"/>
        <v>58615.6365240667</v>
      </c>
      <c r="AI289" s="45">
        <f t="shared" si="94"/>
        <v>58615.6365240667</v>
      </c>
      <c r="AJ289" s="45">
        <f t="shared" si="95"/>
        <v>1.7255589724172247</v>
      </c>
      <c r="AL289" s="46">
        <f t="shared" si="96"/>
        <v>423.44211055915321</v>
      </c>
      <c r="AM289" s="46">
        <f t="shared" si="97"/>
        <v>33969.071739087434</v>
      </c>
      <c r="AN289" s="46">
        <f t="shared" si="98"/>
        <v>33969.071739087434</v>
      </c>
      <c r="AO289" s="46">
        <f t="shared" si="99"/>
        <v>0.57952235535547314</v>
      </c>
    </row>
    <row r="290" spans="1:41">
      <c r="A290" s="8" t="s">
        <v>1446</v>
      </c>
      <c r="B290" s="35">
        <v>108.06044755210301</v>
      </c>
      <c r="C290" s="35">
        <v>185.43413464130546</v>
      </c>
      <c r="D290" s="35">
        <v>171.60222712560537</v>
      </c>
      <c r="E290" s="37">
        <v>1</v>
      </c>
      <c r="F290" s="37">
        <v>0</v>
      </c>
      <c r="G290" s="37">
        <v>0</v>
      </c>
      <c r="H290" s="36">
        <v>20028.693976921564</v>
      </c>
      <c r="I290" s="36">
        <v>21380.721697282999</v>
      </c>
      <c r="J290" s="36">
        <v>106.75045373362504</v>
      </c>
      <c r="K290" s="38">
        <v>23399.727236980802</v>
      </c>
      <c r="L290" s="38">
        <v>40527.784406896477</v>
      </c>
      <c r="M290" s="38">
        <v>173.19767874407779</v>
      </c>
      <c r="N290" s="39">
        <v>1</v>
      </c>
      <c r="O290" s="39">
        <v>0</v>
      </c>
      <c r="P290" s="39">
        <v>0</v>
      </c>
      <c r="R290" s="42">
        <f t="shared" si="80"/>
        <v>108.06044755210301</v>
      </c>
      <c r="S290" s="42">
        <f t="shared" si="81"/>
        <v>5.3952817730710586E-3</v>
      </c>
      <c r="T290" s="42">
        <f t="shared" si="82"/>
        <v>4.6180216742580174E-3</v>
      </c>
      <c r="U290" s="42">
        <f t="shared" si="83"/>
        <v>108.06044755210301</v>
      </c>
      <c r="W290" s="43">
        <f t="shared" si="84"/>
        <v>9.2540797549245258E-3</v>
      </c>
      <c r="X290" s="43">
        <f t="shared" si="85"/>
        <v>4.9928367828290186E-5</v>
      </c>
      <c r="Y290" s="43">
        <f t="shared" si="86"/>
        <v>4.2735540883553783E-5</v>
      </c>
      <c r="Z290" s="43">
        <f t="shared" si="87"/>
        <v>1</v>
      </c>
      <c r="AB290" s="44">
        <f t="shared" si="88"/>
        <v>185.34713144940864</v>
      </c>
      <c r="AC290" s="44">
        <f t="shared" si="89"/>
        <v>20028.693976921564</v>
      </c>
      <c r="AD290" s="44">
        <f t="shared" si="90"/>
        <v>0.85593707029491883</v>
      </c>
      <c r="AE290" s="44">
        <f t="shared" si="91"/>
        <v>20028.693976921564</v>
      </c>
      <c r="AG290" s="45">
        <f t="shared" si="92"/>
        <v>216.54294209450003</v>
      </c>
      <c r="AH290" s="45">
        <f t="shared" si="93"/>
        <v>23399.727236980802</v>
      </c>
      <c r="AI290" s="45">
        <f t="shared" si="94"/>
        <v>1.1683101885696379</v>
      </c>
      <c r="AJ290" s="45">
        <f t="shared" si="95"/>
        <v>23399.727236980802</v>
      </c>
      <c r="AL290" s="46">
        <f t="shared" si="96"/>
        <v>9.2540797549245258E-3</v>
      </c>
      <c r="AM290" s="46">
        <f t="shared" si="97"/>
        <v>1</v>
      </c>
      <c r="AN290" s="46">
        <f t="shared" si="98"/>
        <v>4.9928367828290186E-5</v>
      </c>
      <c r="AO290" s="46">
        <f t="shared" si="99"/>
        <v>4.2735540883553783E-5</v>
      </c>
    </row>
    <row r="291" spans="1:41">
      <c r="A291" s="8" t="s">
        <v>1447</v>
      </c>
      <c r="B291" s="35">
        <v>1</v>
      </c>
      <c r="C291" s="35">
        <v>0</v>
      </c>
      <c r="D291" s="35">
        <v>0</v>
      </c>
      <c r="E291" s="37">
        <v>1</v>
      </c>
      <c r="F291" s="37">
        <v>0</v>
      </c>
      <c r="G291" s="37">
        <v>0</v>
      </c>
      <c r="H291" s="36">
        <v>1</v>
      </c>
      <c r="I291" s="36">
        <v>0</v>
      </c>
      <c r="J291" s="36">
        <v>0</v>
      </c>
      <c r="K291" s="38">
        <v>245.34770733207699</v>
      </c>
      <c r="L291" s="38">
        <v>423.22264381212756</v>
      </c>
      <c r="M291" s="38">
        <v>172.49912314823374</v>
      </c>
      <c r="N291" s="39">
        <v>170663.83590981658</v>
      </c>
      <c r="O291" s="39">
        <v>295205.64884578361</v>
      </c>
      <c r="P291" s="39">
        <v>172.97492891333951</v>
      </c>
      <c r="R291" s="42">
        <f t="shared" si="80"/>
        <v>1</v>
      </c>
      <c r="S291" s="42">
        <f t="shared" si="81"/>
        <v>1</v>
      </c>
      <c r="T291" s="42">
        <f t="shared" si="82"/>
        <v>4.0758481539283535E-3</v>
      </c>
      <c r="U291" s="42">
        <f t="shared" si="83"/>
        <v>5.8594721879357457E-6</v>
      </c>
      <c r="W291" s="43">
        <f t="shared" si="84"/>
        <v>1</v>
      </c>
      <c r="X291" s="43">
        <f t="shared" si="85"/>
        <v>1</v>
      </c>
      <c r="Y291" s="43">
        <f t="shared" si="86"/>
        <v>4.0758481539283535E-3</v>
      </c>
      <c r="Z291" s="43">
        <f t="shared" si="87"/>
        <v>5.8594721879357457E-6</v>
      </c>
      <c r="AB291" s="44">
        <f t="shared" si="88"/>
        <v>1</v>
      </c>
      <c r="AC291" s="44">
        <f t="shared" si="89"/>
        <v>1</v>
      </c>
      <c r="AD291" s="44">
        <f t="shared" si="90"/>
        <v>4.0758481539283535E-3</v>
      </c>
      <c r="AE291" s="44">
        <f t="shared" si="91"/>
        <v>5.8594721879357457E-6</v>
      </c>
      <c r="AG291" s="45">
        <f t="shared" si="92"/>
        <v>245.34770733207699</v>
      </c>
      <c r="AH291" s="45">
        <f t="shared" si="93"/>
        <v>245.34770733207699</v>
      </c>
      <c r="AI291" s="45">
        <f t="shared" si="94"/>
        <v>245.34770733207699</v>
      </c>
      <c r="AJ291" s="45">
        <f t="shared" si="95"/>
        <v>1.4376080674861041E-3</v>
      </c>
      <c r="AL291" s="46">
        <f t="shared" si="96"/>
        <v>170663.83590981658</v>
      </c>
      <c r="AM291" s="46">
        <f t="shared" si="97"/>
        <v>170663.83590981658</v>
      </c>
      <c r="AN291" s="46">
        <f t="shared" si="98"/>
        <v>170663.83590981658</v>
      </c>
      <c r="AO291" s="46">
        <f t="shared" si="99"/>
        <v>695.59988053535733</v>
      </c>
    </row>
    <row r="292" spans="1:41">
      <c r="A292" s="8" t="s">
        <v>1115</v>
      </c>
      <c r="B292" s="35">
        <v>38250.841955649499</v>
      </c>
      <c r="C292" s="35">
        <v>5616.3403617330468</v>
      </c>
      <c r="D292" s="35">
        <v>14.682919576633097</v>
      </c>
      <c r="E292" s="37">
        <v>263228.20630932401</v>
      </c>
      <c r="F292" s="37">
        <v>63305.773742012709</v>
      </c>
      <c r="G292" s="37">
        <v>24.049768309259761</v>
      </c>
      <c r="H292" s="36">
        <v>326674.47155387135</v>
      </c>
      <c r="I292" s="36">
        <v>91351.331206000323</v>
      </c>
      <c r="J292" s="36">
        <v>27.964025095525631</v>
      </c>
      <c r="K292" s="38">
        <v>647232.34254553507</v>
      </c>
      <c r="L292" s="38">
        <v>84417.362113037976</v>
      </c>
      <c r="M292" s="38">
        <v>13.042821961125794</v>
      </c>
      <c r="N292" s="39">
        <v>356447.194234428</v>
      </c>
      <c r="O292" s="39">
        <v>312093.71482940455</v>
      </c>
      <c r="P292" s="39">
        <v>87.556788180003721</v>
      </c>
      <c r="R292" s="42">
        <f t="shared" si="80"/>
        <v>0.14531437375939976</v>
      </c>
      <c r="S292" s="42">
        <f t="shared" si="81"/>
        <v>0.11709161653711167</v>
      </c>
      <c r="T292" s="42">
        <f t="shared" si="82"/>
        <v>5.9099089216108541E-2</v>
      </c>
      <c r="U292" s="42">
        <f t="shared" si="83"/>
        <v>0.10731138461562052</v>
      </c>
      <c r="W292" s="43">
        <f t="shared" si="84"/>
        <v>6.88163169361155</v>
      </c>
      <c r="X292" s="43">
        <f t="shared" si="85"/>
        <v>0.80578137941799799</v>
      </c>
      <c r="Y292" s="43">
        <f t="shared" si="86"/>
        <v>0.40669816541314913</v>
      </c>
      <c r="Z292" s="43">
        <f t="shared" si="87"/>
        <v>0.73847742545619321</v>
      </c>
      <c r="AB292" s="44">
        <f t="shared" si="88"/>
        <v>8.5403210714325937</v>
      </c>
      <c r="AC292" s="44">
        <f t="shared" si="89"/>
        <v>1.2410314081994334</v>
      </c>
      <c r="AD292" s="44">
        <f t="shared" si="90"/>
        <v>0.50472519693480655</v>
      </c>
      <c r="AE292" s="44">
        <f t="shared" si="91"/>
        <v>0.91647367923739154</v>
      </c>
      <c r="AG292" s="45">
        <f t="shared" si="92"/>
        <v>16.920734536928052</v>
      </c>
      <c r="AH292" s="45">
        <f t="shared" si="93"/>
        <v>2.458825942782747</v>
      </c>
      <c r="AI292" s="45">
        <f t="shared" si="94"/>
        <v>1.9812761599242414</v>
      </c>
      <c r="AJ292" s="45">
        <f t="shared" si="95"/>
        <v>1.8157874518711001</v>
      </c>
      <c r="AL292" s="46">
        <f t="shared" si="96"/>
        <v>9.3186757731428749</v>
      </c>
      <c r="AM292" s="46">
        <f t="shared" si="97"/>
        <v>1.3541375342411472</v>
      </c>
      <c r="AN292" s="46">
        <f t="shared" si="98"/>
        <v>1.0911388102625181</v>
      </c>
      <c r="AO292" s="46">
        <f t="shared" si="99"/>
        <v>0.55072525089295998</v>
      </c>
    </row>
    <row r="293" spans="1:41">
      <c r="A293" s="8" t="s">
        <v>1448</v>
      </c>
      <c r="B293" s="35">
        <v>465.85230272418499</v>
      </c>
      <c r="C293" s="35">
        <v>464.01411678233376</v>
      </c>
      <c r="D293" s="35">
        <v>99.605414434767852</v>
      </c>
      <c r="E293" s="37">
        <v>12781.507165442934</v>
      </c>
      <c r="F293" s="37">
        <v>1950.1106459474258</v>
      </c>
      <c r="G293" s="37">
        <v>15.257282421433796</v>
      </c>
      <c r="H293" s="36">
        <v>2494.8989850168136</v>
      </c>
      <c r="I293" s="36">
        <v>1711.960971055277</v>
      </c>
      <c r="J293" s="36">
        <v>68.618448335443915</v>
      </c>
      <c r="K293" s="38">
        <v>20047.096803021301</v>
      </c>
      <c r="L293" s="38">
        <v>6725.3298969617208</v>
      </c>
      <c r="M293" s="38">
        <v>33.547650131305524</v>
      </c>
      <c r="N293" s="39">
        <v>72048.880781583328</v>
      </c>
      <c r="O293" s="39">
        <v>63027.825698637513</v>
      </c>
      <c r="P293" s="39">
        <v>87.479257158354471</v>
      </c>
      <c r="R293" s="42">
        <f t="shared" si="80"/>
        <v>3.6447368584488937E-2</v>
      </c>
      <c r="S293" s="42">
        <f t="shared" si="81"/>
        <v>0.18672190959308338</v>
      </c>
      <c r="T293" s="42">
        <f t="shared" si="82"/>
        <v>2.3237893611307167E-2</v>
      </c>
      <c r="U293" s="42">
        <f t="shared" si="83"/>
        <v>6.4657812539298063E-3</v>
      </c>
      <c r="W293" s="43">
        <f t="shared" si="84"/>
        <v>27.436822981661681</v>
      </c>
      <c r="X293" s="43">
        <f t="shared" si="85"/>
        <v>5.1230559803032651</v>
      </c>
      <c r="Y293" s="43">
        <f t="shared" si="86"/>
        <v>0.63757397348012168</v>
      </c>
      <c r="Z293" s="43">
        <f t="shared" si="87"/>
        <v>0.17740049570221861</v>
      </c>
      <c r="AB293" s="44">
        <f t="shared" si="88"/>
        <v>5.35555791058085</v>
      </c>
      <c r="AC293" s="44">
        <f t="shared" si="89"/>
        <v>0.19519599314251565</v>
      </c>
      <c r="AD293" s="44">
        <f t="shared" si="90"/>
        <v>0.12445188495527228</v>
      </c>
      <c r="AE293" s="44">
        <f t="shared" si="91"/>
        <v>3.4627865942569142E-2</v>
      </c>
      <c r="AG293" s="45">
        <f t="shared" si="92"/>
        <v>43.033160265154883</v>
      </c>
      <c r="AH293" s="45">
        <f t="shared" si="93"/>
        <v>1.5684454535394836</v>
      </c>
      <c r="AI293" s="45">
        <f t="shared" si="94"/>
        <v>8.0352338605349178</v>
      </c>
      <c r="AJ293" s="45">
        <f t="shared" si="95"/>
        <v>0.27824300093979548</v>
      </c>
      <c r="AL293" s="46">
        <f t="shared" si="96"/>
        <v>154.66035127498549</v>
      </c>
      <c r="AM293" s="46">
        <f t="shared" si="97"/>
        <v>5.6369628283259292</v>
      </c>
      <c r="AN293" s="46">
        <f t="shared" si="98"/>
        <v>28.878476128402358</v>
      </c>
      <c r="AO293" s="46">
        <f t="shared" si="99"/>
        <v>3.5939807888155073</v>
      </c>
    </row>
    <row r="294" spans="1:41">
      <c r="A294" s="8" t="s">
        <v>1449</v>
      </c>
      <c r="B294" s="35">
        <v>11592.231134165466</v>
      </c>
      <c r="C294" s="35">
        <v>10079.799773560133</v>
      </c>
      <c r="D294" s="35">
        <v>86.953060691243593</v>
      </c>
      <c r="E294" s="37">
        <v>110596.4648009002</v>
      </c>
      <c r="F294" s="37">
        <v>21107.56295573221</v>
      </c>
      <c r="G294" s="37">
        <v>19.085205837031786</v>
      </c>
      <c r="H294" s="36">
        <v>34957.369116603833</v>
      </c>
      <c r="I294" s="36">
        <v>8148.6175534404611</v>
      </c>
      <c r="J294" s="36">
        <v>23.310156797726751</v>
      </c>
      <c r="K294" s="38">
        <v>20959.698412188267</v>
      </c>
      <c r="L294" s="38">
        <v>5561.9398544629448</v>
      </c>
      <c r="M294" s="38">
        <v>26.536354412564556</v>
      </c>
      <c r="N294" s="39">
        <v>12880.083747621409</v>
      </c>
      <c r="O294" s="39">
        <v>10965.509247876253</v>
      </c>
      <c r="P294" s="39">
        <v>85.135387802903651</v>
      </c>
      <c r="R294" s="42">
        <f t="shared" si="80"/>
        <v>0.10481556670942624</v>
      </c>
      <c r="S294" s="42">
        <f t="shared" si="81"/>
        <v>0.33161051380893136</v>
      </c>
      <c r="T294" s="42">
        <f t="shared" si="82"/>
        <v>0.55307242051843986</v>
      </c>
      <c r="U294" s="42">
        <f t="shared" si="83"/>
        <v>0.90001209319048303</v>
      </c>
      <c r="W294" s="43">
        <f t="shared" si="84"/>
        <v>9.5405676026371022</v>
      </c>
      <c r="X294" s="43">
        <f t="shared" si="85"/>
        <v>3.1637525247393339</v>
      </c>
      <c r="Y294" s="43">
        <f t="shared" si="86"/>
        <v>5.2766248171103109</v>
      </c>
      <c r="Z294" s="43">
        <f t="shared" si="87"/>
        <v>8.5866262182747271</v>
      </c>
      <c r="AB294" s="44">
        <f t="shared" si="88"/>
        <v>3.0155859309580997</v>
      </c>
      <c r="AC294" s="44">
        <f t="shared" si="89"/>
        <v>0.31608034831434595</v>
      </c>
      <c r="AD294" s="44">
        <f t="shared" si="90"/>
        <v>1.6678374101163491</v>
      </c>
      <c r="AE294" s="44">
        <f t="shared" si="91"/>
        <v>2.7140638059173705</v>
      </c>
      <c r="AG294" s="45">
        <f t="shared" si="92"/>
        <v>1.808081478846149</v>
      </c>
      <c r="AH294" s="45">
        <f t="shared" si="93"/>
        <v>0.18951508486207658</v>
      </c>
      <c r="AI294" s="45">
        <f t="shared" si="94"/>
        <v>0.59957882820858388</v>
      </c>
      <c r="AJ294" s="45">
        <f t="shared" si="95"/>
        <v>1.6272951964352667</v>
      </c>
      <c r="AL294" s="46">
        <f t="shared" si="96"/>
        <v>1.1110961814469253</v>
      </c>
      <c r="AM294" s="46">
        <f t="shared" si="97"/>
        <v>0.11646017592703896</v>
      </c>
      <c r="AN294" s="46">
        <f t="shared" si="98"/>
        <v>0.36845117562075652</v>
      </c>
      <c r="AO294" s="46">
        <f t="shared" si="99"/>
        <v>0.61451665450164661</v>
      </c>
    </row>
    <row r="295" spans="1:41">
      <c r="A295" s="8" t="s">
        <v>1450</v>
      </c>
      <c r="B295" s="35">
        <v>4164.647989489421</v>
      </c>
      <c r="C295" s="35">
        <v>1698.839785919525</v>
      </c>
      <c r="D295" s="35">
        <v>40.791917833319687</v>
      </c>
      <c r="E295" s="37">
        <v>19825.066494873601</v>
      </c>
      <c r="F295" s="37">
        <v>2145.3844124869183</v>
      </c>
      <c r="G295" s="37">
        <v>10.821574863527825</v>
      </c>
      <c r="H295" s="36">
        <v>133607.306555338</v>
      </c>
      <c r="I295" s="36">
        <v>40377.947860699132</v>
      </c>
      <c r="J295" s="36">
        <v>30.221362065984941</v>
      </c>
      <c r="K295" s="38">
        <v>244164.65868039397</v>
      </c>
      <c r="L295" s="38">
        <v>36103.290410853588</v>
      </c>
      <c r="M295" s="38">
        <v>14.786452145030529</v>
      </c>
      <c r="N295" s="39">
        <v>69262.172095386995</v>
      </c>
      <c r="O295" s="39">
        <v>60572.468018470725</v>
      </c>
      <c r="P295" s="39">
        <v>87.453896096488407</v>
      </c>
      <c r="R295" s="42">
        <f t="shared" si="80"/>
        <v>0.21006981190031937</v>
      </c>
      <c r="S295" s="42">
        <f t="shared" si="81"/>
        <v>3.1170810166467135E-2</v>
      </c>
      <c r="T295" s="42">
        <f t="shared" si="82"/>
        <v>1.7056719068179522E-2</v>
      </c>
      <c r="U295" s="42">
        <f t="shared" si="83"/>
        <v>6.0128752297197954E-2</v>
      </c>
      <c r="W295" s="43">
        <f t="shared" si="84"/>
        <v>4.7603222517022674</v>
      </c>
      <c r="X295" s="43">
        <f t="shared" si="85"/>
        <v>0.14838310123902076</v>
      </c>
      <c r="Y295" s="43">
        <f t="shared" si="86"/>
        <v>8.1195479321289357E-2</v>
      </c>
      <c r="Z295" s="43">
        <f t="shared" si="87"/>
        <v>0.28623223752744525</v>
      </c>
      <c r="AB295" s="44">
        <f t="shared" si="88"/>
        <v>32.081296400687648</v>
      </c>
      <c r="AC295" s="44">
        <f t="shared" si="89"/>
        <v>6.7393119004108462</v>
      </c>
      <c r="AD295" s="44">
        <f t="shared" si="90"/>
        <v>0.54720166004952808</v>
      </c>
      <c r="AE295" s="44">
        <f t="shared" si="91"/>
        <v>1.9290083246499359</v>
      </c>
      <c r="AG295" s="45">
        <f t="shared" si="92"/>
        <v>58.627922286975362</v>
      </c>
      <c r="AH295" s="45">
        <f t="shared" si="93"/>
        <v>12.315956606931456</v>
      </c>
      <c r="AI295" s="45">
        <f t="shared" si="94"/>
        <v>1.8274798360616968</v>
      </c>
      <c r="AJ295" s="45">
        <f t="shared" si="95"/>
        <v>3.5252238168929133</v>
      </c>
      <c r="AL295" s="46">
        <f t="shared" si="96"/>
        <v>16.630978721416124</v>
      </c>
      <c r="AM295" s="46">
        <f t="shared" si="97"/>
        <v>3.4936665717260986</v>
      </c>
      <c r="AN295" s="46">
        <f t="shared" si="98"/>
        <v>0.51840108060781631</v>
      </c>
      <c r="AO295" s="46">
        <f t="shared" si="99"/>
        <v>0.28366993188006628</v>
      </c>
    </row>
    <row r="296" spans="1:41">
      <c r="A296" s="8" t="s">
        <v>1451</v>
      </c>
      <c r="B296" s="35">
        <v>70844.445909118134</v>
      </c>
      <c r="C296" s="35">
        <v>35509.084616541804</v>
      </c>
      <c r="D296" s="35">
        <v>50.122608993362959</v>
      </c>
      <c r="E296" s="37">
        <v>71719.902624041235</v>
      </c>
      <c r="F296" s="37">
        <v>19303.65707859696</v>
      </c>
      <c r="G296" s="37">
        <v>26.915342007347036</v>
      </c>
      <c r="H296" s="36">
        <v>47670.923038539833</v>
      </c>
      <c r="I296" s="36">
        <v>6165.7272870181732</v>
      </c>
      <c r="J296" s="36">
        <v>12.933937280873407</v>
      </c>
      <c r="K296" s="38">
        <v>24164.843672173269</v>
      </c>
      <c r="L296" s="38">
        <v>5273.7694798621533</v>
      </c>
      <c r="M296" s="38">
        <v>21.824140687221156</v>
      </c>
      <c r="N296" s="39">
        <v>7792.9507515826335</v>
      </c>
      <c r="O296" s="39">
        <v>7021.5402862256606</v>
      </c>
      <c r="P296" s="39">
        <v>90.101176178993427</v>
      </c>
      <c r="R296" s="42">
        <f t="shared" si="80"/>
        <v>0.98779339230963148</v>
      </c>
      <c r="S296" s="42">
        <f t="shared" si="81"/>
        <v>1.4861144151088397</v>
      </c>
      <c r="T296" s="42">
        <f t="shared" si="82"/>
        <v>2.9317154652524482</v>
      </c>
      <c r="U296" s="42">
        <f t="shared" si="83"/>
        <v>9.0908371125957217</v>
      </c>
      <c r="W296" s="43">
        <f t="shared" si="84"/>
        <v>1.0123574502374706</v>
      </c>
      <c r="X296" s="43">
        <f t="shared" si="85"/>
        <v>1.5044790000407349</v>
      </c>
      <c r="Y296" s="43">
        <f t="shared" si="86"/>
        <v>2.9679439932247282</v>
      </c>
      <c r="Z296" s="43">
        <f t="shared" si="87"/>
        <v>9.2031766798315751</v>
      </c>
      <c r="AB296" s="44">
        <f t="shared" si="88"/>
        <v>0.67289570024577294</v>
      </c>
      <c r="AC296" s="44">
        <f t="shared" si="89"/>
        <v>0.66468192641633705</v>
      </c>
      <c r="AD296" s="44">
        <f t="shared" si="90"/>
        <v>1.9727387309124083</v>
      </c>
      <c r="AE296" s="44">
        <f t="shared" si="91"/>
        <v>6.1171852047003599</v>
      </c>
      <c r="AG296" s="45">
        <f t="shared" si="92"/>
        <v>0.34109722169572504</v>
      </c>
      <c r="AH296" s="45">
        <f t="shared" si="93"/>
        <v>0.33693358172621068</v>
      </c>
      <c r="AI296" s="45">
        <f t="shared" si="94"/>
        <v>0.5069094981155926</v>
      </c>
      <c r="AJ296" s="45">
        <f t="shared" si="95"/>
        <v>3.1008592819947882</v>
      </c>
      <c r="AL296" s="46">
        <f t="shared" si="96"/>
        <v>0.11000087094448756</v>
      </c>
      <c r="AM296" s="46">
        <f t="shared" si="97"/>
        <v>0.10865813346726935</v>
      </c>
      <c r="AN296" s="46">
        <f t="shared" si="98"/>
        <v>0.16347387998513008</v>
      </c>
      <c r="AO296" s="46">
        <f t="shared" si="99"/>
        <v>0.32249125453919286</v>
      </c>
    </row>
    <row r="297" spans="1:41">
      <c r="A297" s="8" t="s">
        <v>1452</v>
      </c>
      <c r="B297" s="35">
        <v>6192.6047855618899</v>
      </c>
      <c r="C297" s="35">
        <v>2663.2831871789058</v>
      </c>
      <c r="D297" s="35">
        <v>43.007478749303893</v>
      </c>
      <c r="E297" s="37">
        <v>65564.171537902395</v>
      </c>
      <c r="F297" s="37">
        <v>22886.983378052224</v>
      </c>
      <c r="G297" s="37">
        <v>34.907759590649825</v>
      </c>
      <c r="H297" s="36">
        <v>10794.407236746401</v>
      </c>
      <c r="I297" s="36">
        <v>3796.3522067093218</v>
      </c>
      <c r="J297" s="36">
        <v>35.169621855526735</v>
      </c>
      <c r="K297" s="38">
        <v>28736.494328403267</v>
      </c>
      <c r="L297" s="38">
        <v>5813.1155660030618</v>
      </c>
      <c r="M297" s="38">
        <v>20.229035245462612</v>
      </c>
      <c r="N297" s="39">
        <v>40633.472867472599</v>
      </c>
      <c r="O297" s="39">
        <v>35212.377754709079</v>
      </c>
      <c r="P297" s="39">
        <v>86.658548407997031</v>
      </c>
      <c r="R297" s="42">
        <f t="shared" si="80"/>
        <v>9.4451049106629353E-2</v>
      </c>
      <c r="S297" s="42">
        <f t="shared" si="81"/>
        <v>0.57368641461672654</v>
      </c>
      <c r="T297" s="42">
        <f t="shared" si="82"/>
        <v>0.21549618108570379</v>
      </c>
      <c r="U297" s="42">
        <f t="shared" si="83"/>
        <v>0.152401563256955</v>
      </c>
      <c r="W297" s="43">
        <f t="shared" si="84"/>
        <v>10.587494892418423</v>
      </c>
      <c r="X297" s="43">
        <f t="shared" si="85"/>
        <v>6.0739019846044302</v>
      </c>
      <c r="Y297" s="43">
        <f t="shared" si="86"/>
        <v>2.2815647165805646</v>
      </c>
      <c r="Z297" s="43">
        <f t="shared" si="87"/>
        <v>1.6135507725795943</v>
      </c>
      <c r="AB297" s="44">
        <f t="shared" si="88"/>
        <v>1.7431125690297002</v>
      </c>
      <c r="AC297" s="44">
        <f t="shared" si="89"/>
        <v>0.16463881085580706</v>
      </c>
      <c r="AD297" s="44">
        <f t="shared" si="90"/>
        <v>0.37563410182839058</v>
      </c>
      <c r="AE297" s="44">
        <f t="shared" si="91"/>
        <v>0.2656530804529732</v>
      </c>
      <c r="AG297" s="45">
        <f t="shared" si="92"/>
        <v>4.6404534640096271</v>
      </c>
      <c r="AH297" s="45">
        <f t="shared" si="93"/>
        <v>0.43829569800620161</v>
      </c>
      <c r="AI297" s="45">
        <f t="shared" si="94"/>
        <v>2.662165109963452</v>
      </c>
      <c r="AJ297" s="45">
        <f t="shared" si="95"/>
        <v>0.70721236213621919</v>
      </c>
      <c r="AL297" s="46">
        <f t="shared" si="96"/>
        <v>6.5616124836853604</v>
      </c>
      <c r="AM297" s="46">
        <f t="shared" si="97"/>
        <v>0.61975118291523812</v>
      </c>
      <c r="AN297" s="46">
        <f t="shared" si="98"/>
        <v>3.7643079398698087</v>
      </c>
      <c r="AO297" s="46">
        <f t="shared" si="99"/>
        <v>1.414002431998475</v>
      </c>
    </row>
    <row r="298" spans="1:41">
      <c r="A298" s="8" t="s">
        <v>1453</v>
      </c>
      <c r="B298" s="35">
        <v>3704.4365736575105</v>
      </c>
      <c r="C298" s="35">
        <v>3936.0358989713054</v>
      </c>
      <c r="D298" s="35">
        <v>106.25194468062196</v>
      </c>
      <c r="E298" s="37">
        <v>1</v>
      </c>
      <c r="F298" s="37">
        <v>0</v>
      </c>
      <c r="G298" s="37">
        <v>0</v>
      </c>
      <c r="H298" s="36">
        <v>20087.226926360934</v>
      </c>
      <c r="I298" s="36">
        <v>17587.485337035607</v>
      </c>
      <c r="J298" s="36">
        <v>87.555566537435496</v>
      </c>
      <c r="K298" s="38">
        <v>50988.598076258371</v>
      </c>
      <c r="L298" s="38">
        <v>19720.460213239126</v>
      </c>
      <c r="M298" s="38">
        <v>38.676215776211919</v>
      </c>
      <c r="N298" s="39">
        <v>68918.064434854998</v>
      </c>
      <c r="O298" s="39">
        <v>63554.663678449899</v>
      </c>
      <c r="P298" s="39">
        <v>92.217714179313802</v>
      </c>
      <c r="R298" s="42">
        <f t="shared" si="80"/>
        <v>3704.4365736575105</v>
      </c>
      <c r="S298" s="42">
        <f t="shared" si="81"/>
        <v>0.18441752001099229</v>
      </c>
      <c r="T298" s="42">
        <f t="shared" si="82"/>
        <v>7.2652253904238906E-2</v>
      </c>
      <c r="U298" s="42">
        <f t="shared" si="83"/>
        <v>5.3751314753755747E-2</v>
      </c>
      <c r="W298" s="43">
        <f t="shared" si="84"/>
        <v>2.6994658434998324E-4</v>
      </c>
      <c r="X298" s="43">
        <f t="shared" si="85"/>
        <v>4.9782879621262044E-5</v>
      </c>
      <c r="Y298" s="43">
        <f t="shared" si="86"/>
        <v>1.9612227786777025E-5</v>
      </c>
      <c r="Z298" s="43">
        <f t="shared" si="87"/>
        <v>1.4509983822097222E-5</v>
      </c>
      <c r="AB298" s="44">
        <f t="shared" si="88"/>
        <v>5.4224782978341466</v>
      </c>
      <c r="AC298" s="44">
        <f t="shared" si="89"/>
        <v>20087.226926360934</v>
      </c>
      <c r="AD298" s="44">
        <f t="shared" si="90"/>
        <v>0.39395527008447156</v>
      </c>
      <c r="AE298" s="44">
        <f t="shared" si="91"/>
        <v>0.29146533773229288</v>
      </c>
      <c r="AG298" s="45">
        <f t="shared" si="92"/>
        <v>13.764197891480073</v>
      </c>
      <c r="AH298" s="45">
        <f t="shared" si="93"/>
        <v>50988.598076258371</v>
      </c>
      <c r="AI298" s="45">
        <f t="shared" si="94"/>
        <v>2.5383592400872841</v>
      </c>
      <c r="AJ298" s="45">
        <f t="shared" si="95"/>
        <v>0.73984373319792651</v>
      </c>
      <c r="AL298" s="46">
        <f t="shared" si="96"/>
        <v>18.604196094201164</v>
      </c>
      <c r="AM298" s="46">
        <f t="shared" si="97"/>
        <v>68918.064434854998</v>
      </c>
      <c r="AN298" s="46">
        <f t="shared" si="98"/>
        <v>3.4309397054907675</v>
      </c>
      <c r="AO298" s="46">
        <f t="shared" si="99"/>
        <v>1.3516367783201526</v>
      </c>
    </row>
    <row r="299" spans="1:41">
      <c r="A299" s="8" t="s">
        <v>1454</v>
      </c>
      <c r="B299" s="35">
        <v>5479.6353780821837</v>
      </c>
      <c r="C299" s="35">
        <v>593.35771414405531</v>
      </c>
      <c r="D299" s="35">
        <v>10.828416002229046</v>
      </c>
      <c r="E299" s="37">
        <v>58151.642020701031</v>
      </c>
      <c r="F299" s="37">
        <v>15051.91880469062</v>
      </c>
      <c r="G299" s="37">
        <v>25.883910207268755</v>
      </c>
      <c r="H299" s="36">
        <v>75030.326893050296</v>
      </c>
      <c r="I299" s="36">
        <v>25486.405680859876</v>
      </c>
      <c r="J299" s="36">
        <v>33.968138932926017</v>
      </c>
      <c r="K299" s="38">
        <v>166995.16268428299</v>
      </c>
      <c r="L299" s="38">
        <v>24029.044080805819</v>
      </c>
      <c r="M299" s="38">
        <v>14.389065943325885</v>
      </c>
      <c r="N299" s="39">
        <v>57471.053141670127</v>
      </c>
      <c r="O299" s="39">
        <v>50270.632337968011</v>
      </c>
      <c r="P299" s="39">
        <v>87.471221754101876</v>
      </c>
      <c r="R299" s="42">
        <f t="shared" si="80"/>
        <v>9.4230105766085218E-2</v>
      </c>
      <c r="S299" s="42">
        <f t="shared" si="81"/>
        <v>7.3032273814999688E-2</v>
      </c>
      <c r="T299" s="42">
        <f t="shared" si="82"/>
        <v>3.2813138356838814E-2</v>
      </c>
      <c r="U299" s="42">
        <f t="shared" si="83"/>
        <v>9.5346006007137246E-2</v>
      </c>
      <c r="W299" s="43">
        <f t="shared" si="84"/>
        <v>10.612319617706664</v>
      </c>
      <c r="X299" s="43">
        <f t="shared" si="85"/>
        <v>0.77504183213264588</v>
      </c>
      <c r="Y299" s="43">
        <f t="shared" si="86"/>
        <v>0.34822351190280354</v>
      </c>
      <c r="Z299" s="43">
        <f t="shared" si="87"/>
        <v>1.0118422900195201</v>
      </c>
      <c r="AB299" s="44">
        <f t="shared" si="88"/>
        <v>13.692576552294277</v>
      </c>
      <c r="AC299" s="44">
        <f t="shared" si="89"/>
        <v>1.2902529367329083</v>
      </c>
      <c r="AD299" s="44">
        <f t="shared" si="90"/>
        <v>0.44929640887203909</v>
      </c>
      <c r="AE299" s="44">
        <f t="shared" si="91"/>
        <v>1.3055324862082367</v>
      </c>
      <c r="AG299" s="45">
        <f t="shared" si="92"/>
        <v>30.475597583051151</v>
      </c>
      <c r="AH299" s="45">
        <f t="shared" si="93"/>
        <v>2.8717187835355613</v>
      </c>
      <c r="AI299" s="45">
        <f t="shared" si="94"/>
        <v>2.2257021873611342</v>
      </c>
      <c r="AJ299" s="45">
        <f t="shared" si="95"/>
        <v>2.9057265102246923</v>
      </c>
      <c r="AL299" s="46">
        <f t="shared" si="96"/>
        <v>10.488116302691733</v>
      </c>
      <c r="AM299" s="46">
        <f t="shared" si="97"/>
        <v>0.98829630848964467</v>
      </c>
      <c r="AN299" s="46">
        <f t="shared" si="98"/>
        <v>0.76597098162174471</v>
      </c>
      <c r="AO299" s="46">
        <f t="shared" si="99"/>
        <v>0.34414801134284057</v>
      </c>
    </row>
    <row r="300" spans="1:41">
      <c r="A300" s="8" t="s">
        <v>1455</v>
      </c>
      <c r="B300" s="35">
        <v>1</v>
      </c>
      <c r="C300" s="35">
        <v>0</v>
      </c>
      <c r="D300" s="35">
        <v>0</v>
      </c>
      <c r="E300" s="37">
        <v>123.76620829962201</v>
      </c>
      <c r="F300" s="37">
        <v>212.6373102275293</v>
      </c>
      <c r="G300" s="37">
        <v>171.80562703574293</v>
      </c>
      <c r="H300" s="36">
        <v>125.92041802915067</v>
      </c>
      <c r="I300" s="36">
        <v>125.99438734034767</v>
      </c>
      <c r="J300" s="36">
        <v>100.05874290472883</v>
      </c>
      <c r="K300" s="38">
        <v>55.743904324553661</v>
      </c>
      <c r="L300" s="38">
        <v>94.819223694816515</v>
      </c>
      <c r="M300" s="38">
        <v>170.09792342990093</v>
      </c>
      <c r="N300" s="39">
        <v>44612.551578416002</v>
      </c>
      <c r="O300" s="39">
        <v>77269.473938296054</v>
      </c>
      <c r="P300" s="39">
        <v>173.20119832751237</v>
      </c>
      <c r="R300" s="42">
        <f t="shared" si="80"/>
        <v>8.079749826213704E-3</v>
      </c>
      <c r="S300" s="42">
        <f t="shared" si="81"/>
        <v>7.9415238263305255E-3</v>
      </c>
      <c r="T300" s="42">
        <f t="shared" si="82"/>
        <v>1.7939181191503433E-2</v>
      </c>
      <c r="U300" s="42">
        <f t="shared" si="83"/>
        <v>2.2415216449619304E-5</v>
      </c>
      <c r="W300" s="43">
        <f t="shared" si="84"/>
        <v>123.76620829962201</v>
      </c>
      <c r="X300" s="43">
        <f t="shared" si="85"/>
        <v>0.98289229210603513</v>
      </c>
      <c r="Y300" s="43">
        <f t="shared" si="86"/>
        <v>2.2202644360722754</v>
      </c>
      <c r="Z300" s="43">
        <f t="shared" si="87"/>
        <v>2.7742463481846965E-3</v>
      </c>
      <c r="AB300" s="44">
        <f t="shared" si="88"/>
        <v>125.92041802915067</v>
      </c>
      <c r="AC300" s="44">
        <f t="shared" si="89"/>
        <v>1.0174054756877871</v>
      </c>
      <c r="AD300" s="44">
        <f t="shared" si="90"/>
        <v>2.2589091947347897</v>
      </c>
      <c r="AE300" s="44">
        <f t="shared" si="91"/>
        <v>2.8225334255499572E-3</v>
      </c>
      <c r="AG300" s="45">
        <f t="shared" si="92"/>
        <v>55.743904324553661</v>
      </c>
      <c r="AH300" s="45">
        <f t="shared" si="93"/>
        <v>0.45039680127878579</v>
      </c>
      <c r="AI300" s="45">
        <f t="shared" si="94"/>
        <v>0.44269154436613217</v>
      </c>
      <c r="AJ300" s="45">
        <f t="shared" si="95"/>
        <v>1.2495116811817399E-3</v>
      </c>
      <c r="AL300" s="46">
        <f t="shared" si="96"/>
        <v>44612.551578416002</v>
      </c>
      <c r="AM300" s="46">
        <f t="shared" si="97"/>
        <v>360.45825586265659</v>
      </c>
      <c r="AN300" s="46">
        <f t="shared" si="98"/>
        <v>354.29164131339019</v>
      </c>
      <c r="AO300" s="46">
        <f t="shared" si="99"/>
        <v>800.31264618049715</v>
      </c>
    </row>
    <row r="301" spans="1:41">
      <c r="A301" s="8" t="s">
        <v>1456</v>
      </c>
      <c r="B301" s="35">
        <v>21645.789349459566</v>
      </c>
      <c r="C301" s="35">
        <v>7715.8541790182589</v>
      </c>
      <c r="D301" s="35">
        <v>35.645982017333552</v>
      </c>
      <c r="E301" s="37">
        <v>379294.12247834768</v>
      </c>
      <c r="F301" s="37">
        <v>49772.834460473881</v>
      </c>
      <c r="G301" s="37">
        <v>13.122490307852107</v>
      </c>
      <c r="H301" s="36">
        <v>51456.157896376164</v>
      </c>
      <c r="I301" s="36">
        <v>18467.347480272889</v>
      </c>
      <c r="J301" s="36">
        <v>35.88947996751515</v>
      </c>
      <c r="K301" s="38">
        <v>101003.67208499608</v>
      </c>
      <c r="L301" s="38">
        <v>28803.473811086522</v>
      </c>
      <c r="M301" s="38">
        <v>28.517254092354161</v>
      </c>
      <c r="N301" s="39">
        <v>128317.37657067568</v>
      </c>
      <c r="O301" s="39">
        <v>112529.99137140058</v>
      </c>
      <c r="P301" s="39">
        <v>87.696611619409467</v>
      </c>
      <c r="R301" s="42">
        <f t="shared" si="80"/>
        <v>5.70686126323912E-2</v>
      </c>
      <c r="S301" s="42">
        <f t="shared" si="81"/>
        <v>0.42066470242590703</v>
      </c>
      <c r="T301" s="42">
        <f t="shared" si="82"/>
        <v>0.21430695441690789</v>
      </c>
      <c r="U301" s="42">
        <f t="shared" si="83"/>
        <v>0.16868946301701643</v>
      </c>
      <c r="W301" s="43">
        <f t="shared" si="84"/>
        <v>17.522766961964248</v>
      </c>
      <c r="X301" s="43">
        <f t="shared" si="85"/>
        <v>7.371209549733206</v>
      </c>
      <c r="Y301" s="43">
        <f t="shared" si="86"/>
        <v>3.7552508205757715</v>
      </c>
      <c r="Z301" s="43">
        <f t="shared" si="87"/>
        <v>2.9559061493860654</v>
      </c>
      <c r="AB301" s="44">
        <f t="shared" si="88"/>
        <v>2.3771901807619171</v>
      </c>
      <c r="AC301" s="44">
        <f t="shared" si="89"/>
        <v>0.13566294557942585</v>
      </c>
      <c r="AD301" s="44">
        <f t="shared" si="90"/>
        <v>0.50944838770886514</v>
      </c>
      <c r="AE301" s="44">
        <f t="shared" si="91"/>
        <v>0.40100693508205199</v>
      </c>
      <c r="AG301" s="45">
        <f t="shared" si="92"/>
        <v>4.666204149654531</v>
      </c>
      <c r="AH301" s="45">
        <f t="shared" si="93"/>
        <v>0.26629379708029083</v>
      </c>
      <c r="AI301" s="45">
        <f t="shared" si="94"/>
        <v>1.962907380072956</v>
      </c>
      <c r="AJ301" s="45">
        <f t="shared" si="95"/>
        <v>0.78713947233299664</v>
      </c>
      <c r="AL301" s="46">
        <f t="shared" si="96"/>
        <v>5.9280525417235204</v>
      </c>
      <c r="AM301" s="46">
        <f t="shared" si="97"/>
        <v>0.33830573416808163</v>
      </c>
      <c r="AN301" s="46">
        <f t="shared" si="98"/>
        <v>2.4937224584292665</v>
      </c>
      <c r="AO301" s="46">
        <f t="shared" si="99"/>
        <v>1.2704228858401774</v>
      </c>
    </row>
    <row r="302" spans="1:41">
      <c r="A302" s="8" t="s">
        <v>1457</v>
      </c>
      <c r="B302" s="35">
        <v>7316.6229347009066</v>
      </c>
      <c r="C302" s="35">
        <v>1488.4724985440814</v>
      </c>
      <c r="D302" s="35">
        <v>20.343709274460899</v>
      </c>
      <c r="E302" s="37">
        <v>38895.039311174798</v>
      </c>
      <c r="F302" s="37">
        <v>4333.1053619802187</v>
      </c>
      <c r="G302" s="37">
        <v>11.140509017907817</v>
      </c>
      <c r="H302" s="36">
        <v>71690.485609293464</v>
      </c>
      <c r="I302" s="36">
        <v>23207.945567708641</v>
      </c>
      <c r="J302" s="36">
        <v>32.372420650335393</v>
      </c>
      <c r="K302" s="38">
        <v>114206.38579973367</v>
      </c>
      <c r="L302" s="38">
        <v>12618.943594531009</v>
      </c>
      <c r="M302" s="38">
        <v>11.049245194273922</v>
      </c>
      <c r="N302" s="39">
        <v>49833.136261042637</v>
      </c>
      <c r="O302" s="39">
        <v>43230.358362065679</v>
      </c>
      <c r="P302" s="39">
        <v>86.750226065665629</v>
      </c>
      <c r="R302" s="42">
        <f t="shared" si="80"/>
        <v>0.1881119819976321</v>
      </c>
      <c r="S302" s="42">
        <f t="shared" si="81"/>
        <v>0.1020584931531337</v>
      </c>
      <c r="T302" s="42">
        <f t="shared" si="82"/>
        <v>6.4064919693115521E-2</v>
      </c>
      <c r="U302" s="42">
        <f t="shared" si="83"/>
        <v>0.14682244553852658</v>
      </c>
      <c r="W302" s="43">
        <f t="shared" si="84"/>
        <v>5.3159824769300856</v>
      </c>
      <c r="X302" s="43">
        <f t="shared" si="85"/>
        <v>0.5425411612239478</v>
      </c>
      <c r="Y302" s="43">
        <f t="shared" si="86"/>
        <v>0.34056799047453529</v>
      </c>
      <c r="Z302" s="43">
        <f t="shared" si="87"/>
        <v>0.78050554770282909</v>
      </c>
      <c r="AB302" s="44">
        <f t="shared" si="88"/>
        <v>9.7983026116165526</v>
      </c>
      <c r="AC302" s="44">
        <f t="shared" si="89"/>
        <v>1.8431781244837646</v>
      </c>
      <c r="AD302" s="44">
        <f t="shared" si="90"/>
        <v>0.62772746994205852</v>
      </c>
      <c r="AE302" s="44">
        <f t="shared" si="91"/>
        <v>1.4386107515640743</v>
      </c>
      <c r="AG302" s="45">
        <f t="shared" si="92"/>
        <v>15.609166526551675</v>
      </c>
      <c r="AH302" s="45">
        <f t="shared" si="93"/>
        <v>2.9362712526407302</v>
      </c>
      <c r="AI302" s="45">
        <f t="shared" si="94"/>
        <v>1.5930480150761979</v>
      </c>
      <c r="AJ302" s="45">
        <f t="shared" si="95"/>
        <v>2.2917760022464253</v>
      </c>
      <c r="AL302" s="46">
        <f t="shared" si="96"/>
        <v>6.810947715331424</v>
      </c>
      <c r="AM302" s="46">
        <f t="shared" si="97"/>
        <v>1.2812208740132383</v>
      </c>
      <c r="AN302" s="46">
        <f t="shared" si="98"/>
        <v>0.69511506077150365</v>
      </c>
      <c r="AO302" s="46">
        <f t="shared" si="99"/>
        <v>0.43634281841671629</v>
      </c>
    </row>
    <row r="303" spans="1:41">
      <c r="A303" s="8" t="s">
        <v>1458</v>
      </c>
      <c r="B303" s="35">
        <v>56588.630696642598</v>
      </c>
      <c r="C303" s="35">
        <v>16865.785902948799</v>
      </c>
      <c r="D303" s="35">
        <v>29.804195110077909</v>
      </c>
      <c r="E303" s="37">
        <v>432705.26752476901</v>
      </c>
      <c r="F303" s="37">
        <v>61461.944350121936</v>
      </c>
      <c r="G303" s="37">
        <v>14.204112813718803</v>
      </c>
      <c r="H303" s="36">
        <v>651976.16928213229</v>
      </c>
      <c r="I303" s="36">
        <v>151637.7476162934</v>
      </c>
      <c r="J303" s="36">
        <v>23.258173344473054</v>
      </c>
      <c r="K303" s="38">
        <v>1082628.8530591794</v>
      </c>
      <c r="L303" s="38">
        <v>115318.93391892107</v>
      </c>
      <c r="M303" s="38">
        <v>10.651751391353084</v>
      </c>
      <c r="N303" s="39">
        <v>423627.76088697737</v>
      </c>
      <c r="O303" s="39">
        <v>368003.66584759479</v>
      </c>
      <c r="P303" s="39">
        <v>86.869582172112914</v>
      </c>
      <c r="R303" s="42">
        <f t="shared" si="80"/>
        <v>0.13077869613270501</v>
      </c>
      <c r="S303" s="42">
        <f t="shared" si="81"/>
        <v>8.679555076215488E-2</v>
      </c>
      <c r="T303" s="42">
        <f t="shared" si="82"/>
        <v>5.2269649507991928E-2</v>
      </c>
      <c r="U303" s="42">
        <f t="shared" si="83"/>
        <v>0.13358102542231712</v>
      </c>
      <c r="W303" s="43">
        <f t="shared" si="84"/>
        <v>7.646505352716396</v>
      </c>
      <c r="X303" s="43">
        <f t="shared" si="85"/>
        <v>0.66368264349478501</v>
      </c>
      <c r="Y303" s="43">
        <f t="shared" si="86"/>
        <v>0.39968015474747021</v>
      </c>
      <c r="Z303" s="43">
        <f t="shared" si="87"/>
        <v>1.0214280259130928</v>
      </c>
      <c r="AB303" s="44">
        <f t="shared" si="88"/>
        <v>11.521327893180741</v>
      </c>
      <c r="AC303" s="44">
        <f t="shared" si="89"/>
        <v>1.5067442395875426</v>
      </c>
      <c r="AD303" s="44">
        <f t="shared" si="90"/>
        <v>0.60221577084320843</v>
      </c>
      <c r="AE303" s="44">
        <f t="shared" si="91"/>
        <v>1.5390307941978278</v>
      </c>
      <c r="AG303" s="45">
        <f t="shared" si="92"/>
        <v>19.131561229372736</v>
      </c>
      <c r="AH303" s="45">
        <f t="shared" si="93"/>
        <v>2.5020006325603772</v>
      </c>
      <c r="AI303" s="45">
        <f t="shared" si="94"/>
        <v>1.6605343938432955</v>
      </c>
      <c r="AJ303" s="45">
        <f t="shared" si="95"/>
        <v>2.555613566949456</v>
      </c>
      <c r="AL303" s="46">
        <f t="shared" si="96"/>
        <v>7.4860931546115532</v>
      </c>
      <c r="AM303" s="46">
        <f t="shared" si="97"/>
        <v>0.97902150188806747</v>
      </c>
      <c r="AN303" s="46">
        <f t="shared" si="98"/>
        <v>0.64975957841130727</v>
      </c>
      <c r="AO303" s="46">
        <f t="shared" si="99"/>
        <v>0.39129546537572352</v>
      </c>
    </row>
    <row r="304" spans="1:41">
      <c r="A304" s="8" t="s">
        <v>1459</v>
      </c>
      <c r="B304" s="35">
        <v>5554.4119500022234</v>
      </c>
      <c r="C304" s="35">
        <v>1435.7875994831913</v>
      </c>
      <c r="D304" s="35">
        <v>25.849497883977019</v>
      </c>
      <c r="E304" s="37">
        <v>6039.95456818207</v>
      </c>
      <c r="F304" s="37">
        <v>5398.254974588559</v>
      </c>
      <c r="G304" s="37">
        <v>89.375754629448281</v>
      </c>
      <c r="H304" s="36">
        <v>54310.318734761328</v>
      </c>
      <c r="I304" s="36">
        <v>20446.552804293351</v>
      </c>
      <c r="J304" s="36">
        <v>37.647639123882612</v>
      </c>
      <c r="K304" s="38">
        <v>65174.358168023398</v>
      </c>
      <c r="L304" s="38">
        <v>11242.765897546382</v>
      </c>
      <c r="M304" s="38">
        <v>17.250290165592208</v>
      </c>
      <c r="N304" s="39">
        <v>22946.539410505167</v>
      </c>
      <c r="O304" s="39">
        <v>19885.46498002813</v>
      </c>
      <c r="P304" s="39">
        <v>86.659973533631629</v>
      </c>
      <c r="R304" s="42">
        <f t="shared" si="80"/>
        <v>0.91961154464014661</v>
      </c>
      <c r="S304" s="42">
        <f t="shared" si="81"/>
        <v>0.10227176123065397</v>
      </c>
      <c r="T304" s="42">
        <f t="shared" si="82"/>
        <v>8.5223884149079263E-2</v>
      </c>
      <c r="U304" s="42">
        <f t="shared" si="83"/>
        <v>0.24205880680462671</v>
      </c>
      <c r="W304" s="43">
        <f t="shared" si="84"/>
        <v>1.087415665699706</v>
      </c>
      <c r="X304" s="43">
        <f t="shared" si="85"/>
        <v>0.11121191532091297</v>
      </c>
      <c r="Y304" s="43">
        <f t="shared" si="86"/>
        <v>9.2673786715485637E-2</v>
      </c>
      <c r="Z304" s="43">
        <f t="shared" si="87"/>
        <v>0.26321853853992971</v>
      </c>
      <c r="AB304" s="44">
        <f t="shared" si="88"/>
        <v>9.7778701370429655</v>
      </c>
      <c r="AC304" s="44">
        <f t="shared" si="89"/>
        <v>8.9918422600168437</v>
      </c>
      <c r="AD304" s="44">
        <f t="shared" si="90"/>
        <v>0.83330807178409139</v>
      </c>
      <c r="AE304" s="44">
        <f t="shared" si="91"/>
        <v>2.3668195784632124</v>
      </c>
      <c r="AG304" s="45">
        <f t="shared" si="92"/>
        <v>11.733799861207146</v>
      </c>
      <c r="AH304" s="45">
        <f t="shared" si="93"/>
        <v>10.790537814863042</v>
      </c>
      <c r="AI304" s="45">
        <f t="shared" si="94"/>
        <v>1.2000363777336578</v>
      </c>
      <c r="AJ304" s="45">
        <f t="shared" si="95"/>
        <v>2.8402695936880962</v>
      </c>
      <c r="AL304" s="46">
        <f t="shared" si="96"/>
        <v>4.1312275029395291</v>
      </c>
      <c r="AM304" s="46">
        <f t="shared" si="97"/>
        <v>3.7991245052380767</v>
      </c>
      <c r="AN304" s="46">
        <f t="shared" si="98"/>
        <v>0.42250791277014238</v>
      </c>
      <c r="AO304" s="46">
        <f t="shared" si="99"/>
        <v>0.35207925410400842</v>
      </c>
    </row>
    <row r="305" spans="1:41">
      <c r="A305" s="8" t="s">
        <v>1460</v>
      </c>
      <c r="B305" s="35">
        <v>1</v>
      </c>
      <c r="C305" s="35">
        <v>0</v>
      </c>
      <c r="D305" s="35">
        <v>0</v>
      </c>
      <c r="E305" s="37">
        <v>250.44287035256568</v>
      </c>
      <c r="F305" s="37">
        <v>432.04772503646012</v>
      </c>
      <c r="G305" s="37">
        <v>172.51348558185617</v>
      </c>
      <c r="H305" s="36">
        <v>297.85688450560866</v>
      </c>
      <c r="I305" s="36">
        <v>514.17120654032044</v>
      </c>
      <c r="J305" s="36">
        <v>172.62357638426133</v>
      </c>
      <c r="K305" s="38">
        <v>259.54343236722235</v>
      </c>
      <c r="L305" s="38">
        <v>223.91221286675284</v>
      </c>
      <c r="M305" s="38">
        <v>86.271577294217309</v>
      </c>
      <c r="N305" s="39">
        <v>186387.41582517666</v>
      </c>
      <c r="O305" s="39">
        <v>322830.74204986583</v>
      </c>
      <c r="P305" s="39">
        <v>173.20415148234423</v>
      </c>
      <c r="R305" s="42">
        <f t="shared" si="80"/>
        <v>3.9929266047471473E-3</v>
      </c>
      <c r="S305" s="42">
        <f t="shared" si="81"/>
        <v>3.3573170607079589E-3</v>
      </c>
      <c r="T305" s="42">
        <f t="shared" si="82"/>
        <v>3.8529196862324058E-3</v>
      </c>
      <c r="U305" s="42">
        <f t="shared" si="83"/>
        <v>5.365169078463735E-6</v>
      </c>
      <c r="W305" s="43">
        <f t="shared" si="84"/>
        <v>250.44287035256568</v>
      </c>
      <c r="X305" s="43">
        <f t="shared" si="85"/>
        <v>0.84081612136734019</v>
      </c>
      <c r="Y305" s="43">
        <f t="shared" si="86"/>
        <v>0.96493626545795042</v>
      </c>
      <c r="Z305" s="43">
        <f t="shared" si="87"/>
        <v>1.3436683439372874E-3</v>
      </c>
      <c r="AB305" s="44">
        <f t="shared" si="88"/>
        <v>297.85688450560866</v>
      </c>
      <c r="AC305" s="44">
        <f t="shared" si="89"/>
        <v>1.1893206785495432</v>
      </c>
      <c r="AD305" s="44">
        <f t="shared" si="90"/>
        <v>1.1476186539915116</v>
      </c>
      <c r="AE305" s="44">
        <f t="shared" si="91"/>
        <v>1.5980525465570355E-3</v>
      </c>
      <c r="AG305" s="45">
        <f t="shared" si="92"/>
        <v>259.54343236722235</v>
      </c>
      <c r="AH305" s="45">
        <f t="shared" si="93"/>
        <v>1.0363378761864739</v>
      </c>
      <c r="AI305" s="45">
        <f t="shared" si="94"/>
        <v>0.87136959348117782</v>
      </c>
      <c r="AJ305" s="45">
        <f t="shared" si="95"/>
        <v>1.3924943978549651E-3</v>
      </c>
      <c r="AL305" s="46">
        <f t="shared" si="96"/>
        <v>186387.41582517666</v>
      </c>
      <c r="AM305" s="46">
        <f t="shared" si="97"/>
        <v>744.23127143841737</v>
      </c>
      <c r="AN305" s="46">
        <f t="shared" si="98"/>
        <v>625.76165105113421</v>
      </c>
      <c r="AO305" s="46">
        <f t="shared" si="99"/>
        <v>718.1357436988086</v>
      </c>
    </row>
    <row r="306" spans="1:41">
      <c r="A306" s="8" t="s">
        <v>1461</v>
      </c>
      <c r="B306" s="35">
        <v>3554.1534645682436</v>
      </c>
      <c r="C306" s="35">
        <v>642.39415098084658</v>
      </c>
      <c r="D306" s="35">
        <v>18.074462945535309</v>
      </c>
      <c r="E306" s="37">
        <v>40075.498055916723</v>
      </c>
      <c r="F306" s="37">
        <v>2861.7636430402181</v>
      </c>
      <c r="G306" s="37">
        <v>7.1409309475012481</v>
      </c>
      <c r="H306" s="36">
        <v>21009.792108506033</v>
      </c>
      <c r="I306" s="36">
        <v>5505.6616564381202</v>
      </c>
      <c r="J306" s="36">
        <v>26.205217205405358</v>
      </c>
      <c r="K306" s="38">
        <v>66210.274981014372</v>
      </c>
      <c r="L306" s="38">
        <v>7813.0859540181318</v>
      </c>
      <c r="M306" s="38">
        <v>11.800413087332011</v>
      </c>
      <c r="N306" s="39">
        <v>48545.595370764371</v>
      </c>
      <c r="O306" s="39">
        <v>42114.672958809417</v>
      </c>
      <c r="P306" s="39">
        <v>86.752819977097545</v>
      </c>
      <c r="R306" s="42">
        <f t="shared" si="80"/>
        <v>8.8686445259125363E-2</v>
      </c>
      <c r="S306" s="42">
        <f t="shared" si="81"/>
        <v>0.16916652226793369</v>
      </c>
      <c r="T306" s="42">
        <f t="shared" si="82"/>
        <v>5.3679787096298698E-2</v>
      </c>
      <c r="U306" s="42">
        <f t="shared" si="83"/>
        <v>7.3212686700484114E-2</v>
      </c>
      <c r="W306" s="43">
        <f t="shared" si="84"/>
        <v>11.27568025844519</v>
      </c>
      <c r="X306" s="43">
        <f t="shared" si="85"/>
        <v>1.9074676155263688</v>
      </c>
      <c r="Y306" s="43">
        <f t="shared" si="86"/>
        <v>0.60527611563927608</v>
      </c>
      <c r="Z306" s="43">
        <f t="shared" si="87"/>
        <v>0.82552284609638149</v>
      </c>
      <c r="AB306" s="44">
        <f t="shared" si="88"/>
        <v>5.9113350951091501</v>
      </c>
      <c r="AC306" s="44">
        <f t="shared" si="89"/>
        <v>0.5242552963207443</v>
      </c>
      <c r="AD306" s="44">
        <f t="shared" si="90"/>
        <v>0.31731920936033775</v>
      </c>
      <c r="AE306" s="44">
        <f t="shared" si="91"/>
        <v>0.43278472429980264</v>
      </c>
      <c r="AG306" s="45">
        <f t="shared" si="92"/>
        <v>18.628985957154654</v>
      </c>
      <c r="AH306" s="45">
        <f t="shared" si="93"/>
        <v>1.6521385433222116</v>
      </c>
      <c r="AI306" s="45">
        <f t="shared" si="94"/>
        <v>3.1514007677500269</v>
      </c>
      <c r="AJ306" s="45">
        <f t="shared" si="95"/>
        <v>1.3638781124288817</v>
      </c>
      <c r="AL306" s="46">
        <f t="shared" si="96"/>
        <v>13.658834896894826</v>
      </c>
      <c r="AM306" s="46">
        <f t="shared" si="97"/>
        <v>1.2113535133868942</v>
      </c>
      <c r="AN306" s="46">
        <f t="shared" si="98"/>
        <v>2.3106175977395882</v>
      </c>
      <c r="AO306" s="46">
        <f t="shared" si="99"/>
        <v>0.73320334924880914</v>
      </c>
    </row>
    <row r="307" spans="1:41">
      <c r="A307" s="8" t="s">
        <v>1462</v>
      </c>
      <c r="B307" s="35">
        <v>3467.4834068344335</v>
      </c>
      <c r="C307" s="35">
        <v>6004.1253842316937</v>
      </c>
      <c r="D307" s="35">
        <v>173.15512952124072</v>
      </c>
      <c r="E307" s="37">
        <v>1</v>
      </c>
      <c r="F307" s="37">
        <v>0</v>
      </c>
      <c r="G307" s="37">
        <v>0</v>
      </c>
      <c r="H307" s="36">
        <v>28772.818750328501</v>
      </c>
      <c r="I307" s="36">
        <v>33258.938279345304</v>
      </c>
      <c r="J307" s="36">
        <v>115.59151909287853</v>
      </c>
      <c r="K307" s="38">
        <v>28907.472876187734</v>
      </c>
      <c r="L307" s="38">
        <v>50067.479689168809</v>
      </c>
      <c r="M307" s="38">
        <v>173.19908905081579</v>
      </c>
      <c r="N307" s="39">
        <v>1</v>
      </c>
      <c r="O307" s="39">
        <v>0</v>
      </c>
      <c r="P307" s="39">
        <v>0</v>
      </c>
      <c r="R307" s="42">
        <f t="shared" si="80"/>
        <v>3467.4834068344335</v>
      </c>
      <c r="S307" s="42">
        <f t="shared" si="81"/>
        <v>0.12051246827510929</v>
      </c>
      <c r="T307" s="42">
        <f t="shared" si="82"/>
        <v>0.11995110820256935</v>
      </c>
      <c r="U307" s="42">
        <f t="shared" si="83"/>
        <v>3467.4834068344335</v>
      </c>
      <c r="W307" s="43">
        <f t="shared" si="84"/>
        <v>2.8839359347156303E-4</v>
      </c>
      <c r="X307" s="43">
        <f t="shared" si="85"/>
        <v>3.4755023783986508E-5</v>
      </c>
      <c r="Y307" s="43">
        <f t="shared" si="86"/>
        <v>3.4593131135435253E-5</v>
      </c>
      <c r="Z307" s="43">
        <f t="shared" si="87"/>
        <v>1</v>
      </c>
      <c r="AB307" s="44">
        <f t="shared" si="88"/>
        <v>8.2978965937132045</v>
      </c>
      <c r="AC307" s="44">
        <f t="shared" si="89"/>
        <v>28772.818750328501</v>
      </c>
      <c r="AD307" s="44">
        <f t="shared" si="90"/>
        <v>0.99534189216622415</v>
      </c>
      <c r="AE307" s="44">
        <f t="shared" si="91"/>
        <v>28772.818750328501</v>
      </c>
      <c r="AG307" s="45">
        <f t="shared" si="92"/>
        <v>8.3367299809455204</v>
      </c>
      <c r="AH307" s="45">
        <f t="shared" si="93"/>
        <v>28907.472876187734</v>
      </c>
      <c r="AI307" s="45">
        <f t="shared" si="94"/>
        <v>1.0046799073468495</v>
      </c>
      <c r="AJ307" s="45">
        <f t="shared" si="95"/>
        <v>28907.472876187734</v>
      </c>
      <c r="AL307" s="46">
        <f t="shared" si="96"/>
        <v>2.8839359347156303E-4</v>
      </c>
      <c r="AM307" s="46">
        <f t="shared" si="97"/>
        <v>1</v>
      </c>
      <c r="AN307" s="46">
        <f t="shared" si="98"/>
        <v>3.4755023783986508E-5</v>
      </c>
      <c r="AO307" s="46">
        <f t="shared" si="99"/>
        <v>3.4593131135435253E-5</v>
      </c>
    </row>
    <row r="308" spans="1:41">
      <c r="A308" s="8" t="s">
        <v>1463</v>
      </c>
      <c r="B308" s="35">
        <v>4114.1885464798661</v>
      </c>
      <c r="C308" s="35">
        <v>3604.9080084014927</v>
      </c>
      <c r="D308" s="35">
        <v>87.621361239894597</v>
      </c>
      <c r="E308" s="37">
        <v>1</v>
      </c>
      <c r="F308" s="37">
        <v>0</v>
      </c>
      <c r="G308" s="37">
        <v>0</v>
      </c>
      <c r="H308" s="36">
        <v>1</v>
      </c>
      <c r="I308" s="36">
        <v>0</v>
      </c>
      <c r="J308" s="36">
        <v>0</v>
      </c>
      <c r="K308" s="38">
        <v>54857.934274711472</v>
      </c>
      <c r="L308" s="38">
        <v>48707.416472823883</v>
      </c>
      <c r="M308" s="38">
        <v>88.788280340474174</v>
      </c>
      <c r="N308" s="39">
        <v>66348.082058802669</v>
      </c>
      <c r="O308" s="39">
        <v>57556.508475804018</v>
      </c>
      <c r="P308" s="39">
        <v>86.749317674010683</v>
      </c>
      <c r="R308" s="42">
        <f t="shared" si="80"/>
        <v>4114.1885464798661</v>
      </c>
      <c r="S308" s="42">
        <f t="shared" si="81"/>
        <v>4114.1885464798661</v>
      </c>
      <c r="T308" s="42">
        <f t="shared" si="82"/>
        <v>7.4997146736829168E-2</v>
      </c>
      <c r="U308" s="42">
        <f t="shared" si="83"/>
        <v>6.2009155635178156E-2</v>
      </c>
      <c r="W308" s="43">
        <f t="shared" si="84"/>
        <v>2.4306129597672626E-4</v>
      </c>
      <c r="X308" s="43">
        <f t="shared" si="85"/>
        <v>1</v>
      </c>
      <c r="Y308" s="43">
        <f t="shared" si="86"/>
        <v>1.8228903680410405E-5</v>
      </c>
      <c r="Z308" s="43">
        <f t="shared" si="87"/>
        <v>1.5072025731108922E-5</v>
      </c>
      <c r="AB308" s="44">
        <f t="shared" si="88"/>
        <v>2.4306129597672626E-4</v>
      </c>
      <c r="AC308" s="44">
        <f t="shared" si="89"/>
        <v>1</v>
      </c>
      <c r="AD308" s="44">
        <f t="shared" si="90"/>
        <v>1.8228903680410405E-5</v>
      </c>
      <c r="AE308" s="44">
        <f t="shared" si="91"/>
        <v>1.5072025731108922E-5</v>
      </c>
      <c r="AG308" s="45">
        <f t="shared" si="92"/>
        <v>13.333840599417442</v>
      </c>
      <c r="AH308" s="45">
        <f t="shared" si="93"/>
        <v>54857.934274711472</v>
      </c>
      <c r="AI308" s="45">
        <f t="shared" si="94"/>
        <v>54857.934274711472</v>
      </c>
      <c r="AJ308" s="45">
        <f t="shared" si="95"/>
        <v>0.82682019694393327</v>
      </c>
      <c r="AL308" s="46">
        <f t="shared" si="96"/>
        <v>16.12665081078276</v>
      </c>
      <c r="AM308" s="46">
        <f t="shared" si="97"/>
        <v>66348.082058802669</v>
      </c>
      <c r="AN308" s="46">
        <f t="shared" si="98"/>
        <v>66348.082058802669</v>
      </c>
      <c r="AO308" s="46">
        <f t="shared" si="99"/>
        <v>1.2094527972298794</v>
      </c>
    </row>
    <row r="309" spans="1:41">
      <c r="A309" s="8" t="s">
        <v>1464</v>
      </c>
      <c r="B309" s="35">
        <v>410711.77618371573</v>
      </c>
      <c r="C309" s="35">
        <v>90753.411795330467</v>
      </c>
      <c r="D309" s="35">
        <v>22.096617885807955</v>
      </c>
      <c r="E309" s="37">
        <v>609839.70924049709</v>
      </c>
      <c r="F309" s="37">
        <v>100001.86068672914</v>
      </c>
      <c r="G309" s="37">
        <v>16.398056599376392</v>
      </c>
      <c r="H309" s="36">
        <v>804699.20225213969</v>
      </c>
      <c r="I309" s="36">
        <v>194815.48323711817</v>
      </c>
      <c r="J309" s="36">
        <v>24.209727397750775</v>
      </c>
      <c r="K309" s="38">
        <v>1165629.5915327135</v>
      </c>
      <c r="L309" s="38">
        <v>95817.278167093202</v>
      </c>
      <c r="M309" s="38">
        <v>8.2202166848819296</v>
      </c>
      <c r="N309" s="39">
        <v>819038.40521737665</v>
      </c>
      <c r="O309" s="39">
        <v>710036.86041672458</v>
      </c>
      <c r="P309" s="39">
        <v>86.691522142759283</v>
      </c>
      <c r="R309" s="42">
        <f t="shared" si="80"/>
        <v>0.67347496392982009</v>
      </c>
      <c r="S309" s="42">
        <f t="shared" si="81"/>
        <v>0.51039167807578578</v>
      </c>
      <c r="T309" s="42">
        <f t="shared" si="82"/>
        <v>0.35235187847595845</v>
      </c>
      <c r="U309" s="42">
        <f t="shared" si="83"/>
        <v>0.50145606551222821</v>
      </c>
      <c r="W309" s="43">
        <f t="shared" si="84"/>
        <v>1.4848361907395353</v>
      </c>
      <c r="X309" s="43">
        <f t="shared" si="85"/>
        <v>0.75784803505920906</v>
      </c>
      <c r="Y309" s="43">
        <f t="shared" si="86"/>
        <v>0.52318482103616182</v>
      </c>
      <c r="Z309" s="43">
        <f t="shared" si="87"/>
        <v>0.74458011413841185</v>
      </c>
      <c r="AB309" s="44">
        <f t="shared" si="88"/>
        <v>1.9592795943893004</v>
      </c>
      <c r="AC309" s="44">
        <f t="shared" si="89"/>
        <v>1.3195257541597665</v>
      </c>
      <c r="AD309" s="44">
        <f t="shared" si="90"/>
        <v>0.69035584554268392</v>
      </c>
      <c r="AE309" s="44">
        <f t="shared" si="91"/>
        <v>0.98249263664085296</v>
      </c>
      <c r="AG309" s="45">
        <f t="shared" si="92"/>
        <v>2.83807199872281</v>
      </c>
      <c r="AH309" s="45">
        <f t="shared" si="93"/>
        <v>1.9113704369700768</v>
      </c>
      <c r="AI309" s="45">
        <f t="shared" si="94"/>
        <v>1.4485283299280345</v>
      </c>
      <c r="AJ309" s="45">
        <f t="shared" si="95"/>
        <v>1.4231684181199658</v>
      </c>
      <c r="AL309" s="46">
        <f t="shared" si="96"/>
        <v>1.9941926497160192</v>
      </c>
      <c r="AM309" s="46">
        <f t="shared" si="97"/>
        <v>1.3430388228366081</v>
      </c>
      <c r="AN309" s="46">
        <f t="shared" si="98"/>
        <v>1.0178193328949567</v>
      </c>
      <c r="AO309" s="46">
        <f t="shared" si="99"/>
        <v>0.70265752617038835</v>
      </c>
    </row>
    <row r="310" spans="1:41">
      <c r="A310" s="8" t="s">
        <v>1465</v>
      </c>
      <c r="B310" s="35">
        <v>1</v>
      </c>
      <c r="C310" s="35">
        <v>0</v>
      </c>
      <c r="D310" s="35">
        <v>0</v>
      </c>
      <c r="E310" s="37">
        <v>1</v>
      </c>
      <c r="F310" s="37">
        <v>0</v>
      </c>
      <c r="G310" s="37">
        <v>0</v>
      </c>
      <c r="H310" s="36">
        <v>259.26295810869101</v>
      </c>
      <c r="I310" s="36">
        <v>447.32456515728541</v>
      </c>
      <c r="J310" s="36">
        <v>172.5370135481341</v>
      </c>
      <c r="K310" s="38">
        <v>1</v>
      </c>
      <c r="L310" s="38">
        <v>0</v>
      </c>
      <c r="M310" s="38">
        <v>0</v>
      </c>
      <c r="N310" s="39">
        <v>401426.72226117598</v>
      </c>
      <c r="O310" s="39">
        <v>694027.91001679772</v>
      </c>
      <c r="P310" s="39">
        <v>172.89031136428673</v>
      </c>
      <c r="R310" s="42">
        <f t="shared" si="80"/>
        <v>1</v>
      </c>
      <c r="S310" s="42">
        <f t="shared" si="81"/>
        <v>3.8570878281068183E-3</v>
      </c>
      <c r="T310" s="42">
        <f t="shared" si="82"/>
        <v>1</v>
      </c>
      <c r="U310" s="42">
        <f t="shared" si="83"/>
        <v>2.4911146780840882E-6</v>
      </c>
      <c r="W310" s="43">
        <f t="shared" si="84"/>
        <v>1</v>
      </c>
      <c r="X310" s="43">
        <f t="shared" si="85"/>
        <v>3.8570878281068183E-3</v>
      </c>
      <c r="Y310" s="43">
        <f t="shared" si="86"/>
        <v>1</v>
      </c>
      <c r="Z310" s="43">
        <f t="shared" si="87"/>
        <v>2.4911146780840882E-6</v>
      </c>
      <c r="AB310" s="44">
        <f t="shared" si="88"/>
        <v>259.26295810869101</v>
      </c>
      <c r="AC310" s="44">
        <f t="shared" si="89"/>
        <v>259.26295810869101</v>
      </c>
      <c r="AD310" s="44">
        <f t="shared" si="90"/>
        <v>259.26295810869101</v>
      </c>
      <c r="AE310" s="44">
        <f t="shared" si="91"/>
        <v>6.458537604280602E-4</v>
      </c>
      <c r="AG310" s="45">
        <f t="shared" si="92"/>
        <v>1</v>
      </c>
      <c r="AH310" s="45">
        <f t="shared" si="93"/>
        <v>1</v>
      </c>
      <c r="AI310" s="45">
        <f t="shared" si="94"/>
        <v>3.8570878281068183E-3</v>
      </c>
      <c r="AJ310" s="45">
        <f t="shared" si="95"/>
        <v>2.4911146780840882E-6</v>
      </c>
      <c r="AL310" s="46">
        <f t="shared" si="96"/>
        <v>401426.72226117598</v>
      </c>
      <c r="AM310" s="46">
        <f t="shared" si="97"/>
        <v>401426.72226117598</v>
      </c>
      <c r="AN310" s="46">
        <f t="shared" si="98"/>
        <v>1548.3381243103981</v>
      </c>
      <c r="AO310" s="46">
        <f t="shared" si="99"/>
        <v>401426.72226117598</v>
      </c>
    </row>
    <row r="311" spans="1:41">
      <c r="A311" s="8" t="s">
        <v>1466</v>
      </c>
      <c r="B311" s="35">
        <v>3947.5078727458435</v>
      </c>
      <c r="C311" s="35">
        <v>2253.1000924515479</v>
      </c>
      <c r="D311" s="35">
        <v>57.076519289733952</v>
      </c>
      <c r="E311" s="37">
        <v>74468.1547929425</v>
      </c>
      <c r="F311" s="37">
        <v>26415.434828423971</v>
      </c>
      <c r="G311" s="37">
        <v>35.472122146535874</v>
      </c>
      <c r="H311" s="36">
        <v>14124.218383507934</v>
      </c>
      <c r="I311" s="36">
        <v>3853.6058004059701</v>
      </c>
      <c r="J311" s="36">
        <v>27.283674719343136</v>
      </c>
      <c r="K311" s="38">
        <v>36937.115053363101</v>
      </c>
      <c r="L311" s="38">
        <v>1072.2047498281433</v>
      </c>
      <c r="M311" s="38">
        <v>2.9027842274068445</v>
      </c>
      <c r="N311" s="39">
        <v>25135.906461715629</v>
      </c>
      <c r="O311" s="39">
        <v>21768.858504164426</v>
      </c>
      <c r="P311" s="39">
        <v>86.604628869543504</v>
      </c>
      <c r="R311" s="42">
        <f t="shared" si="80"/>
        <v>5.3009341828353679E-2</v>
      </c>
      <c r="S311" s="42">
        <f t="shared" si="81"/>
        <v>0.27948504940670765</v>
      </c>
      <c r="T311" s="42">
        <f t="shared" si="82"/>
        <v>0.10687103925260198</v>
      </c>
      <c r="U311" s="42">
        <f t="shared" si="83"/>
        <v>0.15704656916822446</v>
      </c>
      <c r="W311" s="43">
        <f t="shared" si="84"/>
        <v>18.86459943679435</v>
      </c>
      <c r="X311" s="43">
        <f t="shared" si="85"/>
        <v>5.2723735056302186</v>
      </c>
      <c r="Y311" s="43">
        <f t="shared" si="86"/>
        <v>2.0160793468942622</v>
      </c>
      <c r="Z311" s="43">
        <f t="shared" si="87"/>
        <v>2.9626206202813719</v>
      </c>
      <c r="AB311" s="44">
        <f t="shared" si="88"/>
        <v>3.5780089207734198</v>
      </c>
      <c r="AC311" s="44">
        <f t="shared" si="89"/>
        <v>0.18966789794617706</v>
      </c>
      <c r="AD311" s="44">
        <f t="shared" si="90"/>
        <v>0.38238553181813623</v>
      </c>
      <c r="AE311" s="44">
        <f t="shared" si="91"/>
        <v>0.56191402546076696</v>
      </c>
      <c r="AG311" s="45">
        <f t="shared" si="92"/>
        <v>9.3570719157730373</v>
      </c>
      <c r="AH311" s="45">
        <f t="shared" si="93"/>
        <v>0.49601222369570125</v>
      </c>
      <c r="AI311" s="45">
        <f t="shared" si="94"/>
        <v>2.6151617066819441</v>
      </c>
      <c r="AJ311" s="45">
        <f t="shared" si="95"/>
        <v>1.4694960418325009</v>
      </c>
      <c r="AL311" s="46">
        <f t="shared" si="96"/>
        <v>6.367538019431831</v>
      </c>
      <c r="AM311" s="46">
        <f t="shared" si="97"/>
        <v>0.33753899947710014</v>
      </c>
      <c r="AN311" s="46">
        <f t="shared" si="98"/>
        <v>1.7796316779599948</v>
      </c>
      <c r="AO311" s="46">
        <f t="shared" si="99"/>
        <v>0.68050540561713468</v>
      </c>
    </row>
    <row r="312" spans="1:41">
      <c r="A312" s="8" t="s">
        <v>1467</v>
      </c>
      <c r="B312" s="35">
        <v>5225.4486650224399</v>
      </c>
      <c r="C312" s="35">
        <v>771.64477051896085</v>
      </c>
      <c r="D312" s="35">
        <v>14.767052936221834</v>
      </c>
      <c r="E312" s="37">
        <v>1807.7986512733532</v>
      </c>
      <c r="F312" s="37">
        <v>322.74923257580178</v>
      </c>
      <c r="G312" s="37">
        <v>17.85316259354812</v>
      </c>
      <c r="H312" s="36">
        <v>82838.896377226396</v>
      </c>
      <c r="I312" s="36">
        <v>23799.177036058547</v>
      </c>
      <c r="J312" s="36">
        <v>28.729471391897111</v>
      </c>
      <c r="K312" s="38">
        <v>69013.128820886472</v>
      </c>
      <c r="L312" s="38">
        <v>16282.308556674931</v>
      </c>
      <c r="M312" s="38">
        <v>23.593059516158572</v>
      </c>
      <c r="N312" s="39">
        <v>15046.955841464965</v>
      </c>
      <c r="O312" s="39">
        <v>13088.735848051989</v>
      </c>
      <c r="P312" s="39">
        <v>86.985939122538653</v>
      </c>
      <c r="R312" s="42">
        <f t="shared" si="80"/>
        <v>2.8905036859839495</v>
      </c>
      <c r="S312" s="42">
        <f t="shared" si="81"/>
        <v>6.3079650907312074E-2</v>
      </c>
      <c r="T312" s="42">
        <f t="shared" si="82"/>
        <v>7.5716733240487194E-2</v>
      </c>
      <c r="U312" s="42">
        <f t="shared" si="83"/>
        <v>0.34727613479283609</v>
      </c>
      <c r="W312" s="43">
        <f t="shared" si="84"/>
        <v>0.3459604652465933</v>
      </c>
      <c r="X312" s="43">
        <f t="shared" si="85"/>
        <v>2.1823065375486377E-2</v>
      </c>
      <c r="Y312" s="43">
        <f t="shared" si="86"/>
        <v>2.6194996258831149E-2</v>
      </c>
      <c r="Z312" s="43">
        <f t="shared" si="87"/>
        <v>0.12014381316196823</v>
      </c>
      <c r="AB312" s="44">
        <f t="shared" si="88"/>
        <v>15.852972957465779</v>
      </c>
      <c r="AC312" s="44">
        <f t="shared" si="89"/>
        <v>45.823076767358707</v>
      </c>
      <c r="AD312" s="44">
        <f t="shared" si="90"/>
        <v>1.2003353244890937</v>
      </c>
      <c r="AE312" s="44">
        <f t="shared" si="91"/>
        <v>5.505359173644071</v>
      </c>
      <c r="AG312" s="45">
        <f t="shared" si="92"/>
        <v>13.207120238849406</v>
      </c>
      <c r="AH312" s="45">
        <f t="shared" si="93"/>
        <v>38.175229731627425</v>
      </c>
      <c r="AI312" s="45">
        <f t="shared" si="94"/>
        <v>0.8331005341575165</v>
      </c>
      <c r="AJ312" s="45">
        <f t="shared" si="95"/>
        <v>4.5865176682918598</v>
      </c>
      <c r="AL312" s="46">
        <f t="shared" si="96"/>
        <v>2.8795528969951807</v>
      </c>
      <c r="AM312" s="46">
        <f t="shared" si="97"/>
        <v>8.3233582627503289</v>
      </c>
      <c r="AN312" s="46">
        <f t="shared" si="98"/>
        <v>0.18164119151159516</v>
      </c>
      <c r="AO312" s="46">
        <f t="shared" si="99"/>
        <v>0.21803033855365619</v>
      </c>
    </row>
    <row r="313" spans="1:41">
      <c r="A313" s="8" t="s">
        <v>1468</v>
      </c>
      <c r="B313" s="35">
        <v>2867.6469826407338</v>
      </c>
      <c r="C313" s="35">
        <v>1087.8573253872964</v>
      </c>
      <c r="D313" s="35">
        <v>37.935538508492414</v>
      </c>
      <c r="E313" s="37">
        <v>1</v>
      </c>
      <c r="F313" s="37">
        <v>0</v>
      </c>
      <c r="G313" s="37">
        <v>0</v>
      </c>
      <c r="H313" s="36">
        <v>1</v>
      </c>
      <c r="I313" s="36">
        <v>0</v>
      </c>
      <c r="J313" s="36">
        <v>0</v>
      </c>
      <c r="K313" s="38">
        <v>19506.867160540267</v>
      </c>
      <c r="L313" s="38">
        <v>17077.234415781764</v>
      </c>
      <c r="M313" s="38">
        <v>87.544731172039164</v>
      </c>
      <c r="N313" s="39">
        <v>35206.941672774963</v>
      </c>
      <c r="O313" s="39">
        <v>30650.01759560249</v>
      </c>
      <c r="P313" s="39">
        <v>87.05674545796667</v>
      </c>
      <c r="R313" s="42">
        <f t="shared" si="80"/>
        <v>2867.6469826407338</v>
      </c>
      <c r="S313" s="42">
        <f t="shared" si="81"/>
        <v>2867.6469826407338</v>
      </c>
      <c r="T313" s="42">
        <f t="shared" si="82"/>
        <v>0.14700704931448924</v>
      </c>
      <c r="U313" s="42">
        <f t="shared" si="83"/>
        <v>8.1451181113474713E-2</v>
      </c>
      <c r="W313" s="43">
        <f t="shared" si="84"/>
        <v>3.4871795798209747E-4</v>
      </c>
      <c r="X313" s="43">
        <f t="shared" si="85"/>
        <v>1</v>
      </c>
      <c r="Y313" s="43">
        <f t="shared" si="86"/>
        <v>5.1263998045922193E-5</v>
      </c>
      <c r="Z313" s="43">
        <f t="shared" si="87"/>
        <v>2.8403489553120887E-5</v>
      </c>
      <c r="AB313" s="44">
        <f t="shared" si="88"/>
        <v>3.4871795798209747E-4</v>
      </c>
      <c r="AC313" s="44">
        <f t="shared" si="89"/>
        <v>1</v>
      </c>
      <c r="AD313" s="44">
        <f t="shared" si="90"/>
        <v>5.1263998045922193E-5</v>
      </c>
      <c r="AE313" s="44">
        <f t="shared" si="91"/>
        <v>2.8403489553120887E-5</v>
      </c>
      <c r="AG313" s="45">
        <f t="shared" si="92"/>
        <v>6.8023948828516376</v>
      </c>
      <c r="AH313" s="45">
        <f t="shared" si="93"/>
        <v>19506.867160540267</v>
      </c>
      <c r="AI313" s="45">
        <f t="shared" si="94"/>
        <v>19506.867160540267</v>
      </c>
      <c r="AJ313" s="45">
        <f t="shared" si="95"/>
        <v>0.55406309760852235</v>
      </c>
      <c r="AL313" s="46">
        <f t="shared" si="96"/>
        <v>12.277292806924896</v>
      </c>
      <c r="AM313" s="46">
        <f t="shared" si="97"/>
        <v>35206.941672774963</v>
      </c>
      <c r="AN313" s="46">
        <f t="shared" si="98"/>
        <v>35206.941672774963</v>
      </c>
      <c r="AO313" s="46">
        <f t="shared" si="99"/>
        <v>1.8048485891160322</v>
      </c>
    </row>
    <row r="314" spans="1:41">
      <c r="A314" s="8" t="s">
        <v>1469</v>
      </c>
      <c r="B314" s="35">
        <v>1</v>
      </c>
      <c r="C314" s="35">
        <v>0</v>
      </c>
      <c r="D314" s="35">
        <v>0</v>
      </c>
      <c r="E314" s="37">
        <v>154490.66425514131</v>
      </c>
      <c r="F314" s="37">
        <v>42888.424198058608</v>
      </c>
      <c r="G314" s="37">
        <v>27.761175346639966</v>
      </c>
      <c r="H314" s="36">
        <v>10383.792580445066</v>
      </c>
      <c r="I314" s="36">
        <v>17983.524273780025</v>
      </c>
      <c r="J314" s="36">
        <v>173.18840042747871</v>
      </c>
      <c r="K314" s="38">
        <v>1</v>
      </c>
      <c r="L314" s="38">
        <v>0</v>
      </c>
      <c r="M314" s="38">
        <v>0</v>
      </c>
      <c r="N314" s="39">
        <v>1</v>
      </c>
      <c r="O314" s="39">
        <v>0</v>
      </c>
      <c r="P314" s="39">
        <v>0</v>
      </c>
      <c r="R314" s="42">
        <f t="shared" si="80"/>
        <v>6.4728830367930848E-6</v>
      </c>
      <c r="S314" s="42">
        <f t="shared" si="81"/>
        <v>9.6303926744763466E-5</v>
      </c>
      <c r="T314" s="42">
        <f t="shared" si="82"/>
        <v>1</v>
      </c>
      <c r="U314" s="42">
        <f t="shared" si="83"/>
        <v>1</v>
      </c>
      <c r="W314" s="43">
        <f t="shared" si="84"/>
        <v>154490.66425514131</v>
      </c>
      <c r="X314" s="43">
        <f t="shared" si="85"/>
        <v>14.878057613176976</v>
      </c>
      <c r="Y314" s="43">
        <f t="shared" si="86"/>
        <v>154490.66425514131</v>
      </c>
      <c r="Z314" s="43">
        <f t="shared" si="87"/>
        <v>154490.66425514131</v>
      </c>
      <c r="AB314" s="44">
        <f t="shared" si="88"/>
        <v>10383.792580445066</v>
      </c>
      <c r="AC314" s="44">
        <f t="shared" si="89"/>
        <v>6.7213074851540766E-2</v>
      </c>
      <c r="AD314" s="44">
        <f t="shared" si="90"/>
        <v>10383.792580445066</v>
      </c>
      <c r="AE314" s="44">
        <f t="shared" si="91"/>
        <v>10383.792580445066</v>
      </c>
      <c r="AG314" s="45">
        <f t="shared" si="92"/>
        <v>1</v>
      </c>
      <c r="AH314" s="45">
        <f t="shared" si="93"/>
        <v>6.4728830367930848E-6</v>
      </c>
      <c r="AI314" s="45">
        <f t="shared" si="94"/>
        <v>9.6303926744763466E-5</v>
      </c>
      <c r="AJ314" s="45">
        <f t="shared" si="95"/>
        <v>1</v>
      </c>
      <c r="AL314" s="46">
        <f t="shared" si="96"/>
        <v>1</v>
      </c>
      <c r="AM314" s="46">
        <f t="shared" si="97"/>
        <v>6.4728830367930848E-6</v>
      </c>
      <c r="AN314" s="46">
        <f t="shared" si="98"/>
        <v>9.6303926744763466E-5</v>
      </c>
      <c r="AO314" s="46">
        <f t="shared" si="99"/>
        <v>1</v>
      </c>
    </row>
    <row r="315" spans="1:41">
      <c r="A315" s="8" t="s">
        <v>1470</v>
      </c>
      <c r="B315" s="35">
        <v>1</v>
      </c>
      <c r="C315" s="35">
        <v>0</v>
      </c>
      <c r="D315" s="35">
        <v>0</v>
      </c>
      <c r="E315" s="37">
        <v>1</v>
      </c>
      <c r="F315" s="37">
        <v>0</v>
      </c>
      <c r="G315" s="37">
        <v>0</v>
      </c>
      <c r="H315" s="36">
        <v>1</v>
      </c>
      <c r="I315" s="36">
        <v>0</v>
      </c>
      <c r="J315" s="36">
        <v>0</v>
      </c>
      <c r="K315" s="38">
        <v>1</v>
      </c>
      <c r="L315" s="38">
        <v>0</v>
      </c>
      <c r="M315" s="38">
        <v>0</v>
      </c>
      <c r="N315" s="39">
        <v>777964.29867347202</v>
      </c>
      <c r="O315" s="39">
        <v>1346168.3669342515</v>
      </c>
      <c r="P315" s="39">
        <v>173.03729351457898</v>
      </c>
      <c r="R315" s="42">
        <f t="shared" si="80"/>
        <v>1</v>
      </c>
      <c r="S315" s="42">
        <f t="shared" si="81"/>
        <v>1</v>
      </c>
      <c r="T315" s="42">
        <f t="shared" si="82"/>
        <v>1</v>
      </c>
      <c r="U315" s="42">
        <f t="shared" si="83"/>
        <v>1.2854060291778519E-6</v>
      </c>
      <c r="W315" s="43">
        <f t="shared" si="84"/>
        <v>1</v>
      </c>
      <c r="X315" s="43">
        <f t="shared" si="85"/>
        <v>1</v>
      </c>
      <c r="Y315" s="43">
        <f t="shared" si="86"/>
        <v>1</v>
      </c>
      <c r="Z315" s="43">
        <f t="shared" si="87"/>
        <v>1.2854060291778519E-6</v>
      </c>
      <c r="AB315" s="44">
        <f t="shared" si="88"/>
        <v>1</v>
      </c>
      <c r="AC315" s="44">
        <f t="shared" si="89"/>
        <v>1</v>
      </c>
      <c r="AD315" s="44">
        <f t="shared" si="90"/>
        <v>1</v>
      </c>
      <c r="AE315" s="44">
        <f t="shared" si="91"/>
        <v>1.2854060291778519E-6</v>
      </c>
      <c r="AG315" s="45">
        <f t="shared" si="92"/>
        <v>1</v>
      </c>
      <c r="AH315" s="45">
        <f t="shared" si="93"/>
        <v>1</v>
      </c>
      <c r="AI315" s="45">
        <f t="shared" si="94"/>
        <v>1</v>
      </c>
      <c r="AJ315" s="45">
        <f t="shared" si="95"/>
        <v>1.2854060291778519E-6</v>
      </c>
      <c r="AL315" s="46">
        <f t="shared" si="96"/>
        <v>777964.29867347202</v>
      </c>
      <c r="AM315" s="46">
        <f t="shared" si="97"/>
        <v>777964.29867347202</v>
      </c>
      <c r="AN315" s="46">
        <f t="shared" si="98"/>
        <v>777964.29867347202</v>
      </c>
      <c r="AO315" s="46">
        <f t="shared" si="99"/>
        <v>777964.29867347202</v>
      </c>
    </row>
    <row r="316" spans="1:41">
      <c r="A316" s="8" t="s">
        <v>1471</v>
      </c>
      <c r="B316" s="35">
        <v>1841.20498615561</v>
      </c>
      <c r="C316" s="35">
        <v>3187.3285323630989</v>
      </c>
      <c r="D316" s="35">
        <v>173.11100916678274</v>
      </c>
      <c r="E316" s="37">
        <v>1</v>
      </c>
      <c r="F316" s="37">
        <v>0</v>
      </c>
      <c r="G316" s="37">
        <v>0</v>
      </c>
      <c r="H316" s="36">
        <v>195.96189329974266</v>
      </c>
      <c r="I316" s="36">
        <v>337.68390473497652</v>
      </c>
      <c r="J316" s="36">
        <v>172.32120952131055</v>
      </c>
      <c r="K316" s="38">
        <v>146738.34254787967</v>
      </c>
      <c r="L316" s="38">
        <v>127186.44184582694</v>
      </c>
      <c r="M316" s="38">
        <v>86.675670201417816</v>
      </c>
      <c r="N316" s="39">
        <v>287356.08734264871</v>
      </c>
      <c r="O316" s="39">
        <v>251128.99235638624</v>
      </c>
      <c r="P316" s="39">
        <v>87.392960656836678</v>
      </c>
      <c r="R316" s="42">
        <f t="shared" si="80"/>
        <v>1841.20498615561</v>
      </c>
      <c r="S316" s="42">
        <f t="shared" si="81"/>
        <v>9.3957297265918385</v>
      </c>
      <c r="T316" s="42">
        <f t="shared" si="82"/>
        <v>1.2547538388303916E-2</v>
      </c>
      <c r="U316" s="42">
        <f t="shared" si="83"/>
        <v>6.4073985805636448E-3</v>
      </c>
      <c r="W316" s="43">
        <f t="shared" si="84"/>
        <v>5.431225787021004E-4</v>
      </c>
      <c r="X316" s="43">
        <f t="shared" si="85"/>
        <v>5.1030329578945401E-3</v>
      </c>
      <c r="Y316" s="43">
        <f t="shared" si="86"/>
        <v>6.8148514058192193E-6</v>
      </c>
      <c r="Z316" s="43">
        <f t="shared" si="87"/>
        <v>3.4800028398479045E-6</v>
      </c>
      <c r="AB316" s="44">
        <f t="shared" si="88"/>
        <v>0.10643132881630209</v>
      </c>
      <c r="AC316" s="44">
        <f t="shared" si="89"/>
        <v>195.96189329974266</v>
      </c>
      <c r="AD316" s="44">
        <f t="shared" si="90"/>
        <v>1.3354511840407471E-3</v>
      </c>
      <c r="AE316" s="44">
        <f t="shared" si="91"/>
        <v>6.819479451850765E-4</v>
      </c>
      <c r="AG316" s="45">
        <f t="shared" si="92"/>
        <v>79.696906999076546</v>
      </c>
      <c r="AH316" s="45">
        <f t="shared" si="93"/>
        <v>146738.34254787967</v>
      </c>
      <c r="AI316" s="45">
        <f t="shared" si="94"/>
        <v>748.81059820864857</v>
      </c>
      <c r="AJ316" s="45">
        <f t="shared" si="95"/>
        <v>0.5106498487811959</v>
      </c>
      <c r="AL316" s="46">
        <f t="shared" si="96"/>
        <v>156.06957916328537</v>
      </c>
      <c r="AM316" s="46">
        <f t="shared" si="97"/>
        <v>287356.08734264871</v>
      </c>
      <c r="AN316" s="46">
        <f t="shared" si="98"/>
        <v>1466.3875843611584</v>
      </c>
      <c r="AO316" s="46">
        <f t="shared" si="99"/>
        <v>1.95828903579776</v>
      </c>
    </row>
    <row r="317" spans="1:41">
      <c r="A317" s="8" t="s">
        <v>1169</v>
      </c>
      <c r="B317" s="35">
        <v>328243.40676246799</v>
      </c>
      <c r="C317" s="35">
        <v>75489.654648709824</v>
      </c>
      <c r="D317" s="35">
        <v>22.998071886128578</v>
      </c>
      <c r="E317" s="37">
        <v>1449012.0535790001</v>
      </c>
      <c r="F317" s="37">
        <v>240643.89431747439</v>
      </c>
      <c r="G317" s="37">
        <v>16.607445999023536</v>
      </c>
      <c r="H317" s="36">
        <v>796898.38544961007</v>
      </c>
      <c r="I317" s="36">
        <v>130843.74855851864</v>
      </c>
      <c r="J317" s="36">
        <v>16.419125819246904</v>
      </c>
      <c r="K317" s="38">
        <v>1698145.1728492233</v>
      </c>
      <c r="L317" s="38">
        <v>136944.827645032</v>
      </c>
      <c r="M317" s="38">
        <v>8.064376935174506</v>
      </c>
      <c r="N317" s="39">
        <v>1533211.3153721467</v>
      </c>
      <c r="O317" s="39">
        <v>1332200.0150708999</v>
      </c>
      <c r="P317" s="39">
        <v>86.889524080217441</v>
      </c>
      <c r="R317" s="42">
        <f t="shared" si="80"/>
        <v>0.22652910716078606</v>
      </c>
      <c r="S317" s="42">
        <f t="shared" si="81"/>
        <v>0.41190120692398324</v>
      </c>
      <c r="T317" s="42">
        <f t="shared" si="82"/>
        <v>0.1932952565013783</v>
      </c>
      <c r="U317" s="42">
        <f t="shared" si="83"/>
        <v>0.21408882355058509</v>
      </c>
      <c r="W317" s="43">
        <f t="shared" si="84"/>
        <v>4.4144437442655828</v>
      </c>
      <c r="X317" s="43">
        <f t="shared" si="85"/>
        <v>1.8183147061610214</v>
      </c>
      <c r="Y317" s="43">
        <f t="shared" si="86"/>
        <v>0.85329103585872068</v>
      </c>
      <c r="Z317" s="43">
        <f t="shared" si="87"/>
        <v>0.94508306784005869</v>
      </c>
      <c r="AB317" s="44">
        <f t="shared" si="88"/>
        <v>2.4277666177961721</v>
      </c>
      <c r="AC317" s="44">
        <f t="shared" si="89"/>
        <v>0.54995980432412817</v>
      </c>
      <c r="AD317" s="44">
        <f t="shared" si="90"/>
        <v>0.46927577111239471</v>
      </c>
      <c r="AE317" s="44">
        <f t="shared" si="91"/>
        <v>0.51975769905936542</v>
      </c>
      <c r="AG317" s="45">
        <f t="shared" si="92"/>
        <v>5.1734326961762225</v>
      </c>
      <c r="AH317" s="45">
        <f t="shared" si="93"/>
        <v>1.1719330896212179</v>
      </c>
      <c r="AI317" s="45">
        <f t="shared" si="94"/>
        <v>2.1309431714949829</v>
      </c>
      <c r="AJ317" s="45">
        <f t="shared" si="95"/>
        <v>1.1075741196424991</v>
      </c>
      <c r="AL317" s="46">
        <f t="shared" si="96"/>
        <v>4.6709584527364134</v>
      </c>
      <c r="AM317" s="46">
        <f t="shared" si="97"/>
        <v>1.0581080478835065</v>
      </c>
      <c r="AN317" s="46">
        <f t="shared" si="98"/>
        <v>1.9239734241739099</v>
      </c>
      <c r="AO317" s="46">
        <f t="shared" si="99"/>
        <v>0.90287411222896607</v>
      </c>
    </row>
    <row r="318" spans="1:41">
      <c r="A318" s="8" t="s">
        <v>1472</v>
      </c>
      <c r="B318" s="35">
        <v>1</v>
      </c>
      <c r="C318" s="35">
        <v>0</v>
      </c>
      <c r="D318" s="35">
        <v>0</v>
      </c>
      <c r="E318" s="37">
        <v>30.735243229470498</v>
      </c>
      <c r="F318" s="37">
        <v>51.502952048861367</v>
      </c>
      <c r="G318" s="37">
        <v>167.56969080849095</v>
      </c>
      <c r="H318" s="36">
        <v>19.921682098323299</v>
      </c>
      <c r="I318" s="36">
        <v>32.773314758962442</v>
      </c>
      <c r="J318" s="36">
        <v>164.5107807523984</v>
      </c>
      <c r="K318" s="38">
        <v>20.404539590619567</v>
      </c>
      <c r="L318" s="38">
        <v>33.60964846843487</v>
      </c>
      <c r="M318" s="38">
        <v>164.71652457125762</v>
      </c>
      <c r="N318" s="39">
        <v>80620.914849734327</v>
      </c>
      <c r="O318" s="39">
        <v>139637.78862161649</v>
      </c>
      <c r="P318" s="39">
        <v>173.20293236796064</v>
      </c>
      <c r="R318" s="42">
        <f t="shared" si="80"/>
        <v>3.2535939036953829E-2</v>
      </c>
      <c r="S318" s="42">
        <f t="shared" si="81"/>
        <v>5.0196564480072925E-2</v>
      </c>
      <c r="T318" s="42">
        <f t="shared" si="82"/>
        <v>4.9008701988047937E-2</v>
      </c>
      <c r="U318" s="42">
        <f t="shared" si="83"/>
        <v>1.2403729253926909E-5</v>
      </c>
      <c r="W318" s="43">
        <f t="shared" si="84"/>
        <v>30.735243229470498</v>
      </c>
      <c r="X318" s="43">
        <f t="shared" si="85"/>
        <v>1.5428036185788407</v>
      </c>
      <c r="Y318" s="43">
        <f t="shared" si="86"/>
        <v>1.5062943759632876</v>
      </c>
      <c r="Z318" s="43">
        <f t="shared" si="87"/>
        <v>3.8123163557194219E-4</v>
      </c>
      <c r="AB318" s="44">
        <f t="shared" si="88"/>
        <v>19.921682098323299</v>
      </c>
      <c r="AC318" s="44">
        <f t="shared" si="89"/>
        <v>0.64817063426462129</v>
      </c>
      <c r="AD318" s="44">
        <f t="shared" si="90"/>
        <v>0.97633578105735597</v>
      </c>
      <c r="AE318" s="44">
        <f t="shared" si="91"/>
        <v>2.4710315103040469E-4</v>
      </c>
      <c r="AG318" s="45">
        <f t="shared" si="92"/>
        <v>20.404539590619567</v>
      </c>
      <c r="AH318" s="45">
        <f t="shared" si="93"/>
        <v>0.66388085619750903</v>
      </c>
      <c r="AI318" s="45">
        <f t="shared" si="94"/>
        <v>1.0242377872467359</v>
      </c>
      <c r="AJ318" s="45">
        <f t="shared" si="95"/>
        <v>2.5309238463307773E-4</v>
      </c>
      <c r="AL318" s="46">
        <f t="shared" si="96"/>
        <v>80620.914849734327</v>
      </c>
      <c r="AM318" s="46">
        <f t="shared" si="97"/>
        <v>2623.0771706544015</v>
      </c>
      <c r="AN318" s="46">
        <f t="shared" si="98"/>
        <v>4046.8929506971581</v>
      </c>
      <c r="AO318" s="46">
        <f t="shared" si="99"/>
        <v>3951.1263898744182</v>
      </c>
    </row>
    <row r="319" spans="1:41">
      <c r="A319" s="8" t="s">
        <v>1473</v>
      </c>
      <c r="B319" s="35">
        <v>8953.129711954256</v>
      </c>
      <c r="C319" s="35">
        <v>2565.5214166090436</v>
      </c>
      <c r="D319" s="35">
        <v>28.655023429221053</v>
      </c>
      <c r="E319" s="37">
        <v>72440.337690286629</v>
      </c>
      <c r="F319" s="37">
        <v>2850.621281867132</v>
      </c>
      <c r="G319" s="37">
        <v>3.9351297533354348</v>
      </c>
      <c r="H319" s="36">
        <v>127770.57916030269</v>
      </c>
      <c r="I319" s="36">
        <v>17800.871040910562</v>
      </c>
      <c r="J319" s="36">
        <v>13.93190134841398</v>
      </c>
      <c r="K319" s="38">
        <v>95013.890851241697</v>
      </c>
      <c r="L319" s="38">
        <v>8125.4589659833573</v>
      </c>
      <c r="M319" s="38">
        <v>8.5518642518334147</v>
      </c>
      <c r="N319" s="39">
        <v>33314.330607070202</v>
      </c>
      <c r="O319" s="39">
        <v>30832.739635186146</v>
      </c>
      <c r="P319" s="39">
        <v>92.550980534012609</v>
      </c>
      <c r="R319" s="42">
        <f t="shared" si="80"/>
        <v>0.12359315261936944</v>
      </c>
      <c r="S319" s="42">
        <f t="shared" si="81"/>
        <v>7.0071919300933427E-2</v>
      </c>
      <c r="T319" s="42">
        <f t="shared" si="82"/>
        <v>9.4229692434885187E-2</v>
      </c>
      <c r="U319" s="42">
        <f t="shared" si="83"/>
        <v>0.26874709918542261</v>
      </c>
      <c r="W319" s="43">
        <f t="shared" si="84"/>
        <v>8.0910631277422453</v>
      </c>
      <c r="X319" s="43">
        <f t="shared" si="85"/>
        <v>0.56695632254591255</v>
      </c>
      <c r="Y319" s="43">
        <f t="shared" si="86"/>
        <v>0.76241838999839184</v>
      </c>
      <c r="Z319" s="43">
        <f t="shared" si="87"/>
        <v>2.1744497449068607</v>
      </c>
      <c r="AB319" s="44">
        <f t="shared" si="88"/>
        <v>14.271051941725236</v>
      </c>
      <c r="AC319" s="44">
        <f t="shared" si="89"/>
        <v>1.7638043006725956</v>
      </c>
      <c r="AD319" s="44">
        <f t="shared" si="90"/>
        <v>1.3447568351910399</v>
      </c>
      <c r="AE319" s="44">
        <f t="shared" si="91"/>
        <v>3.8353038116631502</v>
      </c>
      <c r="AG319" s="45">
        <f t="shared" si="92"/>
        <v>10.612366167819367</v>
      </c>
      <c r="AH319" s="45">
        <f t="shared" si="93"/>
        <v>1.3116157914319317</v>
      </c>
      <c r="AI319" s="45">
        <f t="shared" si="94"/>
        <v>0.7436288657033947</v>
      </c>
      <c r="AJ319" s="45">
        <f t="shared" si="95"/>
        <v>2.8520426230949747</v>
      </c>
      <c r="AL319" s="46">
        <f t="shared" si="96"/>
        <v>3.7209703957029427</v>
      </c>
      <c r="AM319" s="46">
        <f t="shared" si="97"/>
        <v>0.45988646200826933</v>
      </c>
      <c r="AN319" s="46">
        <f t="shared" si="98"/>
        <v>0.2607355372888589</v>
      </c>
      <c r="AO319" s="46">
        <f t="shared" si="99"/>
        <v>0.35062589594640131</v>
      </c>
    </row>
    <row r="320" spans="1:41">
      <c r="A320" s="8" t="s">
        <v>1474</v>
      </c>
      <c r="B320" s="35">
        <v>5830.8785817440194</v>
      </c>
      <c r="C320" s="35">
        <v>2816.0936875707116</v>
      </c>
      <c r="D320" s="35">
        <v>48.2962155375291</v>
      </c>
      <c r="E320" s="37">
        <v>39321.122574894602</v>
      </c>
      <c r="F320" s="37">
        <v>10192.950116416054</v>
      </c>
      <c r="G320" s="37">
        <v>25.922327362352458</v>
      </c>
      <c r="H320" s="36">
        <v>10077.604327806013</v>
      </c>
      <c r="I320" s="36">
        <v>6053.9641530798535</v>
      </c>
      <c r="J320" s="36">
        <v>60.073445594364358</v>
      </c>
      <c r="K320" s="38">
        <v>35401.371519017797</v>
      </c>
      <c r="L320" s="38">
        <v>3864.1456070439367</v>
      </c>
      <c r="M320" s="38">
        <v>10.915242662189225</v>
      </c>
      <c r="N320" s="39">
        <v>41254.064118708098</v>
      </c>
      <c r="O320" s="39">
        <v>35754.324890855867</v>
      </c>
      <c r="P320" s="39">
        <v>86.668612304410075</v>
      </c>
      <c r="R320" s="42">
        <f t="shared" si="80"/>
        <v>0.14828871100101468</v>
      </c>
      <c r="S320" s="42">
        <f t="shared" si="81"/>
        <v>0.57859768969650105</v>
      </c>
      <c r="T320" s="42">
        <f t="shared" si="82"/>
        <v>0.16470770288127515</v>
      </c>
      <c r="U320" s="42">
        <f t="shared" si="83"/>
        <v>0.14134070682019917</v>
      </c>
      <c r="W320" s="43">
        <f t="shared" si="84"/>
        <v>6.7436016757415702</v>
      </c>
      <c r="X320" s="43">
        <f t="shared" si="85"/>
        <v>3.9018323498175254</v>
      </c>
      <c r="Y320" s="43">
        <f t="shared" si="86"/>
        <v>1.1107231411577119</v>
      </c>
      <c r="Z320" s="43">
        <f t="shared" si="87"/>
        <v>0.95314542736319308</v>
      </c>
      <c r="AB320" s="44">
        <f t="shared" si="88"/>
        <v>1.7283166141305237</v>
      </c>
      <c r="AC320" s="44">
        <f t="shared" si="89"/>
        <v>0.25628984291105339</v>
      </c>
      <c r="AD320" s="44">
        <f t="shared" si="90"/>
        <v>0.28466705936498177</v>
      </c>
      <c r="AE320" s="44">
        <f t="shared" si="91"/>
        <v>0.24428149185030162</v>
      </c>
      <c r="AG320" s="45">
        <f t="shared" si="92"/>
        <v>6.0713614634090405</v>
      </c>
      <c r="AH320" s="45">
        <f t="shared" si="93"/>
        <v>0.90031436543016063</v>
      </c>
      <c r="AI320" s="45">
        <f t="shared" si="94"/>
        <v>3.5128757160408379</v>
      </c>
      <c r="AJ320" s="45">
        <f t="shared" si="95"/>
        <v>0.85813052059915251</v>
      </c>
      <c r="AL320" s="46">
        <f t="shared" si="96"/>
        <v>7.0751025836605539</v>
      </c>
      <c r="AM320" s="46">
        <f t="shared" si="97"/>
        <v>1.0491578423309722</v>
      </c>
      <c r="AN320" s="46">
        <f t="shared" si="98"/>
        <v>4.0936380092717419</v>
      </c>
      <c r="AO320" s="46">
        <f t="shared" si="99"/>
        <v>1.1653238942041046</v>
      </c>
    </row>
    <row r="321" spans="1:41">
      <c r="A321" s="8" t="s">
        <v>1475</v>
      </c>
      <c r="B321" s="35">
        <v>10555.497399101552</v>
      </c>
      <c r="C321" s="35">
        <v>2999.2032965674698</v>
      </c>
      <c r="D321" s="35">
        <v>28.413661461588269</v>
      </c>
      <c r="E321" s="37">
        <v>92133.269929034403</v>
      </c>
      <c r="F321" s="37">
        <v>2970.5121065199128</v>
      </c>
      <c r="G321" s="37">
        <v>3.2241470522081199</v>
      </c>
      <c r="H321" s="36">
        <v>417777.33030045364</v>
      </c>
      <c r="I321" s="36">
        <v>108600.4677285153</v>
      </c>
      <c r="J321" s="36">
        <v>25.99482065013267</v>
      </c>
      <c r="K321" s="38">
        <v>723104.57395075855</v>
      </c>
      <c r="L321" s="38">
        <v>86825.913376584373</v>
      </c>
      <c r="M321" s="38">
        <v>12.007379914941179</v>
      </c>
      <c r="N321" s="39">
        <v>234970.0179017254</v>
      </c>
      <c r="O321" s="39">
        <v>203614.15118292271</v>
      </c>
      <c r="P321" s="39">
        <v>86.655375439466894</v>
      </c>
      <c r="R321" s="42">
        <f t="shared" si="80"/>
        <v>0.11456770618509381</v>
      </c>
      <c r="S321" s="42">
        <f t="shared" si="81"/>
        <v>2.5265845304507876E-2</v>
      </c>
      <c r="T321" s="42">
        <f t="shared" si="82"/>
        <v>1.4597470102326241E-2</v>
      </c>
      <c r="U321" s="42">
        <f t="shared" si="83"/>
        <v>4.4922741604915384E-2</v>
      </c>
      <c r="W321" s="43">
        <f t="shared" si="84"/>
        <v>8.728463135889406</v>
      </c>
      <c r="X321" s="43">
        <f t="shared" si="85"/>
        <v>0.22053199933748144</v>
      </c>
      <c r="Y321" s="43">
        <f t="shared" si="86"/>
        <v>0.12741347966540234</v>
      </c>
      <c r="Z321" s="43">
        <f t="shared" si="87"/>
        <v>0.39210649406158921</v>
      </c>
      <c r="AB321" s="44">
        <f t="shared" si="88"/>
        <v>39.5791230393381</v>
      </c>
      <c r="AC321" s="44">
        <f t="shared" si="89"/>
        <v>4.5344893394345647</v>
      </c>
      <c r="AD321" s="44">
        <f t="shared" si="90"/>
        <v>0.57775506524302966</v>
      </c>
      <c r="AE321" s="44">
        <f t="shared" si="91"/>
        <v>1.7780027172453388</v>
      </c>
      <c r="AG321" s="45">
        <f t="shared" si="92"/>
        <v>68.505021280409466</v>
      </c>
      <c r="AH321" s="45">
        <f t="shared" si="93"/>
        <v>7.8484631502575501</v>
      </c>
      <c r="AI321" s="45">
        <f t="shared" si="94"/>
        <v>1.7308372702528454</v>
      </c>
      <c r="AJ321" s="45">
        <f t="shared" si="95"/>
        <v>3.0774333696190639</v>
      </c>
      <c r="AL321" s="46">
        <f t="shared" si="96"/>
        <v>22.260440130630439</v>
      </c>
      <c r="AM321" s="46">
        <f t="shared" si="97"/>
        <v>2.5503275644369392</v>
      </c>
      <c r="AN321" s="46">
        <f t="shared" si="98"/>
        <v>0.56242883675076771</v>
      </c>
      <c r="AO321" s="46">
        <f t="shared" si="99"/>
        <v>0.32494610927150103</v>
      </c>
    </row>
    <row r="322" spans="1:41">
      <c r="A322" s="8" t="s">
        <v>1476</v>
      </c>
      <c r="B322" s="35">
        <v>1</v>
      </c>
      <c r="C322" s="35">
        <v>0</v>
      </c>
      <c r="D322" s="35">
        <v>0</v>
      </c>
      <c r="E322" s="37">
        <v>1</v>
      </c>
      <c r="F322" s="37">
        <v>0</v>
      </c>
      <c r="G322" s="37">
        <v>0</v>
      </c>
      <c r="H322" s="36">
        <v>26.805796770088232</v>
      </c>
      <c r="I322" s="36">
        <v>44.69695113558965</v>
      </c>
      <c r="J322" s="36">
        <v>166.7436022101966</v>
      </c>
      <c r="K322" s="38">
        <v>269.43224942355732</v>
      </c>
      <c r="L322" s="38">
        <v>464.93829439160271</v>
      </c>
      <c r="M322" s="38">
        <v>172.56222868135683</v>
      </c>
      <c r="N322" s="39">
        <v>112274.04852096853</v>
      </c>
      <c r="O322" s="39">
        <v>193194.21740426825</v>
      </c>
      <c r="P322" s="39">
        <v>172.0737961704364</v>
      </c>
      <c r="R322" s="42">
        <f t="shared" si="80"/>
        <v>1</v>
      </c>
      <c r="S322" s="42">
        <f t="shared" si="81"/>
        <v>3.7305363782951205E-2</v>
      </c>
      <c r="T322" s="42">
        <f t="shared" si="82"/>
        <v>3.7115081885686356E-3</v>
      </c>
      <c r="U322" s="42">
        <f t="shared" si="83"/>
        <v>8.9067777743245619E-6</v>
      </c>
      <c r="W322" s="43">
        <f t="shared" si="84"/>
        <v>1</v>
      </c>
      <c r="X322" s="43">
        <f t="shared" si="85"/>
        <v>3.7305363782951205E-2</v>
      </c>
      <c r="Y322" s="43">
        <f t="shared" si="86"/>
        <v>3.7115081885686356E-3</v>
      </c>
      <c r="Z322" s="43">
        <f t="shared" si="87"/>
        <v>8.9067777743245619E-6</v>
      </c>
      <c r="AB322" s="44">
        <f t="shared" si="88"/>
        <v>26.805796770088232</v>
      </c>
      <c r="AC322" s="44">
        <f t="shared" si="89"/>
        <v>26.805796770088232</v>
      </c>
      <c r="AD322" s="44">
        <f t="shared" si="90"/>
        <v>9.9489934213289152E-2</v>
      </c>
      <c r="AE322" s="44">
        <f t="shared" si="91"/>
        <v>2.38753274894883E-4</v>
      </c>
      <c r="AG322" s="45">
        <f t="shared" si="92"/>
        <v>269.43224942355732</v>
      </c>
      <c r="AH322" s="45">
        <f t="shared" si="93"/>
        <v>269.43224942355732</v>
      </c>
      <c r="AI322" s="45">
        <f t="shared" si="94"/>
        <v>10.051268079604652</v>
      </c>
      <c r="AJ322" s="45">
        <f t="shared" si="95"/>
        <v>2.3997731708520122E-3</v>
      </c>
      <c r="AL322" s="46">
        <f t="shared" si="96"/>
        <v>112274.04852096853</v>
      </c>
      <c r="AM322" s="46">
        <f t="shared" si="97"/>
        <v>112274.04852096853</v>
      </c>
      <c r="AN322" s="46">
        <f t="shared" si="98"/>
        <v>4188.4242234594458</v>
      </c>
      <c r="AO322" s="46">
        <f t="shared" si="99"/>
        <v>416.70605044932699</v>
      </c>
    </row>
    <row r="323" spans="1:41">
      <c r="A323" s="8" t="s">
        <v>1477</v>
      </c>
      <c r="B323" s="35">
        <v>4108.4770518583964</v>
      </c>
      <c r="C323" s="35">
        <v>1376.4730483042047</v>
      </c>
      <c r="D323" s="35">
        <v>33.503242951827652</v>
      </c>
      <c r="E323" s="37">
        <v>68984.06672297667</v>
      </c>
      <c r="F323" s="37">
        <v>23119.61263362832</v>
      </c>
      <c r="G323" s="37">
        <v>33.514424028480512</v>
      </c>
      <c r="H323" s="36">
        <v>13660.461069521853</v>
      </c>
      <c r="I323" s="36">
        <v>3906.3955022928462</v>
      </c>
      <c r="J323" s="36">
        <v>28.596366421397658</v>
      </c>
      <c r="K323" s="38">
        <v>25913.166317034698</v>
      </c>
      <c r="L323" s="38">
        <v>1289.0373232392428</v>
      </c>
      <c r="M323" s="38">
        <v>4.9744493107037266</v>
      </c>
      <c r="N323" s="39">
        <v>20056.558256066364</v>
      </c>
      <c r="O323" s="39">
        <v>17405.954577701905</v>
      </c>
      <c r="P323" s="39">
        <v>86.784354301851621</v>
      </c>
      <c r="R323" s="42">
        <f t="shared" ref="R323:R386" si="100">B323/E323</f>
        <v>5.9556898382883784E-2</v>
      </c>
      <c r="S323" s="42">
        <f t="shared" ref="S323:S386" si="101">B323/H323</f>
        <v>0.30075683616747811</v>
      </c>
      <c r="T323" s="42">
        <f t="shared" ref="T323:T386" si="102">B323/K323</f>
        <v>0.1585478594778123</v>
      </c>
      <c r="U323" s="42">
        <f t="shared" ref="U323:U386" si="103">B323/N323</f>
        <v>0.20484457001069636</v>
      </c>
      <c r="W323" s="43">
        <f t="shared" ref="W323:W386" si="104">E323/B323</f>
        <v>16.790666189013507</v>
      </c>
      <c r="X323" s="43">
        <f t="shared" ref="X323:X386" si="105">E323/H323</f>
        <v>5.0499076401519494</v>
      </c>
      <c r="Y323" s="43">
        <f t="shared" ref="Y323:Y386" si="106">E323/K323</f>
        <v>2.6621241834745679</v>
      </c>
      <c r="Z323" s="43">
        <f t="shared" ref="Z323:Z386" si="107">E323/N323</f>
        <v>3.4394767956816095</v>
      </c>
      <c r="AB323" s="44">
        <f t="shared" ref="AB323:AB386" si="108">H323/B323</f>
        <v>3.3249452040489764</v>
      </c>
      <c r="AC323" s="44">
        <f t="shared" ref="AC323:AC386" si="109">H323/E323</f>
        <v>0.19802342364620168</v>
      </c>
      <c r="AD323" s="44">
        <f t="shared" ref="AD323:AD386" si="110">H323/K323</f>
        <v>0.52716294498298311</v>
      </c>
      <c r="AE323" s="44">
        <f t="shared" ref="AE323:AE386" si="111">H323/N323</f>
        <v>0.6810969706325396</v>
      </c>
      <c r="AG323" s="45">
        <f t="shared" ref="AG323:AG386" si="112">K323/B323</f>
        <v>6.3072437766966081</v>
      </c>
      <c r="AH323" s="45">
        <f t="shared" ref="AH323:AH386" si="113">K323/E323</f>
        <v>0.37563987668479604</v>
      </c>
      <c r="AI323" s="45">
        <f t="shared" ref="AI323:AI386" si="114">K323/H323</f>
        <v>1.8969466832162876</v>
      </c>
      <c r="AJ323" s="45">
        <f t="shared" ref="AJ323:AJ386" si="115">K323/N323</f>
        <v>1.2920046393900573</v>
      </c>
      <c r="AL323" s="46">
        <f t="shared" ref="AL323:AL386" si="116">N323/B323</f>
        <v>4.8817500993449965</v>
      </c>
      <c r="AM323" s="46">
        <f t="shared" ref="AM323:AM386" si="117">N323/E323</f>
        <v>0.29074189459732275</v>
      </c>
      <c r="AN323" s="46">
        <f t="shared" ref="AN323:AN386" si="118">N323/H323</f>
        <v>1.468219714839273</v>
      </c>
      <c r="AO323" s="46">
        <f t="shared" ref="AO323:AO386" si="119">N323/K323</f>
        <v>0.77399102875674675</v>
      </c>
    </row>
    <row r="324" spans="1:41">
      <c r="A324" s="8" t="s">
        <v>1478</v>
      </c>
      <c r="B324" s="35">
        <v>130.23192549300967</v>
      </c>
      <c r="C324" s="35">
        <v>223.83626091384838</v>
      </c>
      <c r="D324" s="35">
        <v>171.87510671172791</v>
      </c>
      <c r="E324" s="37">
        <v>253.50313086507734</v>
      </c>
      <c r="F324" s="37">
        <v>437.34825172852715</v>
      </c>
      <c r="G324" s="37">
        <v>172.52183443891988</v>
      </c>
      <c r="H324" s="36">
        <v>1</v>
      </c>
      <c r="I324" s="36">
        <v>0</v>
      </c>
      <c r="J324" s="36">
        <v>0</v>
      </c>
      <c r="K324" s="38">
        <v>111.96431048904235</v>
      </c>
      <c r="L324" s="38">
        <v>192.19582359386942</v>
      </c>
      <c r="M324" s="38">
        <v>171.65811387074018</v>
      </c>
      <c r="N324" s="39">
        <v>85118.380033231326</v>
      </c>
      <c r="O324" s="39">
        <v>147427.62682470537</v>
      </c>
      <c r="P324" s="39">
        <v>173.2030458840355</v>
      </c>
      <c r="R324" s="42">
        <f t="shared" si="100"/>
        <v>0.51372906144627994</v>
      </c>
      <c r="S324" s="42">
        <f t="shared" si="101"/>
        <v>130.23192549300967</v>
      </c>
      <c r="T324" s="42">
        <f t="shared" si="102"/>
        <v>1.1631556959907785</v>
      </c>
      <c r="U324" s="42">
        <f t="shared" si="103"/>
        <v>1.5300094461638653E-3</v>
      </c>
      <c r="W324" s="43">
        <f t="shared" si="104"/>
        <v>1.9465513537130676</v>
      </c>
      <c r="X324" s="43">
        <f t="shared" si="105"/>
        <v>253.50313086507734</v>
      </c>
      <c r="Y324" s="43">
        <f t="shared" si="106"/>
        <v>2.2641422946099152</v>
      </c>
      <c r="Z324" s="43">
        <f t="shared" si="107"/>
        <v>2.9782419586240529E-3</v>
      </c>
      <c r="AB324" s="44">
        <f t="shared" si="108"/>
        <v>7.6786087298822596E-3</v>
      </c>
      <c r="AC324" s="44">
        <f t="shared" si="109"/>
        <v>3.9447244560156247E-3</v>
      </c>
      <c r="AD324" s="44">
        <f t="shared" si="110"/>
        <v>8.9314174814470668E-3</v>
      </c>
      <c r="AE324" s="44">
        <f t="shared" si="111"/>
        <v>1.1748343890116177E-5</v>
      </c>
      <c r="AG324" s="45">
        <f t="shared" si="112"/>
        <v>0.85973013195640835</v>
      </c>
      <c r="AH324" s="45">
        <f t="shared" si="113"/>
        <v>0.4416683537870521</v>
      </c>
      <c r="AI324" s="45">
        <f t="shared" si="114"/>
        <v>111.96431048904235</v>
      </c>
      <c r="AJ324" s="45">
        <f t="shared" si="115"/>
        <v>1.3153952230450113E-3</v>
      </c>
      <c r="AL324" s="46">
        <f t="shared" si="116"/>
        <v>653.59073599660587</v>
      </c>
      <c r="AM324" s="46">
        <f t="shared" si="117"/>
        <v>335.76855537351969</v>
      </c>
      <c r="AN324" s="46">
        <f t="shared" si="118"/>
        <v>85118.380033231326</v>
      </c>
      <c r="AO324" s="46">
        <f t="shared" si="119"/>
        <v>760.22778742125718</v>
      </c>
    </row>
    <row r="325" spans="1:41">
      <c r="A325" s="8" t="s">
        <v>1479</v>
      </c>
      <c r="B325" s="35">
        <v>32150.962283088604</v>
      </c>
      <c r="C325" s="35">
        <v>14470.458485915749</v>
      </c>
      <c r="D325" s="35">
        <v>45.007855001364007</v>
      </c>
      <c r="E325" s="37">
        <v>139675.81949741332</v>
      </c>
      <c r="F325" s="37">
        <v>28481.124677805754</v>
      </c>
      <c r="G325" s="37">
        <v>20.39087708974079</v>
      </c>
      <c r="H325" s="36">
        <v>280046.30790403468</v>
      </c>
      <c r="I325" s="36">
        <v>28089.269653869571</v>
      </c>
      <c r="J325" s="36">
        <v>10.030223167053895</v>
      </c>
      <c r="K325" s="38">
        <v>268751.104150325</v>
      </c>
      <c r="L325" s="38">
        <v>13939.703155100869</v>
      </c>
      <c r="M325" s="38">
        <v>5.186844980292153</v>
      </c>
      <c r="N325" s="39">
        <v>180114.73577526701</v>
      </c>
      <c r="O325" s="39">
        <v>156836.06706043635</v>
      </c>
      <c r="P325" s="39">
        <v>87.07564452479005</v>
      </c>
      <c r="R325" s="42">
        <f t="shared" si="100"/>
        <v>0.23018273598662517</v>
      </c>
      <c r="S325" s="42">
        <f t="shared" si="101"/>
        <v>0.1148058780839417</v>
      </c>
      <c r="T325" s="42">
        <f t="shared" si="102"/>
        <v>0.11963099606506201</v>
      </c>
      <c r="U325" s="42">
        <f t="shared" si="103"/>
        <v>0.178502675778866</v>
      </c>
      <c r="W325" s="43">
        <f t="shared" si="104"/>
        <v>4.3443744628098662</v>
      </c>
      <c r="X325" s="43">
        <f t="shared" si="105"/>
        <v>0.4987597249283392</v>
      </c>
      <c r="Y325" s="43">
        <f t="shared" si="106"/>
        <v>0.519721844265563</v>
      </c>
      <c r="Z325" s="43">
        <f t="shared" si="107"/>
        <v>0.77548246619693473</v>
      </c>
      <c r="AB325" s="44">
        <f t="shared" si="108"/>
        <v>8.7103553989529878</v>
      </c>
      <c r="AC325" s="44">
        <f t="shared" si="109"/>
        <v>2.0049734371468708</v>
      </c>
      <c r="AD325" s="44">
        <f t="shared" si="110"/>
        <v>1.0420284924574366</v>
      </c>
      <c r="AE325" s="44">
        <f t="shared" si="111"/>
        <v>1.554821745698</v>
      </c>
      <c r="AG325" s="45">
        <f t="shared" si="112"/>
        <v>8.3590376482040174</v>
      </c>
      <c r="AH325" s="45">
        <f t="shared" si="113"/>
        <v>1.9241061560788053</v>
      </c>
      <c r="AI325" s="45">
        <f t="shared" si="114"/>
        <v>0.95966665713878907</v>
      </c>
      <c r="AJ325" s="45">
        <f t="shared" si="115"/>
        <v>1.4921105871406961</v>
      </c>
      <c r="AL325" s="46">
        <f t="shared" si="116"/>
        <v>5.6021569180219313</v>
      </c>
      <c r="AM325" s="46">
        <f t="shared" si="117"/>
        <v>1.289519806816688</v>
      </c>
      <c r="AN325" s="46">
        <f t="shared" si="118"/>
        <v>0.64316054413753643</v>
      </c>
      <c r="AO325" s="46">
        <f t="shared" si="119"/>
        <v>0.67019161221574164</v>
      </c>
    </row>
    <row r="326" spans="1:41">
      <c r="A326" s="8" t="s">
        <v>1480</v>
      </c>
      <c r="B326" s="35">
        <v>1</v>
      </c>
      <c r="C326" s="35">
        <v>0</v>
      </c>
      <c r="D326" s="35">
        <v>0</v>
      </c>
      <c r="E326" s="37">
        <v>30.526193244296167</v>
      </c>
      <c r="F326" s="37">
        <v>51.140866853217901</v>
      </c>
      <c r="G326" s="37">
        <v>167.53109843715478</v>
      </c>
      <c r="H326" s="36">
        <v>1</v>
      </c>
      <c r="I326" s="36">
        <v>0</v>
      </c>
      <c r="J326" s="36">
        <v>0</v>
      </c>
      <c r="K326" s="38">
        <v>1</v>
      </c>
      <c r="L326" s="38">
        <v>0</v>
      </c>
      <c r="M326" s="38">
        <v>0</v>
      </c>
      <c r="N326" s="39">
        <v>33189.704576511962</v>
      </c>
      <c r="O326" s="39">
        <v>57484.52256391244</v>
      </c>
      <c r="P326" s="39">
        <v>173.19986211806685</v>
      </c>
      <c r="R326" s="42">
        <f t="shared" si="100"/>
        <v>3.2758752196749931E-2</v>
      </c>
      <c r="S326" s="42">
        <f t="shared" si="101"/>
        <v>1</v>
      </c>
      <c r="T326" s="42">
        <f t="shared" si="102"/>
        <v>1</v>
      </c>
      <c r="U326" s="42">
        <f t="shared" si="103"/>
        <v>3.0129825280448278E-5</v>
      </c>
      <c r="W326" s="43">
        <f t="shared" si="104"/>
        <v>30.526193244296167</v>
      </c>
      <c r="X326" s="43">
        <f t="shared" si="105"/>
        <v>30.526193244296167</v>
      </c>
      <c r="Y326" s="43">
        <f t="shared" si="106"/>
        <v>30.526193244296167</v>
      </c>
      <c r="Z326" s="43">
        <f t="shared" si="107"/>
        <v>9.1974886892784403E-4</v>
      </c>
      <c r="AB326" s="44">
        <f t="shared" si="108"/>
        <v>1</v>
      </c>
      <c r="AC326" s="44">
        <f t="shared" si="109"/>
        <v>3.2758752196749931E-2</v>
      </c>
      <c r="AD326" s="44">
        <f t="shared" si="110"/>
        <v>1</v>
      </c>
      <c r="AE326" s="44">
        <f t="shared" si="111"/>
        <v>3.0129825280448278E-5</v>
      </c>
      <c r="AG326" s="45">
        <f t="shared" si="112"/>
        <v>1</v>
      </c>
      <c r="AH326" s="45">
        <f t="shared" si="113"/>
        <v>3.2758752196749931E-2</v>
      </c>
      <c r="AI326" s="45">
        <f t="shared" si="114"/>
        <v>1</v>
      </c>
      <c r="AJ326" s="45">
        <f t="shared" si="115"/>
        <v>3.0129825280448278E-5</v>
      </c>
      <c r="AL326" s="46">
        <f t="shared" si="116"/>
        <v>33189.704576511962</v>
      </c>
      <c r="AM326" s="46">
        <f t="shared" si="117"/>
        <v>1087.2533077052926</v>
      </c>
      <c r="AN326" s="46">
        <f t="shared" si="118"/>
        <v>33189.704576511962</v>
      </c>
      <c r="AO326" s="46">
        <f t="shared" si="119"/>
        <v>33189.704576511962</v>
      </c>
    </row>
    <row r="327" spans="1:41">
      <c r="A327" s="8" t="s">
        <v>1481</v>
      </c>
      <c r="B327" s="35">
        <v>11398.231675581026</v>
      </c>
      <c r="C327" s="35">
        <v>3361.3856613679018</v>
      </c>
      <c r="D327" s="35">
        <v>29.490413575021098</v>
      </c>
      <c r="E327" s="37">
        <v>194864.64564737034</v>
      </c>
      <c r="F327" s="37">
        <v>11594.622112541665</v>
      </c>
      <c r="G327" s="37">
        <v>5.9500901633657284</v>
      </c>
      <c r="H327" s="36">
        <v>12350.099586723501</v>
      </c>
      <c r="I327" s="36">
        <v>2100.8703440384629</v>
      </c>
      <c r="J327" s="36">
        <v>17.010958731838265</v>
      </c>
      <c r="K327" s="38">
        <v>1</v>
      </c>
      <c r="L327" s="38">
        <v>0</v>
      </c>
      <c r="M327" s="38">
        <v>0</v>
      </c>
      <c r="N327" s="39">
        <v>1</v>
      </c>
      <c r="O327" s="39">
        <v>0</v>
      </c>
      <c r="P327" s="39">
        <v>0</v>
      </c>
      <c r="R327" s="42">
        <f t="shared" si="100"/>
        <v>5.8493071627818104E-2</v>
      </c>
      <c r="S327" s="42">
        <f t="shared" si="101"/>
        <v>0.92292629671053472</v>
      </c>
      <c r="T327" s="42">
        <f t="shared" si="102"/>
        <v>11398.231675581026</v>
      </c>
      <c r="U327" s="42">
        <f t="shared" si="103"/>
        <v>11398.231675581026</v>
      </c>
      <c r="W327" s="43">
        <f t="shared" si="104"/>
        <v>17.096041841721654</v>
      </c>
      <c r="X327" s="43">
        <f t="shared" si="105"/>
        <v>15.778386585388516</v>
      </c>
      <c r="Y327" s="43">
        <f t="shared" si="106"/>
        <v>194864.64564737034</v>
      </c>
      <c r="Z327" s="43">
        <f t="shared" si="107"/>
        <v>194864.64564737034</v>
      </c>
      <c r="AB327" s="44">
        <f t="shared" si="108"/>
        <v>1.0835101389614414</v>
      </c>
      <c r="AC327" s="44">
        <f t="shared" si="109"/>
        <v>6.3377836167738733E-2</v>
      </c>
      <c r="AD327" s="44">
        <f t="shared" si="110"/>
        <v>12350.099586723501</v>
      </c>
      <c r="AE327" s="44">
        <f t="shared" si="111"/>
        <v>12350.099586723501</v>
      </c>
      <c r="AG327" s="45">
        <f t="shared" si="112"/>
        <v>8.7732907038760012E-5</v>
      </c>
      <c r="AH327" s="45">
        <f t="shared" si="113"/>
        <v>5.1317672155348961E-6</v>
      </c>
      <c r="AI327" s="45">
        <f t="shared" si="114"/>
        <v>8.0971006992932391E-5</v>
      </c>
      <c r="AJ327" s="45">
        <f t="shared" si="115"/>
        <v>1</v>
      </c>
      <c r="AL327" s="46">
        <f t="shared" si="116"/>
        <v>8.7732907038760012E-5</v>
      </c>
      <c r="AM327" s="46">
        <f t="shared" si="117"/>
        <v>5.1317672155348961E-6</v>
      </c>
      <c r="AN327" s="46">
        <f t="shared" si="118"/>
        <v>8.0971006992932391E-5</v>
      </c>
      <c r="AO327" s="46">
        <f t="shared" si="119"/>
        <v>1</v>
      </c>
    </row>
    <row r="328" spans="1:41">
      <c r="A328" s="8" t="s">
        <v>1482</v>
      </c>
      <c r="B328" s="35">
        <v>31287.850081767068</v>
      </c>
      <c r="C328" s="35">
        <v>11938.436174584744</v>
      </c>
      <c r="D328" s="35">
        <v>38.156780166694304</v>
      </c>
      <c r="E328" s="37">
        <v>454916.93854273268</v>
      </c>
      <c r="F328" s="37">
        <v>90477.052263919279</v>
      </c>
      <c r="G328" s="37">
        <v>19.888697166069651</v>
      </c>
      <c r="H328" s="36">
        <v>29342.296964635767</v>
      </c>
      <c r="I328" s="36">
        <v>6775.985292864957</v>
      </c>
      <c r="J328" s="36">
        <v>23.092893174081023</v>
      </c>
      <c r="K328" s="38">
        <v>56465.024791068769</v>
      </c>
      <c r="L328" s="38">
        <v>28375.200540653612</v>
      </c>
      <c r="M328" s="38">
        <v>50.252701819661283</v>
      </c>
      <c r="N328" s="39">
        <v>72906.441251074662</v>
      </c>
      <c r="O328" s="39">
        <v>64886.351831032393</v>
      </c>
      <c r="P328" s="39">
        <v>88.999477573699224</v>
      </c>
      <c r="R328" s="42">
        <f t="shared" si="100"/>
        <v>6.8777061109207394E-2</v>
      </c>
      <c r="S328" s="42">
        <f t="shared" si="101"/>
        <v>1.0663054129496454</v>
      </c>
      <c r="T328" s="42">
        <f t="shared" si="102"/>
        <v>0.55411026910088168</v>
      </c>
      <c r="U328" s="42">
        <f t="shared" si="103"/>
        <v>0.4291506970422298</v>
      </c>
      <c r="W328" s="43">
        <f t="shared" si="104"/>
        <v>14.539731472563997</v>
      </c>
      <c r="X328" s="43">
        <f t="shared" si="105"/>
        <v>15.50379437202931</v>
      </c>
      <c r="Y328" s="43">
        <f t="shared" si="106"/>
        <v>8.0566145189169944</v>
      </c>
      <c r="Z328" s="43">
        <f t="shared" si="107"/>
        <v>6.2397358962576854</v>
      </c>
      <c r="AB328" s="44">
        <f t="shared" si="108"/>
        <v>0.93781761571834332</v>
      </c>
      <c r="AC328" s="44">
        <f t="shared" si="109"/>
        <v>6.450033946555167E-2</v>
      </c>
      <c r="AD328" s="44">
        <f t="shared" si="110"/>
        <v>0.51965437141323845</v>
      </c>
      <c r="AE328" s="44">
        <f t="shared" si="111"/>
        <v>0.40246508348400906</v>
      </c>
      <c r="AG328" s="45">
        <f t="shared" si="112"/>
        <v>1.8046949420782876</v>
      </c>
      <c r="AH328" s="45">
        <f t="shared" si="113"/>
        <v>0.12412161431479589</v>
      </c>
      <c r="AI328" s="45">
        <f t="shared" si="114"/>
        <v>1.9243559854609249</v>
      </c>
      <c r="AJ328" s="45">
        <f t="shared" si="115"/>
        <v>0.77448609234148369</v>
      </c>
      <c r="AL328" s="46">
        <f t="shared" si="116"/>
        <v>2.3301837953244586</v>
      </c>
      <c r="AM328" s="46">
        <f t="shared" si="117"/>
        <v>0.16026319328671509</v>
      </c>
      <c r="AN328" s="46">
        <f t="shared" si="118"/>
        <v>2.4846875941220188</v>
      </c>
      <c r="AO328" s="46">
        <f t="shared" si="119"/>
        <v>1.2911787698817494</v>
      </c>
    </row>
    <row r="329" spans="1:41">
      <c r="A329" s="8" t="s">
        <v>1483</v>
      </c>
      <c r="B329" s="35">
        <v>1</v>
      </c>
      <c r="C329" s="35">
        <v>0</v>
      </c>
      <c r="D329" s="35">
        <v>0</v>
      </c>
      <c r="E329" s="37">
        <v>33.212276614092197</v>
      </c>
      <c r="F329" s="37">
        <v>55.793299723070447</v>
      </c>
      <c r="G329" s="37">
        <v>167.98998867604567</v>
      </c>
      <c r="H329" s="36">
        <v>1</v>
      </c>
      <c r="I329" s="36">
        <v>0</v>
      </c>
      <c r="J329" s="36">
        <v>0</v>
      </c>
      <c r="K329" s="38">
        <v>1</v>
      </c>
      <c r="L329" s="38">
        <v>0</v>
      </c>
      <c r="M329" s="38">
        <v>0</v>
      </c>
      <c r="N329" s="39">
        <v>185867.64271491099</v>
      </c>
      <c r="O329" s="39">
        <v>321400.70616009407</v>
      </c>
      <c r="P329" s="39">
        <v>172.91912753908838</v>
      </c>
      <c r="R329" s="42">
        <f t="shared" si="100"/>
        <v>3.0109348167228413E-2</v>
      </c>
      <c r="S329" s="42">
        <f t="shared" si="101"/>
        <v>1</v>
      </c>
      <c r="T329" s="42">
        <f t="shared" si="102"/>
        <v>1</v>
      </c>
      <c r="U329" s="42">
        <f t="shared" si="103"/>
        <v>5.3801726077401654E-6</v>
      </c>
      <c r="W329" s="43">
        <f t="shared" si="104"/>
        <v>33.212276614092197</v>
      </c>
      <c r="X329" s="43">
        <f t="shared" si="105"/>
        <v>33.212276614092197</v>
      </c>
      <c r="Y329" s="43">
        <f t="shared" si="106"/>
        <v>33.212276614092197</v>
      </c>
      <c r="Z329" s="43">
        <f t="shared" si="107"/>
        <v>1.7868778087982813E-4</v>
      </c>
      <c r="AB329" s="44">
        <f t="shared" si="108"/>
        <v>1</v>
      </c>
      <c r="AC329" s="44">
        <f t="shared" si="109"/>
        <v>3.0109348167228413E-2</v>
      </c>
      <c r="AD329" s="44">
        <f t="shared" si="110"/>
        <v>1</v>
      </c>
      <c r="AE329" s="44">
        <f t="shared" si="111"/>
        <v>5.3801726077401654E-6</v>
      </c>
      <c r="AG329" s="45">
        <f t="shared" si="112"/>
        <v>1</v>
      </c>
      <c r="AH329" s="45">
        <f t="shared" si="113"/>
        <v>3.0109348167228413E-2</v>
      </c>
      <c r="AI329" s="45">
        <f t="shared" si="114"/>
        <v>1</v>
      </c>
      <c r="AJ329" s="45">
        <f t="shared" si="115"/>
        <v>5.3801726077401654E-6</v>
      </c>
      <c r="AL329" s="46">
        <f t="shared" si="116"/>
        <v>185867.64271491099</v>
      </c>
      <c r="AM329" s="46">
        <f t="shared" si="117"/>
        <v>5596.3535675252706</v>
      </c>
      <c r="AN329" s="46">
        <f t="shared" si="118"/>
        <v>185867.64271491099</v>
      </c>
      <c r="AO329" s="46">
        <f t="shared" si="119"/>
        <v>185867.64271491099</v>
      </c>
    </row>
    <row r="330" spans="1:41">
      <c r="A330" s="8" t="s">
        <v>1170</v>
      </c>
      <c r="B330" s="35">
        <v>207356.90246627966</v>
      </c>
      <c r="C330" s="35">
        <v>54339.456631145258</v>
      </c>
      <c r="D330" s="35">
        <v>26.20576213515821</v>
      </c>
      <c r="E330" s="37">
        <v>1032817.2432469534</v>
      </c>
      <c r="F330" s="37">
        <v>14075.664327735391</v>
      </c>
      <c r="G330" s="37">
        <v>1.3628417243969082</v>
      </c>
      <c r="H330" s="36">
        <v>410818.24017583166</v>
      </c>
      <c r="I330" s="36">
        <v>105382.4178586614</v>
      </c>
      <c r="J330" s="36">
        <v>25.651835179849208</v>
      </c>
      <c r="K330" s="38">
        <v>630386.00644664199</v>
      </c>
      <c r="L330" s="38">
        <v>138900.02214230716</v>
      </c>
      <c r="M330" s="38">
        <v>22.034122065186441</v>
      </c>
      <c r="N330" s="39">
        <v>703437.4139525491</v>
      </c>
      <c r="O330" s="39">
        <v>609600.71453921532</v>
      </c>
      <c r="P330" s="39">
        <v>86.66026322283966</v>
      </c>
      <c r="R330" s="42">
        <f t="shared" si="100"/>
        <v>0.20076824222492118</v>
      </c>
      <c r="S330" s="42">
        <f t="shared" si="101"/>
        <v>0.50474122662501586</v>
      </c>
      <c r="T330" s="42">
        <f t="shared" si="102"/>
        <v>0.3289363982476522</v>
      </c>
      <c r="U330" s="42">
        <f t="shared" si="103"/>
        <v>0.29477661886245232</v>
      </c>
      <c r="W330" s="43">
        <f t="shared" si="104"/>
        <v>4.9808674365923746</v>
      </c>
      <c r="X330" s="43">
        <f t="shared" si="105"/>
        <v>2.5140491396022338</v>
      </c>
      <c r="Y330" s="43">
        <f t="shared" si="106"/>
        <v>1.6383885947417116</v>
      </c>
      <c r="Z330" s="43">
        <f t="shared" si="107"/>
        <v>1.4682432619607901</v>
      </c>
      <c r="AB330" s="44">
        <f t="shared" si="108"/>
        <v>1.9812132380914536</v>
      </c>
      <c r="AC330" s="44">
        <f t="shared" si="109"/>
        <v>0.39776469928436536</v>
      </c>
      <c r="AD330" s="44">
        <f t="shared" si="110"/>
        <v>0.65169314669837097</v>
      </c>
      <c r="AE330" s="44">
        <f t="shared" si="111"/>
        <v>0.58401533957012941</v>
      </c>
      <c r="AG330" s="45">
        <f t="shared" si="112"/>
        <v>3.0401013853356305</v>
      </c>
      <c r="AH330" s="45">
        <f t="shared" si="113"/>
        <v>0.61035581131938221</v>
      </c>
      <c r="AI330" s="45">
        <f t="shared" si="114"/>
        <v>1.5344645022987162</v>
      </c>
      <c r="AJ330" s="45">
        <f t="shared" si="115"/>
        <v>0.89615080736829433</v>
      </c>
      <c r="AL330" s="46">
        <f t="shared" si="116"/>
        <v>3.3923993153154957</v>
      </c>
      <c r="AM330" s="46">
        <f t="shared" si="117"/>
        <v>0.68108604746091816</v>
      </c>
      <c r="AN330" s="46">
        <f t="shared" si="118"/>
        <v>1.7122837916142073</v>
      </c>
      <c r="AO330" s="46">
        <f t="shared" si="119"/>
        <v>1.1158836121976805</v>
      </c>
    </row>
    <row r="331" spans="1:41">
      <c r="A331" s="8" t="s">
        <v>1484</v>
      </c>
      <c r="B331" s="35">
        <v>1</v>
      </c>
      <c r="C331" s="35">
        <v>0</v>
      </c>
      <c r="D331" s="35">
        <v>0</v>
      </c>
      <c r="E331" s="37">
        <v>1</v>
      </c>
      <c r="F331" s="37">
        <v>0</v>
      </c>
      <c r="G331" s="37">
        <v>0</v>
      </c>
      <c r="H331" s="36">
        <v>1</v>
      </c>
      <c r="I331" s="36">
        <v>0</v>
      </c>
      <c r="J331" s="36">
        <v>0</v>
      </c>
      <c r="K331" s="38">
        <v>1</v>
      </c>
      <c r="L331" s="38">
        <v>0</v>
      </c>
      <c r="M331" s="38">
        <v>0</v>
      </c>
      <c r="N331" s="39">
        <v>342218.13029834832</v>
      </c>
      <c r="O331" s="39">
        <v>592426.83971813752</v>
      </c>
      <c r="P331" s="39">
        <v>173.11380878671022</v>
      </c>
      <c r="R331" s="42">
        <f t="shared" si="100"/>
        <v>1</v>
      </c>
      <c r="S331" s="42">
        <f t="shared" si="101"/>
        <v>1</v>
      </c>
      <c r="T331" s="42">
        <f t="shared" si="102"/>
        <v>1</v>
      </c>
      <c r="U331" s="42">
        <f t="shared" si="103"/>
        <v>2.9221128615488387E-6</v>
      </c>
      <c r="W331" s="43">
        <f t="shared" si="104"/>
        <v>1</v>
      </c>
      <c r="X331" s="43">
        <f t="shared" si="105"/>
        <v>1</v>
      </c>
      <c r="Y331" s="43">
        <f t="shared" si="106"/>
        <v>1</v>
      </c>
      <c r="Z331" s="43">
        <f t="shared" si="107"/>
        <v>2.9221128615488387E-6</v>
      </c>
      <c r="AB331" s="44">
        <f t="shared" si="108"/>
        <v>1</v>
      </c>
      <c r="AC331" s="44">
        <f t="shared" si="109"/>
        <v>1</v>
      </c>
      <c r="AD331" s="44">
        <f t="shared" si="110"/>
        <v>1</v>
      </c>
      <c r="AE331" s="44">
        <f t="shared" si="111"/>
        <v>2.9221128615488387E-6</v>
      </c>
      <c r="AG331" s="45">
        <f t="shared" si="112"/>
        <v>1</v>
      </c>
      <c r="AH331" s="45">
        <f t="shared" si="113"/>
        <v>1</v>
      </c>
      <c r="AI331" s="45">
        <f t="shared" si="114"/>
        <v>1</v>
      </c>
      <c r="AJ331" s="45">
        <f t="shared" si="115"/>
        <v>2.9221128615488387E-6</v>
      </c>
      <c r="AL331" s="46">
        <f t="shared" si="116"/>
        <v>342218.13029834832</v>
      </c>
      <c r="AM331" s="46">
        <f t="shared" si="117"/>
        <v>342218.13029834832</v>
      </c>
      <c r="AN331" s="46">
        <f t="shared" si="118"/>
        <v>342218.13029834832</v>
      </c>
      <c r="AO331" s="46">
        <f t="shared" si="119"/>
        <v>342218.13029834832</v>
      </c>
    </row>
    <row r="332" spans="1:41">
      <c r="A332" s="8" t="s">
        <v>1485</v>
      </c>
      <c r="B332" s="35">
        <v>1</v>
      </c>
      <c r="C332" s="35">
        <v>0</v>
      </c>
      <c r="D332" s="35">
        <v>0</v>
      </c>
      <c r="E332" s="37">
        <v>120146.28676919133</v>
      </c>
      <c r="F332" s="37">
        <v>6735.565933296969</v>
      </c>
      <c r="G332" s="37">
        <v>5.6061374133321493</v>
      </c>
      <c r="H332" s="36">
        <v>6946.5227639219338</v>
      </c>
      <c r="I332" s="36">
        <v>12029.998312239006</v>
      </c>
      <c r="J332" s="36">
        <v>173.18014668747728</v>
      </c>
      <c r="K332" s="38">
        <v>21462.482133421665</v>
      </c>
      <c r="L332" s="38">
        <v>37172.377460818025</v>
      </c>
      <c r="M332" s="38">
        <v>173.19701062410064</v>
      </c>
      <c r="N332" s="39">
        <v>1</v>
      </c>
      <c r="O332" s="39">
        <v>0</v>
      </c>
      <c r="P332" s="39">
        <v>0</v>
      </c>
      <c r="R332" s="42">
        <f t="shared" si="100"/>
        <v>8.3231868989930893E-6</v>
      </c>
      <c r="S332" s="42">
        <f t="shared" si="101"/>
        <v>1.439569168611506E-4</v>
      </c>
      <c r="T332" s="42">
        <f t="shared" si="102"/>
        <v>4.6592933370124351E-5</v>
      </c>
      <c r="U332" s="42">
        <f t="shared" si="103"/>
        <v>1</v>
      </c>
      <c r="W332" s="43">
        <f t="shared" si="104"/>
        <v>120146.28676919133</v>
      </c>
      <c r="X332" s="43">
        <f t="shared" si="105"/>
        <v>17.295889015608434</v>
      </c>
      <c r="Y332" s="43">
        <f t="shared" si="106"/>
        <v>5.5979679341047843</v>
      </c>
      <c r="Z332" s="43">
        <f t="shared" si="107"/>
        <v>120146.28676919133</v>
      </c>
      <c r="AB332" s="44">
        <f t="shared" si="108"/>
        <v>6946.5227639219338</v>
      </c>
      <c r="AC332" s="44">
        <f t="shared" si="109"/>
        <v>5.7817207262232301E-2</v>
      </c>
      <c r="AD332" s="44">
        <f t="shared" si="110"/>
        <v>0.32365887229346674</v>
      </c>
      <c r="AE332" s="44">
        <f t="shared" si="111"/>
        <v>6946.5227639219338</v>
      </c>
      <c r="AG332" s="45">
        <f t="shared" si="112"/>
        <v>21462.482133421665</v>
      </c>
      <c r="AH332" s="45">
        <f t="shared" si="113"/>
        <v>0.17863625011276846</v>
      </c>
      <c r="AI332" s="45">
        <f t="shared" si="114"/>
        <v>3.0896727561149131</v>
      </c>
      <c r="AJ332" s="45">
        <f t="shared" si="115"/>
        <v>21462.482133421665</v>
      </c>
      <c r="AL332" s="46">
        <f t="shared" si="116"/>
        <v>1</v>
      </c>
      <c r="AM332" s="46">
        <f t="shared" si="117"/>
        <v>8.3231868989930893E-6</v>
      </c>
      <c r="AN332" s="46">
        <f t="shared" si="118"/>
        <v>1.439569168611506E-4</v>
      </c>
      <c r="AO332" s="46">
        <f t="shared" si="119"/>
        <v>4.6592933370124351E-5</v>
      </c>
    </row>
    <row r="333" spans="1:41">
      <c r="A333" s="8" t="s">
        <v>1486</v>
      </c>
      <c r="B333" s="35">
        <v>59993.383905814495</v>
      </c>
      <c r="C333" s="35">
        <v>27078.142155313559</v>
      </c>
      <c r="D333" s="35">
        <v>45.135213905960676</v>
      </c>
      <c r="E333" s="37">
        <v>431753.58606694132</v>
      </c>
      <c r="F333" s="37">
        <v>48336.398911468772</v>
      </c>
      <c r="G333" s="37">
        <v>11.195367096261812</v>
      </c>
      <c r="H333" s="36">
        <v>98555.617619724639</v>
      </c>
      <c r="I333" s="36">
        <v>15061.038645629713</v>
      </c>
      <c r="J333" s="36">
        <v>15.281765777920953</v>
      </c>
      <c r="K333" s="38">
        <v>129530.86275766359</v>
      </c>
      <c r="L333" s="38">
        <v>29400.895192844535</v>
      </c>
      <c r="M333" s="38">
        <v>22.697984531956696</v>
      </c>
      <c r="N333" s="39">
        <v>170260.04044350234</v>
      </c>
      <c r="O333" s="39">
        <v>151294.33393541447</v>
      </c>
      <c r="P333" s="39">
        <v>88.860741217560502</v>
      </c>
      <c r="R333" s="42">
        <f t="shared" si="100"/>
        <v>0.13895283291639599</v>
      </c>
      <c r="S333" s="42">
        <f t="shared" si="101"/>
        <v>0.60872617263987994</v>
      </c>
      <c r="T333" s="42">
        <f t="shared" si="102"/>
        <v>0.46315899260282689</v>
      </c>
      <c r="U333" s="42">
        <f t="shared" si="103"/>
        <v>0.35236326591689138</v>
      </c>
      <c r="W333" s="43">
        <f t="shared" si="104"/>
        <v>7.1966866670625693</v>
      </c>
      <c r="X333" s="43">
        <f t="shared" si="105"/>
        <v>4.3808115305294519</v>
      </c>
      <c r="Y333" s="43">
        <f t="shared" si="106"/>
        <v>3.3332101467948956</v>
      </c>
      <c r="Z333" s="43">
        <f t="shared" si="107"/>
        <v>2.5358480177867149</v>
      </c>
      <c r="AB333" s="44">
        <f t="shared" si="108"/>
        <v>1.6427747728724589</v>
      </c>
      <c r="AC333" s="44">
        <f t="shared" si="109"/>
        <v>0.22826820853421717</v>
      </c>
      <c r="AD333" s="44">
        <f t="shared" si="110"/>
        <v>0.76086590887694583</v>
      </c>
      <c r="AE333" s="44">
        <f t="shared" si="111"/>
        <v>0.57885348413521909</v>
      </c>
      <c r="AG333" s="45">
        <f t="shared" si="112"/>
        <v>2.1590857912102139</v>
      </c>
      <c r="AH333" s="45">
        <f t="shared" si="113"/>
        <v>0.30001108719819747</v>
      </c>
      <c r="AI333" s="45">
        <f t="shared" si="114"/>
        <v>1.3142920300845404</v>
      </c>
      <c r="AJ333" s="45">
        <f t="shared" si="115"/>
        <v>0.76078252078558639</v>
      </c>
      <c r="AL333" s="46">
        <f t="shared" si="116"/>
        <v>2.8379802798055023</v>
      </c>
      <c r="AM333" s="46">
        <f t="shared" si="117"/>
        <v>0.39434539963984072</v>
      </c>
      <c r="AN333" s="46">
        <f t="shared" si="118"/>
        <v>1.7275528737534589</v>
      </c>
      <c r="AO333" s="46">
        <f t="shared" si="119"/>
        <v>1.3144360874214052</v>
      </c>
    </row>
    <row r="334" spans="1:41">
      <c r="A334" s="8" t="s">
        <v>1487</v>
      </c>
      <c r="B334" s="35">
        <v>24156.043915204034</v>
      </c>
      <c r="C334" s="35">
        <v>6389.0227666479786</v>
      </c>
      <c r="D334" s="35">
        <v>26.448961547990351</v>
      </c>
      <c r="E334" s="37">
        <v>92476.860872528225</v>
      </c>
      <c r="F334" s="37">
        <v>11803.803826985572</v>
      </c>
      <c r="G334" s="37">
        <v>12.764061967086175</v>
      </c>
      <c r="H334" s="36">
        <v>26331.238833694137</v>
      </c>
      <c r="I334" s="36">
        <v>2384.5389975158864</v>
      </c>
      <c r="J334" s="36">
        <v>9.0559316733118091</v>
      </c>
      <c r="K334" s="38">
        <v>32295.756805363635</v>
      </c>
      <c r="L334" s="38">
        <v>7201.9946518119295</v>
      </c>
      <c r="M334" s="38">
        <v>22.300126593149947</v>
      </c>
      <c r="N334" s="39">
        <v>47404.078003461938</v>
      </c>
      <c r="O334" s="39">
        <v>41092.444304032091</v>
      </c>
      <c r="P334" s="39">
        <v>86.685462590435975</v>
      </c>
      <c r="R334" s="42">
        <f t="shared" si="100"/>
        <v>0.26121176354051595</v>
      </c>
      <c r="S334" s="42">
        <f t="shared" si="101"/>
        <v>0.9173910907789623</v>
      </c>
      <c r="T334" s="42">
        <f t="shared" si="102"/>
        <v>0.74796339533966982</v>
      </c>
      <c r="U334" s="42">
        <f t="shared" si="103"/>
        <v>0.509577338756381</v>
      </c>
      <c r="W334" s="43">
        <f t="shared" si="104"/>
        <v>3.8283115065179381</v>
      </c>
      <c r="X334" s="43">
        <f t="shared" si="105"/>
        <v>3.5120588688061436</v>
      </c>
      <c r="Y334" s="43">
        <f t="shared" si="106"/>
        <v>2.8634368728330837</v>
      </c>
      <c r="Z334" s="43">
        <f t="shared" si="107"/>
        <v>1.9508207894218426</v>
      </c>
      <c r="AB334" s="44">
        <f t="shared" si="108"/>
        <v>1.090047647128221</v>
      </c>
      <c r="AC334" s="44">
        <f t="shared" si="109"/>
        <v>0.28473326824955264</v>
      </c>
      <c r="AD334" s="44">
        <f t="shared" si="110"/>
        <v>0.81531573922804246</v>
      </c>
      <c r="AE334" s="44">
        <f t="shared" si="111"/>
        <v>0.55546357914125355</v>
      </c>
      <c r="AG334" s="45">
        <f t="shared" si="112"/>
        <v>1.3369638223350138</v>
      </c>
      <c r="AH334" s="45">
        <f t="shared" si="113"/>
        <v>0.34923067782199796</v>
      </c>
      <c r="AI334" s="45">
        <f t="shared" si="114"/>
        <v>1.226518699303929</v>
      </c>
      <c r="AJ334" s="45">
        <f t="shared" si="115"/>
        <v>0.68128646659903525</v>
      </c>
      <c r="AL334" s="46">
        <f t="shared" si="116"/>
        <v>1.9624106567228659</v>
      </c>
      <c r="AM334" s="46">
        <f t="shared" si="117"/>
        <v>0.51260474843328185</v>
      </c>
      <c r="AN334" s="46">
        <f t="shared" si="118"/>
        <v>1.8002980529272496</v>
      </c>
      <c r="AO334" s="46">
        <f t="shared" si="119"/>
        <v>1.4678113378531861</v>
      </c>
    </row>
    <row r="335" spans="1:41">
      <c r="A335" s="8" t="s">
        <v>1118</v>
      </c>
      <c r="B335" s="35">
        <v>262922.97522258031</v>
      </c>
      <c r="C335" s="35">
        <v>78411.852610810383</v>
      </c>
      <c r="D335" s="35">
        <v>29.823126923172072</v>
      </c>
      <c r="E335" s="37">
        <v>1478176.1864982964</v>
      </c>
      <c r="F335" s="37">
        <v>223358.44572558199</v>
      </c>
      <c r="G335" s="37">
        <v>15.110407525553748</v>
      </c>
      <c r="H335" s="36">
        <v>360595.15829143464</v>
      </c>
      <c r="I335" s="36">
        <v>52964.305002567809</v>
      </c>
      <c r="J335" s="36">
        <v>14.688024446451889</v>
      </c>
      <c r="K335" s="38">
        <v>453046.182828827</v>
      </c>
      <c r="L335" s="38">
        <v>114751.22917156438</v>
      </c>
      <c r="M335" s="38">
        <v>25.328814924574804</v>
      </c>
      <c r="N335" s="39">
        <v>569482.37547130336</v>
      </c>
      <c r="O335" s="39">
        <v>500451.87819589564</v>
      </c>
      <c r="P335" s="39">
        <v>87.878378638447217</v>
      </c>
      <c r="R335" s="42">
        <f t="shared" si="100"/>
        <v>0.17786984909114778</v>
      </c>
      <c r="S335" s="42">
        <f t="shared" si="101"/>
        <v>0.72913617716986867</v>
      </c>
      <c r="T335" s="42">
        <f t="shared" si="102"/>
        <v>0.58034475333372282</v>
      </c>
      <c r="U335" s="42">
        <f t="shared" si="103"/>
        <v>0.46168764222946385</v>
      </c>
      <c r="W335" s="43">
        <f t="shared" si="104"/>
        <v>5.6220883140658602</v>
      </c>
      <c r="X335" s="43">
        <f t="shared" si="105"/>
        <v>4.0992679810293726</v>
      </c>
      <c r="Y335" s="43">
        <f t="shared" si="106"/>
        <v>3.2627494558469574</v>
      </c>
      <c r="Z335" s="43">
        <f t="shared" si="107"/>
        <v>2.5956486981268885</v>
      </c>
      <c r="AB335" s="44">
        <f t="shared" si="108"/>
        <v>1.3714859189698765</v>
      </c>
      <c r="AC335" s="44">
        <f t="shared" si="109"/>
        <v>0.24394599343780607</v>
      </c>
      <c r="AD335" s="44">
        <f t="shared" si="110"/>
        <v>0.79593465734524715</v>
      </c>
      <c r="AE335" s="44">
        <f t="shared" si="111"/>
        <v>0.63319810028011181</v>
      </c>
      <c r="AG335" s="45">
        <f t="shared" si="112"/>
        <v>1.7231137082839407</v>
      </c>
      <c r="AH335" s="45">
        <f t="shared" si="113"/>
        <v>0.30648997525935257</v>
      </c>
      <c r="AI335" s="45">
        <f t="shared" si="114"/>
        <v>1.2563845420871487</v>
      </c>
      <c r="AJ335" s="45">
        <f t="shared" si="115"/>
        <v>0.79554030527088071</v>
      </c>
      <c r="AL335" s="46">
        <f t="shared" si="116"/>
        <v>2.1659665724883945</v>
      </c>
      <c r="AM335" s="46">
        <f t="shared" si="117"/>
        <v>0.38526014738498132</v>
      </c>
      <c r="AN335" s="46">
        <f t="shared" si="118"/>
        <v>1.5792845865419112</v>
      </c>
      <c r="AO335" s="46">
        <f t="shared" si="119"/>
        <v>1.2570073362398664</v>
      </c>
    </row>
    <row r="336" spans="1:41">
      <c r="A336" s="8" t="s">
        <v>1488</v>
      </c>
      <c r="B336" s="35">
        <v>1</v>
      </c>
      <c r="C336" s="35">
        <v>0</v>
      </c>
      <c r="D336" s="35">
        <v>0</v>
      </c>
      <c r="E336" s="37">
        <v>816.412155496423</v>
      </c>
      <c r="F336" s="37">
        <v>1031.8885577637723</v>
      </c>
      <c r="G336" s="37">
        <v>126.39309089369546</v>
      </c>
      <c r="H336" s="36">
        <v>165.54142685152132</v>
      </c>
      <c r="I336" s="36">
        <v>284.99411125671287</v>
      </c>
      <c r="J336" s="36">
        <v>172.15878627911789</v>
      </c>
      <c r="K336" s="38">
        <v>151.85649946752832</v>
      </c>
      <c r="L336" s="38">
        <v>261.29112172974635</v>
      </c>
      <c r="M336" s="38">
        <v>172.06449684138713</v>
      </c>
      <c r="N336" s="39">
        <v>182663.49429193791</v>
      </c>
      <c r="O336" s="39">
        <v>315260.47780360415</v>
      </c>
      <c r="P336" s="39">
        <v>172.59085020006572</v>
      </c>
      <c r="R336" s="42">
        <f t="shared" si="100"/>
        <v>1.2248715226342332E-3</v>
      </c>
      <c r="S336" s="42">
        <f t="shared" si="101"/>
        <v>6.0407839839203975E-3</v>
      </c>
      <c r="T336" s="42">
        <f t="shared" si="102"/>
        <v>6.585164306476269E-3</v>
      </c>
      <c r="U336" s="42">
        <f t="shared" si="103"/>
        <v>5.4745476312950194E-6</v>
      </c>
      <c r="W336" s="43">
        <f t="shared" si="104"/>
        <v>816.412155496423</v>
      </c>
      <c r="X336" s="43">
        <f t="shared" si="105"/>
        <v>4.9317694732007213</v>
      </c>
      <c r="Y336" s="43">
        <f t="shared" si="106"/>
        <v>5.3762081857483981</v>
      </c>
      <c r="Z336" s="43">
        <f t="shared" si="107"/>
        <v>4.4694872320334041E-3</v>
      </c>
      <c r="AB336" s="44">
        <f t="shared" si="108"/>
        <v>165.54142685152132</v>
      </c>
      <c r="AC336" s="44">
        <f t="shared" si="109"/>
        <v>0.20276697956666645</v>
      </c>
      <c r="AD336" s="44">
        <f t="shared" si="110"/>
        <v>1.0901174953457904</v>
      </c>
      <c r="AE336" s="44">
        <f t="shared" si="111"/>
        <v>9.0626442625119379E-4</v>
      </c>
      <c r="AG336" s="45">
        <f t="shared" si="112"/>
        <v>151.85649946752832</v>
      </c>
      <c r="AH336" s="45">
        <f t="shared" si="113"/>
        <v>0.18600470172469605</v>
      </c>
      <c r="AI336" s="45">
        <f t="shared" si="114"/>
        <v>0.91733230983766145</v>
      </c>
      <c r="AJ336" s="45">
        <f t="shared" si="115"/>
        <v>8.3134563945671061E-4</v>
      </c>
      <c r="AL336" s="46">
        <f t="shared" si="116"/>
        <v>182663.49429193791</v>
      </c>
      <c r="AM336" s="46">
        <f t="shared" si="117"/>
        <v>223.73931238305556</v>
      </c>
      <c r="AN336" s="46">
        <f t="shared" si="118"/>
        <v>1103.4307107656734</v>
      </c>
      <c r="AO336" s="46">
        <f t="shared" si="119"/>
        <v>1202.8691227075012</v>
      </c>
    </row>
    <row r="337" spans="1:41">
      <c r="A337" s="8" t="s">
        <v>1489</v>
      </c>
      <c r="B337" s="35">
        <v>66.820961012576007</v>
      </c>
      <c r="C337" s="35">
        <v>114.00524867679185</v>
      </c>
      <c r="D337" s="35">
        <v>170.61300368807258</v>
      </c>
      <c r="E337" s="37">
        <v>1</v>
      </c>
      <c r="F337" s="37">
        <v>0</v>
      </c>
      <c r="G337" s="37">
        <v>0</v>
      </c>
      <c r="H337" s="36">
        <v>1</v>
      </c>
      <c r="I337" s="36">
        <v>0</v>
      </c>
      <c r="J337" s="36">
        <v>0</v>
      </c>
      <c r="K337" s="38">
        <v>1</v>
      </c>
      <c r="L337" s="38">
        <v>0</v>
      </c>
      <c r="M337" s="38">
        <v>0</v>
      </c>
      <c r="N337" s="39">
        <v>53250.501522098341</v>
      </c>
      <c r="O337" s="39">
        <v>92230.842113990599</v>
      </c>
      <c r="P337" s="39">
        <v>173.2018281099491</v>
      </c>
      <c r="R337" s="42">
        <f t="shared" si="100"/>
        <v>66.820961012576007</v>
      </c>
      <c r="S337" s="42">
        <f t="shared" si="101"/>
        <v>66.820961012576007</v>
      </c>
      <c r="T337" s="42">
        <f t="shared" si="102"/>
        <v>66.820961012576007</v>
      </c>
      <c r="U337" s="42">
        <f t="shared" si="103"/>
        <v>1.2548419095141496E-3</v>
      </c>
      <c r="W337" s="43">
        <f t="shared" si="104"/>
        <v>1.4965363934406683E-2</v>
      </c>
      <c r="X337" s="43">
        <f t="shared" si="105"/>
        <v>1</v>
      </c>
      <c r="Y337" s="43">
        <f t="shared" si="106"/>
        <v>1</v>
      </c>
      <c r="Z337" s="43">
        <f t="shared" si="107"/>
        <v>1.8779165856025068E-5</v>
      </c>
      <c r="AB337" s="44">
        <f t="shared" si="108"/>
        <v>1.4965363934406683E-2</v>
      </c>
      <c r="AC337" s="44">
        <f t="shared" si="109"/>
        <v>1</v>
      </c>
      <c r="AD337" s="44">
        <f t="shared" si="110"/>
        <v>1</v>
      </c>
      <c r="AE337" s="44">
        <f t="shared" si="111"/>
        <v>1.8779165856025068E-5</v>
      </c>
      <c r="AG337" s="45">
        <f t="shared" si="112"/>
        <v>1.4965363934406683E-2</v>
      </c>
      <c r="AH337" s="45">
        <f t="shared" si="113"/>
        <v>1</v>
      </c>
      <c r="AI337" s="45">
        <f t="shared" si="114"/>
        <v>1</v>
      </c>
      <c r="AJ337" s="45">
        <f t="shared" si="115"/>
        <v>1.8779165856025068E-5</v>
      </c>
      <c r="AL337" s="46">
        <f t="shared" si="116"/>
        <v>796.9131349678787</v>
      </c>
      <c r="AM337" s="46">
        <f t="shared" si="117"/>
        <v>53250.501522098341</v>
      </c>
      <c r="AN337" s="46">
        <f t="shared" si="118"/>
        <v>53250.501522098341</v>
      </c>
      <c r="AO337" s="46">
        <f t="shared" si="119"/>
        <v>53250.501522098341</v>
      </c>
    </row>
    <row r="338" spans="1:41">
      <c r="A338" s="8" t="s">
        <v>1490</v>
      </c>
      <c r="B338" s="35">
        <v>1</v>
      </c>
      <c r="C338" s="35">
        <v>0</v>
      </c>
      <c r="D338" s="35">
        <v>0</v>
      </c>
      <c r="E338" s="37">
        <v>80.393736596658997</v>
      </c>
      <c r="F338" s="37">
        <v>137.51398558815396</v>
      </c>
      <c r="G338" s="37">
        <v>171.0506208687267</v>
      </c>
      <c r="H338" s="36">
        <v>1</v>
      </c>
      <c r="I338" s="36">
        <v>0</v>
      </c>
      <c r="J338" s="36">
        <v>0</v>
      </c>
      <c r="K338" s="38">
        <v>1</v>
      </c>
      <c r="L338" s="38">
        <v>0</v>
      </c>
      <c r="M338" s="38">
        <v>0</v>
      </c>
      <c r="N338" s="39">
        <v>26321.773652227635</v>
      </c>
      <c r="O338" s="39">
        <v>45588.917260178503</v>
      </c>
      <c r="P338" s="39">
        <v>173.19850046017044</v>
      </c>
      <c r="R338" s="42">
        <f t="shared" si="100"/>
        <v>1.2438779963880394E-2</v>
      </c>
      <c r="S338" s="42">
        <f t="shared" si="101"/>
        <v>1</v>
      </c>
      <c r="T338" s="42">
        <f t="shared" si="102"/>
        <v>1</v>
      </c>
      <c r="U338" s="42">
        <f t="shared" si="103"/>
        <v>3.7991360810724434E-5</v>
      </c>
      <c r="W338" s="43">
        <f t="shared" si="104"/>
        <v>80.393736596658997</v>
      </c>
      <c r="X338" s="43">
        <f t="shared" si="105"/>
        <v>80.393736596658997</v>
      </c>
      <c r="Y338" s="43">
        <f t="shared" si="106"/>
        <v>80.393736596658997</v>
      </c>
      <c r="Z338" s="43">
        <f t="shared" si="107"/>
        <v>3.0542674539660135E-3</v>
      </c>
      <c r="AB338" s="44">
        <f t="shared" si="108"/>
        <v>1</v>
      </c>
      <c r="AC338" s="44">
        <f t="shared" si="109"/>
        <v>1.2438779963880394E-2</v>
      </c>
      <c r="AD338" s="44">
        <f t="shared" si="110"/>
        <v>1</v>
      </c>
      <c r="AE338" s="44">
        <f t="shared" si="111"/>
        <v>3.7991360810724434E-5</v>
      </c>
      <c r="AG338" s="45">
        <f t="shared" si="112"/>
        <v>1</v>
      </c>
      <c r="AH338" s="45">
        <f t="shared" si="113"/>
        <v>1.2438779963880394E-2</v>
      </c>
      <c r="AI338" s="45">
        <f t="shared" si="114"/>
        <v>1</v>
      </c>
      <c r="AJ338" s="45">
        <f t="shared" si="115"/>
        <v>3.7991360810724434E-5</v>
      </c>
      <c r="AL338" s="46">
        <f t="shared" si="116"/>
        <v>26321.773652227635</v>
      </c>
      <c r="AM338" s="46">
        <f t="shared" si="117"/>
        <v>327.410750719124</v>
      </c>
      <c r="AN338" s="46">
        <f t="shared" si="118"/>
        <v>26321.773652227635</v>
      </c>
      <c r="AO338" s="46">
        <f t="shared" si="119"/>
        <v>26321.773652227635</v>
      </c>
    </row>
    <row r="339" spans="1:41">
      <c r="A339" s="8" t="s">
        <v>1491</v>
      </c>
      <c r="B339" s="35">
        <v>118.57299527393201</v>
      </c>
      <c r="C339" s="35">
        <v>123.29125234914672</v>
      </c>
      <c r="D339" s="35">
        <v>103.9792003772144</v>
      </c>
      <c r="E339" s="37">
        <v>1</v>
      </c>
      <c r="F339" s="37">
        <v>0</v>
      </c>
      <c r="G339" s="37">
        <v>0</v>
      </c>
      <c r="H339" s="36">
        <v>57.197375414738332</v>
      </c>
      <c r="I339" s="36">
        <v>97.336709470348907</v>
      </c>
      <c r="J339" s="36">
        <v>170.17688095749176</v>
      </c>
      <c r="K339" s="38">
        <v>1</v>
      </c>
      <c r="L339" s="38">
        <v>0</v>
      </c>
      <c r="M339" s="38">
        <v>0</v>
      </c>
      <c r="N339" s="39">
        <v>46110.304898551789</v>
      </c>
      <c r="O339" s="39">
        <v>79636.980731753414</v>
      </c>
      <c r="P339" s="39">
        <v>172.70972488029378</v>
      </c>
      <c r="R339" s="42">
        <f t="shared" si="100"/>
        <v>118.57299527393201</v>
      </c>
      <c r="S339" s="42">
        <f t="shared" si="101"/>
        <v>2.0730495833796372</v>
      </c>
      <c r="T339" s="42">
        <f t="shared" si="102"/>
        <v>118.57299527393201</v>
      </c>
      <c r="U339" s="42">
        <f t="shared" si="103"/>
        <v>2.5715075086752701E-3</v>
      </c>
      <c r="W339" s="43">
        <f t="shared" si="104"/>
        <v>8.4336235049958935E-3</v>
      </c>
      <c r="X339" s="43">
        <f t="shared" si="105"/>
        <v>1.7483319693412453E-2</v>
      </c>
      <c r="Y339" s="43">
        <f t="shared" si="106"/>
        <v>1</v>
      </c>
      <c r="Z339" s="43">
        <f t="shared" si="107"/>
        <v>2.168712616843719E-5</v>
      </c>
      <c r="AB339" s="44">
        <f t="shared" si="108"/>
        <v>0.48238112972181146</v>
      </c>
      <c r="AC339" s="44">
        <f t="shared" si="109"/>
        <v>57.197375414738332</v>
      </c>
      <c r="AD339" s="44">
        <f t="shared" si="110"/>
        <v>57.197375414738332</v>
      </c>
      <c r="AE339" s="44">
        <f t="shared" si="111"/>
        <v>1.2404466971228977E-3</v>
      </c>
      <c r="AG339" s="45">
        <f t="shared" si="112"/>
        <v>8.4336235049958935E-3</v>
      </c>
      <c r="AH339" s="45">
        <f t="shared" si="113"/>
        <v>1</v>
      </c>
      <c r="AI339" s="45">
        <f t="shared" si="114"/>
        <v>1.7483319693412453E-2</v>
      </c>
      <c r="AJ339" s="45">
        <f t="shared" si="115"/>
        <v>2.168712616843719E-5</v>
      </c>
      <c r="AL339" s="46">
        <f t="shared" si="116"/>
        <v>388.87695121495364</v>
      </c>
      <c r="AM339" s="46">
        <f t="shared" si="117"/>
        <v>46110.304898551789</v>
      </c>
      <c r="AN339" s="46">
        <f t="shared" si="118"/>
        <v>806.1612017021032</v>
      </c>
      <c r="AO339" s="46">
        <f t="shared" si="119"/>
        <v>46110.304898551789</v>
      </c>
    </row>
    <row r="340" spans="1:41">
      <c r="A340" s="8" t="s">
        <v>1492</v>
      </c>
      <c r="B340" s="35">
        <v>29860.754043264769</v>
      </c>
      <c r="C340" s="35">
        <v>6430.404172990131</v>
      </c>
      <c r="D340" s="35">
        <v>21.534634268355116</v>
      </c>
      <c r="E340" s="37">
        <v>154876.62710504467</v>
      </c>
      <c r="F340" s="37">
        <v>26136.071559067317</v>
      </c>
      <c r="G340" s="37">
        <v>16.875413706769709</v>
      </c>
      <c r="H340" s="36">
        <v>219459.33962836</v>
      </c>
      <c r="I340" s="36">
        <v>39975.799548429983</v>
      </c>
      <c r="J340" s="36">
        <v>18.2155836320871</v>
      </c>
      <c r="K340" s="38">
        <v>205325.93462424565</v>
      </c>
      <c r="L340" s="38">
        <v>17381.179757220423</v>
      </c>
      <c r="M340" s="38">
        <v>8.4651652939160602</v>
      </c>
      <c r="N340" s="39">
        <v>88708.290501793337</v>
      </c>
      <c r="O340" s="39">
        <v>76843.026207380288</v>
      </c>
      <c r="P340" s="39">
        <v>86.624402040333337</v>
      </c>
      <c r="R340" s="42">
        <f t="shared" si="100"/>
        <v>0.19280348882476497</v>
      </c>
      <c r="S340" s="42">
        <f t="shared" si="101"/>
        <v>0.13606508656151065</v>
      </c>
      <c r="T340" s="42">
        <f t="shared" si="102"/>
        <v>0.14543099047819311</v>
      </c>
      <c r="U340" s="42">
        <f t="shared" si="103"/>
        <v>0.33661739927973361</v>
      </c>
      <c r="W340" s="43">
        <f t="shared" si="104"/>
        <v>5.1866281367391593</v>
      </c>
      <c r="X340" s="43">
        <f t="shared" si="105"/>
        <v>0.7057190063877804</v>
      </c>
      <c r="Y340" s="43">
        <f t="shared" si="106"/>
        <v>0.75429646716804111</v>
      </c>
      <c r="Z340" s="43">
        <f t="shared" si="107"/>
        <v>1.7459092744202265</v>
      </c>
      <c r="AB340" s="44">
        <f t="shared" si="108"/>
        <v>7.3494239063885951</v>
      </c>
      <c r="AC340" s="44">
        <f t="shared" si="109"/>
        <v>1.416994570003854</v>
      </c>
      <c r="AD340" s="44">
        <f t="shared" si="110"/>
        <v>1.0688339981502046</v>
      </c>
      <c r="AE340" s="44">
        <f t="shared" si="111"/>
        <v>2.4739439615728296</v>
      </c>
      <c r="AG340" s="45">
        <f t="shared" si="112"/>
        <v>6.8761135210032602</v>
      </c>
      <c r="AH340" s="45">
        <f t="shared" si="113"/>
        <v>1.3257386764045673</v>
      </c>
      <c r="AI340" s="45">
        <f t="shared" si="114"/>
        <v>0.93559898144208242</v>
      </c>
      <c r="AJ340" s="45">
        <f t="shared" si="115"/>
        <v>2.3146194505923297</v>
      </c>
      <c r="AL340" s="46">
        <f t="shared" si="116"/>
        <v>2.9707317629442751</v>
      </c>
      <c r="AM340" s="46">
        <f t="shared" si="117"/>
        <v>0.57276744825820081</v>
      </c>
      <c r="AN340" s="46">
        <f t="shared" si="118"/>
        <v>0.40421287447604193</v>
      </c>
      <c r="AO340" s="46">
        <f t="shared" si="119"/>
        <v>0.43203646273001467</v>
      </c>
    </row>
    <row r="341" spans="1:41">
      <c r="A341" s="8" t="s">
        <v>1493</v>
      </c>
      <c r="B341" s="35">
        <v>1</v>
      </c>
      <c r="C341" s="35">
        <v>0</v>
      </c>
      <c r="D341" s="35">
        <v>0</v>
      </c>
      <c r="E341" s="37">
        <v>1</v>
      </c>
      <c r="F341" s="37">
        <v>0</v>
      </c>
      <c r="G341" s="37">
        <v>0</v>
      </c>
      <c r="H341" s="36">
        <v>1</v>
      </c>
      <c r="I341" s="36">
        <v>0</v>
      </c>
      <c r="J341" s="36">
        <v>0</v>
      </c>
      <c r="K341" s="38">
        <v>1</v>
      </c>
      <c r="L341" s="38">
        <v>0</v>
      </c>
      <c r="M341" s="38">
        <v>0</v>
      </c>
      <c r="N341" s="39">
        <v>34158.438706580331</v>
      </c>
      <c r="O341" s="39">
        <v>59162.419296216889</v>
      </c>
      <c r="P341" s="39">
        <v>173.2000101187873</v>
      </c>
      <c r="R341" s="42">
        <f t="shared" si="100"/>
        <v>1</v>
      </c>
      <c r="S341" s="42">
        <f t="shared" si="101"/>
        <v>1</v>
      </c>
      <c r="T341" s="42">
        <f t="shared" si="102"/>
        <v>1</v>
      </c>
      <c r="U341" s="42">
        <f t="shared" si="103"/>
        <v>2.9275342722481007E-5</v>
      </c>
      <c r="W341" s="43">
        <f t="shared" si="104"/>
        <v>1</v>
      </c>
      <c r="X341" s="43">
        <f t="shared" si="105"/>
        <v>1</v>
      </c>
      <c r="Y341" s="43">
        <f t="shared" si="106"/>
        <v>1</v>
      </c>
      <c r="Z341" s="43">
        <f t="shared" si="107"/>
        <v>2.9275342722481007E-5</v>
      </c>
      <c r="AB341" s="44">
        <f t="shared" si="108"/>
        <v>1</v>
      </c>
      <c r="AC341" s="44">
        <f t="shared" si="109"/>
        <v>1</v>
      </c>
      <c r="AD341" s="44">
        <f t="shared" si="110"/>
        <v>1</v>
      </c>
      <c r="AE341" s="44">
        <f t="shared" si="111"/>
        <v>2.9275342722481007E-5</v>
      </c>
      <c r="AG341" s="45">
        <f t="shared" si="112"/>
        <v>1</v>
      </c>
      <c r="AH341" s="45">
        <f t="shared" si="113"/>
        <v>1</v>
      </c>
      <c r="AI341" s="45">
        <f t="shared" si="114"/>
        <v>1</v>
      </c>
      <c r="AJ341" s="45">
        <f t="shared" si="115"/>
        <v>2.9275342722481007E-5</v>
      </c>
      <c r="AL341" s="46">
        <f t="shared" si="116"/>
        <v>34158.438706580331</v>
      </c>
      <c r="AM341" s="46">
        <f t="shared" si="117"/>
        <v>34158.438706580331</v>
      </c>
      <c r="AN341" s="46">
        <f t="shared" si="118"/>
        <v>34158.438706580331</v>
      </c>
      <c r="AO341" s="46">
        <f t="shared" si="119"/>
        <v>34158.438706580331</v>
      </c>
    </row>
    <row r="342" spans="1:41">
      <c r="A342" s="8" t="s">
        <v>1494</v>
      </c>
      <c r="B342" s="35">
        <v>31090.821059591533</v>
      </c>
      <c r="C342" s="35">
        <v>7521.7609396111593</v>
      </c>
      <c r="D342" s="35">
        <v>24.192866843864493</v>
      </c>
      <c r="E342" s="37">
        <v>108246.03509406623</v>
      </c>
      <c r="F342" s="37">
        <v>8653.0814578757145</v>
      </c>
      <c r="G342" s="37">
        <v>7.9939015321495637</v>
      </c>
      <c r="H342" s="36">
        <v>194168.66635712035</v>
      </c>
      <c r="I342" s="36">
        <v>33453.997414924241</v>
      </c>
      <c r="J342" s="36">
        <v>17.229349123403221</v>
      </c>
      <c r="K342" s="38">
        <v>170456.21282834667</v>
      </c>
      <c r="L342" s="38">
        <v>19758.204763191785</v>
      </c>
      <c r="M342" s="38">
        <v>11.59136674184399</v>
      </c>
      <c r="N342" s="39">
        <v>71021.740592066999</v>
      </c>
      <c r="O342" s="39">
        <v>61586.678989980508</v>
      </c>
      <c r="P342" s="39">
        <v>86.71524870633715</v>
      </c>
      <c r="R342" s="42">
        <f t="shared" si="100"/>
        <v>0.28722364779988002</v>
      </c>
      <c r="S342" s="42">
        <f t="shared" si="101"/>
        <v>0.16012275122912178</v>
      </c>
      <c r="T342" s="42">
        <f t="shared" si="102"/>
        <v>0.18239769934875125</v>
      </c>
      <c r="U342" s="42">
        <f t="shared" si="103"/>
        <v>0.43776484215122607</v>
      </c>
      <c r="W342" s="43">
        <f t="shared" si="104"/>
        <v>3.481607477865956</v>
      </c>
      <c r="X342" s="43">
        <f t="shared" si="105"/>
        <v>0.55748456805578062</v>
      </c>
      <c r="Y342" s="43">
        <f t="shared" si="106"/>
        <v>0.63503719399815883</v>
      </c>
      <c r="Z342" s="43">
        <f t="shared" si="107"/>
        <v>1.5241253479805186</v>
      </c>
      <c r="AB342" s="44">
        <f t="shared" si="108"/>
        <v>6.2452087059701249</v>
      </c>
      <c r="AC342" s="44">
        <f t="shared" si="109"/>
        <v>1.7937716258003078</v>
      </c>
      <c r="AD342" s="44">
        <f t="shared" si="110"/>
        <v>1.1391116999217428</v>
      </c>
      <c r="AE342" s="44">
        <f t="shared" si="111"/>
        <v>2.7339328033704744</v>
      </c>
      <c r="AG342" s="45">
        <f t="shared" si="112"/>
        <v>5.4825252926461667</v>
      </c>
      <c r="AH342" s="45">
        <f t="shared" si="113"/>
        <v>1.5747109137089368</v>
      </c>
      <c r="AI342" s="45">
        <f t="shared" si="114"/>
        <v>0.87787703354175028</v>
      </c>
      <c r="AJ342" s="45">
        <f t="shared" si="115"/>
        <v>2.4000568193253535</v>
      </c>
      <c r="AL342" s="46">
        <f t="shared" si="116"/>
        <v>2.2843314576974403</v>
      </c>
      <c r="AM342" s="46">
        <f t="shared" si="117"/>
        <v>0.65611401406387615</v>
      </c>
      <c r="AN342" s="46">
        <f t="shared" si="118"/>
        <v>0.36577343772574439</v>
      </c>
      <c r="AO342" s="46">
        <f t="shared" si="119"/>
        <v>0.41665680243399239</v>
      </c>
    </row>
    <row r="343" spans="1:41">
      <c r="A343" s="8" t="s">
        <v>1495</v>
      </c>
      <c r="B343" s="35">
        <v>3001.5209526513404</v>
      </c>
      <c r="C343" s="35">
        <v>2598.7683119598028</v>
      </c>
      <c r="D343" s="35">
        <v>86.581714835747746</v>
      </c>
      <c r="E343" s="37">
        <v>1</v>
      </c>
      <c r="F343" s="37">
        <v>0</v>
      </c>
      <c r="G343" s="37">
        <v>0</v>
      </c>
      <c r="H343" s="36">
        <v>94706.621513703009</v>
      </c>
      <c r="I343" s="36">
        <v>85585.45564887597</v>
      </c>
      <c r="J343" s="36">
        <v>90.369030465829354</v>
      </c>
      <c r="K343" s="38">
        <v>54739.087882803338</v>
      </c>
      <c r="L343" s="38">
        <v>94809.149322185694</v>
      </c>
      <c r="M343" s="38">
        <v>173.20191656311948</v>
      </c>
      <c r="N343" s="39">
        <v>458.82450358072668</v>
      </c>
      <c r="O343" s="39">
        <v>792.97530115181803</v>
      </c>
      <c r="P343" s="39">
        <v>172.8275833054544</v>
      </c>
      <c r="R343" s="42">
        <f t="shared" si="100"/>
        <v>3001.5209526513404</v>
      </c>
      <c r="S343" s="42">
        <f t="shared" si="101"/>
        <v>3.1692831025727737E-2</v>
      </c>
      <c r="T343" s="42">
        <f t="shared" si="102"/>
        <v>5.4833229210497839E-2</v>
      </c>
      <c r="U343" s="42">
        <f t="shared" si="103"/>
        <v>6.5417625458690125</v>
      </c>
      <c r="W343" s="43">
        <f t="shared" si="104"/>
        <v>3.3316442422854579E-4</v>
      </c>
      <c r="X343" s="43">
        <f t="shared" si="105"/>
        <v>1.0558923800859172E-5</v>
      </c>
      <c r="Y343" s="43">
        <f t="shared" si="106"/>
        <v>1.8268481238507389E-5</v>
      </c>
      <c r="Z343" s="43">
        <f t="shared" si="107"/>
        <v>2.1794825520343153E-3</v>
      </c>
      <c r="AB343" s="44">
        <f t="shared" si="108"/>
        <v>31.552877027243667</v>
      </c>
      <c r="AC343" s="44">
        <f t="shared" si="109"/>
        <v>94706.621513703009</v>
      </c>
      <c r="AD343" s="44">
        <f t="shared" si="110"/>
        <v>1.7301461382855037</v>
      </c>
      <c r="AE343" s="44">
        <f t="shared" si="111"/>
        <v>206.41142915123342</v>
      </c>
      <c r="AG343" s="45">
        <f t="shared" si="112"/>
        <v>18.23711669726994</v>
      </c>
      <c r="AH343" s="45">
        <f t="shared" si="113"/>
        <v>54739.087882803338</v>
      </c>
      <c r="AI343" s="45">
        <f t="shared" si="114"/>
        <v>0.57798585788305412</v>
      </c>
      <c r="AJ343" s="45">
        <f t="shared" si="115"/>
        <v>119.30288695484288</v>
      </c>
      <c r="AL343" s="46">
        <f t="shared" si="116"/>
        <v>0.15286400155742114</v>
      </c>
      <c r="AM343" s="46">
        <f t="shared" si="117"/>
        <v>458.82450358072668</v>
      </c>
      <c r="AN343" s="46">
        <f t="shared" si="118"/>
        <v>4.8446929712759297E-3</v>
      </c>
      <c r="AO343" s="46">
        <f t="shared" si="119"/>
        <v>8.3820268354319726E-3</v>
      </c>
    </row>
    <row r="344" spans="1:41">
      <c r="A344" s="8" t="s">
        <v>1496</v>
      </c>
      <c r="B344" s="35">
        <v>1</v>
      </c>
      <c r="C344" s="35">
        <v>0</v>
      </c>
      <c r="D344" s="35">
        <v>0</v>
      </c>
      <c r="E344" s="37">
        <v>103466.73782352549</v>
      </c>
      <c r="F344" s="37">
        <v>26850.686521537642</v>
      </c>
      <c r="G344" s="37">
        <v>25.951032270230261</v>
      </c>
      <c r="H344" s="36">
        <v>29202.070724871766</v>
      </c>
      <c r="I344" s="36">
        <v>50577.738130890044</v>
      </c>
      <c r="J344" s="36">
        <v>173.19914949665659</v>
      </c>
      <c r="K344" s="38">
        <v>144.32967539712635</v>
      </c>
      <c r="L344" s="38">
        <v>248.2542800201777</v>
      </c>
      <c r="M344" s="38">
        <v>172.00501514127325</v>
      </c>
      <c r="N344" s="39">
        <v>1</v>
      </c>
      <c r="O344" s="39">
        <v>0</v>
      </c>
      <c r="P344" s="39">
        <v>0</v>
      </c>
      <c r="R344" s="42">
        <f t="shared" si="100"/>
        <v>9.6649418067632121E-6</v>
      </c>
      <c r="S344" s="42">
        <f t="shared" si="101"/>
        <v>3.4244146910728753E-5</v>
      </c>
      <c r="T344" s="42">
        <f t="shared" si="102"/>
        <v>6.9285820622022286E-3</v>
      </c>
      <c r="U344" s="42">
        <f t="shared" si="103"/>
        <v>1</v>
      </c>
      <c r="W344" s="43">
        <f t="shared" si="104"/>
        <v>103466.73782352549</v>
      </c>
      <c r="X344" s="43">
        <f t="shared" si="105"/>
        <v>3.5431301704026619</v>
      </c>
      <c r="Y344" s="43">
        <f t="shared" si="106"/>
        <v>716.87778371865954</v>
      </c>
      <c r="Z344" s="43">
        <f t="shared" si="107"/>
        <v>103466.73782352549</v>
      </c>
      <c r="AB344" s="44">
        <f t="shared" si="108"/>
        <v>29202.070724871766</v>
      </c>
      <c r="AC344" s="44">
        <f t="shared" si="109"/>
        <v>0.28223631419286921</v>
      </c>
      <c r="AD344" s="44">
        <f t="shared" si="110"/>
        <v>202.32894340350737</v>
      </c>
      <c r="AE344" s="44">
        <f t="shared" si="111"/>
        <v>29202.070724871766</v>
      </c>
      <c r="AG344" s="45">
        <f t="shared" si="112"/>
        <v>144.32967539712635</v>
      </c>
      <c r="AH344" s="45">
        <f t="shared" si="113"/>
        <v>1.3949379137022503E-3</v>
      </c>
      <c r="AI344" s="45">
        <f t="shared" si="114"/>
        <v>4.942446607876988E-3</v>
      </c>
      <c r="AJ344" s="45">
        <f t="shared" si="115"/>
        <v>144.32967539712635</v>
      </c>
      <c r="AL344" s="46">
        <f t="shared" si="116"/>
        <v>1</v>
      </c>
      <c r="AM344" s="46">
        <f t="shared" si="117"/>
        <v>9.6649418067632121E-6</v>
      </c>
      <c r="AN344" s="46">
        <f t="shared" si="118"/>
        <v>3.4244146910728753E-5</v>
      </c>
      <c r="AO344" s="46">
        <f t="shared" si="119"/>
        <v>6.9285820622022286E-3</v>
      </c>
    </row>
    <row r="345" spans="1:41">
      <c r="A345" s="8" t="s">
        <v>1497</v>
      </c>
      <c r="B345" s="35">
        <v>455.57113143883998</v>
      </c>
      <c r="C345" s="35">
        <v>787.340295306141</v>
      </c>
      <c r="D345" s="35">
        <v>172.82488748122987</v>
      </c>
      <c r="E345" s="37">
        <v>1</v>
      </c>
      <c r="F345" s="37">
        <v>0</v>
      </c>
      <c r="G345" s="37">
        <v>0</v>
      </c>
      <c r="H345" s="36">
        <v>1</v>
      </c>
      <c r="I345" s="36">
        <v>0</v>
      </c>
      <c r="J345" s="36">
        <v>0</v>
      </c>
      <c r="K345" s="38">
        <v>128199.64069144067</v>
      </c>
      <c r="L345" s="38">
        <v>113336.53896953551</v>
      </c>
      <c r="M345" s="38">
        <v>88.406284415664899</v>
      </c>
      <c r="N345" s="39">
        <v>62824.273239768263</v>
      </c>
      <c r="O345" s="39">
        <v>54463.775644355519</v>
      </c>
      <c r="P345" s="39">
        <v>86.692249405727338</v>
      </c>
      <c r="R345" s="42">
        <f t="shared" si="100"/>
        <v>455.57113143883998</v>
      </c>
      <c r="S345" s="42">
        <f t="shared" si="101"/>
        <v>455.57113143883998</v>
      </c>
      <c r="T345" s="42">
        <f t="shared" si="102"/>
        <v>3.5536069288629175E-3</v>
      </c>
      <c r="U345" s="42">
        <f t="shared" si="103"/>
        <v>7.2515145491640932E-3</v>
      </c>
      <c r="W345" s="43">
        <f t="shared" si="104"/>
        <v>2.1950469004514811E-3</v>
      </c>
      <c r="X345" s="43">
        <f t="shared" si="105"/>
        <v>1</v>
      </c>
      <c r="Y345" s="43">
        <f t="shared" si="106"/>
        <v>7.8003338746234539E-6</v>
      </c>
      <c r="Z345" s="43">
        <f t="shared" si="107"/>
        <v>1.5917414534721464E-5</v>
      </c>
      <c r="AB345" s="44">
        <f t="shared" si="108"/>
        <v>2.1950469004514811E-3</v>
      </c>
      <c r="AC345" s="44">
        <f t="shared" si="109"/>
        <v>1</v>
      </c>
      <c r="AD345" s="44">
        <f t="shared" si="110"/>
        <v>7.8003338746234539E-6</v>
      </c>
      <c r="AE345" s="44">
        <f t="shared" si="111"/>
        <v>1.5917414534721464E-5</v>
      </c>
      <c r="AG345" s="45">
        <f t="shared" si="112"/>
        <v>281.40422393874042</v>
      </c>
      <c r="AH345" s="45">
        <f t="shared" si="113"/>
        <v>128199.64069144067</v>
      </c>
      <c r="AI345" s="45">
        <f t="shared" si="114"/>
        <v>128199.64069144067</v>
      </c>
      <c r="AJ345" s="45">
        <f t="shared" si="115"/>
        <v>2.0406068240880066</v>
      </c>
      <c r="AL345" s="46">
        <f t="shared" si="116"/>
        <v>137.90222624807026</v>
      </c>
      <c r="AM345" s="46">
        <f t="shared" si="117"/>
        <v>62824.273239768263</v>
      </c>
      <c r="AN345" s="46">
        <f t="shared" si="118"/>
        <v>62824.273239768263</v>
      </c>
      <c r="AO345" s="46">
        <f t="shared" si="119"/>
        <v>0.49005030670076416</v>
      </c>
    </row>
    <row r="346" spans="1:41">
      <c r="A346" s="8" t="s">
        <v>1498</v>
      </c>
      <c r="B346" s="35">
        <v>370214.56925280835</v>
      </c>
      <c r="C346" s="35">
        <v>109445.01798602554</v>
      </c>
      <c r="D346" s="35">
        <v>29.562590744852301</v>
      </c>
      <c r="E346" s="37">
        <v>2586889.0581720197</v>
      </c>
      <c r="F346" s="37">
        <v>329366.51787158858</v>
      </c>
      <c r="G346" s="37">
        <v>12.732147009981546</v>
      </c>
      <c r="H346" s="36">
        <v>1604396.7535596434</v>
      </c>
      <c r="I346" s="36">
        <v>178700.36962558262</v>
      </c>
      <c r="J346" s="36">
        <v>11.138165745418247</v>
      </c>
      <c r="K346" s="38">
        <v>2382010.1742321034</v>
      </c>
      <c r="L346" s="38">
        <v>155048.599606826</v>
      </c>
      <c r="M346" s="38">
        <v>6.5091493430253511</v>
      </c>
      <c r="N346" s="39">
        <v>1534219.0112875591</v>
      </c>
      <c r="O346" s="39">
        <v>1328971.8468355974</v>
      </c>
      <c r="P346" s="39">
        <v>86.6220426847851</v>
      </c>
      <c r="R346" s="42">
        <f t="shared" si="100"/>
        <v>0.14311188494276367</v>
      </c>
      <c r="S346" s="42">
        <f t="shared" si="101"/>
        <v>0.23075001144911356</v>
      </c>
      <c r="T346" s="42">
        <f t="shared" si="102"/>
        <v>0.1554210696737077</v>
      </c>
      <c r="U346" s="42">
        <f t="shared" si="103"/>
        <v>0.2413049027088473</v>
      </c>
      <c r="W346" s="43">
        <f t="shared" si="104"/>
        <v>6.987539856664883</v>
      </c>
      <c r="X346" s="43">
        <f t="shared" si="105"/>
        <v>1.612374901926559</v>
      </c>
      <c r="Y346" s="43">
        <f t="shared" si="106"/>
        <v>1.0860109189105223</v>
      </c>
      <c r="Z346" s="43">
        <f t="shared" si="107"/>
        <v>1.6861276252867123</v>
      </c>
      <c r="AB346" s="44">
        <f t="shared" si="108"/>
        <v>4.3336942595148091</v>
      </c>
      <c r="AC346" s="44">
        <f t="shared" si="109"/>
        <v>0.62020315424479877</v>
      </c>
      <c r="AD346" s="44">
        <f t="shared" si="110"/>
        <v>0.67354739745259828</v>
      </c>
      <c r="AE346" s="44">
        <f t="shared" si="111"/>
        <v>1.0457416716621111</v>
      </c>
      <c r="AG346" s="45">
        <f t="shared" si="112"/>
        <v>6.4341340726801617</v>
      </c>
      <c r="AH346" s="45">
        <f t="shared" si="113"/>
        <v>0.92080105511571864</v>
      </c>
      <c r="AI346" s="45">
        <f t="shared" si="114"/>
        <v>1.4846765109360789</v>
      </c>
      <c r="AJ346" s="45">
        <f t="shared" si="115"/>
        <v>1.5525880964237657</v>
      </c>
      <c r="AL346" s="46">
        <f t="shared" si="116"/>
        <v>4.1441346146479914</v>
      </c>
      <c r="AM346" s="46">
        <f t="shared" si="117"/>
        <v>0.59307491615882757</v>
      </c>
      <c r="AN346" s="46">
        <f t="shared" si="118"/>
        <v>0.95625910977669182</v>
      </c>
      <c r="AO346" s="46">
        <f t="shared" si="119"/>
        <v>0.64408583468042924</v>
      </c>
    </row>
    <row r="347" spans="1:41">
      <c r="A347" s="8" t="s">
        <v>1499</v>
      </c>
      <c r="B347" s="35">
        <v>12031.149549029806</v>
      </c>
      <c r="C347" s="35">
        <v>3578.5416147464539</v>
      </c>
      <c r="D347" s="35">
        <v>29.743970849693479</v>
      </c>
      <c r="E347" s="37">
        <v>108926.0760730366</v>
      </c>
      <c r="F347" s="37">
        <v>11656.614551525534</v>
      </c>
      <c r="G347" s="37">
        <v>10.701399491990877</v>
      </c>
      <c r="H347" s="36">
        <v>33509.1943144416</v>
      </c>
      <c r="I347" s="36">
        <v>5992.7796296270262</v>
      </c>
      <c r="J347" s="36">
        <v>17.883986029005456</v>
      </c>
      <c r="K347" s="38">
        <v>86991.229431965068</v>
      </c>
      <c r="L347" s="38">
        <v>9551.3067539810454</v>
      </c>
      <c r="M347" s="38">
        <v>10.979620378225627</v>
      </c>
      <c r="N347" s="39">
        <v>39703.489993755065</v>
      </c>
      <c r="O347" s="39">
        <v>36704.195718218492</v>
      </c>
      <c r="P347" s="39">
        <v>92.445766666838779</v>
      </c>
      <c r="R347" s="42">
        <f t="shared" si="100"/>
        <v>0.11045242776360305</v>
      </c>
      <c r="S347" s="42">
        <f t="shared" si="101"/>
        <v>0.35904025134512679</v>
      </c>
      <c r="T347" s="42">
        <f t="shared" si="102"/>
        <v>0.13830301775927012</v>
      </c>
      <c r="U347" s="42">
        <f t="shared" si="103"/>
        <v>0.30302498724727162</v>
      </c>
      <c r="W347" s="43">
        <f t="shared" si="104"/>
        <v>9.0536715240000003</v>
      </c>
      <c r="X347" s="43">
        <f t="shared" si="105"/>
        <v>3.2506324995731775</v>
      </c>
      <c r="Y347" s="43">
        <f t="shared" si="106"/>
        <v>1.2521500935703702</v>
      </c>
      <c r="Z347" s="43">
        <f t="shared" si="107"/>
        <v>2.7434886981010864</v>
      </c>
      <c r="AB347" s="44">
        <f t="shared" si="108"/>
        <v>2.7852030413123563</v>
      </c>
      <c r="AC347" s="44">
        <f t="shared" si="109"/>
        <v>0.30763243772752058</v>
      </c>
      <c r="AD347" s="44">
        <f t="shared" si="110"/>
        <v>0.38520198568579594</v>
      </c>
      <c r="AE347" s="44">
        <f t="shared" si="111"/>
        <v>0.84398611607473895</v>
      </c>
      <c r="AG347" s="45">
        <f t="shared" si="112"/>
        <v>7.2305002175773021</v>
      </c>
      <c r="AH347" s="45">
        <f t="shared" si="113"/>
        <v>0.79862630297667303</v>
      </c>
      <c r="AI347" s="45">
        <f t="shared" si="114"/>
        <v>2.5960406154699482</v>
      </c>
      <c r="AJ347" s="45">
        <f t="shared" si="115"/>
        <v>2.1910222362227567</v>
      </c>
      <c r="AL347" s="46">
        <f t="shared" si="116"/>
        <v>3.3000578898927211</v>
      </c>
      <c r="AM347" s="46">
        <f t="shared" si="117"/>
        <v>0.36449940569908412</v>
      </c>
      <c r="AN347" s="46">
        <f t="shared" si="118"/>
        <v>1.1848536142405515</v>
      </c>
      <c r="AO347" s="46">
        <f t="shared" si="119"/>
        <v>0.45640796495245251</v>
      </c>
    </row>
    <row r="348" spans="1:41">
      <c r="A348" s="8" t="s">
        <v>1500</v>
      </c>
      <c r="B348" s="35">
        <v>137.45767441555668</v>
      </c>
      <c r="C348" s="35">
        <v>236.35162517043585</v>
      </c>
      <c r="D348" s="35">
        <v>171.94501956719188</v>
      </c>
      <c r="E348" s="37">
        <v>1442.4003081058254</v>
      </c>
      <c r="F348" s="37">
        <v>746.55190011360946</v>
      </c>
      <c r="G348" s="37">
        <v>51.757608197823316</v>
      </c>
      <c r="H348" s="36">
        <v>531.03887516066266</v>
      </c>
      <c r="I348" s="36">
        <v>130.16276097858218</v>
      </c>
      <c r="J348" s="36">
        <v>24.510966535021041</v>
      </c>
      <c r="K348" s="38">
        <v>1593.0269337755865</v>
      </c>
      <c r="L348" s="38">
        <v>1464.9137288219922</v>
      </c>
      <c r="M348" s="38">
        <v>91.957875774896223</v>
      </c>
      <c r="N348" s="39">
        <v>703536.79345397744</v>
      </c>
      <c r="O348" s="39">
        <v>1218332.8365988212</v>
      </c>
      <c r="P348" s="39">
        <v>173.17258286058919</v>
      </c>
      <c r="R348" s="42">
        <f t="shared" si="100"/>
        <v>9.5297868173688544E-2</v>
      </c>
      <c r="S348" s="42">
        <f t="shared" si="101"/>
        <v>0.25884672637943817</v>
      </c>
      <c r="T348" s="42">
        <f t="shared" si="102"/>
        <v>8.6287100049069643E-2</v>
      </c>
      <c r="U348" s="42">
        <f t="shared" si="103"/>
        <v>1.9538093202022222E-4</v>
      </c>
      <c r="W348" s="43">
        <f t="shared" si="104"/>
        <v>10.493414167223701</v>
      </c>
      <c r="X348" s="43">
        <f t="shared" si="105"/>
        <v>2.7161859057294735</v>
      </c>
      <c r="Y348" s="43">
        <f t="shared" si="106"/>
        <v>0.90544627810355638</v>
      </c>
      <c r="Z348" s="43">
        <f t="shared" si="107"/>
        <v>2.0502130400663707E-3</v>
      </c>
      <c r="AB348" s="44">
        <f t="shared" si="108"/>
        <v>3.8632901176201093</v>
      </c>
      <c r="AC348" s="44">
        <f t="shared" si="109"/>
        <v>0.36816331234567484</v>
      </c>
      <c r="AD348" s="44">
        <f t="shared" si="110"/>
        <v>0.33335210089766842</v>
      </c>
      <c r="AE348" s="44">
        <f t="shared" si="111"/>
        <v>7.5481322384513081E-4</v>
      </c>
      <c r="AG348" s="45">
        <f t="shared" si="112"/>
        <v>11.589217848685623</v>
      </c>
      <c r="AH348" s="45">
        <f t="shared" si="113"/>
        <v>1.1044277547802006</v>
      </c>
      <c r="AI348" s="45">
        <f t="shared" si="114"/>
        <v>2.9998311014304284</v>
      </c>
      <c r="AJ348" s="45">
        <f t="shared" si="115"/>
        <v>2.2643121846615912E-3</v>
      </c>
      <c r="AL348" s="46">
        <f t="shared" si="116"/>
        <v>5118.2067239626977</v>
      </c>
      <c r="AM348" s="46">
        <f t="shared" si="117"/>
        <v>487.75418966588342</v>
      </c>
      <c r="AN348" s="46">
        <f t="shared" si="118"/>
        <v>1324.831055430973</v>
      </c>
      <c r="AO348" s="46">
        <f t="shared" si="119"/>
        <v>441.63521566239029</v>
      </c>
    </row>
    <row r="349" spans="1:41">
      <c r="A349" s="8" t="s">
        <v>1501</v>
      </c>
      <c r="B349" s="35">
        <v>41236.358978073731</v>
      </c>
      <c r="C349" s="35">
        <v>11588.475362549219</v>
      </c>
      <c r="D349" s="35">
        <v>28.102566884508555</v>
      </c>
      <c r="E349" s="37">
        <v>204550.90269217532</v>
      </c>
      <c r="F349" s="37">
        <v>8580.4107406133753</v>
      </c>
      <c r="G349" s="37">
        <v>4.1947557442588597</v>
      </c>
      <c r="H349" s="36">
        <v>211829.83874479998</v>
      </c>
      <c r="I349" s="36">
        <v>13767.271130004889</v>
      </c>
      <c r="J349" s="36">
        <v>6.4992123921648632</v>
      </c>
      <c r="K349" s="38">
        <v>185821.36185425703</v>
      </c>
      <c r="L349" s="38">
        <v>13352.969997346951</v>
      </c>
      <c r="M349" s="38">
        <v>7.1859176276083474</v>
      </c>
      <c r="N349" s="39">
        <v>87312.935928323961</v>
      </c>
      <c r="O349" s="39">
        <v>76248.538614499281</v>
      </c>
      <c r="P349" s="39">
        <v>87.327883095229382</v>
      </c>
      <c r="R349" s="42">
        <f t="shared" si="100"/>
        <v>0.20159460767635684</v>
      </c>
      <c r="S349" s="42">
        <f t="shared" si="101"/>
        <v>0.1946673765245738</v>
      </c>
      <c r="T349" s="42">
        <f t="shared" si="102"/>
        <v>0.22191398538138007</v>
      </c>
      <c r="U349" s="42">
        <f t="shared" si="103"/>
        <v>0.47228235472376118</v>
      </c>
      <c r="W349" s="43">
        <f t="shared" si="104"/>
        <v>4.9604501406377679</v>
      </c>
      <c r="X349" s="43">
        <f t="shared" si="105"/>
        <v>0.96563781525890746</v>
      </c>
      <c r="Y349" s="43">
        <f t="shared" si="106"/>
        <v>1.1007932599945542</v>
      </c>
      <c r="Z349" s="43">
        <f t="shared" si="107"/>
        <v>2.3427330729102174</v>
      </c>
      <c r="AB349" s="44">
        <f t="shared" si="108"/>
        <v>5.1369675692617411</v>
      </c>
      <c r="AC349" s="44">
        <f t="shared" si="109"/>
        <v>1.0355849617714892</v>
      </c>
      <c r="AD349" s="44">
        <f t="shared" si="110"/>
        <v>1.1399649460697734</v>
      </c>
      <c r="AE349" s="44">
        <f t="shared" si="111"/>
        <v>2.4260991397505309</v>
      </c>
      <c r="AG349" s="45">
        <f t="shared" si="112"/>
        <v>4.506250465834345</v>
      </c>
      <c r="AH349" s="45">
        <f t="shared" si="113"/>
        <v>0.90843579475127512</v>
      </c>
      <c r="AI349" s="45">
        <f t="shared" si="114"/>
        <v>0.87721995614661052</v>
      </c>
      <c r="AJ349" s="45">
        <f t="shared" si="115"/>
        <v>2.1282225809792905</v>
      </c>
      <c r="AL349" s="46">
        <f t="shared" si="116"/>
        <v>2.117377433219799</v>
      </c>
      <c r="AM349" s="46">
        <f t="shared" si="117"/>
        <v>0.42685187295271682</v>
      </c>
      <c r="AN349" s="46">
        <f t="shared" si="118"/>
        <v>0.41218431003723421</v>
      </c>
      <c r="AO349" s="46">
        <f t="shared" si="119"/>
        <v>0.4698756647624025</v>
      </c>
    </row>
    <row r="350" spans="1:41">
      <c r="A350" s="8" t="s">
        <v>1502</v>
      </c>
      <c r="B350" s="35">
        <v>1</v>
      </c>
      <c r="C350" s="35">
        <v>0</v>
      </c>
      <c r="D350" s="35">
        <v>0</v>
      </c>
      <c r="E350" s="37">
        <v>1</v>
      </c>
      <c r="F350" s="37">
        <v>0</v>
      </c>
      <c r="G350" s="37">
        <v>0</v>
      </c>
      <c r="H350" s="36">
        <v>1</v>
      </c>
      <c r="I350" s="36">
        <v>0</v>
      </c>
      <c r="J350" s="36">
        <v>0</v>
      </c>
      <c r="K350" s="38">
        <v>1</v>
      </c>
      <c r="L350" s="38">
        <v>0</v>
      </c>
      <c r="M350" s="38">
        <v>0</v>
      </c>
      <c r="N350" s="39">
        <v>47790.003693514329</v>
      </c>
      <c r="O350" s="39">
        <v>82772.982440263557</v>
      </c>
      <c r="P350" s="39">
        <v>173.20145646169271</v>
      </c>
      <c r="R350" s="42">
        <f t="shared" si="100"/>
        <v>1</v>
      </c>
      <c r="S350" s="42">
        <f t="shared" si="101"/>
        <v>1</v>
      </c>
      <c r="T350" s="42">
        <f t="shared" si="102"/>
        <v>1</v>
      </c>
      <c r="U350" s="42">
        <f t="shared" si="103"/>
        <v>2.0924878064734527E-5</v>
      </c>
      <c r="W350" s="43">
        <f t="shared" si="104"/>
        <v>1</v>
      </c>
      <c r="X350" s="43">
        <f t="shared" si="105"/>
        <v>1</v>
      </c>
      <c r="Y350" s="43">
        <f t="shared" si="106"/>
        <v>1</v>
      </c>
      <c r="Z350" s="43">
        <f t="shared" si="107"/>
        <v>2.0924878064734527E-5</v>
      </c>
      <c r="AB350" s="44">
        <f t="shared" si="108"/>
        <v>1</v>
      </c>
      <c r="AC350" s="44">
        <f t="shared" si="109"/>
        <v>1</v>
      </c>
      <c r="AD350" s="44">
        <f t="shared" si="110"/>
        <v>1</v>
      </c>
      <c r="AE350" s="44">
        <f t="shared" si="111"/>
        <v>2.0924878064734527E-5</v>
      </c>
      <c r="AG350" s="45">
        <f t="shared" si="112"/>
        <v>1</v>
      </c>
      <c r="AH350" s="45">
        <f t="shared" si="113"/>
        <v>1</v>
      </c>
      <c r="AI350" s="45">
        <f t="shared" si="114"/>
        <v>1</v>
      </c>
      <c r="AJ350" s="45">
        <f t="shared" si="115"/>
        <v>2.0924878064734527E-5</v>
      </c>
      <c r="AL350" s="46">
        <f t="shared" si="116"/>
        <v>47790.003693514329</v>
      </c>
      <c r="AM350" s="46">
        <f t="shared" si="117"/>
        <v>47790.003693514329</v>
      </c>
      <c r="AN350" s="46">
        <f t="shared" si="118"/>
        <v>47790.003693514329</v>
      </c>
      <c r="AO350" s="46">
        <f t="shared" si="119"/>
        <v>47790.003693514329</v>
      </c>
    </row>
    <row r="351" spans="1:41">
      <c r="A351" s="8" t="s">
        <v>1503</v>
      </c>
      <c r="B351" s="35">
        <v>1</v>
      </c>
      <c r="C351" s="35">
        <v>0</v>
      </c>
      <c r="D351" s="35">
        <v>0</v>
      </c>
      <c r="E351" s="37">
        <v>1</v>
      </c>
      <c r="F351" s="37">
        <v>0</v>
      </c>
      <c r="G351" s="37">
        <v>0</v>
      </c>
      <c r="H351" s="36">
        <v>1</v>
      </c>
      <c r="I351" s="36">
        <v>0</v>
      </c>
      <c r="J351" s="36">
        <v>0</v>
      </c>
      <c r="K351" s="38">
        <v>37.456491738841329</v>
      </c>
      <c r="L351" s="38">
        <v>63.14449595738823</v>
      </c>
      <c r="M351" s="38">
        <v>168.5809135507188</v>
      </c>
      <c r="N351" s="39">
        <v>74488.771669124326</v>
      </c>
      <c r="O351" s="39">
        <v>129016.60507351292</v>
      </c>
      <c r="P351" s="39">
        <v>173.2027555060227</v>
      </c>
      <c r="R351" s="42">
        <f t="shared" si="100"/>
        <v>1</v>
      </c>
      <c r="S351" s="42">
        <f t="shared" si="101"/>
        <v>1</v>
      </c>
      <c r="T351" s="42">
        <f t="shared" si="102"/>
        <v>2.6697641812594746E-2</v>
      </c>
      <c r="U351" s="42">
        <f t="shared" si="103"/>
        <v>1.3424842128447944E-5</v>
      </c>
      <c r="W351" s="43">
        <f t="shared" si="104"/>
        <v>1</v>
      </c>
      <c r="X351" s="43">
        <f t="shared" si="105"/>
        <v>1</v>
      </c>
      <c r="Y351" s="43">
        <f t="shared" si="106"/>
        <v>2.6697641812594746E-2</v>
      </c>
      <c r="Z351" s="43">
        <f t="shared" si="107"/>
        <v>1.3424842128447944E-5</v>
      </c>
      <c r="AB351" s="44">
        <f t="shared" si="108"/>
        <v>1</v>
      </c>
      <c r="AC351" s="44">
        <f t="shared" si="109"/>
        <v>1</v>
      </c>
      <c r="AD351" s="44">
        <f t="shared" si="110"/>
        <v>2.6697641812594746E-2</v>
      </c>
      <c r="AE351" s="44">
        <f t="shared" si="111"/>
        <v>1.3424842128447944E-5</v>
      </c>
      <c r="AG351" s="45">
        <f t="shared" si="112"/>
        <v>37.456491738841329</v>
      </c>
      <c r="AH351" s="45">
        <f t="shared" si="113"/>
        <v>37.456491738841329</v>
      </c>
      <c r="AI351" s="45">
        <f t="shared" si="114"/>
        <v>37.456491738841329</v>
      </c>
      <c r="AJ351" s="45">
        <f t="shared" si="115"/>
        <v>5.0284748827945946E-4</v>
      </c>
      <c r="AL351" s="46">
        <f t="shared" si="116"/>
        <v>74488.771669124326</v>
      </c>
      <c r="AM351" s="46">
        <f t="shared" si="117"/>
        <v>74488.771669124326</v>
      </c>
      <c r="AN351" s="46">
        <f t="shared" si="118"/>
        <v>74488.771669124326</v>
      </c>
      <c r="AO351" s="46">
        <f t="shared" si="119"/>
        <v>1988.6745450824367</v>
      </c>
    </row>
    <row r="352" spans="1:41">
      <c r="A352" s="8" t="s">
        <v>1504</v>
      </c>
      <c r="B352" s="35">
        <v>32526.818213635936</v>
      </c>
      <c r="C352" s="35">
        <v>7181.2105721311136</v>
      </c>
      <c r="D352" s="35">
        <v>22.077814451339716</v>
      </c>
      <c r="E352" s="37">
        <v>206273.44893437033</v>
      </c>
      <c r="F352" s="37">
        <v>12287.578265251841</v>
      </c>
      <c r="G352" s="37">
        <v>5.9569364495191808</v>
      </c>
      <c r="H352" s="36">
        <v>173168.22983924169</v>
      </c>
      <c r="I352" s="36">
        <v>35342.798465008229</v>
      </c>
      <c r="J352" s="36">
        <v>20.409516513403307</v>
      </c>
      <c r="K352" s="38">
        <v>242836.80285415435</v>
      </c>
      <c r="L352" s="38">
        <v>10603.282815290024</v>
      </c>
      <c r="M352" s="38">
        <v>4.3664233306754019</v>
      </c>
      <c r="N352" s="39">
        <v>143269.36973212767</v>
      </c>
      <c r="O352" s="39">
        <v>124079.02352573645</v>
      </c>
      <c r="P352" s="39">
        <v>86.605408928459994</v>
      </c>
      <c r="R352" s="42">
        <f t="shared" si="100"/>
        <v>0.15768785746140765</v>
      </c>
      <c r="S352" s="42">
        <f t="shared" si="101"/>
        <v>0.18783363578776405</v>
      </c>
      <c r="T352" s="42">
        <f t="shared" si="102"/>
        <v>0.13394517565433134</v>
      </c>
      <c r="U352" s="42">
        <f t="shared" si="103"/>
        <v>0.22703260490676888</v>
      </c>
      <c r="W352" s="43">
        <f t="shared" si="104"/>
        <v>6.3416423819743954</v>
      </c>
      <c r="X352" s="43">
        <f t="shared" si="105"/>
        <v>1.1911737454720268</v>
      </c>
      <c r="Y352" s="43">
        <f t="shared" si="106"/>
        <v>0.84943240279051258</v>
      </c>
      <c r="Z352" s="43">
        <f t="shared" si="107"/>
        <v>1.4397595893668136</v>
      </c>
      <c r="AB352" s="44">
        <f t="shared" si="108"/>
        <v>5.3238601052790919</v>
      </c>
      <c r="AC352" s="44">
        <f t="shared" si="109"/>
        <v>0.83950809342572408</v>
      </c>
      <c r="AD352" s="44">
        <f t="shared" si="110"/>
        <v>0.71310537696069487</v>
      </c>
      <c r="AE352" s="44">
        <f t="shared" si="111"/>
        <v>1.208689827860737</v>
      </c>
      <c r="AG352" s="45">
        <f t="shared" si="112"/>
        <v>7.4657410773843225</v>
      </c>
      <c r="AH352" s="45">
        <f t="shared" si="113"/>
        <v>1.1772567148543549</v>
      </c>
      <c r="AI352" s="45">
        <f t="shared" si="114"/>
        <v>1.402317290415156</v>
      </c>
      <c r="AJ352" s="45">
        <f t="shared" si="115"/>
        <v>1.69496664435803</v>
      </c>
      <c r="AL352" s="46">
        <f t="shared" si="116"/>
        <v>4.4046536858027538</v>
      </c>
      <c r="AM352" s="46">
        <f t="shared" si="117"/>
        <v>0.69456040257372842</v>
      </c>
      <c r="AN352" s="46">
        <f t="shared" si="118"/>
        <v>0.82734211619030695</v>
      </c>
      <c r="AO352" s="46">
        <f t="shared" si="119"/>
        <v>0.58998211164134784</v>
      </c>
    </row>
    <row r="353" spans="1:41">
      <c r="A353" s="8" t="s">
        <v>1505</v>
      </c>
      <c r="B353" s="35">
        <v>32271.931849208097</v>
      </c>
      <c r="C353" s="35">
        <v>6564.0888897848909</v>
      </c>
      <c r="D353" s="35">
        <v>20.339931679503604</v>
      </c>
      <c r="E353" s="37">
        <v>529350.92233479803</v>
      </c>
      <c r="F353" s="37">
        <v>40721.133898329666</v>
      </c>
      <c r="G353" s="37">
        <v>7.6926538105802749</v>
      </c>
      <c r="H353" s="36">
        <v>504217.60057485197</v>
      </c>
      <c r="I353" s="36">
        <v>119205.11659127407</v>
      </c>
      <c r="J353" s="36">
        <v>23.64160165281217</v>
      </c>
      <c r="K353" s="38">
        <v>994837.06057708932</v>
      </c>
      <c r="L353" s="38">
        <v>90124.301670483124</v>
      </c>
      <c r="M353" s="38">
        <v>9.0592022796379776</v>
      </c>
      <c r="N353" s="39">
        <v>462500.67593002506</v>
      </c>
      <c r="O353" s="39">
        <v>401536.61383771617</v>
      </c>
      <c r="P353" s="39">
        <v>86.818600433454804</v>
      </c>
      <c r="R353" s="42">
        <f t="shared" si="100"/>
        <v>6.0965099875271593E-2</v>
      </c>
      <c r="S353" s="42">
        <f t="shared" si="101"/>
        <v>6.4003977275714469E-2</v>
      </c>
      <c r="T353" s="42">
        <f t="shared" si="102"/>
        <v>3.2439414581607623E-2</v>
      </c>
      <c r="U353" s="42">
        <f t="shared" si="103"/>
        <v>6.9777047967148786E-2</v>
      </c>
      <c r="W353" s="43">
        <f t="shared" si="104"/>
        <v>16.402827224853212</v>
      </c>
      <c r="X353" s="43">
        <f t="shared" si="105"/>
        <v>1.0498461809569755</v>
      </c>
      <c r="Y353" s="43">
        <f t="shared" si="106"/>
        <v>0.53209811265749374</v>
      </c>
      <c r="Z353" s="43">
        <f t="shared" si="107"/>
        <v>1.1445408620654367</v>
      </c>
      <c r="AB353" s="44">
        <f t="shared" si="108"/>
        <v>15.62402904576116</v>
      </c>
      <c r="AC353" s="44">
        <f t="shared" si="109"/>
        <v>0.95252049122897342</v>
      </c>
      <c r="AD353" s="44">
        <f t="shared" si="110"/>
        <v>0.50683435565052559</v>
      </c>
      <c r="AE353" s="44">
        <f t="shared" si="111"/>
        <v>1.0901986241662025</v>
      </c>
      <c r="AG353" s="45">
        <f t="shared" si="112"/>
        <v>30.826696871619141</v>
      </c>
      <c r="AH353" s="45">
        <f t="shared" si="113"/>
        <v>1.8793526536029832</v>
      </c>
      <c r="AI353" s="45">
        <f t="shared" si="114"/>
        <v>1.9730312060564494</v>
      </c>
      <c r="AJ353" s="45">
        <f t="shared" si="115"/>
        <v>2.1509959062797241</v>
      </c>
      <c r="AL353" s="46">
        <f t="shared" si="116"/>
        <v>14.331360083774287</v>
      </c>
      <c r="AM353" s="46">
        <f t="shared" si="117"/>
        <v>0.87371279885578013</v>
      </c>
      <c r="AN353" s="46">
        <f t="shared" si="118"/>
        <v>0.9172640451319708</v>
      </c>
      <c r="AO353" s="46">
        <f t="shared" si="119"/>
        <v>0.46490093127585708</v>
      </c>
    </row>
    <row r="354" spans="1:41">
      <c r="A354" s="8" t="s">
        <v>1506</v>
      </c>
      <c r="B354" s="35">
        <v>1</v>
      </c>
      <c r="C354" s="35">
        <v>0</v>
      </c>
      <c r="D354" s="35">
        <v>0</v>
      </c>
      <c r="E354" s="37">
        <v>112.311445694562</v>
      </c>
      <c r="F354" s="37">
        <v>192.79707940692532</v>
      </c>
      <c r="G354" s="37">
        <v>171.66289527716438</v>
      </c>
      <c r="H354" s="36">
        <v>1</v>
      </c>
      <c r="I354" s="36">
        <v>0</v>
      </c>
      <c r="J354" s="36">
        <v>0</v>
      </c>
      <c r="K354" s="38">
        <v>128.82513432720302</v>
      </c>
      <c r="L354" s="38">
        <v>221.39962713903222</v>
      </c>
      <c r="M354" s="38">
        <v>171.86058318146146</v>
      </c>
      <c r="N354" s="39">
        <v>219502.51996999732</v>
      </c>
      <c r="O354" s="39">
        <v>379425.26093106472</v>
      </c>
      <c r="P354" s="39">
        <v>172.85690432297835</v>
      </c>
      <c r="R354" s="42">
        <f t="shared" si="100"/>
        <v>8.9038120185859111E-3</v>
      </c>
      <c r="S354" s="42">
        <f t="shared" si="101"/>
        <v>1</v>
      </c>
      <c r="T354" s="42">
        <f t="shared" si="102"/>
        <v>7.7624603709715492E-3</v>
      </c>
      <c r="U354" s="42">
        <f t="shared" si="103"/>
        <v>4.5557563536704952E-6</v>
      </c>
      <c r="W354" s="43">
        <f t="shared" si="104"/>
        <v>112.311445694562</v>
      </c>
      <c r="X354" s="43">
        <f t="shared" si="105"/>
        <v>112.311445694562</v>
      </c>
      <c r="Y354" s="43">
        <f t="shared" si="106"/>
        <v>0.87181314641056074</v>
      </c>
      <c r="Z354" s="43">
        <f t="shared" si="107"/>
        <v>5.1166358231291955E-4</v>
      </c>
      <c r="AB354" s="44">
        <f t="shared" si="108"/>
        <v>1</v>
      </c>
      <c r="AC354" s="44">
        <f t="shared" si="109"/>
        <v>8.9038120185859111E-3</v>
      </c>
      <c r="AD354" s="44">
        <f t="shared" si="110"/>
        <v>7.7624603709715492E-3</v>
      </c>
      <c r="AE354" s="44">
        <f t="shared" si="111"/>
        <v>4.5557563536704952E-6</v>
      </c>
      <c r="AG354" s="45">
        <f t="shared" si="112"/>
        <v>128.82513432720302</v>
      </c>
      <c r="AH354" s="45">
        <f t="shared" si="113"/>
        <v>1.1470347793184947</v>
      </c>
      <c r="AI354" s="45">
        <f t="shared" si="114"/>
        <v>128.82513432720302</v>
      </c>
      <c r="AJ354" s="45">
        <f t="shared" si="115"/>
        <v>5.8689592422361012E-4</v>
      </c>
      <c r="AL354" s="46">
        <f t="shared" si="116"/>
        <v>219502.51996999732</v>
      </c>
      <c r="AM354" s="46">
        <f t="shared" si="117"/>
        <v>1954.4091754187561</v>
      </c>
      <c r="AN354" s="46">
        <f t="shared" si="118"/>
        <v>219502.51996999732</v>
      </c>
      <c r="AO354" s="46">
        <f t="shared" si="119"/>
        <v>1703.8796125954952</v>
      </c>
    </row>
    <row r="355" spans="1:41">
      <c r="A355" s="8" t="s">
        <v>1507</v>
      </c>
      <c r="B355" s="35">
        <v>12319.925089013899</v>
      </c>
      <c r="C355" s="35">
        <v>2315.9439418085262</v>
      </c>
      <c r="D355" s="35">
        <v>18.79836058316404</v>
      </c>
      <c r="E355" s="37">
        <v>3988.573637799167</v>
      </c>
      <c r="F355" s="37">
        <v>1462.4960937368016</v>
      </c>
      <c r="G355" s="37">
        <v>36.667145364371017</v>
      </c>
      <c r="H355" s="36">
        <v>101575.58560221923</v>
      </c>
      <c r="I355" s="36">
        <v>18036.284143602657</v>
      </c>
      <c r="J355" s="36">
        <v>17.756515049034181</v>
      </c>
      <c r="K355" s="38">
        <v>117077.57609649467</v>
      </c>
      <c r="L355" s="38">
        <v>11023.47625873576</v>
      </c>
      <c r="M355" s="38">
        <v>9.4155316724786591</v>
      </c>
      <c r="N355" s="39">
        <v>47377.838044293028</v>
      </c>
      <c r="O355" s="39">
        <v>41303.052721516018</v>
      </c>
      <c r="P355" s="39">
        <v>87.178002261104098</v>
      </c>
      <c r="R355" s="42">
        <f t="shared" si="100"/>
        <v>3.0888047226355941</v>
      </c>
      <c r="S355" s="42">
        <f t="shared" si="101"/>
        <v>0.12128825067531515</v>
      </c>
      <c r="T355" s="42">
        <f t="shared" si="102"/>
        <v>0.10522873380005653</v>
      </c>
      <c r="U355" s="42">
        <f t="shared" si="103"/>
        <v>0.26003561153415516</v>
      </c>
      <c r="W355" s="43">
        <f t="shared" si="104"/>
        <v>0.32374982875146824</v>
      </c>
      <c r="X355" s="43">
        <f t="shared" si="105"/>
        <v>3.9267050385698436E-2</v>
      </c>
      <c r="Y355" s="43">
        <f t="shared" si="106"/>
        <v>3.4067784547502138E-2</v>
      </c>
      <c r="Z355" s="43">
        <f t="shared" si="107"/>
        <v>8.4186484703466055E-2</v>
      </c>
      <c r="AB355" s="44">
        <f t="shared" si="108"/>
        <v>8.2448216907420697</v>
      </c>
      <c r="AC355" s="44">
        <f t="shared" si="109"/>
        <v>25.466644175652494</v>
      </c>
      <c r="AD355" s="44">
        <f t="shared" si="110"/>
        <v>0.86759214692402942</v>
      </c>
      <c r="AE355" s="44">
        <f t="shared" si="111"/>
        <v>2.1439472503421815</v>
      </c>
      <c r="AG355" s="45">
        <f t="shared" si="112"/>
        <v>9.5031077908823303</v>
      </c>
      <c r="AH355" s="45">
        <f t="shared" si="113"/>
        <v>29.353244224192451</v>
      </c>
      <c r="AI355" s="45">
        <f t="shared" si="114"/>
        <v>1.1526153199350764</v>
      </c>
      <c r="AJ355" s="45">
        <f t="shared" si="115"/>
        <v>2.4711464458770811</v>
      </c>
      <c r="AL355" s="46">
        <f t="shared" si="116"/>
        <v>3.8456271204555841</v>
      </c>
      <c r="AM355" s="46">
        <f t="shared" si="117"/>
        <v>11.87839121115873</v>
      </c>
      <c r="AN355" s="46">
        <f t="shared" si="118"/>
        <v>0.46642938618960728</v>
      </c>
      <c r="AO355" s="46">
        <f t="shared" si="119"/>
        <v>0.40467047255269861</v>
      </c>
    </row>
    <row r="356" spans="1:41">
      <c r="A356" s="8" t="s">
        <v>1508</v>
      </c>
      <c r="B356" s="35">
        <v>5347.2823017310038</v>
      </c>
      <c r="C356" s="35">
        <v>2218.9510776484585</v>
      </c>
      <c r="D356" s="35">
        <v>41.496800663210678</v>
      </c>
      <c r="E356" s="37">
        <v>34923.325358390466</v>
      </c>
      <c r="F356" s="37">
        <v>6925.5681588407706</v>
      </c>
      <c r="G356" s="37">
        <v>19.830780968791323</v>
      </c>
      <c r="H356" s="36">
        <v>15482.089434605179</v>
      </c>
      <c r="I356" s="36">
        <v>8405.0463239177461</v>
      </c>
      <c r="J356" s="36">
        <v>54.288837171622305</v>
      </c>
      <c r="K356" s="38">
        <v>73721.072127687803</v>
      </c>
      <c r="L356" s="38">
        <v>3741.9642094511837</v>
      </c>
      <c r="M356" s="38">
        <v>5.0758407351563664</v>
      </c>
      <c r="N356" s="39">
        <v>82196.444963744012</v>
      </c>
      <c r="O356" s="39">
        <v>71931.728092397505</v>
      </c>
      <c r="P356" s="39">
        <v>87.511969798846934</v>
      </c>
      <c r="R356" s="42">
        <f t="shared" si="100"/>
        <v>0.15311492381828118</v>
      </c>
      <c r="S356" s="42">
        <f t="shared" si="101"/>
        <v>0.34538505440866996</v>
      </c>
      <c r="T356" s="42">
        <f t="shared" si="102"/>
        <v>7.2533973630623555E-2</v>
      </c>
      <c r="U356" s="42">
        <f t="shared" si="103"/>
        <v>6.5054909662937782E-2</v>
      </c>
      <c r="W356" s="43">
        <f t="shared" si="104"/>
        <v>6.531042011207302</v>
      </c>
      <c r="X356" s="43">
        <f t="shared" si="105"/>
        <v>2.2557243003861434</v>
      </c>
      <c r="Y356" s="43">
        <f t="shared" si="106"/>
        <v>0.47372242902140504</v>
      </c>
      <c r="Z356" s="43">
        <f t="shared" si="107"/>
        <v>0.42487634804394253</v>
      </c>
      <c r="AB356" s="44">
        <f t="shared" si="108"/>
        <v>2.8953192595785282</v>
      </c>
      <c r="AC356" s="44">
        <f t="shared" si="109"/>
        <v>0.44331658785996869</v>
      </c>
      <c r="AD356" s="44">
        <f t="shared" si="110"/>
        <v>0.21000901082650547</v>
      </c>
      <c r="AE356" s="44">
        <f t="shared" si="111"/>
        <v>0.18835473287724508</v>
      </c>
      <c r="AG356" s="45">
        <f t="shared" si="112"/>
        <v>13.786643002525427</v>
      </c>
      <c r="AH356" s="45">
        <f t="shared" si="113"/>
        <v>2.1109407930415203</v>
      </c>
      <c r="AI356" s="45">
        <f t="shared" si="114"/>
        <v>4.7617004435401533</v>
      </c>
      <c r="AJ356" s="45">
        <f t="shared" si="115"/>
        <v>0.89688881508446494</v>
      </c>
      <c r="AL356" s="46">
        <f t="shared" si="116"/>
        <v>15.371629984288591</v>
      </c>
      <c r="AM356" s="46">
        <f t="shared" si="117"/>
        <v>2.3536259540071547</v>
      </c>
      <c r="AN356" s="46">
        <f t="shared" si="118"/>
        <v>5.3091312584734576</v>
      </c>
      <c r="AO356" s="46">
        <f t="shared" si="119"/>
        <v>1.1149654039400909</v>
      </c>
    </row>
    <row r="357" spans="1:41">
      <c r="A357" s="8" t="s">
        <v>1509</v>
      </c>
      <c r="B357" s="35">
        <v>2224.1662376487766</v>
      </c>
      <c r="C357" s="35">
        <v>158.8073339269188</v>
      </c>
      <c r="D357" s="35">
        <v>7.1400838318091786</v>
      </c>
      <c r="E357" s="37">
        <v>5354.9808724325831</v>
      </c>
      <c r="F357" s="37">
        <v>255.80167977057772</v>
      </c>
      <c r="G357" s="37">
        <v>4.7768925018470858</v>
      </c>
      <c r="H357" s="36">
        <v>43585.796926217205</v>
      </c>
      <c r="I357" s="36">
        <v>22255.379683586234</v>
      </c>
      <c r="J357" s="36">
        <v>51.061082400903501</v>
      </c>
      <c r="K357" s="38">
        <v>42365.304361131166</v>
      </c>
      <c r="L357" s="38">
        <v>13947.466279492588</v>
      </c>
      <c r="M357" s="38">
        <v>32.921907418866439</v>
      </c>
      <c r="N357" s="39">
        <v>11250.479242636766</v>
      </c>
      <c r="O357" s="39">
        <v>9752.6627430068238</v>
      </c>
      <c r="P357" s="39">
        <v>86.686642699152245</v>
      </c>
      <c r="R357" s="42">
        <f t="shared" si="100"/>
        <v>0.41534531880380265</v>
      </c>
      <c r="S357" s="42">
        <f t="shared" si="101"/>
        <v>5.1029610435112241E-2</v>
      </c>
      <c r="T357" s="42">
        <f t="shared" si="102"/>
        <v>5.2499711053401024E-2</v>
      </c>
      <c r="U357" s="42">
        <f t="shared" si="103"/>
        <v>0.19769524388078427</v>
      </c>
      <c r="W357" s="43">
        <f t="shared" si="104"/>
        <v>2.407635176628466</v>
      </c>
      <c r="X357" s="43">
        <f t="shared" si="105"/>
        <v>0.12286068513322328</v>
      </c>
      <c r="Y357" s="43">
        <f t="shared" si="106"/>
        <v>0.12640015109499861</v>
      </c>
      <c r="Z357" s="43">
        <f t="shared" si="107"/>
        <v>0.47597802341951972</v>
      </c>
      <c r="AB357" s="44">
        <f t="shared" si="108"/>
        <v>19.596465492747015</v>
      </c>
      <c r="AC357" s="44">
        <f t="shared" si="109"/>
        <v>8.1393002075127256</v>
      </c>
      <c r="AD357" s="44">
        <f t="shared" si="110"/>
        <v>1.0288087760371623</v>
      </c>
      <c r="AE357" s="44">
        <f t="shared" si="111"/>
        <v>3.8741280247899943</v>
      </c>
      <c r="AG357" s="45">
        <f t="shared" si="112"/>
        <v>19.047723881429214</v>
      </c>
      <c r="AH357" s="45">
        <f t="shared" si="113"/>
        <v>7.9113829480190221</v>
      </c>
      <c r="AI357" s="45">
        <f t="shared" si="114"/>
        <v>0.97199792934491691</v>
      </c>
      <c r="AJ357" s="45">
        <f t="shared" si="115"/>
        <v>3.7656444181129873</v>
      </c>
      <c r="AL357" s="46">
        <f t="shared" si="116"/>
        <v>5.0582906314277736</v>
      </c>
      <c r="AM357" s="46">
        <f t="shared" si="117"/>
        <v>2.1009373349126568</v>
      </c>
      <c r="AN357" s="46">
        <f t="shared" si="118"/>
        <v>0.25812260038933721</v>
      </c>
      <c r="AO357" s="46">
        <f t="shared" si="119"/>
        <v>0.26555879657408354</v>
      </c>
    </row>
    <row r="358" spans="1:41">
      <c r="A358" s="8" t="s">
        <v>1510</v>
      </c>
      <c r="B358" s="35">
        <v>34860.615573229596</v>
      </c>
      <c r="C358" s="35">
        <v>10591.212444621622</v>
      </c>
      <c r="D358" s="35">
        <v>30.381599035086744</v>
      </c>
      <c r="E358" s="37">
        <v>216098.45905046634</v>
      </c>
      <c r="F358" s="37">
        <v>20408.296255389403</v>
      </c>
      <c r="G358" s="37">
        <v>9.4439804638418874</v>
      </c>
      <c r="H358" s="36">
        <v>169334.96147680099</v>
      </c>
      <c r="I358" s="36">
        <v>12381.612295992851</v>
      </c>
      <c r="J358" s="36">
        <v>7.3119054612293635</v>
      </c>
      <c r="K358" s="38">
        <v>202219.65512254732</v>
      </c>
      <c r="L358" s="38">
        <v>11738.345706268756</v>
      </c>
      <c r="M358" s="38">
        <v>5.8047501362591039</v>
      </c>
      <c r="N358" s="39">
        <v>124863.12973641534</v>
      </c>
      <c r="O358" s="39">
        <v>108885.13349969129</v>
      </c>
      <c r="P358" s="39">
        <v>87.203591428107387</v>
      </c>
      <c r="R358" s="42">
        <f t="shared" si="100"/>
        <v>0.16131820525887441</v>
      </c>
      <c r="S358" s="42">
        <f t="shared" si="101"/>
        <v>0.20586779758417179</v>
      </c>
      <c r="T358" s="42">
        <f t="shared" si="102"/>
        <v>0.1723898478221797</v>
      </c>
      <c r="U358" s="42">
        <f t="shared" si="103"/>
        <v>0.27919062774431458</v>
      </c>
      <c r="W358" s="43">
        <f t="shared" si="104"/>
        <v>6.1989283751034554</v>
      </c>
      <c r="X358" s="43">
        <f t="shared" si="105"/>
        <v>1.276159731964577</v>
      </c>
      <c r="Y358" s="43">
        <f t="shared" si="106"/>
        <v>1.0686323192446763</v>
      </c>
      <c r="Z358" s="43">
        <f t="shared" si="107"/>
        <v>1.7306827043871778</v>
      </c>
      <c r="AB358" s="44">
        <f t="shared" si="108"/>
        <v>4.8574862690272704</v>
      </c>
      <c r="AC358" s="44">
        <f t="shared" si="109"/>
        <v>0.78360096698910531</v>
      </c>
      <c r="AD358" s="44">
        <f t="shared" si="110"/>
        <v>0.83738131871593868</v>
      </c>
      <c r="AE358" s="44">
        <f t="shared" si="111"/>
        <v>1.3561646407091124</v>
      </c>
      <c r="AG358" s="45">
        <f t="shared" si="112"/>
        <v>5.8008056311500491</v>
      </c>
      <c r="AH358" s="45">
        <f t="shared" si="113"/>
        <v>0.93577555347269814</v>
      </c>
      <c r="AI358" s="45">
        <f t="shared" si="114"/>
        <v>1.1941990794987221</v>
      </c>
      <c r="AJ358" s="45">
        <f t="shared" si="115"/>
        <v>1.6195305655835373</v>
      </c>
      <c r="AL358" s="46">
        <f t="shared" si="116"/>
        <v>3.5817821252789668</v>
      </c>
      <c r="AM358" s="46">
        <f t="shared" si="117"/>
        <v>0.57780666407831982</v>
      </c>
      <c r="AN358" s="46">
        <f t="shared" si="118"/>
        <v>0.73737359755753495</v>
      </c>
      <c r="AO358" s="46">
        <f t="shared" si="119"/>
        <v>0.61746287550904444</v>
      </c>
    </row>
    <row r="359" spans="1:41">
      <c r="A359" s="8" t="s">
        <v>1511</v>
      </c>
      <c r="B359" s="35">
        <v>145957.07028054234</v>
      </c>
      <c r="C359" s="35">
        <v>40798.636752578517</v>
      </c>
      <c r="D359" s="35">
        <v>27.952490875680052</v>
      </c>
      <c r="E359" s="37">
        <v>666087.05904217262</v>
      </c>
      <c r="F359" s="37">
        <v>73805.87062553507</v>
      </c>
      <c r="G359" s="37">
        <v>11.080514119530752</v>
      </c>
      <c r="H359" s="36">
        <v>547841.44429329503</v>
      </c>
      <c r="I359" s="36">
        <v>47478.751231727634</v>
      </c>
      <c r="J359" s="36">
        <v>8.6665132268286698</v>
      </c>
      <c r="K359" s="38">
        <v>650517.82934052369</v>
      </c>
      <c r="L359" s="38">
        <v>29571.540678049259</v>
      </c>
      <c r="M359" s="38">
        <v>4.5458463003278542</v>
      </c>
      <c r="N359" s="39">
        <v>391399.55244225013</v>
      </c>
      <c r="O359" s="39">
        <v>340123.10903048597</v>
      </c>
      <c r="P359" s="39">
        <v>86.899207448805186</v>
      </c>
      <c r="R359" s="42">
        <f t="shared" si="100"/>
        <v>0.21912611617230235</v>
      </c>
      <c r="S359" s="42">
        <f t="shared" si="101"/>
        <v>0.26642210406119265</v>
      </c>
      <c r="T359" s="42">
        <f t="shared" si="102"/>
        <v>0.22437059170001447</v>
      </c>
      <c r="U359" s="42">
        <f t="shared" si="103"/>
        <v>0.37291067240573272</v>
      </c>
      <c r="W359" s="43">
        <f t="shared" si="104"/>
        <v>4.5635820023099578</v>
      </c>
      <c r="X359" s="43">
        <f t="shared" si="105"/>
        <v>1.2158391191112097</v>
      </c>
      <c r="Y359" s="43">
        <f t="shared" si="106"/>
        <v>1.023933594129822</v>
      </c>
      <c r="Z359" s="43">
        <f t="shared" si="107"/>
        <v>1.7018084330601064</v>
      </c>
      <c r="AB359" s="44">
        <f t="shared" si="108"/>
        <v>3.7534423186235211</v>
      </c>
      <c r="AC359" s="44">
        <f t="shared" si="109"/>
        <v>0.82247723755673352</v>
      </c>
      <c r="AD359" s="44">
        <f t="shared" si="110"/>
        <v>0.84216207394143361</v>
      </c>
      <c r="AE359" s="44">
        <f t="shared" si="111"/>
        <v>1.3996986988740296</v>
      </c>
      <c r="AG359" s="45">
        <f t="shared" si="112"/>
        <v>4.4569120775730235</v>
      </c>
      <c r="AH359" s="45">
        <f t="shared" si="113"/>
        <v>0.97662583368000366</v>
      </c>
      <c r="AI359" s="45">
        <f t="shared" si="114"/>
        <v>1.1874198933227464</v>
      </c>
      <c r="AJ359" s="45">
        <f t="shared" si="115"/>
        <v>1.6620300797009873</v>
      </c>
      <c r="AL359" s="46">
        <f t="shared" si="116"/>
        <v>2.6816073499553377</v>
      </c>
      <c r="AM359" s="46">
        <f t="shared" si="117"/>
        <v>0.5876102036948132</v>
      </c>
      <c r="AN359" s="46">
        <f t="shared" si="118"/>
        <v>0.7144394724410601</v>
      </c>
      <c r="AO359" s="46">
        <f t="shared" si="119"/>
        <v>0.60167382781658696</v>
      </c>
    </row>
    <row r="360" spans="1:41">
      <c r="A360" s="8" t="s">
        <v>1512</v>
      </c>
      <c r="B360" s="35">
        <v>1</v>
      </c>
      <c r="C360" s="35">
        <v>0</v>
      </c>
      <c r="D360" s="35">
        <v>0</v>
      </c>
      <c r="E360" s="37">
        <v>1</v>
      </c>
      <c r="F360" s="37">
        <v>0</v>
      </c>
      <c r="G360" s="37">
        <v>0</v>
      </c>
      <c r="H360" s="36">
        <v>1</v>
      </c>
      <c r="I360" s="36">
        <v>0</v>
      </c>
      <c r="J360" s="36">
        <v>0</v>
      </c>
      <c r="K360" s="38">
        <v>1</v>
      </c>
      <c r="L360" s="38">
        <v>0</v>
      </c>
      <c r="M360" s="38">
        <v>0</v>
      </c>
      <c r="N360" s="39">
        <v>60076.355542066332</v>
      </c>
      <c r="O360" s="39">
        <v>104053.56808162342</v>
      </c>
      <c r="P360" s="39">
        <v>173.2021976745304</v>
      </c>
      <c r="R360" s="42">
        <f t="shared" si="100"/>
        <v>1</v>
      </c>
      <c r="S360" s="42">
        <f t="shared" si="101"/>
        <v>1</v>
      </c>
      <c r="T360" s="42">
        <f t="shared" si="102"/>
        <v>1</v>
      </c>
      <c r="U360" s="42">
        <f t="shared" si="103"/>
        <v>1.6645483751087156E-5</v>
      </c>
      <c r="W360" s="43">
        <f t="shared" si="104"/>
        <v>1</v>
      </c>
      <c r="X360" s="43">
        <f t="shared" si="105"/>
        <v>1</v>
      </c>
      <c r="Y360" s="43">
        <f t="shared" si="106"/>
        <v>1</v>
      </c>
      <c r="Z360" s="43">
        <f t="shared" si="107"/>
        <v>1.6645483751087156E-5</v>
      </c>
      <c r="AB360" s="44">
        <f t="shared" si="108"/>
        <v>1</v>
      </c>
      <c r="AC360" s="44">
        <f t="shared" si="109"/>
        <v>1</v>
      </c>
      <c r="AD360" s="44">
        <f t="shared" si="110"/>
        <v>1</v>
      </c>
      <c r="AE360" s="44">
        <f t="shared" si="111"/>
        <v>1.6645483751087156E-5</v>
      </c>
      <c r="AG360" s="45">
        <f t="shared" si="112"/>
        <v>1</v>
      </c>
      <c r="AH360" s="45">
        <f t="shared" si="113"/>
        <v>1</v>
      </c>
      <c r="AI360" s="45">
        <f t="shared" si="114"/>
        <v>1</v>
      </c>
      <c r="AJ360" s="45">
        <f t="shared" si="115"/>
        <v>1.6645483751087156E-5</v>
      </c>
      <c r="AL360" s="46">
        <f t="shared" si="116"/>
        <v>60076.355542066332</v>
      </c>
      <c r="AM360" s="46">
        <f t="shared" si="117"/>
        <v>60076.355542066332</v>
      </c>
      <c r="AN360" s="46">
        <f t="shared" si="118"/>
        <v>60076.355542066332</v>
      </c>
      <c r="AO360" s="46">
        <f t="shared" si="119"/>
        <v>60076.355542066332</v>
      </c>
    </row>
    <row r="361" spans="1:41">
      <c r="A361" s="8" t="s">
        <v>1513</v>
      </c>
      <c r="B361" s="35">
        <v>1</v>
      </c>
      <c r="C361" s="35">
        <v>0</v>
      </c>
      <c r="D361" s="35">
        <v>0</v>
      </c>
      <c r="E361" s="37">
        <v>141.82129090298267</v>
      </c>
      <c r="F361" s="37">
        <v>243.90963063140291</v>
      </c>
      <c r="G361" s="37">
        <v>171.98378965416202</v>
      </c>
      <c r="H361" s="36">
        <v>170.85989929011899</v>
      </c>
      <c r="I361" s="36">
        <v>294.20597573901881</v>
      </c>
      <c r="J361" s="36">
        <v>172.19135499984054</v>
      </c>
      <c r="K361" s="38">
        <v>1</v>
      </c>
      <c r="L361" s="38">
        <v>0</v>
      </c>
      <c r="M361" s="38">
        <v>0</v>
      </c>
      <c r="N361" s="39">
        <v>198419.68622731182</v>
      </c>
      <c r="O361" s="39">
        <v>343031.21140532685</v>
      </c>
      <c r="P361" s="39">
        <v>172.88164190137186</v>
      </c>
      <c r="R361" s="42">
        <f t="shared" si="100"/>
        <v>7.0511274691758491E-3</v>
      </c>
      <c r="S361" s="42">
        <f t="shared" si="101"/>
        <v>5.8527483871566996E-3</v>
      </c>
      <c r="T361" s="42">
        <f t="shared" si="102"/>
        <v>1</v>
      </c>
      <c r="U361" s="42">
        <f t="shared" si="103"/>
        <v>5.0398225045794535E-6</v>
      </c>
      <c r="W361" s="43">
        <f t="shared" si="104"/>
        <v>141.82129090298267</v>
      </c>
      <c r="X361" s="43">
        <f t="shared" si="105"/>
        <v>0.83004433159691293</v>
      </c>
      <c r="Y361" s="43">
        <f t="shared" si="106"/>
        <v>141.82129090298267</v>
      </c>
      <c r="Z361" s="43">
        <f t="shared" si="107"/>
        <v>7.1475413352136146E-4</v>
      </c>
      <c r="AB361" s="44">
        <f t="shared" si="108"/>
        <v>170.85989929011899</v>
      </c>
      <c r="AC361" s="44">
        <f t="shared" si="109"/>
        <v>1.2047549292651771</v>
      </c>
      <c r="AD361" s="44">
        <f t="shared" si="110"/>
        <v>170.85989929011899</v>
      </c>
      <c r="AE361" s="44">
        <f t="shared" si="111"/>
        <v>8.6110356557252067E-4</v>
      </c>
      <c r="AG361" s="45">
        <f t="shared" si="112"/>
        <v>1</v>
      </c>
      <c r="AH361" s="45">
        <f t="shared" si="113"/>
        <v>7.0511274691758491E-3</v>
      </c>
      <c r="AI361" s="45">
        <f t="shared" si="114"/>
        <v>5.8527483871566996E-3</v>
      </c>
      <c r="AJ361" s="45">
        <f t="shared" si="115"/>
        <v>5.0398225045794535E-6</v>
      </c>
      <c r="AL361" s="46">
        <f t="shared" si="116"/>
        <v>198419.68622731182</v>
      </c>
      <c r="AM361" s="46">
        <f t="shared" si="117"/>
        <v>1399.0824999826511</v>
      </c>
      <c r="AN361" s="46">
        <f t="shared" si="118"/>
        <v>1161.3004985470377</v>
      </c>
      <c r="AO361" s="46">
        <f t="shared" si="119"/>
        <v>198419.68622731182</v>
      </c>
    </row>
    <row r="362" spans="1:41">
      <c r="A362" s="8" t="s">
        <v>1514</v>
      </c>
      <c r="B362" s="35">
        <v>2097.3357150220822</v>
      </c>
      <c r="C362" s="35">
        <v>2891.5936727070002</v>
      </c>
      <c r="D362" s="35">
        <v>137.86985326173954</v>
      </c>
      <c r="E362" s="37">
        <v>1</v>
      </c>
      <c r="F362" s="37">
        <v>0</v>
      </c>
      <c r="G362" s="37">
        <v>0</v>
      </c>
      <c r="H362" s="36">
        <v>1</v>
      </c>
      <c r="I362" s="36">
        <v>0</v>
      </c>
      <c r="J362" s="36">
        <v>0</v>
      </c>
      <c r="K362" s="38">
        <v>106272.47015431801</v>
      </c>
      <c r="L362" s="38">
        <v>184067.58570231832</v>
      </c>
      <c r="M362" s="38">
        <v>173.20345093610246</v>
      </c>
      <c r="N362" s="39">
        <v>141446.76227576134</v>
      </c>
      <c r="O362" s="39">
        <v>122714.64746496858</v>
      </c>
      <c r="P362" s="39">
        <v>86.756773708066177</v>
      </c>
      <c r="R362" s="42">
        <f t="shared" si="100"/>
        <v>2097.3357150220822</v>
      </c>
      <c r="S362" s="42">
        <f t="shared" si="101"/>
        <v>2097.3357150220822</v>
      </c>
      <c r="T362" s="42">
        <f t="shared" si="102"/>
        <v>1.9735456529584246E-2</v>
      </c>
      <c r="U362" s="42">
        <f t="shared" si="103"/>
        <v>1.4827739294118058E-2</v>
      </c>
      <c r="W362" s="43">
        <f t="shared" si="104"/>
        <v>4.7679538990231293E-4</v>
      </c>
      <c r="X362" s="43">
        <f t="shared" si="105"/>
        <v>1</v>
      </c>
      <c r="Y362" s="43">
        <f t="shared" si="106"/>
        <v>9.4097746909232672E-6</v>
      </c>
      <c r="Z362" s="43">
        <f t="shared" si="107"/>
        <v>7.0697977381088663E-6</v>
      </c>
      <c r="AB362" s="44">
        <f t="shared" si="108"/>
        <v>4.7679538990231293E-4</v>
      </c>
      <c r="AC362" s="44">
        <f t="shared" si="109"/>
        <v>1</v>
      </c>
      <c r="AD362" s="44">
        <f t="shared" si="110"/>
        <v>9.4097746909232672E-6</v>
      </c>
      <c r="AE362" s="44">
        <f t="shared" si="111"/>
        <v>7.0697977381088663E-6</v>
      </c>
      <c r="AG362" s="45">
        <f t="shared" si="112"/>
        <v>50.670223843109973</v>
      </c>
      <c r="AH362" s="45">
        <f t="shared" si="113"/>
        <v>106272.47015431801</v>
      </c>
      <c r="AI362" s="45">
        <f t="shared" si="114"/>
        <v>106272.47015431801</v>
      </c>
      <c r="AJ362" s="45">
        <f t="shared" si="115"/>
        <v>0.75132486912023944</v>
      </c>
      <c r="AL362" s="46">
        <f t="shared" si="116"/>
        <v>67.441164169691405</v>
      </c>
      <c r="AM362" s="46">
        <f t="shared" si="117"/>
        <v>141446.76227576134</v>
      </c>
      <c r="AN362" s="46">
        <f t="shared" si="118"/>
        <v>141446.76227576134</v>
      </c>
      <c r="AO362" s="46">
        <f t="shared" si="119"/>
        <v>1.330982163775499</v>
      </c>
    </row>
    <row r="363" spans="1:41">
      <c r="A363" s="8" t="s">
        <v>1119</v>
      </c>
      <c r="B363" s="35">
        <v>358392.31857431837</v>
      </c>
      <c r="C363" s="35">
        <v>71331.301794476618</v>
      </c>
      <c r="D363" s="35">
        <v>19.903133548797012</v>
      </c>
      <c r="E363" s="37">
        <v>2437900.5533993398</v>
      </c>
      <c r="F363" s="37">
        <v>78994.856548996235</v>
      </c>
      <c r="G363" s="37">
        <v>3.2402821533818531</v>
      </c>
      <c r="H363" s="36">
        <v>1760729.5796481634</v>
      </c>
      <c r="I363" s="36">
        <v>138498.4597340865</v>
      </c>
      <c r="J363" s="36">
        <v>7.8659699555772704</v>
      </c>
      <c r="K363" s="38">
        <v>2481782.0176590867</v>
      </c>
      <c r="L363" s="38">
        <v>142958.19452236698</v>
      </c>
      <c r="M363" s="38">
        <v>5.7603042291849107</v>
      </c>
      <c r="N363" s="39">
        <v>1537239.4396162399</v>
      </c>
      <c r="O363" s="39">
        <v>1335193.2655486977</v>
      </c>
      <c r="P363" s="39">
        <v>86.856558005174421</v>
      </c>
      <c r="R363" s="42">
        <f t="shared" si="100"/>
        <v>0.14700858821931281</v>
      </c>
      <c r="S363" s="42">
        <f t="shared" si="101"/>
        <v>0.20354762180228372</v>
      </c>
      <c r="T363" s="42">
        <f t="shared" si="102"/>
        <v>0.14440926561002643</v>
      </c>
      <c r="U363" s="42">
        <f t="shared" si="103"/>
        <v>0.23314020531751922</v>
      </c>
      <c r="W363" s="43">
        <f t="shared" si="104"/>
        <v>6.8023236745064395</v>
      </c>
      <c r="X363" s="43">
        <f t="shared" si="105"/>
        <v>1.3845968066751577</v>
      </c>
      <c r="Y363" s="43">
        <f t="shared" si="106"/>
        <v>0.9823185662771714</v>
      </c>
      <c r="Z363" s="43">
        <f t="shared" si="107"/>
        <v>1.5858951381106532</v>
      </c>
      <c r="AB363" s="44">
        <f t="shared" si="108"/>
        <v>4.9128552382270101</v>
      </c>
      <c r="AC363" s="44">
        <f t="shared" si="109"/>
        <v>0.72223191269760845</v>
      </c>
      <c r="AD363" s="44">
        <f t="shared" si="110"/>
        <v>0.70946181700073396</v>
      </c>
      <c r="AE363" s="44">
        <f t="shared" si="111"/>
        <v>1.145384078935495</v>
      </c>
      <c r="AG363" s="45">
        <f t="shared" si="112"/>
        <v>6.9247634199627788</v>
      </c>
      <c r="AH363" s="45">
        <f t="shared" si="113"/>
        <v>1.0179996941214686</v>
      </c>
      <c r="AI363" s="45">
        <f t="shared" si="114"/>
        <v>1.4095191256768727</v>
      </c>
      <c r="AJ363" s="45">
        <f t="shared" si="115"/>
        <v>1.614440765505369</v>
      </c>
      <c r="AL363" s="46">
        <f t="shared" si="116"/>
        <v>4.2892644734445353</v>
      </c>
      <c r="AM363" s="46">
        <f t="shared" si="117"/>
        <v>0.63055871474033531</v>
      </c>
      <c r="AN363" s="46">
        <f t="shared" si="118"/>
        <v>0.87306958285065994</v>
      </c>
      <c r="AO363" s="46">
        <f t="shared" si="119"/>
        <v>0.61940953261730214</v>
      </c>
    </row>
    <row r="364" spans="1:41">
      <c r="A364" s="8" t="s">
        <v>1515</v>
      </c>
      <c r="B364" s="35">
        <v>1</v>
      </c>
      <c r="C364" s="35">
        <v>0</v>
      </c>
      <c r="D364" s="35">
        <v>0</v>
      </c>
      <c r="E364" s="37">
        <v>170245.56042745899</v>
      </c>
      <c r="F364" s="37">
        <v>20366.019197580707</v>
      </c>
      <c r="G364" s="37">
        <v>11.962731448881801</v>
      </c>
      <c r="H364" s="36">
        <v>62472.188276980414</v>
      </c>
      <c r="I364" s="36">
        <v>108015.62649259035</v>
      </c>
      <c r="J364" s="36">
        <v>172.90194160269502</v>
      </c>
      <c r="K364" s="38">
        <v>1</v>
      </c>
      <c r="L364" s="38">
        <v>0</v>
      </c>
      <c r="M364" s="38">
        <v>0</v>
      </c>
      <c r="N364" s="39">
        <v>1</v>
      </c>
      <c r="O364" s="39">
        <v>0</v>
      </c>
      <c r="P364" s="39">
        <v>0</v>
      </c>
      <c r="R364" s="42">
        <f t="shared" si="100"/>
        <v>5.8738682964134994E-6</v>
      </c>
      <c r="S364" s="42">
        <f t="shared" si="101"/>
        <v>1.6007122970726437E-5</v>
      </c>
      <c r="T364" s="42">
        <f t="shared" si="102"/>
        <v>1</v>
      </c>
      <c r="U364" s="42">
        <f t="shared" si="103"/>
        <v>1</v>
      </c>
      <c r="W364" s="43">
        <f t="shared" si="104"/>
        <v>170245.56042745899</v>
      </c>
      <c r="X364" s="43">
        <f t="shared" si="105"/>
        <v>2.7251416209825745</v>
      </c>
      <c r="Y364" s="43">
        <f t="shared" si="106"/>
        <v>170245.56042745899</v>
      </c>
      <c r="Z364" s="43">
        <f t="shared" si="107"/>
        <v>170245.56042745899</v>
      </c>
      <c r="AB364" s="44">
        <f t="shared" si="108"/>
        <v>62472.188276980414</v>
      </c>
      <c r="AC364" s="44">
        <f t="shared" si="109"/>
        <v>0.36695340612773036</v>
      </c>
      <c r="AD364" s="44">
        <f t="shared" si="110"/>
        <v>62472.188276980414</v>
      </c>
      <c r="AE364" s="44">
        <f t="shared" si="111"/>
        <v>62472.188276980414</v>
      </c>
      <c r="AG364" s="45">
        <f t="shared" si="112"/>
        <v>1</v>
      </c>
      <c r="AH364" s="45">
        <f t="shared" si="113"/>
        <v>5.8738682964134994E-6</v>
      </c>
      <c r="AI364" s="45">
        <f t="shared" si="114"/>
        <v>1.6007122970726437E-5</v>
      </c>
      <c r="AJ364" s="45">
        <f t="shared" si="115"/>
        <v>1</v>
      </c>
      <c r="AL364" s="46">
        <f t="shared" si="116"/>
        <v>1</v>
      </c>
      <c r="AM364" s="46">
        <f t="shared" si="117"/>
        <v>5.8738682964134994E-6</v>
      </c>
      <c r="AN364" s="46">
        <f t="shared" si="118"/>
        <v>1.6007122970726437E-5</v>
      </c>
      <c r="AO364" s="46">
        <f t="shared" si="119"/>
        <v>1</v>
      </c>
    </row>
    <row r="365" spans="1:41">
      <c r="A365" s="8" t="s">
        <v>1516</v>
      </c>
      <c r="B365" s="35">
        <v>15744.935137931932</v>
      </c>
      <c r="C365" s="35">
        <v>3172.6466447393695</v>
      </c>
      <c r="D365" s="35">
        <v>20.150268114448966</v>
      </c>
      <c r="E365" s="37">
        <v>109476.51070339167</v>
      </c>
      <c r="F365" s="37">
        <v>3939.7331605842764</v>
      </c>
      <c r="G365" s="37">
        <v>3.5987017993826322</v>
      </c>
      <c r="H365" s="36">
        <v>52624.991555522058</v>
      </c>
      <c r="I365" s="36">
        <v>21466.547899078767</v>
      </c>
      <c r="J365" s="36">
        <v>40.791546496364681</v>
      </c>
      <c r="K365" s="38">
        <v>89989.022709056429</v>
      </c>
      <c r="L365" s="38">
        <v>20999.561787584254</v>
      </c>
      <c r="M365" s="38">
        <v>23.335692682737484</v>
      </c>
      <c r="N365" s="39">
        <v>47970.637810619664</v>
      </c>
      <c r="O365" s="39">
        <v>42169.585729877319</v>
      </c>
      <c r="P365" s="39">
        <v>87.907077442572344</v>
      </c>
      <c r="R365" s="42">
        <f t="shared" si="100"/>
        <v>0.1438202134573891</v>
      </c>
      <c r="S365" s="42">
        <f t="shared" si="101"/>
        <v>0.29919121452628111</v>
      </c>
      <c r="T365" s="42">
        <f t="shared" si="102"/>
        <v>0.17496506422607669</v>
      </c>
      <c r="U365" s="42">
        <f t="shared" si="103"/>
        <v>0.32822025840245017</v>
      </c>
      <c r="W365" s="43">
        <f t="shared" si="104"/>
        <v>6.9531255444581781</v>
      </c>
      <c r="X365" s="43">
        <f t="shared" si="105"/>
        <v>2.080314076400152</v>
      </c>
      <c r="Y365" s="43">
        <f t="shared" si="106"/>
        <v>1.2165540574580997</v>
      </c>
      <c r="Z365" s="43">
        <f t="shared" si="107"/>
        <v>2.2821566629067402</v>
      </c>
      <c r="AB365" s="44">
        <f t="shared" si="108"/>
        <v>3.3423441312718074</v>
      </c>
      <c r="AC365" s="44">
        <f t="shared" si="109"/>
        <v>0.48069664640756304</v>
      </c>
      <c r="AD365" s="44">
        <f t="shared" si="110"/>
        <v>0.58479345559362228</v>
      </c>
      <c r="AE365" s="44">
        <f t="shared" si="111"/>
        <v>1.0970250544359454</v>
      </c>
      <c r="AG365" s="45">
        <f t="shared" si="112"/>
        <v>5.7154267020293563</v>
      </c>
      <c r="AH365" s="45">
        <f t="shared" si="113"/>
        <v>0.82199388828592335</v>
      </c>
      <c r="AI365" s="45">
        <f t="shared" si="114"/>
        <v>1.7100054565161005</v>
      </c>
      <c r="AJ365" s="45">
        <f t="shared" si="115"/>
        <v>1.8759188290203388</v>
      </c>
      <c r="AL365" s="46">
        <f t="shared" si="116"/>
        <v>3.0467345460859434</v>
      </c>
      <c r="AM365" s="46">
        <f t="shared" si="117"/>
        <v>0.43818201276608182</v>
      </c>
      <c r="AN365" s="46">
        <f t="shared" si="118"/>
        <v>0.91155620918263114</v>
      </c>
      <c r="AO365" s="46">
        <f t="shared" si="119"/>
        <v>0.5330721055357337</v>
      </c>
    </row>
    <row r="366" spans="1:41">
      <c r="A366" s="8" t="s">
        <v>1517</v>
      </c>
      <c r="B366" s="35">
        <v>5039.5355177079764</v>
      </c>
      <c r="C366" s="35">
        <v>4364.3420605258998</v>
      </c>
      <c r="D366" s="35">
        <v>86.602069678652441</v>
      </c>
      <c r="E366" s="37">
        <v>1</v>
      </c>
      <c r="F366" s="37">
        <v>0</v>
      </c>
      <c r="G366" s="37">
        <v>0</v>
      </c>
      <c r="H366" s="36">
        <v>182739.84475930734</v>
      </c>
      <c r="I366" s="36">
        <v>168065.22346687692</v>
      </c>
      <c r="J366" s="36">
        <v>91.969665229956362</v>
      </c>
      <c r="K366" s="38">
        <v>237693.74949285234</v>
      </c>
      <c r="L366" s="38">
        <v>209722.15649182259</v>
      </c>
      <c r="M366" s="38">
        <v>88.23208727166346</v>
      </c>
      <c r="N366" s="39">
        <v>1</v>
      </c>
      <c r="O366" s="39">
        <v>0</v>
      </c>
      <c r="P366" s="39">
        <v>0</v>
      </c>
      <c r="R366" s="42">
        <f t="shared" si="100"/>
        <v>5039.5355177079764</v>
      </c>
      <c r="S366" s="42">
        <f t="shared" si="101"/>
        <v>2.7577650207297234E-2</v>
      </c>
      <c r="T366" s="42">
        <f t="shared" si="102"/>
        <v>2.1201800756058667E-2</v>
      </c>
      <c r="U366" s="42">
        <f t="shared" si="103"/>
        <v>5039.5355177079764</v>
      </c>
      <c r="W366" s="43">
        <f t="shared" si="104"/>
        <v>1.9843098565059991E-4</v>
      </c>
      <c r="X366" s="43">
        <f t="shared" si="105"/>
        <v>5.472260312561461E-6</v>
      </c>
      <c r="Y366" s="43">
        <f t="shared" si="106"/>
        <v>4.2070942215923556E-6</v>
      </c>
      <c r="Z366" s="43">
        <f t="shared" si="107"/>
        <v>1</v>
      </c>
      <c r="AB366" s="44">
        <f t="shared" si="108"/>
        <v>36.261247513226969</v>
      </c>
      <c r="AC366" s="44">
        <f t="shared" si="109"/>
        <v>182739.84475930734</v>
      </c>
      <c r="AD366" s="44">
        <f t="shared" si="110"/>
        <v>0.768803744941566</v>
      </c>
      <c r="AE366" s="44">
        <f t="shared" si="111"/>
        <v>182739.84475930734</v>
      </c>
      <c r="AG366" s="45">
        <f t="shared" si="112"/>
        <v>47.165804994853467</v>
      </c>
      <c r="AH366" s="45">
        <f t="shared" si="113"/>
        <v>237693.74949285234</v>
      </c>
      <c r="AI366" s="45">
        <f t="shared" si="114"/>
        <v>1.3007220718936616</v>
      </c>
      <c r="AJ366" s="45">
        <f t="shared" si="115"/>
        <v>237693.74949285234</v>
      </c>
      <c r="AL366" s="46">
        <f t="shared" si="116"/>
        <v>1.9843098565059991E-4</v>
      </c>
      <c r="AM366" s="46">
        <f t="shared" si="117"/>
        <v>1</v>
      </c>
      <c r="AN366" s="46">
        <f t="shared" si="118"/>
        <v>5.472260312561461E-6</v>
      </c>
      <c r="AO366" s="46">
        <f t="shared" si="119"/>
        <v>4.2070942215923556E-6</v>
      </c>
    </row>
    <row r="367" spans="1:41">
      <c r="A367" s="8" t="s">
        <v>1518</v>
      </c>
      <c r="B367" s="35">
        <v>1</v>
      </c>
      <c r="C367" s="35">
        <v>0</v>
      </c>
      <c r="D367" s="35">
        <v>0</v>
      </c>
      <c r="E367" s="37">
        <v>1</v>
      </c>
      <c r="F367" s="37">
        <v>0</v>
      </c>
      <c r="G367" s="37">
        <v>0</v>
      </c>
      <c r="H367" s="36">
        <v>1</v>
      </c>
      <c r="I367" s="36">
        <v>0</v>
      </c>
      <c r="J367" s="36">
        <v>0</v>
      </c>
      <c r="K367" s="38">
        <v>1</v>
      </c>
      <c r="L367" s="38">
        <v>0</v>
      </c>
      <c r="M367" s="38">
        <v>0</v>
      </c>
      <c r="N367" s="39">
        <v>53394.500354911339</v>
      </c>
      <c r="O367" s="39">
        <v>92480.25540865332</v>
      </c>
      <c r="P367" s="39">
        <v>173.20183688196417</v>
      </c>
      <c r="R367" s="42">
        <f t="shared" si="100"/>
        <v>1</v>
      </c>
      <c r="S367" s="42">
        <f t="shared" si="101"/>
        <v>1</v>
      </c>
      <c r="T367" s="42">
        <f t="shared" si="102"/>
        <v>1</v>
      </c>
      <c r="U367" s="42">
        <f t="shared" si="103"/>
        <v>1.8728520603302507E-5</v>
      </c>
      <c r="W367" s="43">
        <f t="shared" si="104"/>
        <v>1</v>
      </c>
      <c r="X367" s="43">
        <f t="shared" si="105"/>
        <v>1</v>
      </c>
      <c r="Y367" s="43">
        <f t="shared" si="106"/>
        <v>1</v>
      </c>
      <c r="Z367" s="43">
        <f t="shared" si="107"/>
        <v>1.8728520603302507E-5</v>
      </c>
      <c r="AB367" s="44">
        <f t="shared" si="108"/>
        <v>1</v>
      </c>
      <c r="AC367" s="44">
        <f t="shared" si="109"/>
        <v>1</v>
      </c>
      <c r="AD367" s="44">
        <f t="shared" si="110"/>
        <v>1</v>
      </c>
      <c r="AE367" s="44">
        <f t="shared" si="111"/>
        <v>1.8728520603302507E-5</v>
      </c>
      <c r="AG367" s="45">
        <f t="shared" si="112"/>
        <v>1</v>
      </c>
      <c r="AH367" s="45">
        <f t="shared" si="113"/>
        <v>1</v>
      </c>
      <c r="AI367" s="45">
        <f t="shared" si="114"/>
        <v>1</v>
      </c>
      <c r="AJ367" s="45">
        <f t="shared" si="115"/>
        <v>1.8728520603302507E-5</v>
      </c>
      <c r="AL367" s="46">
        <f t="shared" si="116"/>
        <v>53394.500354911339</v>
      </c>
      <c r="AM367" s="46">
        <f t="shared" si="117"/>
        <v>53394.500354911339</v>
      </c>
      <c r="AN367" s="46">
        <f t="shared" si="118"/>
        <v>53394.500354911339</v>
      </c>
      <c r="AO367" s="46">
        <f t="shared" si="119"/>
        <v>53394.500354911339</v>
      </c>
    </row>
    <row r="368" spans="1:41">
      <c r="A368" s="8" t="s">
        <v>1519</v>
      </c>
      <c r="B368" s="35">
        <v>208.10119921896933</v>
      </c>
      <c r="C368" s="35">
        <v>358.70979935569881</v>
      </c>
      <c r="D368" s="35">
        <v>172.37276897105014</v>
      </c>
      <c r="E368" s="37">
        <v>162.76512499503133</v>
      </c>
      <c r="F368" s="37">
        <v>280.18541538412438</v>
      </c>
      <c r="G368" s="37">
        <v>172.14093952416249</v>
      </c>
      <c r="H368" s="36">
        <v>1</v>
      </c>
      <c r="I368" s="36">
        <v>0</v>
      </c>
      <c r="J368" s="36">
        <v>0</v>
      </c>
      <c r="K368" s="38">
        <v>1</v>
      </c>
      <c r="L368" s="38">
        <v>0</v>
      </c>
      <c r="M368" s="38">
        <v>0</v>
      </c>
      <c r="N368" s="39">
        <v>257094.67115043467</v>
      </c>
      <c r="O368" s="39">
        <v>445299.30073695775</v>
      </c>
      <c r="P368" s="39">
        <v>173.20440705532874</v>
      </c>
      <c r="R368" s="42">
        <f t="shared" si="100"/>
        <v>1.2785367825283331</v>
      </c>
      <c r="S368" s="42">
        <f t="shared" si="101"/>
        <v>208.10119921896933</v>
      </c>
      <c r="T368" s="42">
        <f t="shared" si="102"/>
        <v>208.10119921896933</v>
      </c>
      <c r="U368" s="42">
        <f t="shared" si="103"/>
        <v>8.0943412124323013E-4</v>
      </c>
      <c r="W368" s="43">
        <f t="shared" si="104"/>
        <v>0.78214409914940353</v>
      </c>
      <c r="X368" s="43">
        <f t="shared" si="105"/>
        <v>162.76512499503133</v>
      </c>
      <c r="Y368" s="43">
        <f t="shared" si="106"/>
        <v>162.76512499503133</v>
      </c>
      <c r="Z368" s="43">
        <f t="shared" si="107"/>
        <v>6.3309412158057531E-4</v>
      </c>
      <c r="AB368" s="44">
        <f t="shared" si="108"/>
        <v>4.8053543360303983E-3</v>
      </c>
      <c r="AC368" s="44">
        <f t="shared" si="109"/>
        <v>6.1438222716968796E-3</v>
      </c>
      <c r="AD368" s="44">
        <f t="shared" si="110"/>
        <v>1</v>
      </c>
      <c r="AE368" s="44">
        <f t="shared" si="111"/>
        <v>3.8896177642471113E-6</v>
      </c>
      <c r="AG368" s="45">
        <f t="shared" si="112"/>
        <v>4.8053543360303983E-3</v>
      </c>
      <c r="AH368" s="45">
        <f t="shared" si="113"/>
        <v>6.1438222716968796E-3</v>
      </c>
      <c r="AI368" s="45">
        <f t="shared" si="114"/>
        <v>1</v>
      </c>
      <c r="AJ368" s="45">
        <f t="shared" si="115"/>
        <v>3.8896177642471113E-6</v>
      </c>
      <c r="AL368" s="46">
        <f t="shared" si="116"/>
        <v>1235.4309927830507</v>
      </c>
      <c r="AM368" s="46">
        <f t="shared" si="117"/>
        <v>1579.5439665486258</v>
      </c>
      <c r="AN368" s="46">
        <f t="shared" si="118"/>
        <v>257094.67115043467</v>
      </c>
      <c r="AO368" s="46">
        <f t="shared" si="119"/>
        <v>257094.67115043467</v>
      </c>
    </row>
    <row r="369" spans="1:41">
      <c r="A369" s="8" t="s">
        <v>1520</v>
      </c>
      <c r="B369" s="35">
        <v>1</v>
      </c>
      <c r="C369" s="35">
        <v>0</v>
      </c>
      <c r="D369" s="35">
        <v>0</v>
      </c>
      <c r="E369" s="37">
        <v>1326.4169082663434</v>
      </c>
      <c r="F369" s="37">
        <v>1445.7916625119231</v>
      </c>
      <c r="G369" s="37">
        <v>108.99979135531414</v>
      </c>
      <c r="H369" s="36">
        <v>793.92626094590662</v>
      </c>
      <c r="I369" s="36">
        <v>1373.3885706139279</v>
      </c>
      <c r="J369" s="36">
        <v>172.98691807695505</v>
      </c>
      <c r="K369" s="38">
        <v>1122.8851768402303</v>
      </c>
      <c r="L369" s="38">
        <v>1215.6890102158484</v>
      </c>
      <c r="M369" s="38">
        <v>108.26476609449647</v>
      </c>
      <c r="N369" s="39">
        <v>687269.11049848923</v>
      </c>
      <c r="O369" s="39">
        <v>1189317.0806850994</v>
      </c>
      <c r="P369" s="39">
        <v>173.04969225555112</v>
      </c>
      <c r="R369" s="42">
        <f t="shared" si="100"/>
        <v>7.5391077553966222E-4</v>
      </c>
      <c r="S369" s="42">
        <f t="shared" si="101"/>
        <v>1.2595628198626043E-3</v>
      </c>
      <c r="T369" s="42">
        <f t="shared" si="102"/>
        <v>8.9056300735394333E-4</v>
      </c>
      <c r="U369" s="42">
        <f t="shared" si="103"/>
        <v>1.4550341121466687E-6</v>
      </c>
      <c r="W369" s="43">
        <f t="shared" si="104"/>
        <v>1326.4169082663434</v>
      </c>
      <c r="X369" s="43">
        <f t="shared" si="105"/>
        <v>1.6707054212893928</v>
      </c>
      <c r="Y369" s="43">
        <f t="shared" si="106"/>
        <v>1.1812578308307944</v>
      </c>
      <c r="Z369" s="43">
        <f t="shared" si="107"/>
        <v>1.9299818484556483E-3</v>
      </c>
      <c r="AB369" s="44">
        <f t="shared" si="108"/>
        <v>793.92626094590662</v>
      </c>
      <c r="AC369" s="44">
        <f t="shared" si="109"/>
        <v>0.59854956311103269</v>
      </c>
      <c r="AD369" s="44">
        <f t="shared" si="110"/>
        <v>0.70704135856525818</v>
      </c>
      <c r="AE369" s="44">
        <f t="shared" si="111"/>
        <v>1.1551897922053517E-3</v>
      </c>
      <c r="AG369" s="45">
        <f t="shared" si="112"/>
        <v>1122.8851768402303</v>
      </c>
      <c r="AH369" s="45">
        <f t="shared" si="113"/>
        <v>0.84655523451360881</v>
      </c>
      <c r="AI369" s="45">
        <f t="shared" si="114"/>
        <v>1.4143444197227997</v>
      </c>
      <c r="AJ369" s="45">
        <f t="shared" si="115"/>
        <v>1.6338362363263795E-3</v>
      </c>
      <c r="AL369" s="46">
        <f t="shared" si="116"/>
        <v>687269.11049848923</v>
      </c>
      <c r="AM369" s="46">
        <f t="shared" si="117"/>
        <v>518.13958810036991</v>
      </c>
      <c r="AN369" s="46">
        <f t="shared" si="118"/>
        <v>865.65861882394097</v>
      </c>
      <c r="AO369" s="46">
        <f t="shared" si="119"/>
        <v>612.05644590700422</v>
      </c>
    </row>
    <row r="370" spans="1:41">
      <c r="A370" s="8" t="s">
        <v>1173</v>
      </c>
      <c r="B370" s="35">
        <v>136612.05583147399</v>
      </c>
      <c r="C370" s="35">
        <v>19319.469172777026</v>
      </c>
      <c r="D370" s="35">
        <v>14.141847917587683</v>
      </c>
      <c r="E370" s="37">
        <v>405308.18790376402</v>
      </c>
      <c r="F370" s="37">
        <v>34224.00206655384</v>
      </c>
      <c r="G370" s="37">
        <v>8.4439453946289262</v>
      </c>
      <c r="H370" s="36">
        <v>739763.79238766432</v>
      </c>
      <c r="I370" s="36">
        <v>132771.03847573113</v>
      </c>
      <c r="J370" s="36">
        <v>17.947761142404499</v>
      </c>
      <c r="K370" s="38">
        <v>695758.50301687757</v>
      </c>
      <c r="L370" s="38">
        <v>59930.678011538788</v>
      </c>
      <c r="M370" s="38">
        <v>8.6137183737853658</v>
      </c>
      <c r="N370" s="39">
        <v>296502.11772676831</v>
      </c>
      <c r="O370" s="39">
        <v>256411.11473877044</v>
      </c>
      <c r="P370" s="39">
        <v>86.478679041023781</v>
      </c>
      <c r="R370" s="42">
        <f t="shared" si="100"/>
        <v>0.33705723177719527</v>
      </c>
      <c r="S370" s="42">
        <f t="shared" si="101"/>
        <v>0.18466983277262655</v>
      </c>
      <c r="T370" s="42">
        <f t="shared" si="102"/>
        <v>0.19634981856364045</v>
      </c>
      <c r="U370" s="42">
        <f t="shared" si="103"/>
        <v>0.46074563270864832</v>
      </c>
      <c r="W370" s="43">
        <f t="shared" si="104"/>
        <v>2.9668551976390449</v>
      </c>
      <c r="X370" s="43">
        <f t="shared" si="105"/>
        <v>0.54788865320860036</v>
      </c>
      <c r="Y370" s="43">
        <f t="shared" si="106"/>
        <v>0.58254147976102011</v>
      </c>
      <c r="Z370" s="43">
        <f t="shared" si="107"/>
        <v>1.3669655751911436</v>
      </c>
      <c r="AB370" s="44">
        <f t="shared" si="108"/>
        <v>5.415069613623591</v>
      </c>
      <c r="AC370" s="44">
        <f t="shared" si="109"/>
        <v>1.8251883738487737</v>
      </c>
      <c r="AD370" s="44">
        <f t="shared" si="110"/>
        <v>1.0632479361444747</v>
      </c>
      <c r="AE370" s="44">
        <f t="shared" si="111"/>
        <v>2.4949696752903772</v>
      </c>
      <c r="AG370" s="45">
        <f t="shared" si="112"/>
        <v>5.0929509755359534</v>
      </c>
      <c r="AH370" s="45">
        <f t="shared" si="113"/>
        <v>1.7166159573911144</v>
      </c>
      <c r="AI370" s="45">
        <f t="shared" si="114"/>
        <v>0.9405144049714097</v>
      </c>
      <c r="AJ370" s="45">
        <f t="shared" si="115"/>
        <v>2.3465549195774402</v>
      </c>
      <c r="AL370" s="46">
        <f t="shared" si="116"/>
        <v>2.1703949620122569</v>
      </c>
      <c r="AM370" s="46">
        <f t="shared" si="117"/>
        <v>0.73154731775902215</v>
      </c>
      <c r="AN370" s="46">
        <f t="shared" si="118"/>
        <v>0.40080647468535463</v>
      </c>
      <c r="AO370" s="46">
        <f t="shared" si="119"/>
        <v>0.4261566570025459</v>
      </c>
    </row>
    <row r="371" spans="1:41">
      <c r="A371" s="8" t="s">
        <v>1521</v>
      </c>
      <c r="B371" s="35">
        <v>126727.34534079717</v>
      </c>
      <c r="C371" s="35">
        <v>28092.368164685562</v>
      </c>
      <c r="D371" s="35">
        <v>22.167566194288316</v>
      </c>
      <c r="E371" s="37">
        <v>948619.77410425001</v>
      </c>
      <c r="F371" s="37">
        <v>60446.493194436662</v>
      </c>
      <c r="G371" s="37">
        <v>6.372046508466922</v>
      </c>
      <c r="H371" s="36">
        <v>646919.82741062867</v>
      </c>
      <c r="I371" s="36">
        <v>55938.560891244495</v>
      </c>
      <c r="J371" s="36">
        <v>8.6469077806975001</v>
      </c>
      <c r="K371" s="38">
        <v>913423.73287568928</v>
      </c>
      <c r="L371" s="38">
        <v>62806.400157785967</v>
      </c>
      <c r="M371" s="38">
        <v>6.8759325926484873</v>
      </c>
      <c r="N371" s="39">
        <v>578290.49654762761</v>
      </c>
      <c r="O371" s="39">
        <v>501391.51778864511</v>
      </c>
      <c r="P371" s="39">
        <v>86.702361664584416</v>
      </c>
      <c r="R371" s="42">
        <f t="shared" si="100"/>
        <v>0.13359129632361033</v>
      </c>
      <c r="S371" s="42">
        <f t="shared" si="101"/>
        <v>0.19589343218623861</v>
      </c>
      <c r="T371" s="42">
        <f t="shared" si="102"/>
        <v>0.13873883585422878</v>
      </c>
      <c r="U371" s="42">
        <f t="shared" si="103"/>
        <v>0.21914132446816026</v>
      </c>
      <c r="W371" s="43">
        <f t="shared" si="104"/>
        <v>7.4855176012186382</v>
      </c>
      <c r="X371" s="43">
        <f t="shared" si="105"/>
        <v>1.4663637345932188</v>
      </c>
      <c r="Y371" s="43">
        <f t="shared" si="106"/>
        <v>1.038531997759413</v>
      </c>
      <c r="Z371" s="43">
        <f t="shared" si="107"/>
        <v>1.6403862414607782</v>
      </c>
      <c r="AB371" s="44">
        <f t="shared" si="108"/>
        <v>5.1048163730639331</v>
      </c>
      <c r="AC371" s="44">
        <f t="shared" si="109"/>
        <v>0.68195903677160163</v>
      </c>
      <c r="AD371" s="44">
        <f t="shared" si="110"/>
        <v>0.70823628084849644</v>
      </c>
      <c r="AE371" s="44">
        <f t="shared" si="111"/>
        <v>1.1186762211599803</v>
      </c>
      <c r="AG371" s="45">
        <f t="shared" si="112"/>
        <v>7.2077871624257241</v>
      </c>
      <c r="AH371" s="45">
        <f t="shared" si="113"/>
        <v>0.9628976306531295</v>
      </c>
      <c r="AI371" s="45">
        <f t="shared" si="114"/>
        <v>1.4119581657154849</v>
      </c>
      <c r="AJ371" s="45">
        <f t="shared" si="115"/>
        <v>1.5795240252585758</v>
      </c>
      <c r="AL371" s="46">
        <f t="shared" si="116"/>
        <v>4.5632652920526322</v>
      </c>
      <c r="AM371" s="46">
        <f t="shared" si="117"/>
        <v>0.60961252583384951</v>
      </c>
      <c r="AN371" s="46">
        <f t="shared" si="118"/>
        <v>0.8939137000365287</v>
      </c>
      <c r="AO371" s="46">
        <f t="shared" si="119"/>
        <v>0.63310211431338947</v>
      </c>
    </row>
    <row r="372" spans="1:41">
      <c r="A372" s="8" t="s">
        <v>1522</v>
      </c>
      <c r="B372" s="35">
        <v>81.103539490261326</v>
      </c>
      <c r="C372" s="35">
        <v>138.74340026323259</v>
      </c>
      <c r="D372" s="35">
        <v>171.06947629565846</v>
      </c>
      <c r="E372" s="37">
        <v>1</v>
      </c>
      <c r="F372" s="37">
        <v>0</v>
      </c>
      <c r="G372" s="37">
        <v>0</v>
      </c>
      <c r="H372" s="36">
        <v>1</v>
      </c>
      <c r="I372" s="36">
        <v>0</v>
      </c>
      <c r="J372" s="36">
        <v>0</v>
      </c>
      <c r="K372" s="38">
        <v>1</v>
      </c>
      <c r="L372" s="38">
        <v>0</v>
      </c>
      <c r="M372" s="38">
        <v>0</v>
      </c>
      <c r="N372" s="39">
        <v>80942.370002986994</v>
      </c>
      <c r="O372" s="39">
        <v>140194.56527940492</v>
      </c>
      <c r="P372" s="39">
        <v>173.20294090008898</v>
      </c>
      <c r="R372" s="42">
        <f t="shared" si="100"/>
        <v>81.103539490261326</v>
      </c>
      <c r="S372" s="42">
        <f t="shared" si="101"/>
        <v>81.103539490261326</v>
      </c>
      <c r="T372" s="42">
        <f t="shared" si="102"/>
        <v>81.103539490261326</v>
      </c>
      <c r="U372" s="42">
        <f t="shared" si="103"/>
        <v>1.0019911634323085E-3</v>
      </c>
      <c r="W372" s="43">
        <f t="shared" si="104"/>
        <v>1.2329918105732945E-2</v>
      </c>
      <c r="X372" s="43">
        <f t="shared" si="105"/>
        <v>1</v>
      </c>
      <c r="Y372" s="43">
        <f t="shared" si="106"/>
        <v>1</v>
      </c>
      <c r="Z372" s="43">
        <f t="shared" si="107"/>
        <v>1.2354468987788438E-5</v>
      </c>
      <c r="AB372" s="44">
        <f t="shared" si="108"/>
        <v>1.2329918105732945E-2</v>
      </c>
      <c r="AC372" s="44">
        <f t="shared" si="109"/>
        <v>1</v>
      </c>
      <c r="AD372" s="44">
        <f t="shared" si="110"/>
        <v>1</v>
      </c>
      <c r="AE372" s="44">
        <f t="shared" si="111"/>
        <v>1.2354468987788438E-5</v>
      </c>
      <c r="AG372" s="45">
        <f t="shared" si="112"/>
        <v>1.2329918105732945E-2</v>
      </c>
      <c r="AH372" s="45">
        <f t="shared" si="113"/>
        <v>1</v>
      </c>
      <c r="AI372" s="45">
        <f t="shared" si="114"/>
        <v>1</v>
      </c>
      <c r="AJ372" s="45">
        <f t="shared" si="115"/>
        <v>1.2354468987788438E-5</v>
      </c>
      <c r="AL372" s="46">
        <f t="shared" si="116"/>
        <v>998.01279342076452</v>
      </c>
      <c r="AM372" s="46">
        <f t="shared" si="117"/>
        <v>80942.370002986994</v>
      </c>
      <c r="AN372" s="46">
        <f t="shared" si="118"/>
        <v>80942.370002986994</v>
      </c>
      <c r="AO372" s="46">
        <f t="shared" si="119"/>
        <v>80942.370002986994</v>
      </c>
    </row>
    <row r="373" spans="1:41">
      <c r="A373" s="8" t="s">
        <v>1119</v>
      </c>
      <c r="B373" s="35">
        <v>169233.05589606464</v>
      </c>
      <c r="C373" s="35">
        <v>41205.649545827764</v>
      </c>
      <c r="D373" s="35">
        <v>24.348463914245233</v>
      </c>
      <c r="E373" s="37">
        <v>999779.61521037703</v>
      </c>
      <c r="F373" s="37">
        <v>24225.565520549637</v>
      </c>
      <c r="G373" s="37">
        <v>2.4230905643592275</v>
      </c>
      <c r="H373" s="36">
        <v>665670.85155148862</v>
      </c>
      <c r="I373" s="36">
        <v>42131.041844531115</v>
      </c>
      <c r="J373" s="36">
        <v>6.3291102121019254</v>
      </c>
      <c r="K373" s="38">
        <v>707914.60591086803</v>
      </c>
      <c r="L373" s="38">
        <v>60268.585592220254</v>
      </c>
      <c r="M373" s="38">
        <v>8.5135389337917609</v>
      </c>
      <c r="N373" s="39">
        <v>586831.84495658276</v>
      </c>
      <c r="O373" s="39">
        <v>510101.43927878578</v>
      </c>
      <c r="P373" s="39">
        <v>86.924634997701261</v>
      </c>
      <c r="R373" s="42">
        <f t="shared" si="100"/>
        <v>0.1692703605088548</v>
      </c>
      <c r="S373" s="42">
        <f t="shared" si="101"/>
        <v>0.25422933196133002</v>
      </c>
      <c r="T373" s="42">
        <f t="shared" si="102"/>
        <v>0.23905857356667168</v>
      </c>
      <c r="U373" s="42">
        <f t="shared" si="103"/>
        <v>0.28838424047792682</v>
      </c>
      <c r="W373" s="43">
        <f t="shared" si="104"/>
        <v>5.9077088097043928</v>
      </c>
      <c r="X373" s="43">
        <f t="shared" si="105"/>
        <v>1.501912864113212</v>
      </c>
      <c r="Y373" s="43">
        <f t="shared" si="106"/>
        <v>1.4122884410951921</v>
      </c>
      <c r="Z373" s="43">
        <f t="shared" si="107"/>
        <v>1.7036901180513586</v>
      </c>
      <c r="AB373" s="44">
        <f t="shared" si="108"/>
        <v>3.9334564280415396</v>
      </c>
      <c r="AC373" s="44">
        <f t="shared" si="109"/>
        <v>0.66581758762046361</v>
      </c>
      <c r="AD373" s="44">
        <f t="shared" si="110"/>
        <v>0.94032648287426601</v>
      </c>
      <c r="AE373" s="44">
        <f t="shared" si="111"/>
        <v>1.1343468444537785</v>
      </c>
      <c r="AG373" s="45">
        <f t="shared" si="112"/>
        <v>4.1830752400147961</v>
      </c>
      <c r="AH373" s="45">
        <f t="shared" si="113"/>
        <v>0.70807065391296886</v>
      </c>
      <c r="AI373" s="45">
        <f t="shared" si="114"/>
        <v>1.0634604238129419</v>
      </c>
      <c r="AJ373" s="45">
        <f t="shared" si="115"/>
        <v>1.2063329759536885</v>
      </c>
      <c r="AL373" s="46">
        <f t="shared" si="116"/>
        <v>3.4675958656504351</v>
      </c>
      <c r="AM373" s="46">
        <f t="shared" si="117"/>
        <v>0.58696120227766357</v>
      </c>
      <c r="AN373" s="46">
        <f t="shared" si="118"/>
        <v>0.88156458043618002</v>
      </c>
      <c r="AO373" s="46">
        <f t="shared" si="119"/>
        <v>0.82895852134808112</v>
      </c>
    </row>
    <row r="374" spans="1:41">
      <c r="A374" s="8" t="s">
        <v>1523</v>
      </c>
      <c r="B374" s="35">
        <v>1</v>
      </c>
      <c r="C374" s="35">
        <v>0</v>
      </c>
      <c r="D374" s="35">
        <v>0</v>
      </c>
      <c r="E374" s="37">
        <v>731.14175629073441</v>
      </c>
      <c r="F374" s="37">
        <v>856.06370611073157</v>
      </c>
      <c r="G374" s="37">
        <v>117.08587271143665</v>
      </c>
      <c r="H374" s="36">
        <v>137.81323884497567</v>
      </c>
      <c r="I374" s="36">
        <v>236.9674808275538</v>
      </c>
      <c r="J374" s="36">
        <v>171.94827058241876</v>
      </c>
      <c r="K374" s="38">
        <v>269.00089306336434</v>
      </c>
      <c r="L374" s="38">
        <v>464.19116325958055</v>
      </c>
      <c r="M374" s="38">
        <v>172.56119783596341</v>
      </c>
      <c r="N374" s="39">
        <v>258584.29018643315</v>
      </c>
      <c r="O374" s="39">
        <v>447044.12627702556</v>
      </c>
      <c r="P374" s="39">
        <v>172.88139428528984</v>
      </c>
      <c r="R374" s="42">
        <f t="shared" si="100"/>
        <v>1.3677238256412148E-3</v>
      </c>
      <c r="S374" s="42">
        <f t="shared" si="101"/>
        <v>7.2561969254992045E-3</v>
      </c>
      <c r="T374" s="42">
        <f t="shared" si="102"/>
        <v>3.7174597772225448E-3</v>
      </c>
      <c r="U374" s="42">
        <f t="shared" si="103"/>
        <v>3.8672109557739324E-6</v>
      </c>
      <c r="W374" s="43">
        <f t="shared" si="104"/>
        <v>731.14175629073441</v>
      </c>
      <c r="X374" s="43">
        <f t="shared" si="105"/>
        <v>5.3053085641009154</v>
      </c>
      <c r="Y374" s="43">
        <f t="shared" si="106"/>
        <v>2.7179900704586535</v>
      </c>
      <c r="Z374" s="43">
        <f t="shared" si="107"/>
        <v>2.8274794101513226E-3</v>
      </c>
      <c r="AB374" s="44">
        <f t="shared" si="108"/>
        <v>137.81323884497567</v>
      </c>
      <c r="AC374" s="44">
        <f t="shared" si="109"/>
        <v>0.1884904502570566</v>
      </c>
      <c r="AD374" s="44">
        <f t="shared" si="110"/>
        <v>0.51231517217496059</v>
      </c>
      <c r="AE374" s="44">
        <f t="shared" si="111"/>
        <v>5.3295286711197961E-4</v>
      </c>
      <c r="AG374" s="45">
        <f t="shared" si="112"/>
        <v>269.00089306336434</v>
      </c>
      <c r="AH374" s="45">
        <f t="shared" si="113"/>
        <v>0.36791893056152802</v>
      </c>
      <c r="AI374" s="45">
        <f t="shared" si="114"/>
        <v>1.9519234532029246</v>
      </c>
      <c r="AJ374" s="45">
        <f t="shared" si="115"/>
        <v>1.0402832007676145E-3</v>
      </c>
      <c r="AL374" s="46">
        <f t="shared" si="116"/>
        <v>258584.29018643315</v>
      </c>
      <c r="AM374" s="46">
        <f t="shared" si="117"/>
        <v>353.67189462450636</v>
      </c>
      <c r="AN374" s="46">
        <f t="shared" si="118"/>
        <v>1876.3385314331904</v>
      </c>
      <c r="AO374" s="46">
        <f t="shared" si="119"/>
        <v>961.27669778970767</v>
      </c>
    </row>
    <row r="375" spans="1:41">
      <c r="A375" s="8" t="s">
        <v>1524</v>
      </c>
      <c r="B375" s="35">
        <v>1663.0873735438715</v>
      </c>
      <c r="C375" s="35">
        <v>2832.9533680551376</v>
      </c>
      <c r="D375" s="35">
        <v>170.34302665760725</v>
      </c>
      <c r="E375" s="37">
        <v>1</v>
      </c>
      <c r="F375" s="37">
        <v>0</v>
      </c>
      <c r="G375" s="37">
        <v>0</v>
      </c>
      <c r="H375" s="36">
        <v>1</v>
      </c>
      <c r="I375" s="36">
        <v>0</v>
      </c>
      <c r="J375" s="36">
        <v>0</v>
      </c>
      <c r="K375" s="38">
        <v>113153.78895428633</v>
      </c>
      <c r="L375" s="38">
        <v>99802.518182999775</v>
      </c>
      <c r="M375" s="38">
        <v>88.200774455126364</v>
      </c>
      <c r="N375" s="39">
        <v>142118.54555256956</v>
      </c>
      <c r="O375" s="39">
        <v>124419.38611231658</v>
      </c>
      <c r="P375" s="39">
        <v>87.54619998998929</v>
      </c>
      <c r="R375" s="42">
        <f t="shared" si="100"/>
        <v>1663.0873735438715</v>
      </c>
      <c r="S375" s="42">
        <f t="shared" si="101"/>
        <v>1663.0873735438715</v>
      </c>
      <c r="T375" s="42">
        <f t="shared" si="102"/>
        <v>1.4697584490217576E-2</v>
      </c>
      <c r="U375" s="42">
        <f t="shared" si="103"/>
        <v>1.1702113662067394E-2</v>
      </c>
      <c r="W375" s="43">
        <f t="shared" si="104"/>
        <v>6.0129131872915418E-4</v>
      </c>
      <c r="X375" s="43">
        <f t="shared" si="105"/>
        <v>1</v>
      </c>
      <c r="Y375" s="43">
        <f t="shared" si="106"/>
        <v>8.8375299602560893E-6</v>
      </c>
      <c r="Z375" s="43">
        <f t="shared" si="107"/>
        <v>7.0363793557829556E-6</v>
      </c>
      <c r="AB375" s="44">
        <f t="shared" si="108"/>
        <v>6.0129131872915418E-4</v>
      </c>
      <c r="AC375" s="44">
        <f t="shared" si="109"/>
        <v>1</v>
      </c>
      <c r="AD375" s="44">
        <f t="shared" si="110"/>
        <v>8.8375299602560893E-6</v>
      </c>
      <c r="AE375" s="44">
        <f t="shared" si="111"/>
        <v>7.0363793557829556E-6</v>
      </c>
      <c r="AG375" s="45">
        <f t="shared" si="112"/>
        <v>68.038390979523228</v>
      </c>
      <c r="AH375" s="45">
        <f t="shared" si="113"/>
        <v>113153.78895428633</v>
      </c>
      <c r="AI375" s="45">
        <f t="shared" si="114"/>
        <v>113153.78895428633</v>
      </c>
      <c r="AJ375" s="45">
        <f t="shared" si="115"/>
        <v>0.79619298462656174</v>
      </c>
      <c r="AL375" s="46">
        <f t="shared" si="116"/>
        <v>85.454647671173916</v>
      </c>
      <c r="AM375" s="46">
        <f t="shared" si="117"/>
        <v>142118.54555256956</v>
      </c>
      <c r="AN375" s="46">
        <f t="shared" si="118"/>
        <v>142118.54555256956</v>
      </c>
      <c r="AO375" s="46">
        <f t="shared" si="119"/>
        <v>1.2559769042288533</v>
      </c>
    </row>
    <row r="376" spans="1:41">
      <c r="A376" s="8" t="s">
        <v>1525</v>
      </c>
      <c r="B376" s="35">
        <v>6398.4391510331106</v>
      </c>
      <c r="C376" s="35">
        <v>5545.2860396635569</v>
      </c>
      <c r="D376" s="35">
        <v>86.666230759859602</v>
      </c>
      <c r="E376" s="37">
        <v>1</v>
      </c>
      <c r="F376" s="37">
        <v>0</v>
      </c>
      <c r="G376" s="37">
        <v>0</v>
      </c>
      <c r="H376" s="36">
        <v>71749.176180160764</v>
      </c>
      <c r="I376" s="36">
        <v>65473.540982528626</v>
      </c>
      <c r="J376" s="36">
        <v>91.253369680685751</v>
      </c>
      <c r="K376" s="38">
        <v>57502.423475451331</v>
      </c>
      <c r="L376" s="38">
        <v>99595.386967015482</v>
      </c>
      <c r="M376" s="38">
        <v>173.20206862156738</v>
      </c>
      <c r="N376" s="39">
        <v>1</v>
      </c>
      <c r="O376" s="39">
        <v>0</v>
      </c>
      <c r="P376" s="39">
        <v>0</v>
      </c>
      <c r="R376" s="42">
        <f t="shared" si="100"/>
        <v>6398.4391510331106</v>
      </c>
      <c r="S376" s="42">
        <f t="shared" si="101"/>
        <v>8.9177876202602743E-2</v>
      </c>
      <c r="T376" s="42">
        <f t="shared" si="102"/>
        <v>0.11127251277965185</v>
      </c>
      <c r="U376" s="42">
        <f t="shared" si="103"/>
        <v>6398.4391510331106</v>
      </c>
      <c r="W376" s="43">
        <f t="shared" si="104"/>
        <v>1.5628811596005209E-4</v>
      </c>
      <c r="X376" s="43">
        <f t="shared" si="105"/>
        <v>1.3937442257023547E-5</v>
      </c>
      <c r="Y376" s="43">
        <f t="shared" si="106"/>
        <v>1.7390571380472604E-5</v>
      </c>
      <c r="Z376" s="43">
        <f t="shared" si="107"/>
        <v>1</v>
      </c>
      <c r="AB376" s="44">
        <f t="shared" si="108"/>
        <v>11.213543566883173</v>
      </c>
      <c r="AC376" s="44">
        <f t="shared" si="109"/>
        <v>71749.176180160764</v>
      </c>
      <c r="AD376" s="44">
        <f t="shared" si="110"/>
        <v>1.2477591698511905</v>
      </c>
      <c r="AE376" s="44">
        <f t="shared" si="111"/>
        <v>71749.176180160764</v>
      </c>
      <c r="AG376" s="45">
        <f t="shared" si="112"/>
        <v>8.9869454281153587</v>
      </c>
      <c r="AH376" s="45">
        <f t="shared" si="113"/>
        <v>57502.423475451331</v>
      </c>
      <c r="AI376" s="45">
        <f t="shared" si="114"/>
        <v>0.80143670682801826</v>
      </c>
      <c r="AJ376" s="45">
        <f t="shared" si="115"/>
        <v>57502.423475451331</v>
      </c>
      <c r="AL376" s="46">
        <f t="shared" si="116"/>
        <v>1.5628811596005209E-4</v>
      </c>
      <c r="AM376" s="46">
        <f t="shared" si="117"/>
        <v>1</v>
      </c>
      <c r="AN376" s="46">
        <f t="shared" si="118"/>
        <v>1.3937442257023547E-5</v>
      </c>
      <c r="AO376" s="46">
        <f t="shared" si="119"/>
        <v>1.7390571380472604E-5</v>
      </c>
    </row>
    <row r="377" spans="1:41">
      <c r="A377" s="8" t="s">
        <v>1526</v>
      </c>
      <c r="B377" s="35">
        <v>203.611375297113</v>
      </c>
      <c r="C377" s="35">
        <v>175.55225153505887</v>
      </c>
      <c r="D377" s="35">
        <v>86.219274968743861</v>
      </c>
      <c r="E377" s="37">
        <v>1</v>
      </c>
      <c r="F377" s="37">
        <v>0</v>
      </c>
      <c r="G377" s="37">
        <v>0</v>
      </c>
      <c r="H377" s="36">
        <v>1</v>
      </c>
      <c r="I377" s="36">
        <v>0</v>
      </c>
      <c r="J377" s="36">
        <v>0</v>
      </c>
      <c r="K377" s="38">
        <v>45.299999917733338</v>
      </c>
      <c r="L377" s="38">
        <v>76.729850632811221</v>
      </c>
      <c r="M377" s="38">
        <v>169.38156903345646</v>
      </c>
      <c r="N377" s="39">
        <v>58948.278755965664</v>
      </c>
      <c r="O377" s="39">
        <v>102099.68177325805</v>
      </c>
      <c r="P377" s="39">
        <v>173.2021425017866</v>
      </c>
      <c r="R377" s="42">
        <f t="shared" si="100"/>
        <v>203.611375297113</v>
      </c>
      <c r="S377" s="42">
        <f t="shared" si="101"/>
        <v>203.611375297113</v>
      </c>
      <c r="T377" s="42">
        <f t="shared" si="102"/>
        <v>4.4947323546772546</v>
      </c>
      <c r="U377" s="42">
        <f t="shared" si="103"/>
        <v>3.454068203416494E-3</v>
      </c>
      <c r="W377" s="43">
        <f t="shared" si="104"/>
        <v>4.9113169563379444E-3</v>
      </c>
      <c r="X377" s="43">
        <f t="shared" si="105"/>
        <v>1</v>
      </c>
      <c r="Y377" s="43">
        <f t="shared" si="106"/>
        <v>2.2075055227727177E-2</v>
      </c>
      <c r="Z377" s="43">
        <f t="shared" si="107"/>
        <v>1.6964023735787169E-5</v>
      </c>
      <c r="AB377" s="44">
        <f t="shared" si="108"/>
        <v>4.9113169563379444E-3</v>
      </c>
      <c r="AC377" s="44">
        <f t="shared" si="109"/>
        <v>1</v>
      </c>
      <c r="AD377" s="44">
        <f t="shared" si="110"/>
        <v>2.2075055227727177E-2</v>
      </c>
      <c r="AE377" s="44">
        <f t="shared" si="111"/>
        <v>1.6964023735787169E-5</v>
      </c>
      <c r="AG377" s="45">
        <f t="shared" si="112"/>
        <v>0.22248265771807124</v>
      </c>
      <c r="AH377" s="45">
        <f t="shared" si="113"/>
        <v>45.299999917733338</v>
      </c>
      <c r="AI377" s="45">
        <f t="shared" si="114"/>
        <v>45.299999917733338</v>
      </c>
      <c r="AJ377" s="45">
        <f t="shared" si="115"/>
        <v>7.6847027383558511E-4</v>
      </c>
      <c r="AL377" s="46">
        <f t="shared" si="116"/>
        <v>289.51368100111</v>
      </c>
      <c r="AM377" s="46">
        <f t="shared" si="117"/>
        <v>58948.278755965664</v>
      </c>
      <c r="AN377" s="46">
        <f t="shared" si="118"/>
        <v>58948.278755965664</v>
      </c>
      <c r="AO377" s="46">
        <f t="shared" si="119"/>
        <v>1301.2865091173987</v>
      </c>
    </row>
    <row r="378" spans="1:41">
      <c r="A378" s="8" t="s">
        <v>1527</v>
      </c>
      <c r="B378" s="35">
        <v>1</v>
      </c>
      <c r="C378" s="35">
        <v>0</v>
      </c>
      <c r="D378" s="35">
        <v>0</v>
      </c>
      <c r="E378" s="37">
        <v>195676.65740611366</v>
      </c>
      <c r="F378" s="37">
        <v>26420.49168384531</v>
      </c>
      <c r="G378" s="37">
        <v>13.502117234664004</v>
      </c>
      <c r="H378" s="36">
        <v>25025.887317138768</v>
      </c>
      <c r="I378" s="36">
        <v>43344.376286970357</v>
      </c>
      <c r="J378" s="36">
        <v>173.19815972034016</v>
      </c>
      <c r="K378" s="38">
        <v>1</v>
      </c>
      <c r="L378" s="38">
        <v>0</v>
      </c>
      <c r="M378" s="38">
        <v>0</v>
      </c>
      <c r="N378" s="39">
        <v>1</v>
      </c>
      <c r="O378" s="39">
        <v>0</v>
      </c>
      <c r="P378" s="39">
        <v>0</v>
      </c>
      <c r="R378" s="42">
        <f t="shared" si="100"/>
        <v>5.1104715976651604E-6</v>
      </c>
      <c r="S378" s="42">
        <f t="shared" si="101"/>
        <v>3.9958623138015904E-5</v>
      </c>
      <c r="T378" s="42">
        <f t="shared" si="102"/>
        <v>1</v>
      </c>
      <c r="U378" s="42">
        <f t="shared" si="103"/>
        <v>1</v>
      </c>
      <c r="W378" s="43">
        <f t="shared" si="104"/>
        <v>195676.65740611366</v>
      </c>
      <c r="X378" s="43">
        <f t="shared" si="105"/>
        <v>7.8189698101975456</v>
      </c>
      <c r="Y378" s="43">
        <f t="shared" si="106"/>
        <v>195676.65740611366</v>
      </c>
      <c r="Z378" s="43">
        <f t="shared" si="107"/>
        <v>195676.65740611366</v>
      </c>
      <c r="AB378" s="44">
        <f t="shared" si="108"/>
        <v>25025.887317138768</v>
      </c>
      <c r="AC378" s="44">
        <f t="shared" si="109"/>
        <v>0.12789408634060645</v>
      </c>
      <c r="AD378" s="44">
        <f t="shared" si="110"/>
        <v>25025.887317138768</v>
      </c>
      <c r="AE378" s="44">
        <f t="shared" si="111"/>
        <v>25025.887317138768</v>
      </c>
      <c r="AG378" s="45">
        <f t="shared" si="112"/>
        <v>1</v>
      </c>
      <c r="AH378" s="45">
        <f t="shared" si="113"/>
        <v>5.1104715976651604E-6</v>
      </c>
      <c r="AI378" s="45">
        <f t="shared" si="114"/>
        <v>3.9958623138015904E-5</v>
      </c>
      <c r="AJ378" s="45">
        <f t="shared" si="115"/>
        <v>1</v>
      </c>
      <c r="AL378" s="46">
        <f t="shared" si="116"/>
        <v>1</v>
      </c>
      <c r="AM378" s="46">
        <f t="shared" si="117"/>
        <v>5.1104715976651604E-6</v>
      </c>
      <c r="AN378" s="46">
        <f t="shared" si="118"/>
        <v>3.9958623138015904E-5</v>
      </c>
      <c r="AO378" s="46">
        <f t="shared" si="119"/>
        <v>1</v>
      </c>
    </row>
    <row r="379" spans="1:41">
      <c r="A379" s="8" t="s">
        <v>1528</v>
      </c>
      <c r="B379" s="35">
        <v>19832.6513411792</v>
      </c>
      <c r="C379" s="35">
        <v>5071.8150543327902</v>
      </c>
      <c r="D379" s="35">
        <v>25.573056103709192</v>
      </c>
      <c r="E379" s="37">
        <v>121670.37329252386</v>
      </c>
      <c r="F379" s="37">
        <v>23305.066603795836</v>
      </c>
      <c r="G379" s="37">
        <v>19.154265720682094</v>
      </c>
      <c r="H379" s="36">
        <v>43060.604043392232</v>
      </c>
      <c r="I379" s="36">
        <v>22404.997316669007</v>
      </c>
      <c r="J379" s="36">
        <v>52.03131218059891</v>
      </c>
      <c r="K379" s="38">
        <v>129728.62152664666</v>
      </c>
      <c r="L379" s="38">
        <v>17335.74363661465</v>
      </c>
      <c r="M379" s="38">
        <v>13.363083206009275</v>
      </c>
      <c r="N379" s="39">
        <v>70807.723838702324</v>
      </c>
      <c r="O379" s="39">
        <v>61698.721123187388</v>
      </c>
      <c r="P379" s="39">
        <v>87.135580383483386</v>
      </c>
      <c r="R379" s="42">
        <f t="shared" si="100"/>
        <v>0.16300312725676361</v>
      </c>
      <c r="S379" s="42">
        <f t="shared" si="101"/>
        <v>0.46057531662105367</v>
      </c>
      <c r="T379" s="42">
        <f t="shared" si="102"/>
        <v>0.15287799336637145</v>
      </c>
      <c r="U379" s="42">
        <f t="shared" si="103"/>
        <v>0.28009163783258068</v>
      </c>
      <c r="W379" s="43">
        <f t="shared" si="104"/>
        <v>6.1348516241948738</v>
      </c>
      <c r="X379" s="43">
        <f t="shared" si="105"/>
        <v>2.8255612292367394</v>
      </c>
      <c r="Y379" s="43">
        <f t="shared" si="106"/>
        <v>0.937883805907337</v>
      </c>
      <c r="Z379" s="43">
        <f t="shared" si="107"/>
        <v>1.7183206392806099</v>
      </c>
      <c r="AB379" s="44">
        <f t="shared" si="108"/>
        <v>2.1711975520884619</v>
      </c>
      <c r="AC379" s="44">
        <f t="shared" si="109"/>
        <v>0.35391199088264924</v>
      </c>
      <c r="AD379" s="44">
        <f t="shared" si="110"/>
        <v>0.33192832496526181</v>
      </c>
      <c r="AE379" s="44">
        <f t="shared" si="111"/>
        <v>0.60813427842254719</v>
      </c>
      <c r="AG379" s="45">
        <f t="shared" si="112"/>
        <v>6.5411638260027676</v>
      </c>
      <c r="AH379" s="45">
        <f t="shared" si="113"/>
        <v>1.0662301595372681</v>
      </c>
      <c r="AI379" s="45">
        <f t="shared" si="114"/>
        <v>3.0126986002314076</v>
      </c>
      <c r="AJ379" s="45">
        <f t="shared" si="115"/>
        <v>1.8321252893563449</v>
      </c>
      <c r="AL379" s="46">
        <f t="shared" si="116"/>
        <v>3.5702601039368784</v>
      </c>
      <c r="AM379" s="46">
        <f t="shared" si="117"/>
        <v>0.58196356206176914</v>
      </c>
      <c r="AN379" s="46">
        <f t="shared" si="118"/>
        <v>1.6443736777902438</v>
      </c>
      <c r="AO379" s="46">
        <f t="shared" si="119"/>
        <v>0.54581420048588269</v>
      </c>
    </row>
    <row r="380" spans="1:41">
      <c r="A380" s="8" t="s">
        <v>1529</v>
      </c>
      <c r="B380" s="35">
        <v>157.61740354885001</v>
      </c>
      <c r="C380" s="35">
        <v>271.2693002961264</v>
      </c>
      <c r="D380" s="35">
        <v>172.10618509652872</v>
      </c>
      <c r="E380" s="37">
        <v>261.69948440412168</v>
      </c>
      <c r="F380" s="37">
        <v>451.54475249494885</v>
      </c>
      <c r="G380" s="37">
        <v>172.5432335195832</v>
      </c>
      <c r="H380" s="36">
        <v>769.42509748208761</v>
      </c>
      <c r="I380" s="36">
        <v>994.01593638225313</v>
      </c>
      <c r="J380" s="36">
        <v>129.18943502559637</v>
      </c>
      <c r="K380" s="38">
        <v>1799.9946725764128</v>
      </c>
      <c r="L380" s="38">
        <v>1534.2731276769257</v>
      </c>
      <c r="M380" s="38">
        <v>85.237648258194682</v>
      </c>
      <c r="N380" s="39">
        <v>863935.48042418668</v>
      </c>
      <c r="O380" s="39">
        <v>1496378.4145053108</v>
      </c>
      <c r="P380" s="39">
        <v>173.20488027307303</v>
      </c>
      <c r="R380" s="42">
        <f t="shared" si="100"/>
        <v>0.60228396669461526</v>
      </c>
      <c r="S380" s="42">
        <f t="shared" si="101"/>
        <v>0.20485087380779046</v>
      </c>
      <c r="T380" s="42">
        <f t="shared" si="102"/>
        <v>8.756548335959527E-2</v>
      </c>
      <c r="U380" s="42">
        <f t="shared" si="103"/>
        <v>1.8244117427780707E-4</v>
      </c>
      <c r="W380" s="43">
        <f t="shared" si="104"/>
        <v>1.6603463736351534</v>
      </c>
      <c r="X380" s="43">
        <f t="shared" si="105"/>
        <v>0.34012340546275732</v>
      </c>
      <c r="Y380" s="43">
        <f t="shared" si="106"/>
        <v>0.14538903275171339</v>
      </c>
      <c r="Z380" s="43">
        <f t="shared" si="107"/>
        <v>3.0291554211389599E-4</v>
      </c>
      <c r="AB380" s="44">
        <f t="shared" si="108"/>
        <v>4.8815998751281384</v>
      </c>
      <c r="AC380" s="44">
        <f t="shared" si="109"/>
        <v>2.9401093366081139</v>
      </c>
      <c r="AD380" s="44">
        <f t="shared" si="110"/>
        <v>0.42745965263373537</v>
      </c>
      <c r="AE380" s="44">
        <f t="shared" si="111"/>
        <v>8.9060481357277385E-4</v>
      </c>
      <c r="AG380" s="45">
        <f t="shared" si="112"/>
        <v>11.420024896035954</v>
      </c>
      <c r="AH380" s="45">
        <f t="shared" si="113"/>
        <v>6.8780978941357951</v>
      </c>
      <c r="AI380" s="45">
        <f t="shared" si="114"/>
        <v>2.3394020788596865</v>
      </c>
      <c r="AJ380" s="45">
        <f t="shared" si="115"/>
        <v>2.0834827523145906E-3</v>
      </c>
      <c r="AL380" s="46">
        <f t="shared" si="116"/>
        <v>5481.2188309930452</v>
      </c>
      <c r="AM380" s="46">
        <f t="shared" si="117"/>
        <v>3301.2502198517132</v>
      </c>
      <c r="AN380" s="46">
        <f t="shared" si="118"/>
        <v>1122.832467060641</v>
      </c>
      <c r="AO380" s="46">
        <f t="shared" si="119"/>
        <v>479.96557633562173</v>
      </c>
    </row>
    <row r="381" spans="1:41">
      <c r="A381" s="8" t="s">
        <v>1530</v>
      </c>
      <c r="B381" s="35">
        <v>1</v>
      </c>
      <c r="C381" s="35">
        <v>0</v>
      </c>
      <c r="D381" s="35">
        <v>0</v>
      </c>
      <c r="E381" s="37">
        <v>492448.95632970595</v>
      </c>
      <c r="F381" s="37">
        <v>115059.06236055268</v>
      </c>
      <c r="G381" s="37">
        <v>23.364667724773891</v>
      </c>
      <c r="H381" s="36">
        <v>49449.306960964663</v>
      </c>
      <c r="I381" s="36">
        <v>85646.980004652578</v>
      </c>
      <c r="J381" s="36">
        <v>173.20157807724667</v>
      </c>
      <c r="K381" s="38">
        <v>1</v>
      </c>
      <c r="L381" s="38">
        <v>0</v>
      </c>
      <c r="M381" s="38">
        <v>0</v>
      </c>
      <c r="N381" s="39">
        <v>77.775363298367665</v>
      </c>
      <c r="O381" s="39">
        <v>132.97883000233165</v>
      </c>
      <c r="P381" s="39">
        <v>170.97808915683018</v>
      </c>
      <c r="R381" s="42">
        <f t="shared" si="100"/>
        <v>2.0306673151531199E-6</v>
      </c>
      <c r="S381" s="42">
        <f t="shared" si="101"/>
        <v>2.0222730336532344E-5</v>
      </c>
      <c r="T381" s="42">
        <f t="shared" si="102"/>
        <v>1</v>
      </c>
      <c r="U381" s="42">
        <f t="shared" si="103"/>
        <v>1.285754199776252E-2</v>
      </c>
      <c r="W381" s="43">
        <f t="shared" si="104"/>
        <v>492448.95632970595</v>
      </c>
      <c r="X381" s="43">
        <f t="shared" si="105"/>
        <v>9.9586624483624355</v>
      </c>
      <c r="Y381" s="43">
        <f t="shared" si="106"/>
        <v>492448.95632970595</v>
      </c>
      <c r="Z381" s="43">
        <f t="shared" si="107"/>
        <v>6331.6831377635153</v>
      </c>
      <c r="AB381" s="44">
        <f t="shared" si="108"/>
        <v>49449.306960964663</v>
      </c>
      <c r="AC381" s="44">
        <f t="shared" si="109"/>
        <v>0.1004150914026046</v>
      </c>
      <c r="AD381" s="44">
        <f t="shared" si="110"/>
        <v>49449.306960964663</v>
      </c>
      <c r="AE381" s="44">
        <f t="shared" si="111"/>
        <v>635.79654101085373</v>
      </c>
      <c r="AG381" s="45">
        <f t="shared" si="112"/>
        <v>1</v>
      </c>
      <c r="AH381" s="45">
        <f t="shared" si="113"/>
        <v>2.0306673151531199E-6</v>
      </c>
      <c r="AI381" s="45">
        <f t="shared" si="114"/>
        <v>2.0222730336532344E-5</v>
      </c>
      <c r="AJ381" s="45">
        <f t="shared" si="115"/>
        <v>1.285754199776252E-2</v>
      </c>
      <c r="AL381" s="46">
        <f t="shared" si="116"/>
        <v>77.775363298367665</v>
      </c>
      <c r="AM381" s="46">
        <f t="shared" si="117"/>
        <v>1.5793588817415477E-4</v>
      </c>
      <c r="AN381" s="46">
        <f t="shared" si="118"/>
        <v>1.5728301988087239E-3</v>
      </c>
      <c r="AO381" s="46">
        <f t="shared" si="119"/>
        <v>77.775363298367665</v>
      </c>
    </row>
    <row r="382" spans="1:41">
      <c r="A382" s="8" t="s">
        <v>1531</v>
      </c>
      <c r="B382" s="35">
        <v>7951.7313327279999</v>
      </c>
      <c r="C382" s="35">
        <v>13771.07062561471</v>
      </c>
      <c r="D382" s="35">
        <v>173.18329869792356</v>
      </c>
      <c r="E382" s="37">
        <v>1</v>
      </c>
      <c r="F382" s="37">
        <v>0</v>
      </c>
      <c r="G382" s="37">
        <v>0</v>
      </c>
      <c r="H382" s="36">
        <v>167754.09238510166</v>
      </c>
      <c r="I382" s="36">
        <v>167136.4391765222</v>
      </c>
      <c r="J382" s="36">
        <v>99.63181034823188</v>
      </c>
      <c r="K382" s="38">
        <v>219744.2002811183</v>
      </c>
      <c r="L382" s="38">
        <v>380606.38750468055</v>
      </c>
      <c r="M382" s="38">
        <v>173.2042925445912</v>
      </c>
      <c r="N382" s="39">
        <v>1</v>
      </c>
      <c r="O382" s="39">
        <v>0</v>
      </c>
      <c r="P382" s="39">
        <v>0</v>
      </c>
      <c r="R382" s="42">
        <f t="shared" si="100"/>
        <v>7951.7313327279999</v>
      </c>
      <c r="S382" s="42">
        <f t="shared" si="101"/>
        <v>4.7401116835193213E-2</v>
      </c>
      <c r="T382" s="42">
        <f t="shared" si="102"/>
        <v>3.6186308091660062E-2</v>
      </c>
      <c r="U382" s="42">
        <f t="shared" si="103"/>
        <v>7951.7313327279999</v>
      </c>
      <c r="W382" s="43">
        <f t="shared" si="104"/>
        <v>1.2575877606480073E-4</v>
      </c>
      <c r="X382" s="43">
        <f t="shared" si="105"/>
        <v>5.9611064372985189E-6</v>
      </c>
      <c r="Y382" s="43">
        <f t="shared" si="106"/>
        <v>4.5507458159109638E-6</v>
      </c>
      <c r="Z382" s="43">
        <f t="shared" si="107"/>
        <v>1</v>
      </c>
      <c r="AB382" s="44">
        <f t="shared" si="108"/>
        <v>21.096549338211894</v>
      </c>
      <c r="AC382" s="44">
        <f t="shared" si="109"/>
        <v>167754.09238510166</v>
      </c>
      <c r="AD382" s="44">
        <f t="shared" si="110"/>
        <v>0.76340623402344265</v>
      </c>
      <c r="AE382" s="44">
        <f t="shared" si="111"/>
        <v>167754.09238510166</v>
      </c>
      <c r="AG382" s="45">
        <f t="shared" si="112"/>
        <v>27.63476167469188</v>
      </c>
      <c r="AH382" s="45">
        <f t="shared" si="113"/>
        <v>219744.2002811183</v>
      </c>
      <c r="AI382" s="45">
        <f t="shared" si="114"/>
        <v>1.3099185668547895</v>
      </c>
      <c r="AJ382" s="45">
        <f t="shared" si="115"/>
        <v>219744.2002811183</v>
      </c>
      <c r="AL382" s="46">
        <f t="shared" si="116"/>
        <v>1.2575877606480073E-4</v>
      </c>
      <c r="AM382" s="46">
        <f t="shared" si="117"/>
        <v>1</v>
      </c>
      <c r="AN382" s="46">
        <f t="shared" si="118"/>
        <v>5.9611064372985189E-6</v>
      </c>
      <c r="AO382" s="46">
        <f t="shared" si="119"/>
        <v>4.5507458159109638E-6</v>
      </c>
    </row>
    <row r="383" spans="1:41">
      <c r="A383" s="8" t="s">
        <v>1173</v>
      </c>
      <c r="B383" s="35">
        <v>601691.86441504594</v>
      </c>
      <c r="C383" s="35">
        <v>131694.3668266632</v>
      </c>
      <c r="D383" s="35">
        <v>21.887343774324439</v>
      </c>
      <c r="E383" s="37">
        <v>2521579.0214127931</v>
      </c>
      <c r="F383" s="37">
        <v>279529.86029126431</v>
      </c>
      <c r="G383" s="37">
        <v>11.085508640322088</v>
      </c>
      <c r="H383" s="36">
        <v>1662433.9702058733</v>
      </c>
      <c r="I383" s="36">
        <v>355616.73720621452</v>
      </c>
      <c r="J383" s="36">
        <v>21.391330036535255</v>
      </c>
      <c r="K383" s="38">
        <v>2804842.1079230197</v>
      </c>
      <c r="L383" s="38">
        <v>209906.40615272813</v>
      </c>
      <c r="M383" s="38">
        <v>7.4837155916831071</v>
      </c>
      <c r="N383" s="39">
        <v>1702317.8548891644</v>
      </c>
      <c r="O383" s="39">
        <v>1469109.8089375796</v>
      </c>
      <c r="P383" s="39">
        <v>86.300558072524666</v>
      </c>
      <c r="R383" s="42">
        <f t="shared" si="100"/>
        <v>0.23861709639300907</v>
      </c>
      <c r="S383" s="42">
        <f t="shared" si="101"/>
        <v>0.36193429345078493</v>
      </c>
      <c r="T383" s="42">
        <f t="shared" si="102"/>
        <v>0.21451897870308201</v>
      </c>
      <c r="U383" s="42">
        <f t="shared" si="103"/>
        <v>0.35345447543004316</v>
      </c>
      <c r="W383" s="43">
        <f t="shared" si="104"/>
        <v>4.1908145523360654</v>
      </c>
      <c r="X383" s="43">
        <f t="shared" si="105"/>
        <v>1.5167995039830211</v>
      </c>
      <c r="Y383" s="43">
        <f t="shared" si="106"/>
        <v>0.89900925770114659</v>
      </c>
      <c r="Z383" s="43">
        <f t="shared" si="107"/>
        <v>1.4812621592205351</v>
      </c>
      <c r="AB383" s="44">
        <f t="shared" si="108"/>
        <v>2.7629324385531815</v>
      </c>
      <c r="AC383" s="44">
        <f t="shared" si="109"/>
        <v>0.65928291601761613</v>
      </c>
      <c r="AD383" s="44">
        <f t="shared" si="110"/>
        <v>0.59270144494404442</v>
      </c>
      <c r="AE383" s="44">
        <f t="shared" si="111"/>
        <v>0.97657083571746472</v>
      </c>
      <c r="AG383" s="45">
        <f t="shared" si="112"/>
        <v>4.6615922099093643</v>
      </c>
      <c r="AH383" s="45">
        <f t="shared" si="113"/>
        <v>1.112335597696843</v>
      </c>
      <c r="AI383" s="45">
        <f t="shared" si="114"/>
        <v>1.6871900828492288</v>
      </c>
      <c r="AJ383" s="45">
        <f t="shared" si="115"/>
        <v>1.64766062922229</v>
      </c>
      <c r="AL383" s="46">
        <f t="shared" si="116"/>
        <v>2.8292186675053808</v>
      </c>
      <c r="AM383" s="46">
        <f t="shared" si="117"/>
        <v>0.67509994350103208</v>
      </c>
      <c r="AN383" s="46">
        <f t="shared" si="118"/>
        <v>1.0239912594413312</v>
      </c>
      <c r="AO383" s="46">
        <f t="shared" si="119"/>
        <v>0.60692109908094882</v>
      </c>
    </row>
    <row r="384" spans="1:41">
      <c r="A384" s="8" t="s">
        <v>1532</v>
      </c>
      <c r="B384" s="35">
        <v>1</v>
      </c>
      <c r="C384" s="35">
        <v>0</v>
      </c>
      <c r="D384" s="35">
        <v>0</v>
      </c>
      <c r="E384" s="37">
        <v>1</v>
      </c>
      <c r="F384" s="37">
        <v>0</v>
      </c>
      <c r="G384" s="37">
        <v>0</v>
      </c>
      <c r="H384" s="36">
        <v>1</v>
      </c>
      <c r="I384" s="36">
        <v>0</v>
      </c>
      <c r="J384" s="36">
        <v>0</v>
      </c>
      <c r="K384" s="38">
        <v>1</v>
      </c>
      <c r="L384" s="38">
        <v>0</v>
      </c>
      <c r="M384" s="38">
        <v>0</v>
      </c>
      <c r="N384" s="39">
        <v>193392.92812835195</v>
      </c>
      <c r="O384" s="39">
        <v>334418.39907561045</v>
      </c>
      <c r="P384" s="39">
        <v>172.9217310643655</v>
      </c>
      <c r="R384" s="42">
        <f t="shared" si="100"/>
        <v>1</v>
      </c>
      <c r="S384" s="42">
        <f t="shared" si="101"/>
        <v>1</v>
      </c>
      <c r="T384" s="42">
        <f t="shared" si="102"/>
        <v>1</v>
      </c>
      <c r="U384" s="42">
        <f t="shared" si="103"/>
        <v>5.1708198933536758E-6</v>
      </c>
      <c r="W384" s="43">
        <f t="shared" si="104"/>
        <v>1</v>
      </c>
      <c r="X384" s="43">
        <f t="shared" si="105"/>
        <v>1</v>
      </c>
      <c r="Y384" s="43">
        <f t="shared" si="106"/>
        <v>1</v>
      </c>
      <c r="Z384" s="43">
        <f t="shared" si="107"/>
        <v>5.1708198933536758E-6</v>
      </c>
      <c r="AB384" s="44">
        <f t="shared" si="108"/>
        <v>1</v>
      </c>
      <c r="AC384" s="44">
        <f t="shared" si="109"/>
        <v>1</v>
      </c>
      <c r="AD384" s="44">
        <f t="shared" si="110"/>
        <v>1</v>
      </c>
      <c r="AE384" s="44">
        <f t="shared" si="111"/>
        <v>5.1708198933536758E-6</v>
      </c>
      <c r="AG384" s="45">
        <f t="shared" si="112"/>
        <v>1</v>
      </c>
      <c r="AH384" s="45">
        <f t="shared" si="113"/>
        <v>1</v>
      </c>
      <c r="AI384" s="45">
        <f t="shared" si="114"/>
        <v>1</v>
      </c>
      <c r="AJ384" s="45">
        <f t="shared" si="115"/>
        <v>5.1708198933536758E-6</v>
      </c>
      <c r="AL384" s="46">
        <f t="shared" si="116"/>
        <v>193392.92812835195</v>
      </c>
      <c r="AM384" s="46">
        <f t="shared" si="117"/>
        <v>193392.92812835195</v>
      </c>
      <c r="AN384" s="46">
        <f t="shared" si="118"/>
        <v>193392.92812835195</v>
      </c>
      <c r="AO384" s="46">
        <f t="shared" si="119"/>
        <v>193392.92812835195</v>
      </c>
    </row>
    <row r="385" spans="1:41">
      <c r="A385" s="8" t="s">
        <v>1533</v>
      </c>
      <c r="B385" s="35">
        <v>13001.3505005475</v>
      </c>
      <c r="C385" s="35">
        <v>12972.623860498232</v>
      </c>
      <c r="D385" s="35">
        <v>99.779048799214678</v>
      </c>
      <c r="E385" s="37">
        <v>1</v>
      </c>
      <c r="F385" s="37">
        <v>0</v>
      </c>
      <c r="G385" s="37">
        <v>0</v>
      </c>
      <c r="H385" s="36">
        <v>1</v>
      </c>
      <c r="I385" s="36">
        <v>0</v>
      </c>
      <c r="J385" s="36">
        <v>0</v>
      </c>
      <c r="K385" s="38">
        <v>472212.65479737468</v>
      </c>
      <c r="L385" s="38">
        <v>415845.80434586201</v>
      </c>
      <c r="M385" s="38">
        <v>88.063248648916542</v>
      </c>
      <c r="N385" s="39">
        <v>435922.03234991891</v>
      </c>
      <c r="O385" s="39">
        <v>376410.65599036298</v>
      </c>
      <c r="P385" s="39">
        <v>86.348160463753402</v>
      </c>
      <c r="R385" s="42">
        <f t="shared" si="100"/>
        <v>13001.3505005475</v>
      </c>
      <c r="S385" s="42">
        <f t="shared" si="101"/>
        <v>13001.3505005475</v>
      </c>
      <c r="T385" s="42">
        <f t="shared" si="102"/>
        <v>2.7532829475157432E-2</v>
      </c>
      <c r="U385" s="42">
        <f t="shared" si="103"/>
        <v>2.9824944682105878E-2</v>
      </c>
      <c r="W385" s="43">
        <f t="shared" si="104"/>
        <v>7.6915086625646236E-5</v>
      </c>
      <c r="X385" s="43">
        <f t="shared" si="105"/>
        <v>1</v>
      </c>
      <c r="Y385" s="43">
        <f t="shared" si="106"/>
        <v>2.1176899641308798E-6</v>
      </c>
      <c r="Z385" s="43">
        <f t="shared" si="107"/>
        <v>2.2939882038292805E-6</v>
      </c>
      <c r="AB385" s="44">
        <f t="shared" si="108"/>
        <v>7.6915086625646236E-5</v>
      </c>
      <c r="AC385" s="44">
        <f t="shared" si="109"/>
        <v>1</v>
      </c>
      <c r="AD385" s="44">
        <f t="shared" si="110"/>
        <v>2.1176899641308798E-6</v>
      </c>
      <c r="AE385" s="44">
        <f t="shared" si="111"/>
        <v>2.2939882038292805E-6</v>
      </c>
      <c r="AG385" s="45">
        <f t="shared" si="112"/>
        <v>36.320277249466457</v>
      </c>
      <c r="AH385" s="45">
        <f t="shared" si="113"/>
        <v>472212.65479737468</v>
      </c>
      <c r="AI385" s="45">
        <f t="shared" si="114"/>
        <v>472212.65479737468</v>
      </c>
      <c r="AJ385" s="45">
        <f t="shared" si="115"/>
        <v>1.0832502598040856</v>
      </c>
      <c r="AL385" s="46">
        <f t="shared" si="116"/>
        <v>33.528980880221773</v>
      </c>
      <c r="AM385" s="46">
        <f t="shared" si="117"/>
        <v>435922.03234991891</v>
      </c>
      <c r="AN385" s="46">
        <f t="shared" si="118"/>
        <v>435922.03234991891</v>
      </c>
      <c r="AO385" s="46">
        <f t="shared" si="119"/>
        <v>0.92314771305096011</v>
      </c>
    </row>
    <row r="386" spans="1:41">
      <c r="A386" s="8" t="s">
        <v>1534</v>
      </c>
      <c r="B386" s="35">
        <v>71.654384813907001</v>
      </c>
      <c r="C386" s="35">
        <v>122.37698427520984</v>
      </c>
      <c r="D386" s="35">
        <v>170.78785142463238</v>
      </c>
      <c r="E386" s="37">
        <v>1</v>
      </c>
      <c r="F386" s="37">
        <v>0</v>
      </c>
      <c r="G386" s="37">
        <v>0</v>
      </c>
      <c r="H386" s="36">
        <v>1</v>
      </c>
      <c r="I386" s="36">
        <v>0</v>
      </c>
      <c r="J386" s="36">
        <v>0</v>
      </c>
      <c r="K386" s="38">
        <v>1</v>
      </c>
      <c r="L386" s="38">
        <v>0</v>
      </c>
      <c r="M386" s="38">
        <v>0</v>
      </c>
      <c r="N386" s="39">
        <v>106246.84928766667</v>
      </c>
      <c r="O386" s="39">
        <v>184023.20905954429</v>
      </c>
      <c r="P386" s="39">
        <v>173.20345054307981</v>
      </c>
      <c r="R386" s="42">
        <f t="shared" si="100"/>
        <v>71.654384813907001</v>
      </c>
      <c r="S386" s="42">
        <f t="shared" si="101"/>
        <v>71.654384813907001</v>
      </c>
      <c r="T386" s="42">
        <f t="shared" si="102"/>
        <v>71.654384813907001</v>
      </c>
      <c r="U386" s="42">
        <f t="shared" si="103"/>
        <v>6.7441420893245036E-4</v>
      </c>
      <c r="W386" s="43">
        <f t="shared" si="104"/>
        <v>1.395588005670681E-2</v>
      </c>
      <c r="X386" s="43">
        <f t="shared" si="105"/>
        <v>1</v>
      </c>
      <c r="Y386" s="43">
        <f t="shared" si="106"/>
        <v>1</v>
      </c>
      <c r="Z386" s="43">
        <f t="shared" si="107"/>
        <v>9.4120438084000845E-6</v>
      </c>
      <c r="AB386" s="44">
        <f t="shared" si="108"/>
        <v>1.395588005670681E-2</v>
      </c>
      <c r="AC386" s="44">
        <f t="shared" si="109"/>
        <v>1</v>
      </c>
      <c r="AD386" s="44">
        <f t="shared" si="110"/>
        <v>1</v>
      </c>
      <c r="AE386" s="44">
        <f t="shared" si="111"/>
        <v>9.4120438084000845E-6</v>
      </c>
      <c r="AG386" s="45">
        <f t="shared" si="112"/>
        <v>1.395588005670681E-2</v>
      </c>
      <c r="AH386" s="45">
        <f t="shared" si="113"/>
        <v>1</v>
      </c>
      <c r="AI386" s="45">
        <f t="shared" si="114"/>
        <v>1</v>
      </c>
      <c r="AJ386" s="45">
        <f t="shared" si="115"/>
        <v>9.4120438084000845E-6</v>
      </c>
      <c r="AL386" s="46">
        <f t="shared" si="116"/>
        <v>1482.7682850616814</v>
      </c>
      <c r="AM386" s="46">
        <f t="shared" si="117"/>
        <v>106246.84928766667</v>
      </c>
      <c r="AN386" s="46">
        <f t="shared" si="118"/>
        <v>106246.84928766667</v>
      </c>
      <c r="AO386" s="46">
        <f t="shared" si="119"/>
        <v>106246.84928766667</v>
      </c>
    </row>
    <row r="387" spans="1:41">
      <c r="A387" s="8" t="s">
        <v>1535</v>
      </c>
      <c r="B387" s="35">
        <v>3440.38449378429</v>
      </c>
      <c r="C387" s="35">
        <v>1241.0067791953481</v>
      </c>
      <c r="D387" s="35">
        <v>36.071746673590219</v>
      </c>
      <c r="E387" s="37">
        <v>1</v>
      </c>
      <c r="F387" s="37">
        <v>0</v>
      </c>
      <c r="G387" s="37">
        <v>0</v>
      </c>
      <c r="H387" s="36">
        <v>22296.842688850364</v>
      </c>
      <c r="I387" s="36">
        <v>19841.387752518811</v>
      </c>
      <c r="J387" s="36">
        <v>88.987432119438978</v>
      </c>
      <c r="K387" s="38">
        <v>338210.66931174736</v>
      </c>
      <c r="L387" s="38">
        <v>81883.276564223401</v>
      </c>
      <c r="M387" s="38">
        <v>24.210731355948763</v>
      </c>
      <c r="N387" s="39">
        <v>501825.64205395622</v>
      </c>
      <c r="O387" s="39">
        <v>450635.84428866947</v>
      </c>
      <c r="P387" s="39">
        <v>89.79928615130774</v>
      </c>
      <c r="R387" s="42">
        <f t="shared" ref="R387:R450" si="120">B387/E387</f>
        <v>3440.38449378429</v>
      </c>
      <c r="S387" s="42">
        <f t="shared" ref="S387:S450" si="121">B387/H387</f>
        <v>0.15429917777123978</v>
      </c>
      <c r="T387" s="42">
        <f t="shared" ref="T387:T450" si="122">B387/K387</f>
        <v>1.0172312129553484E-2</v>
      </c>
      <c r="U387" s="42">
        <f t="shared" ref="U387:U450" si="123">B387/N387</f>
        <v>6.8557367449437355E-3</v>
      </c>
      <c r="W387" s="43">
        <f t="shared" ref="W387:W450" si="124">E387/B387</f>
        <v>2.9066518634957532E-4</v>
      </c>
      <c r="X387" s="43">
        <f t="shared" ref="X387:X450" si="125">E387/H387</f>
        <v>4.4849399260463656E-5</v>
      </c>
      <c r="Y387" s="43">
        <f t="shared" ref="Y387:Y450" si="126">E387/K387</f>
        <v>2.9567370007427089E-6</v>
      </c>
      <c r="Z387" s="43">
        <f t="shared" ref="Z387:Z450" si="127">E387/N387</f>
        <v>1.992723998532702E-6</v>
      </c>
      <c r="AB387" s="44">
        <f t="shared" ref="AB387:AB450" si="128">H387/B387</f>
        <v>6.4809159351618568</v>
      </c>
      <c r="AC387" s="44">
        <f t="shared" ref="AC387:AC450" si="129">H387/E387</f>
        <v>22296.842688850364</v>
      </c>
      <c r="AD387" s="44">
        <f t="shared" ref="AD387:AD450" si="130">H387/K387</f>
        <v>6.5925899777863423E-2</v>
      </c>
      <c r="AE387" s="44">
        <f t="shared" ref="AE387:AE450" si="131">H387/N387</f>
        <v>4.4431453517580537E-2</v>
      </c>
      <c r="AG387" s="45">
        <f t="shared" ref="AG387:AG450" si="132">K387/B387</f>
        <v>98.306067220913647</v>
      </c>
      <c r="AH387" s="45">
        <f t="shared" ref="AH387:AH450" si="133">K387/E387</f>
        <v>338210.66931174736</v>
      </c>
      <c r="AI387" s="45">
        <f t="shared" ref="AI387:AI450" si="134">K387/H387</f>
        <v>15.168545342111202</v>
      </c>
      <c r="AJ387" s="45">
        <f t="shared" ref="AJ387:AJ450" si="135">K387/N387</f>
        <v>0.67396051729732653</v>
      </c>
      <c r="AL387" s="46">
        <f t="shared" ref="AL387:AL450" si="136">N387/B387</f>
        <v>145.86324376260848</v>
      </c>
      <c r="AM387" s="46">
        <f t="shared" ref="AM387:AM450" si="137">N387/E387</f>
        <v>501825.64205395622</v>
      </c>
      <c r="AN387" s="46">
        <f t="shared" ref="AN387:AN450" si="138">N387/H387</f>
        <v>22.506578579616406</v>
      </c>
      <c r="AO387" s="46">
        <f t="shared" ref="AO387:AO450" si="139">N387/K387</f>
        <v>1.4837664437823987</v>
      </c>
    </row>
    <row r="388" spans="1:41">
      <c r="A388" s="8" t="s">
        <v>1536</v>
      </c>
      <c r="B388" s="35">
        <v>1</v>
      </c>
      <c r="C388" s="35">
        <v>0</v>
      </c>
      <c r="D388" s="35">
        <v>0</v>
      </c>
      <c r="E388" s="37">
        <v>98435.028631285692</v>
      </c>
      <c r="F388" s="37">
        <v>9637.8856241262947</v>
      </c>
      <c r="G388" s="37">
        <v>9.791113751007817</v>
      </c>
      <c r="H388" s="36">
        <v>5886.4455145162328</v>
      </c>
      <c r="I388" s="36">
        <v>10193.890656320469</v>
      </c>
      <c r="J388" s="36">
        <v>173.17565636481112</v>
      </c>
      <c r="K388" s="38">
        <v>1</v>
      </c>
      <c r="L388" s="38">
        <v>0</v>
      </c>
      <c r="M388" s="38">
        <v>0</v>
      </c>
      <c r="N388" s="39">
        <v>1</v>
      </c>
      <c r="O388" s="39">
        <v>0</v>
      </c>
      <c r="P388" s="39">
        <v>0</v>
      </c>
      <c r="R388" s="42">
        <f t="shared" si="120"/>
        <v>1.0158985209886647E-5</v>
      </c>
      <c r="S388" s="42">
        <f t="shared" si="121"/>
        <v>1.698818068618755E-4</v>
      </c>
      <c r="T388" s="42">
        <f t="shared" si="122"/>
        <v>1</v>
      </c>
      <c r="U388" s="42">
        <f t="shared" si="123"/>
        <v>1</v>
      </c>
      <c r="W388" s="43">
        <f t="shared" si="124"/>
        <v>98435.028631285692</v>
      </c>
      <c r="X388" s="43">
        <f t="shared" si="125"/>
        <v>16.72232052238326</v>
      </c>
      <c r="Y388" s="43">
        <f t="shared" si="126"/>
        <v>98435.028631285692</v>
      </c>
      <c r="Z388" s="43">
        <f t="shared" si="127"/>
        <v>98435.028631285692</v>
      </c>
      <c r="AB388" s="44">
        <f t="shared" si="128"/>
        <v>5886.4455145162328</v>
      </c>
      <c r="AC388" s="44">
        <f t="shared" si="129"/>
        <v>5.9800312920774007E-2</v>
      </c>
      <c r="AD388" s="44">
        <f t="shared" si="130"/>
        <v>5886.4455145162328</v>
      </c>
      <c r="AE388" s="44">
        <f t="shared" si="131"/>
        <v>5886.4455145162328</v>
      </c>
      <c r="AG388" s="45">
        <f t="shared" si="132"/>
        <v>1</v>
      </c>
      <c r="AH388" s="45">
        <f t="shared" si="133"/>
        <v>1.0158985209886647E-5</v>
      </c>
      <c r="AI388" s="45">
        <f t="shared" si="134"/>
        <v>1.698818068618755E-4</v>
      </c>
      <c r="AJ388" s="45">
        <f t="shared" si="135"/>
        <v>1</v>
      </c>
      <c r="AL388" s="46">
        <f t="shared" si="136"/>
        <v>1</v>
      </c>
      <c r="AM388" s="46">
        <f t="shared" si="137"/>
        <v>1.0158985209886647E-5</v>
      </c>
      <c r="AN388" s="46">
        <f t="shared" si="138"/>
        <v>1.698818068618755E-4</v>
      </c>
      <c r="AO388" s="46">
        <f t="shared" si="139"/>
        <v>1</v>
      </c>
    </row>
    <row r="389" spans="1:41">
      <c r="A389" s="8" t="s">
        <v>1537</v>
      </c>
      <c r="B389" s="35">
        <v>44501.021562309965</v>
      </c>
      <c r="C389" s="35">
        <v>12364.972664373969</v>
      </c>
      <c r="D389" s="35">
        <v>27.785817561649985</v>
      </c>
      <c r="E389" s="37">
        <v>474735.84096122003</v>
      </c>
      <c r="F389" s="37">
        <v>102179.5311361989</v>
      </c>
      <c r="G389" s="37">
        <v>21.523449952569663</v>
      </c>
      <c r="H389" s="36">
        <v>175740.17126784698</v>
      </c>
      <c r="I389" s="36">
        <v>43312.285212430717</v>
      </c>
      <c r="J389" s="36">
        <v>24.645637306463144</v>
      </c>
      <c r="K389" s="38">
        <v>426391.07705343468</v>
      </c>
      <c r="L389" s="38">
        <v>22554.136925483057</v>
      </c>
      <c r="M389" s="38">
        <v>5.2895424269529467</v>
      </c>
      <c r="N389" s="39">
        <v>310144.63324090437</v>
      </c>
      <c r="O389" s="39">
        <v>268640.88261942915</v>
      </c>
      <c r="P389" s="39">
        <v>86.617936867784763</v>
      </c>
      <c r="R389" s="42">
        <f t="shared" si="120"/>
        <v>9.3738491436009236E-2</v>
      </c>
      <c r="S389" s="42">
        <f t="shared" si="121"/>
        <v>0.25322054281195394</v>
      </c>
      <c r="T389" s="42">
        <f t="shared" si="122"/>
        <v>0.1043666810990352</v>
      </c>
      <c r="U389" s="42">
        <f t="shared" si="123"/>
        <v>0.143484738385732</v>
      </c>
      <c r="W389" s="43">
        <f t="shared" si="124"/>
        <v>10.667976246264343</v>
      </c>
      <c r="X389" s="43">
        <f t="shared" si="125"/>
        <v>2.7013507357840876</v>
      </c>
      <c r="Y389" s="43">
        <f t="shared" si="126"/>
        <v>1.1133812748659533</v>
      </c>
      <c r="Z389" s="43">
        <f t="shared" si="127"/>
        <v>1.5306917808004425</v>
      </c>
      <c r="AB389" s="44">
        <f t="shared" si="128"/>
        <v>3.9491266739074078</v>
      </c>
      <c r="AC389" s="44">
        <f t="shared" si="129"/>
        <v>0.37018517690178515</v>
      </c>
      <c r="AD389" s="44">
        <f t="shared" si="130"/>
        <v>0.41215724419538802</v>
      </c>
      <c r="AE389" s="44">
        <f t="shared" si="131"/>
        <v>0.56663940765772036</v>
      </c>
      <c r="AG389" s="45">
        <f t="shared" si="132"/>
        <v>9.5816019966284465</v>
      </c>
      <c r="AH389" s="45">
        <f t="shared" si="133"/>
        <v>0.89816491670420451</v>
      </c>
      <c r="AI389" s="45">
        <f t="shared" si="134"/>
        <v>2.426258458594357</v>
      </c>
      <c r="AJ389" s="45">
        <f t="shared" si="135"/>
        <v>1.37481365580244</v>
      </c>
      <c r="AL389" s="46">
        <f t="shared" si="136"/>
        <v>6.9693823276987565</v>
      </c>
      <c r="AM389" s="46">
        <f t="shared" si="137"/>
        <v>0.65329938563926393</v>
      </c>
      <c r="AN389" s="46">
        <f t="shared" si="138"/>
        <v>1.7647907760839181</v>
      </c>
      <c r="AO389" s="46">
        <f t="shared" si="139"/>
        <v>0.72737130285218776</v>
      </c>
    </row>
    <row r="390" spans="1:41">
      <c r="A390" s="8" t="s">
        <v>1119</v>
      </c>
      <c r="B390" s="35">
        <v>10132.828890982233</v>
      </c>
      <c r="C390" s="35">
        <v>2563.669597170694</v>
      </c>
      <c r="D390" s="35">
        <v>25.300630502625442</v>
      </c>
      <c r="E390" s="37">
        <v>65544.921849652557</v>
      </c>
      <c r="F390" s="37">
        <v>19894.522541789331</v>
      </c>
      <c r="G390" s="37">
        <v>30.352500209586854</v>
      </c>
      <c r="H390" s="36">
        <v>35991.031681657834</v>
      </c>
      <c r="I390" s="36">
        <v>7290.0975209843427</v>
      </c>
      <c r="J390" s="36">
        <v>20.255316895235339</v>
      </c>
      <c r="K390" s="38">
        <v>113742.45896564401</v>
      </c>
      <c r="L390" s="38">
        <v>22205.60205570775</v>
      </c>
      <c r="M390" s="38">
        <v>19.522702654437047</v>
      </c>
      <c r="N390" s="39">
        <v>146589.97901127551</v>
      </c>
      <c r="O390" s="39">
        <v>126967.53722265188</v>
      </c>
      <c r="P390" s="39">
        <v>86.614063307073465</v>
      </c>
      <c r="R390" s="42">
        <f t="shared" si="120"/>
        <v>0.15459365279624551</v>
      </c>
      <c r="S390" s="42">
        <f t="shared" si="121"/>
        <v>0.28153760582935006</v>
      </c>
      <c r="T390" s="42">
        <f t="shared" si="122"/>
        <v>8.9085720346901071E-2</v>
      </c>
      <c r="U390" s="42">
        <f t="shared" si="123"/>
        <v>6.9123612400564083E-2</v>
      </c>
      <c r="W390" s="43">
        <f t="shared" si="124"/>
        <v>6.4685708754032767</v>
      </c>
      <c r="X390" s="43">
        <f t="shared" si="125"/>
        <v>1.8211459573985016</v>
      </c>
      <c r="Y390" s="43">
        <f t="shared" si="126"/>
        <v>0.57625729605028542</v>
      </c>
      <c r="Z390" s="43">
        <f t="shared" si="127"/>
        <v>0.44713098597695361</v>
      </c>
      <c r="AB390" s="44">
        <f t="shared" si="128"/>
        <v>3.5519233640359062</v>
      </c>
      <c r="AC390" s="44">
        <f t="shared" si="129"/>
        <v>0.5491048072986392</v>
      </c>
      <c r="AD390" s="44">
        <f t="shared" si="130"/>
        <v>0.31642565150212687</v>
      </c>
      <c r="AE390" s="44">
        <f t="shared" si="131"/>
        <v>0.24552177389212568</v>
      </c>
      <c r="AG390" s="45">
        <f t="shared" si="132"/>
        <v>11.225143559551245</v>
      </c>
      <c r="AH390" s="45">
        <f t="shared" si="133"/>
        <v>1.7353359460332767</v>
      </c>
      <c r="AI390" s="45">
        <f t="shared" si="134"/>
        <v>3.160300042846806</v>
      </c>
      <c r="AJ390" s="45">
        <f t="shared" si="135"/>
        <v>0.77592247255110858</v>
      </c>
      <c r="AL390" s="46">
        <f t="shared" si="136"/>
        <v>14.466836516082303</v>
      </c>
      <c r="AM390" s="46">
        <f t="shared" si="137"/>
        <v>2.2364811014272736</v>
      </c>
      <c r="AN390" s="46">
        <f t="shared" si="138"/>
        <v>4.0729585166624274</v>
      </c>
      <c r="AO390" s="46">
        <f t="shared" si="139"/>
        <v>1.2887885521760447</v>
      </c>
    </row>
    <row r="391" spans="1:41">
      <c r="A391" s="8" t="s">
        <v>1538</v>
      </c>
      <c r="B391" s="35">
        <v>1</v>
      </c>
      <c r="C391" s="35">
        <v>0</v>
      </c>
      <c r="D391" s="35">
        <v>0</v>
      </c>
      <c r="E391" s="37">
        <v>112.72485308594599</v>
      </c>
      <c r="F391" s="37">
        <v>193.51312201302693</v>
      </c>
      <c r="G391" s="37">
        <v>171.66855109182063</v>
      </c>
      <c r="H391" s="36">
        <v>1</v>
      </c>
      <c r="I391" s="36">
        <v>0</v>
      </c>
      <c r="J391" s="36">
        <v>0</v>
      </c>
      <c r="K391" s="38">
        <v>1</v>
      </c>
      <c r="L391" s="38">
        <v>0</v>
      </c>
      <c r="M391" s="38">
        <v>0</v>
      </c>
      <c r="N391" s="39">
        <v>141466.88833248534</v>
      </c>
      <c r="O391" s="39">
        <v>245026.10612972983</v>
      </c>
      <c r="P391" s="39">
        <v>173.20385640620893</v>
      </c>
      <c r="R391" s="42">
        <f t="shared" si="120"/>
        <v>8.871158157443413E-3</v>
      </c>
      <c r="S391" s="42">
        <f t="shared" si="121"/>
        <v>1</v>
      </c>
      <c r="T391" s="42">
        <f t="shared" si="122"/>
        <v>1</v>
      </c>
      <c r="U391" s="42">
        <f t="shared" si="123"/>
        <v>7.0687919398476509E-6</v>
      </c>
      <c r="W391" s="43">
        <f t="shared" si="124"/>
        <v>112.72485308594599</v>
      </c>
      <c r="X391" s="43">
        <f t="shared" si="125"/>
        <v>112.72485308594599</v>
      </c>
      <c r="Y391" s="43">
        <f t="shared" si="126"/>
        <v>112.72485308594599</v>
      </c>
      <c r="Z391" s="43">
        <f t="shared" si="127"/>
        <v>7.9682853291444561E-4</v>
      </c>
      <c r="AB391" s="44">
        <f t="shared" si="128"/>
        <v>1</v>
      </c>
      <c r="AC391" s="44">
        <f t="shared" si="129"/>
        <v>8.871158157443413E-3</v>
      </c>
      <c r="AD391" s="44">
        <f t="shared" si="130"/>
        <v>1</v>
      </c>
      <c r="AE391" s="44">
        <f t="shared" si="131"/>
        <v>7.0687919398476509E-6</v>
      </c>
      <c r="AG391" s="45">
        <f t="shared" si="132"/>
        <v>1</v>
      </c>
      <c r="AH391" s="45">
        <f t="shared" si="133"/>
        <v>8.871158157443413E-3</v>
      </c>
      <c r="AI391" s="45">
        <f t="shared" si="134"/>
        <v>1</v>
      </c>
      <c r="AJ391" s="45">
        <f t="shared" si="135"/>
        <v>7.0687919398476509E-6</v>
      </c>
      <c r="AL391" s="46">
        <f t="shared" si="136"/>
        <v>141466.88833248534</v>
      </c>
      <c r="AM391" s="46">
        <f t="shared" si="137"/>
        <v>1254.9751404388635</v>
      </c>
      <c r="AN391" s="46">
        <f t="shared" si="138"/>
        <v>141466.88833248534</v>
      </c>
      <c r="AO391" s="46">
        <f t="shared" si="139"/>
        <v>141466.88833248534</v>
      </c>
    </row>
    <row r="392" spans="1:41">
      <c r="A392" s="8" t="s">
        <v>1539</v>
      </c>
      <c r="B392" s="35">
        <v>31038.012457850535</v>
      </c>
      <c r="C392" s="35">
        <v>6011.8000665698364</v>
      </c>
      <c r="D392" s="35">
        <v>19.369152824246818</v>
      </c>
      <c r="E392" s="37">
        <v>25818.999094156698</v>
      </c>
      <c r="F392" s="37">
        <v>3783.8672294038979</v>
      </c>
      <c r="G392" s="37">
        <v>14.655359859632416</v>
      </c>
      <c r="H392" s="36">
        <v>353448.01817814802</v>
      </c>
      <c r="I392" s="36">
        <v>84207.051634567906</v>
      </c>
      <c r="J392" s="36">
        <v>23.824451490381566</v>
      </c>
      <c r="K392" s="38">
        <v>321166.93837895064</v>
      </c>
      <c r="L392" s="38">
        <v>42926.210696597802</v>
      </c>
      <c r="M392" s="38">
        <v>13.365700377897676</v>
      </c>
      <c r="N392" s="39">
        <v>175958.46768414168</v>
      </c>
      <c r="O392" s="39">
        <v>152390.13635139161</v>
      </c>
      <c r="P392" s="39">
        <v>86.605741887308923</v>
      </c>
      <c r="R392" s="42">
        <f t="shared" si="120"/>
        <v>1.2021384851001058</v>
      </c>
      <c r="S392" s="42">
        <f t="shared" si="121"/>
        <v>8.7814928536977907E-2</v>
      </c>
      <c r="T392" s="42">
        <f t="shared" si="122"/>
        <v>9.664136854967377E-2</v>
      </c>
      <c r="U392" s="42">
        <f t="shared" si="123"/>
        <v>0.17639396879476149</v>
      </c>
      <c r="W392" s="43">
        <f t="shared" si="124"/>
        <v>0.8318509160088382</v>
      </c>
      <c r="X392" s="43">
        <f t="shared" si="125"/>
        <v>7.3048928742735733E-2</v>
      </c>
      <c r="Y392" s="43">
        <f t="shared" si="126"/>
        <v>8.0391210952393849E-2</v>
      </c>
      <c r="Z392" s="43">
        <f t="shared" si="127"/>
        <v>0.14673348452035676</v>
      </c>
      <c r="AB392" s="44">
        <f t="shared" si="128"/>
        <v>11.387585421525579</v>
      </c>
      <c r="AC392" s="44">
        <f t="shared" si="129"/>
        <v>13.689454687580808</v>
      </c>
      <c r="AD392" s="44">
        <f t="shared" si="130"/>
        <v>1.1005118396125455</v>
      </c>
      <c r="AE392" s="44">
        <f t="shared" si="131"/>
        <v>2.0087013874922635</v>
      </c>
      <c r="AG392" s="45">
        <f t="shared" si="132"/>
        <v>10.347535584473835</v>
      </c>
      <c r="AH392" s="45">
        <f t="shared" si="133"/>
        <v>12.439170752038814</v>
      </c>
      <c r="AI392" s="45">
        <f t="shared" si="134"/>
        <v>0.90866809788440583</v>
      </c>
      <c r="AJ392" s="45">
        <f t="shared" si="135"/>
        <v>1.8252428689903619</v>
      </c>
      <c r="AL392" s="46">
        <f t="shared" si="136"/>
        <v>5.6691280707194895</v>
      </c>
      <c r="AM392" s="46">
        <f t="shared" si="137"/>
        <v>6.815077030773212</v>
      </c>
      <c r="AN392" s="46">
        <f t="shared" si="138"/>
        <v>0.49783407639720739</v>
      </c>
      <c r="AO392" s="46">
        <f t="shared" si="139"/>
        <v>0.5478722952377032</v>
      </c>
    </row>
    <row r="393" spans="1:41">
      <c r="A393" s="8" t="s">
        <v>1540</v>
      </c>
      <c r="B393" s="35">
        <v>1</v>
      </c>
      <c r="C393" s="35">
        <v>0</v>
      </c>
      <c r="D393" s="35">
        <v>0</v>
      </c>
      <c r="E393" s="37">
        <v>1</v>
      </c>
      <c r="F393" s="37">
        <v>0</v>
      </c>
      <c r="G393" s="37">
        <v>0</v>
      </c>
      <c r="H393" s="36">
        <v>151.61872160729567</v>
      </c>
      <c r="I393" s="36">
        <v>260.87927839490834</v>
      </c>
      <c r="J393" s="36">
        <v>172.06270810712022</v>
      </c>
      <c r="K393" s="38">
        <v>1</v>
      </c>
      <c r="L393" s="38">
        <v>0</v>
      </c>
      <c r="M393" s="38">
        <v>0</v>
      </c>
      <c r="N393" s="39">
        <v>71467.527627405332</v>
      </c>
      <c r="O393" s="39">
        <v>123783.65689119088</v>
      </c>
      <c r="P393" s="39">
        <v>173.20265720752892</v>
      </c>
      <c r="R393" s="42">
        <f t="shared" si="120"/>
        <v>1</v>
      </c>
      <c r="S393" s="42">
        <f t="shared" si="121"/>
        <v>6.5954915685813402E-3</v>
      </c>
      <c r="T393" s="42">
        <f t="shared" si="122"/>
        <v>1</v>
      </c>
      <c r="U393" s="42">
        <f t="shared" si="123"/>
        <v>1.3992368747013077E-5</v>
      </c>
      <c r="W393" s="43">
        <f t="shared" si="124"/>
        <v>1</v>
      </c>
      <c r="X393" s="43">
        <f t="shared" si="125"/>
        <v>6.5954915685813402E-3</v>
      </c>
      <c r="Y393" s="43">
        <f t="shared" si="126"/>
        <v>1</v>
      </c>
      <c r="Z393" s="43">
        <f t="shared" si="127"/>
        <v>1.3992368747013077E-5</v>
      </c>
      <c r="AB393" s="44">
        <f t="shared" si="128"/>
        <v>151.61872160729567</v>
      </c>
      <c r="AC393" s="44">
        <f t="shared" si="129"/>
        <v>151.61872160729567</v>
      </c>
      <c r="AD393" s="44">
        <f t="shared" si="130"/>
        <v>151.61872160729567</v>
      </c>
      <c r="AE393" s="44">
        <f t="shared" si="131"/>
        <v>2.1215050616800002E-3</v>
      </c>
      <c r="AG393" s="45">
        <f t="shared" si="132"/>
        <v>1</v>
      </c>
      <c r="AH393" s="45">
        <f t="shared" si="133"/>
        <v>1</v>
      </c>
      <c r="AI393" s="45">
        <f t="shared" si="134"/>
        <v>6.5954915685813402E-3</v>
      </c>
      <c r="AJ393" s="45">
        <f t="shared" si="135"/>
        <v>1.3992368747013077E-5</v>
      </c>
      <c r="AL393" s="46">
        <f t="shared" si="136"/>
        <v>71467.527627405332</v>
      </c>
      <c r="AM393" s="46">
        <f t="shared" si="137"/>
        <v>71467.527627405332</v>
      </c>
      <c r="AN393" s="46">
        <f t="shared" si="138"/>
        <v>471.36347589390584</v>
      </c>
      <c r="AO393" s="46">
        <f t="shared" si="139"/>
        <v>71467.527627405332</v>
      </c>
    </row>
    <row r="394" spans="1:41">
      <c r="A394" s="8" t="s">
        <v>1541</v>
      </c>
      <c r="B394" s="35">
        <v>5054.6109949756128</v>
      </c>
      <c r="C394" s="35">
        <v>1129.7074855838748</v>
      </c>
      <c r="D394" s="35">
        <v>22.350038147482117</v>
      </c>
      <c r="E394" s="37">
        <v>57282.059860335525</v>
      </c>
      <c r="F394" s="37">
        <v>8488.5412361124563</v>
      </c>
      <c r="G394" s="37">
        <v>14.818847745365865</v>
      </c>
      <c r="H394" s="36">
        <v>81031.14385845483</v>
      </c>
      <c r="I394" s="36">
        <v>28437.247086517964</v>
      </c>
      <c r="J394" s="36">
        <v>35.09421900324169</v>
      </c>
      <c r="K394" s="38">
        <v>155596.51125110968</v>
      </c>
      <c r="L394" s="38">
        <v>23889.500508325513</v>
      </c>
      <c r="M394" s="38">
        <v>15.353493671700264</v>
      </c>
      <c r="N394" s="39">
        <v>47443.504388283131</v>
      </c>
      <c r="O394" s="39">
        <v>41701.387859707342</v>
      </c>
      <c r="P394" s="39">
        <v>87.896938469001697</v>
      </c>
      <c r="R394" s="42">
        <f t="shared" si="120"/>
        <v>8.824073378820016E-2</v>
      </c>
      <c r="S394" s="42">
        <f t="shared" si="121"/>
        <v>6.2378620790606208E-2</v>
      </c>
      <c r="T394" s="42">
        <f t="shared" si="122"/>
        <v>3.2485374860482703E-2</v>
      </c>
      <c r="U394" s="42">
        <f t="shared" si="123"/>
        <v>0.10653957923529618</v>
      </c>
      <c r="W394" s="43">
        <f t="shared" si="124"/>
        <v>11.332634680942821</v>
      </c>
      <c r="X394" s="43">
        <f t="shared" si="125"/>
        <v>0.70691412132100473</v>
      </c>
      <c r="Y394" s="43">
        <f t="shared" si="126"/>
        <v>0.36814488576733434</v>
      </c>
      <c r="Z394" s="43">
        <f t="shared" si="127"/>
        <v>1.207374130534973</v>
      </c>
      <c r="AB394" s="44">
        <f t="shared" si="128"/>
        <v>16.031133541038361</v>
      </c>
      <c r="AC394" s="44">
        <f t="shared" si="129"/>
        <v>1.4145989871178526</v>
      </c>
      <c r="AD394" s="44">
        <f t="shared" si="130"/>
        <v>0.52077738251908867</v>
      </c>
      <c r="AE394" s="44">
        <f t="shared" si="131"/>
        <v>1.7079502221270708</v>
      </c>
      <c r="AG394" s="45">
        <f t="shared" si="132"/>
        <v>30.7830832888576</v>
      </c>
      <c r="AH394" s="45">
        <f t="shared" si="133"/>
        <v>2.7163218576720767</v>
      </c>
      <c r="AI394" s="45">
        <f t="shared" si="134"/>
        <v>1.9202062792412953</v>
      </c>
      <c r="AJ394" s="45">
        <f t="shared" si="135"/>
        <v>3.2796167411599662</v>
      </c>
      <c r="AL394" s="46">
        <f t="shared" si="136"/>
        <v>9.3861831178389288</v>
      </c>
      <c r="AM394" s="46">
        <f t="shared" si="137"/>
        <v>0.82824368578852348</v>
      </c>
      <c r="AN394" s="46">
        <f t="shared" si="138"/>
        <v>0.58549715737886443</v>
      </c>
      <c r="AO394" s="46">
        <f t="shared" si="139"/>
        <v>0.30491367709213191</v>
      </c>
    </row>
    <row r="395" spans="1:41">
      <c r="A395" s="8" t="s">
        <v>1542</v>
      </c>
      <c r="B395" s="35">
        <v>8314.5343348461702</v>
      </c>
      <c r="C395" s="35">
        <v>2873.1330264280318</v>
      </c>
      <c r="D395" s="35">
        <v>34.555549483832742</v>
      </c>
      <c r="E395" s="37">
        <v>123137.78786856569</v>
      </c>
      <c r="F395" s="37">
        <v>15458.811608508673</v>
      </c>
      <c r="G395" s="37">
        <v>12.554076109446626</v>
      </c>
      <c r="H395" s="36">
        <v>25322.420440331636</v>
      </c>
      <c r="I395" s="36">
        <v>3709.7790049827722</v>
      </c>
      <c r="J395" s="36">
        <v>14.650175380052206</v>
      </c>
      <c r="K395" s="38">
        <v>36694.967994312501</v>
      </c>
      <c r="L395" s="38">
        <v>2473.714672569381</v>
      </c>
      <c r="M395" s="38">
        <v>6.7412912662924027</v>
      </c>
      <c r="N395" s="39">
        <v>34914.3656666803</v>
      </c>
      <c r="O395" s="39">
        <v>34199.730833200483</v>
      </c>
      <c r="P395" s="39">
        <v>97.953178241007507</v>
      </c>
      <c r="R395" s="42">
        <f t="shared" si="120"/>
        <v>6.7522199957992621E-2</v>
      </c>
      <c r="S395" s="42">
        <f t="shared" si="121"/>
        <v>0.32834674530572949</v>
      </c>
      <c r="T395" s="42">
        <f t="shared" si="122"/>
        <v>0.22658513658153001</v>
      </c>
      <c r="U395" s="42">
        <f t="shared" si="123"/>
        <v>0.23814078176940645</v>
      </c>
      <c r="W395" s="43">
        <f t="shared" si="124"/>
        <v>14.809943998005499</v>
      </c>
      <c r="X395" s="43">
        <f t="shared" si="125"/>
        <v>4.8627969099052288</v>
      </c>
      <c r="Y395" s="43">
        <f t="shared" si="126"/>
        <v>3.3557131835528868</v>
      </c>
      <c r="Z395" s="43">
        <f t="shared" si="127"/>
        <v>3.5268516416461586</v>
      </c>
      <c r="AB395" s="44">
        <f t="shared" si="128"/>
        <v>3.0455608721471634</v>
      </c>
      <c r="AC395" s="44">
        <f t="shared" si="129"/>
        <v>0.20564297019335914</v>
      </c>
      <c r="AD395" s="44">
        <f t="shared" si="130"/>
        <v>0.69007882618282868</v>
      </c>
      <c r="AE395" s="44">
        <f t="shared" si="131"/>
        <v>0.72527224701944082</v>
      </c>
      <c r="AG395" s="45">
        <f t="shared" si="132"/>
        <v>4.4133521513675253</v>
      </c>
      <c r="AH395" s="45">
        <f t="shared" si="133"/>
        <v>0.29799924644967496</v>
      </c>
      <c r="AI395" s="45">
        <f t="shared" si="134"/>
        <v>1.4491098147895662</v>
      </c>
      <c r="AJ395" s="45">
        <f t="shared" si="135"/>
        <v>1.0509991315503542</v>
      </c>
      <c r="AL395" s="46">
        <f t="shared" si="136"/>
        <v>4.1991967632335552</v>
      </c>
      <c r="AM395" s="46">
        <f t="shared" si="137"/>
        <v>0.28353900351001149</v>
      </c>
      <c r="AN395" s="46">
        <f t="shared" si="138"/>
        <v>1.3787925901060918</v>
      </c>
      <c r="AO395" s="46">
        <f t="shared" si="139"/>
        <v>0.9514755721299939</v>
      </c>
    </row>
    <row r="396" spans="1:41">
      <c r="A396" s="8" t="s">
        <v>1543</v>
      </c>
      <c r="B396" s="35">
        <v>16011.160926463082</v>
      </c>
      <c r="C396" s="35">
        <v>6588.6738456475114</v>
      </c>
      <c r="D396" s="35">
        <v>41.150506674115171</v>
      </c>
      <c r="E396" s="37">
        <v>226963.777136369</v>
      </c>
      <c r="F396" s="37">
        <v>30219.242449830002</v>
      </c>
      <c r="G396" s="37">
        <v>13.314566240970278</v>
      </c>
      <c r="H396" s="36">
        <v>51630.538135589195</v>
      </c>
      <c r="I396" s="36">
        <v>17108.726418315644</v>
      </c>
      <c r="J396" s="36">
        <v>33.136835361633601</v>
      </c>
      <c r="K396" s="38">
        <v>89107.949126353487</v>
      </c>
      <c r="L396" s="38">
        <v>6876.833607845344</v>
      </c>
      <c r="M396" s="38">
        <v>7.717418788411476</v>
      </c>
      <c r="N396" s="39">
        <v>77237.648464606333</v>
      </c>
      <c r="O396" s="39">
        <v>68648.969477702718</v>
      </c>
      <c r="P396" s="39">
        <v>88.880190997995854</v>
      </c>
      <c r="R396" s="42">
        <f t="shared" si="120"/>
        <v>7.0545005588459747E-2</v>
      </c>
      <c r="S396" s="42">
        <f t="shared" si="121"/>
        <v>0.31011028559135834</v>
      </c>
      <c r="T396" s="42">
        <f t="shared" si="122"/>
        <v>0.17968274529312239</v>
      </c>
      <c r="U396" s="42">
        <f t="shared" si="123"/>
        <v>0.2072973639765858</v>
      </c>
      <c r="W396" s="43">
        <f t="shared" si="124"/>
        <v>14.175347945022875</v>
      </c>
      <c r="X396" s="43">
        <f t="shared" si="125"/>
        <v>4.3959211995879182</v>
      </c>
      <c r="Y396" s="43">
        <f t="shared" si="126"/>
        <v>2.5470654342469312</v>
      </c>
      <c r="Z396" s="43">
        <f t="shared" si="127"/>
        <v>2.9385122624541542</v>
      </c>
      <c r="AB396" s="44">
        <f t="shared" si="128"/>
        <v>3.2246592469291073</v>
      </c>
      <c r="AC396" s="44">
        <f t="shared" si="129"/>
        <v>0.22748360459549227</v>
      </c>
      <c r="AD396" s="44">
        <f t="shared" si="130"/>
        <v>0.57941562612307473</v>
      </c>
      <c r="AE396" s="44">
        <f t="shared" si="131"/>
        <v>0.66846336161112629</v>
      </c>
      <c r="AG396" s="45">
        <f t="shared" si="132"/>
        <v>5.5653646562927728</v>
      </c>
      <c r="AH396" s="45">
        <f t="shared" si="133"/>
        <v>0.39260868077999</v>
      </c>
      <c r="AI396" s="45">
        <f t="shared" si="134"/>
        <v>1.7258768229830035</v>
      </c>
      <c r="AJ396" s="45">
        <f t="shared" si="135"/>
        <v>1.1536854228179492</v>
      </c>
      <c r="AL396" s="46">
        <f t="shared" si="136"/>
        <v>4.823988018067368</v>
      </c>
      <c r="AM396" s="46">
        <f t="shared" si="137"/>
        <v>0.34030826169322531</v>
      </c>
      <c r="AN396" s="46">
        <f t="shared" si="138"/>
        <v>1.4959683019721621</v>
      </c>
      <c r="AO396" s="46">
        <f t="shared" si="139"/>
        <v>0.86678741034747331</v>
      </c>
    </row>
    <row r="397" spans="1:41">
      <c r="A397" s="8" t="s">
        <v>1544</v>
      </c>
      <c r="B397" s="35">
        <v>1</v>
      </c>
      <c r="C397" s="35">
        <v>0</v>
      </c>
      <c r="D397" s="35">
        <v>0</v>
      </c>
      <c r="E397" s="37">
        <v>42.257006294231331</v>
      </c>
      <c r="F397" s="37">
        <v>71.459231069797639</v>
      </c>
      <c r="G397" s="37">
        <v>169.10623192810706</v>
      </c>
      <c r="H397" s="36">
        <v>1</v>
      </c>
      <c r="I397" s="36">
        <v>0</v>
      </c>
      <c r="J397" s="36">
        <v>0</v>
      </c>
      <c r="K397" s="38">
        <v>1</v>
      </c>
      <c r="L397" s="38">
        <v>0</v>
      </c>
      <c r="M397" s="38">
        <v>0</v>
      </c>
      <c r="N397" s="39">
        <v>36704.095531350002</v>
      </c>
      <c r="O397" s="39">
        <v>63571.626255352414</v>
      </c>
      <c r="P397" s="39">
        <v>173.20036179900987</v>
      </c>
      <c r="R397" s="42">
        <f t="shared" si="120"/>
        <v>2.3664714746641054E-2</v>
      </c>
      <c r="S397" s="42">
        <f t="shared" si="121"/>
        <v>1</v>
      </c>
      <c r="T397" s="42">
        <f t="shared" si="122"/>
        <v>1</v>
      </c>
      <c r="U397" s="42">
        <f t="shared" si="123"/>
        <v>2.7244916010690736E-5</v>
      </c>
      <c r="W397" s="43">
        <f t="shared" si="124"/>
        <v>42.257006294231331</v>
      </c>
      <c r="X397" s="43">
        <f t="shared" si="125"/>
        <v>42.257006294231331</v>
      </c>
      <c r="Y397" s="43">
        <f t="shared" si="126"/>
        <v>42.257006294231331</v>
      </c>
      <c r="Z397" s="43">
        <f t="shared" si="127"/>
        <v>1.1512885873495625E-3</v>
      </c>
      <c r="AB397" s="44">
        <f t="shared" si="128"/>
        <v>1</v>
      </c>
      <c r="AC397" s="44">
        <f t="shared" si="129"/>
        <v>2.3664714746641054E-2</v>
      </c>
      <c r="AD397" s="44">
        <f t="shared" si="130"/>
        <v>1</v>
      </c>
      <c r="AE397" s="44">
        <f t="shared" si="131"/>
        <v>2.7244916010690736E-5</v>
      </c>
      <c r="AG397" s="45">
        <f t="shared" si="132"/>
        <v>1</v>
      </c>
      <c r="AH397" s="45">
        <f t="shared" si="133"/>
        <v>2.3664714746641054E-2</v>
      </c>
      <c r="AI397" s="45">
        <f t="shared" si="134"/>
        <v>1</v>
      </c>
      <c r="AJ397" s="45">
        <f t="shared" si="135"/>
        <v>2.7244916010690736E-5</v>
      </c>
      <c r="AL397" s="46">
        <f t="shared" si="136"/>
        <v>36704.095531350002</v>
      </c>
      <c r="AM397" s="46">
        <f t="shared" si="137"/>
        <v>868.59195078286041</v>
      </c>
      <c r="AN397" s="46">
        <f t="shared" si="138"/>
        <v>36704.095531350002</v>
      </c>
      <c r="AO397" s="46">
        <f t="shared" si="139"/>
        <v>36704.095531350002</v>
      </c>
    </row>
    <row r="398" spans="1:41">
      <c r="A398" s="8" t="s">
        <v>1545</v>
      </c>
      <c r="B398" s="35">
        <v>12245.130336059854</v>
      </c>
      <c r="C398" s="35">
        <v>4693.850435392842</v>
      </c>
      <c r="D398" s="35">
        <v>38.33238443832844</v>
      </c>
      <c r="E398" s="37">
        <v>100088.02355267272</v>
      </c>
      <c r="F398" s="37">
        <v>23804.947095264655</v>
      </c>
      <c r="G398" s="37">
        <v>23.784011563318533</v>
      </c>
      <c r="H398" s="36">
        <v>46710.789188539238</v>
      </c>
      <c r="I398" s="36">
        <v>30365.388879432372</v>
      </c>
      <c r="J398" s="36">
        <v>65.007227252933447</v>
      </c>
      <c r="K398" s="38">
        <v>204055.67985361637</v>
      </c>
      <c r="L398" s="38">
        <v>19836.913721884906</v>
      </c>
      <c r="M398" s="38">
        <v>9.7213239720233879</v>
      </c>
      <c r="N398" s="39">
        <v>155697.02088263305</v>
      </c>
      <c r="O398" s="39">
        <v>134305.03223768994</v>
      </c>
      <c r="P398" s="39">
        <v>86.260502273149626</v>
      </c>
      <c r="R398" s="42">
        <f t="shared" si="120"/>
        <v>0.12234361216670128</v>
      </c>
      <c r="S398" s="42">
        <f t="shared" si="121"/>
        <v>0.26214779387765658</v>
      </c>
      <c r="T398" s="42">
        <f t="shared" si="122"/>
        <v>6.0008769884985096E-2</v>
      </c>
      <c r="U398" s="42">
        <f t="shared" si="123"/>
        <v>7.8647171709794197E-2</v>
      </c>
      <c r="W398" s="43">
        <f t="shared" si="124"/>
        <v>8.1737001408576511</v>
      </c>
      <c r="X398" s="43">
        <f t="shared" si="125"/>
        <v>2.1427174597433241</v>
      </c>
      <c r="Y398" s="43">
        <f t="shared" si="126"/>
        <v>0.490493690861597</v>
      </c>
      <c r="Z398" s="43">
        <f t="shared" si="127"/>
        <v>0.64283839848240065</v>
      </c>
      <c r="AB398" s="44">
        <f t="shared" si="128"/>
        <v>3.814642058237943</v>
      </c>
      <c r="AC398" s="44">
        <f t="shared" si="129"/>
        <v>0.46669708852785002</v>
      </c>
      <c r="AD398" s="44">
        <f t="shared" si="130"/>
        <v>0.22891197746638664</v>
      </c>
      <c r="AE398" s="44">
        <f t="shared" si="131"/>
        <v>0.30001080896564225</v>
      </c>
      <c r="AG398" s="45">
        <f t="shared" si="132"/>
        <v>16.664230943521005</v>
      </c>
      <c r="AH398" s="45">
        <f t="shared" si="133"/>
        <v>2.0387622076104761</v>
      </c>
      <c r="AI398" s="45">
        <f t="shared" si="134"/>
        <v>4.3684913785118109</v>
      </c>
      <c r="AJ398" s="45">
        <f t="shared" si="135"/>
        <v>1.3105946324267621</v>
      </c>
      <c r="AL398" s="46">
        <f t="shared" si="136"/>
        <v>12.715015406910897</v>
      </c>
      <c r="AM398" s="46">
        <f t="shared" si="137"/>
        <v>1.5556009136367381</v>
      </c>
      <c r="AN398" s="46">
        <f t="shared" si="138"/>
        <v>3.3332132380421053</v>
      </c>
      <c r="AO398" s="46">
        <f t="shared" si="139"/>
        <v>0.76301243363735616</v>
      </c>
    </row>
    <row r="399" spans="1:41">
      <c r="A399" s="8" t="s">
        <v>1546</v>
      </c>
      <c r="B399" s="35">
        <v>107878.05610546027</v>
      </c>
      <c r="C399" s="35">
        <v>22336.998934703795</v>
      </c>
      <c r="D399" s="35">
        <v>20.705785533313112</v>
      </c>
      <c r="E399" s="37">
        <v>278961.88027124939</v>
      </c>
      <c r="F399" s="37">
        <v>37776.50410035043</v>
      </c>
      <c r="G399" s="37">
        <v>13.541815843662345</v>
      </c>
      <c r="H399" s="36">
        <v>360355.90433746629</v>
      </c>
      <c r="I399" s="36">
        <v>114683.94427531524</v>
      </c>
      <c r="J399" s="36">
        <v>31.825188069602422</v>
      </c>
      <c r="K399" s="38">
        <v>482228.16989276669</v>
      </c>
      <c r="L399" s="38">
        <v>112100.40937068434</v>
      </c>
      <c r="M399" s="38">
        <v>23.246341953771005</v>
      </c>
      <c r="N399" s="39">
        <v>246467.22116523763</v>
      </c>
      <c r="O399" s="39">
        <v>213459.31265011017</v>
      </c>
      <c r="P399" s="39">
        <v>86.607586859188004</v>
      </c>
      <c r="R399" s="42">
        <f t="shared" si="120"/>
        <v>0.38671253577931414</v>
      </c>
      <c r="S399" s="42">
        <f t="shared" si="121"/>
        <v>0.29936530748344442</v>
      </c>
      <c r="T399" s="42">
        <f t="shared" si="122"/>
        <v>0.2237074954153947</v>
      </c>
      <c r="U399" s="42">
        <f t="shared" si="123"/>
        <v>0.43769737653323154</v>
      </c>
      <c r="W399" s="43">
        <f t="shared" si="124"/>
        <v>2.5859001389359451</v>
      </c>
      <c r="X399" s="43">
        <f t="shared" si="125"/>
        <v>0.7741287902140408</v>
      </c>
      <c r="Y399" s="43">
        <f t="shared" si="126"/>
        <v>0.57848524347568142</v>
      </c>
      <c r="Z399" s="43">
        <f t="shared" si="127"/>
        <v>1.1318417067891822</v>
      </c>
      <c r="AB399" s="44">
        <f t="shared" si="128"/>
        <v>3.3404004238376963</v>
      </c>
      <c r="AC399" s="44">
        <f t="shared" si="129"/>
        <v>1.2917747184205712</v>
      </c>
      <c r="AD399" s="44">
        <f t="shared" si="130"/>
        <v>0.74727261250125387</v>
      </c>
      <c r="AE399" s="44">
        <f t="shared" si="131"/>
        <v>1.4620845020842546</v>
      </c>
      <c r="AG399" s="45">
        <f t="shared" si="132"/>
        <v>4.4701229082339626</v>
      </c>
      <c r="AH399" s="45">
        <f t="shared" si="133"/>
        <v>1.728652565088358</v>
      </c>
      <c r="AI399" s="45">
        <f t="shared" si="134"/>
        <v>1.338199718912249</v>
      </c>
      <c r="AJ399" s="45">
        <f t="shared" si="135"/>
        <v>1.956561069715105</v>
      </c>
      <c r="AL399" s="46">
        <f t="shared" si="136"/>
        <v>2.2846835590390531</v>
      </c>
      <c r="AM399" s="46">
        <f t="shared" si="137"/>
        <v>0.88351577256930058</v>
      </c>
      <c r="AN399" s="46">
        <f t="shared" si="138"/>
        <v>0.68395499615409627</v>
      </c>
      <c r="AO399" s="46">
        <f t="shared" si="139"/>
        <v>0.51110083680935658</v>
      </c>
    </row>
    <row r="400" spans="1:41">
      <c r="A400" s="8" t="s">
        <v>1547</v>
      </c>
      <c r="B400" s="35">
        <v>97.079444546853324</v>
      </c>
      <c r="C400" s="35">
        <v>166.41447951814646</v>
      </c>
      <c r="D400" s="35">
        <v>171.42092262160614</v>
      </c>
      <c r="E400" s="37">
        <v>34.446215186611333</v>
      </c>
      <c r="F400" s="37">
        <v>57.930544024092619</v>
      </c>
      <c r="G400" s="37">
        <v>168.17680465112247</v>
      </c>
      <c r="H400" s="36">
        <v>271.6483041777247</v>
      </c>
      <c r="I400" s="36">
        <v>468.77661381817518</v>
      </c>
      <c r="J400" s="36">
        <v>172.56747294526829</v>
      </c>
      <c r="K400" s="38">
        <v>452.27847091648437</v>
      </c>
      <c r="L400" s="38">
        <v>403.25556834320821</v>
      </c>
      <c r="M400" s="38">
        <v>89.160902911443571</v>
      </c>
      <c r="N400" s="39">
        <v>96492.302315523673</v>
      </c>
      <c r="O400" s="39">
        <v>167127.83809897545</v>
      </c>
      <c r="P400" s="39">
        <v>173.20328574239846</v>
      </c>
      <c r="R400" s="42">
        <f t="shared" si="120"/>
        <v>2.8182906023471186</v>
      </c>
      <c r="S400" s="42">
        <f t="shared" si="121"/>
        <v>0.3573718041079304</v>
      </c>
      <c r="T400" s="42">
        <f t="shared" si="122"/>
        <v>0.21464529220268713</v>
      </c>
      <c r="U400" s="42">
        <f t="shared" si="123"/>
        <v>1.0060848608359424E-3</v>
      </c>
      <c r="W400" s="43">
        <f t="shared" si="124"/>
        <v>0.35482501313639675</v>
      </c>
      <c r="X400" s="43">
        <f t="shared" si="125"/>
        <v>0.12680445508717422</v>
      </c>
      <c r="Y400" s="43">
        <f t="shared" si="126"/>
        <v>7.616151862548419E-2</v>
      </c>
      <c r="Z400" s="43">
        <f t="shared" si="127"/>
        <v>3.5698407396244324E-4</v>
      </c>
      <c r="AB400" s="44">
        <f t="shared" si="128"/>
        <v>2.7982062057083508</v>
      </c>
      <c r="AC400" s="44">
        <f t="shared" si="129"/>
        <v>7.8861582529772338</v>
      </c>
      <c r="AD400" s="44">
        <f t="shared" si="130"/>
        <v>0.60062178866764149</v>
      </c>
      <c r="AE400" s="44">
        <f t="shared" si="131"/>
        <v>2.8152329010603569E-3</v>
      </c>
      <c r="AG400" s="45">
        <f t="shared" si="132"/>
        <v>4.658848977016981</v>
      </c>
      <c r="AH400" s="45">
        <f t="shared" si="133"/>
        <v>13.129990289681446</v>
      </c>
      <c r="AI400" s="45">
        <f t="shared" si="134"/>
        <v>1.6649412639829446</v>
      </c>
      <c r="AJ400" s="45">
        <f t="shared" si="135"/>
        <v>4.6871974246978027E-3</v>
      </c>
      <c r="AL400" s="46">
        <f t="shared" si="136"/>
        <v>993.95194076284315</v>
      </c>
      <c r="AM400" s="46">
        <f t="shared" si="137"/>
        <v>2801.2454138366011</v>
      </c>
      <c r="AN400" s="46">
        <f t="shared" si="138"/>
        <v>355.21039826699604</v>
      </c>
      <c r="AO400" s="46">
        <f t="shared" si="139"/>
        <v>213.34710476046845</v>
      </c>
    </row>
    <row r="401" spans="1:41">
      <c r="A401" s="8" t="s">
        <v>1548</v>
      </c>
      <c r="B401" s="35">
        <v>10602.875969603179</v>
      </c>
      <c r="C401" s="35">
        <v>5159.55305236395</v>
      </c>
      <c r="D401" s="35">
        <v>48.661825972081516</v>
      </c>
      <c r="E401" s="37">
        <v>38461.779727412031</v>
      </c>
      <c r="F401" s="37">
        <v>11198.787603353889</v>
      </c>
      <c r="G401" s="37">
        <v>29.11666512242131</v>
      </c>
      <c r="H401" s="36">
        <v>19615.888546197366</v>
      </c>
      <c r="I401" s="36">
        <v>10949.363222145172</v>
      </c>
      <c r="J401" s="36">
        <v>55.818849074097933</v>
      </c>
      <c r="K401" s="38">
        <v>99676.753909418374</v>
      </c>
      <c r="L401" s="38">
        <v>11925.220418509114</v>
      </c>
      <c r="M401" s="38">
        <v>11.963893235674792</v>
      </c>
      <c r="N401" s="39">
        <v>76021.69686897799</v>
      </c>
      <c r="O401" s="39">
        <v>66342.833352400135</v>
      </c>
      <c r="P401" s="39">
        <v>87.268287981970204</v>
      </c>
      <c r="R401" s="42">
        <f t="shared" si="120"/>
        <v>0.2756730459367282</v>
      </c>
      <c r="S401" s="42">
        <f t="shared" si="121"/>
        <v>0.54052488851740532</v>
      </c>
      <c r="T401" s="42">
        <f t="shared" si="122"/>
        <v>0.10637260498308947</v>
      </c>
      <c r="U401" s="42">
        <f t="shared" si="123"/>
        <v>0.13947170881856324</v>
      </c>
      <c r="W401" s="43">
        <f t="shared" si="124"/>
        <v>3.6274855838808318</v>
      </c>
      <c r="X401" s="43">
        <f t="shared" si="125"/>
        <v>1.9607462408256817</v>
      </c>
      <c r="Y401" s="43">
        <f t="shared" si="126"/>
        <v>0.38586509109600736</v>
      </c>
      <c r="Z401" s="43">
        <f t="shared" si="127"/>
        <v>0.50593161309856327</v>
      </c>
      <c r="AB401" s="44">
        <f t="shared" si="128"/>
        <v>1.8500535706003836</v>
      </c>
      <c r="AC401" s="44">
        <f t="shared" si="129"/>
        <v>0.51000990295352766</v>
      </c>
      <c r="AD401" s="44">
        <f t="shared" si="130"/>
        <v>0.19679501766302882</v>
      </c>
      <c r="AE401" s="44">
        <f t="shared" si="131"/>
        <v>0.25803013289751991</v>
      </c>
      <c r="AG401" s="45">
        <f t="shared" si="132"/>
        <v>9.4009167130858042</v>
      </c>
      <c r="AH401" s="45">
        <f t="shared" si="133"/>
        <v>2.5915793448938587</v>
      </c>
      <c r="AI401" s="45">
        <f t="shared" si="134"/>
        <v>5.0814294583021162</v>
      </c>
      <c r="AJ401" s="45">
        <f t="shared" si="135"/>
        <v>1.3111619184350678</v>
      </c>
      <c r="AL401" s="46">
        <f t="shared" si="136"/>
        <v>7.1699128695761924</v>
      </c>
      <c r="AM401" s="46">
        <f t="shared" si="137"/>
        <v>1.9765517198570166</v>
      </c>
      <c r="AN401" s="46">
        <f t="shared" si="138"/>
        <v>3.8755163545071816</v>
      </c>
      <c r="AO401" s="46">
        <f t="shared" si="139"/>
        <v>0.76268230943859783</v>
      </c>
    </row>
    <row r="402" spans="1:41">
      <c r="A402" s="8" t="s">
        <v>1549</v>
      </c>
      <c r="B402" s="35">
        <v>15912.163166822233</v>
      </c>
      <c r="C402" s="35">
        <v>4055.5577645865433</v>
      </c>
      <c r="D402" s="35">
        <v>25.487155467602374</v>
      </c>
      <c r="E402" s="37">
        <v>281608.69160652236</v>
      </c>
      <c r="F402" s="37">
        <v>22987.658488577043</v>
      </c>
      <c r="G402" s="37">
        <v>8.1629790463628655</v>
      </c>
      <c r="H402" s="36">
        <v>236268.93429251699</v>
      </c>
      <c r="I402" s="36">
        <v>51329.318305955559</v>
      </c>
      <c r="J402" s="36">
        <v>21.724954429432682</v>
      </c>
      <c r="K402" s="38">
        <v>394219.71227490832</v>
      </c>
      <c r="L402" s="38">
        <v>50658.319133864628</v>
      </c>
      <c r="M402" s="38">
        <v>12.850275507922381</v>
      </c>
      <c r="N402" s="39">
        <v>251115.67210973668</v>
      </c>
      <c r="O402" s="39">
        <v>218569.97541000045</v>
      </c>
      <c r="P402" s="39">
        <v>87.039559727075144</v>
      </c>
      <c r="R402" s="42">
        <f t="shared" si="120"/>
        <v>5.6504517229374072E-2</v>
      </c>
      <c r="S402" s="42">
        <f t="shared" si="121"/>
        <v>6.7347674015924133E-2</v>
      </c>
      <c r="T402" s="42">
        <f t="shared" si="122"/>
        <v>4.0363692304980221E-2</v>
      </c>
      <c r="U402" s="42">
        <f t="shared" si="123"/>
        <v>6.3365870529453347E-2</v>
      </c>
      <c r="W402" s="43">
        <f t="shared" si="124"/>
        <v>17.697700096093318</v>
      </c>
      <c r="X402" s="43">
        <f t="shared" si="125"/>
        <v>1.191898936903282</v>
      </c>
      <c r="Y402" s="43">
        <f t="shared" si="126"/>
        <v>0.71434452118452951</v>
      </c>
      <c r="Z402" s="43">
        <f t="shared" si="127"/>
        <v>1.1214301729581431</v>
      </c>
      <c r="AB402" s="44">
        <f t="shared" si="128"/>
        <v>14.848322746284502</v>
      </c>
      <c r="AC402" s="44">
        <f t="shared" si="129"/>
        <v>0.83899730844473963</v>
      </c>
      <c r="AD402" s="44">
        <f t="shared" si="130"/>
        <v>0.59933313057606652</v>
      </c>
      <c r="AE402" s="44">
        <f t="shared" si="131"/>
        <v>0.94087689672060082</v>
      </c>
      <c r="AG402" s="45">
        <f t="shared" si="132"/>
        <v>24.774740438614838</v>
      </c>
      <c r="AH402" s="45">
        <f t="shared" si="133"/>
        <v>1.3998847479669827</v>
      </c>
      <c r="AI402" s="45">
        <f t="shared" si="134"/>
        <v>1.6685211428889655</v>
      </c>
      <c r="AJ402" s="45">
        <f t="shared" si="135"/>
        <v>1.56987299503408</v>
      </c>
      <c r="AL402" s="46">
        <f t="shared" si="136"/>
        <v>15.781366083105985</v>
      </c>
      <c r="AM402" s="46">
        <f t="shared" si="137"/>
        <v>0.89171847174592167</v>
      </c>
      <c r="AN402" s="46">
        <f t="shared" si="138"/>
        <v>1.0628382984909832</v>
      </c>
      <c r="AO402" s="46">
        <f t="shared" si="139"/>
        <v>0.63699420473074075</v>
      </c>
    </row>
    <row r="403" spans="1:41">
      <c r="A403" s="8" t="s">
        <v>1550</v>
      </c>
      <c r="B403" s="35">
        <v>1</v>
      </c>
      <c r="C403" s="35">
        <v>0</v>
      </c>
      <c r="D403" s="35">
        <v>0</v>
      </c>
      <c r="E403" s="37">
        <v>1</v>
      </c>
      <c r="F403" s="37">
        <v>0</v>
      </c>
      <c r="G403" s="37">
        <v>0</v>
      </c>
      <c r="H403" s="36">
        <v>1</v>
      </c>
      <c r="I403" s="36">
        <v>0</v>
      </c>
      <c r="J403" s="36">
        <v>0</v>
      </c>
      <c r="K403" s="38">
        <v>1</v>
      </c>
      <c r="L403" s="38">
        <v>0</v>
      </c>
      <c r="M403" s="38">
        <v>0</v>
      </c>
      <c r="N403" s="39">
        <v>97334.257249239003</v>
      </c>
      <c r="O403" s="39">
        <v>168586.14682185368</v>
      </c>
      <c r="P403" s="39">
        <v>173.20330126952476</v>
      </c>
      <c r="R403" s="42">
        <f t="shared" si="120"/>
        <v>1</v>
      </c>
      <c r="S403" s="42">
        <f t="shared" si="121"/>
        <v>1</v>
      </c>
      <c r="T403" s="42">
        <f t="shared" si="122"/>
        <v>1</v>
      </c>
      <c r="U403" s="42">
        <f t="shared" si="123"/>
        <v>1.0273875080171924E-5</v>
      </c>
      <c r="W403" s="43">
        <f t="shared" si="124"/>
        <v>1</v>
      </c>
      <c r="X403" s="43">
        <f t="shared" si="125"/>
        <v>1</v>
      </c>
      <c r="Y403" s="43">
        <f t="shared" si="126"/>
        <v>1</v>
      </c>
      <c r="Z403" s="43">
        <f t="shared" si="127"/>
        <v>1.0273875080171924E-5</v>
      </c>
      <c r="AB403" s="44">
        <f t="shared" si="128"/>
        <v>1</v>
      </c>
      <c r="AC403" s="44">
        <f t="shared" si="129"/>
        <v>1</v>
      </c>
      <c r="AD403" s="44">
        <f t="shared" si="130"/>
        <v>1</v>
      </c>
      <c r="AE403" s="44">
        <f t="shared" si="131"/>
        <v>1.0273875080171924E-5</v>
      </c>
      <c r="AG403" s="45">
        <f t="shared" si="132"/>
        <v>1</v>
      </c>
      <c r="AH403" s="45">
        <f t="shared" si="133"/>
        <v>1</v>
      </c>
      <c r="AI403" s="45">
        <f t="shared" si="134"/>
        <v>1</v>
      </c>
      <c r="AJ403" s="45">
        <f t="shared" si="135"/>
        <v>1.0273875080171924E-5</v>
      </c>
      <c r="AL403" s="46">
        <f t="shared" si="136"/>
        <v>97334.257249239003</v>
      </c>
      <c r="AM403" s="46">
        <f t="shared" si="137"/>
        <v>97334.257249239003</v>
      </c>
      <c r="AN403" s="46">
        <f t="shared" si="138"/>
        <v>97334.257249239003</v>
      </c>
      <c r="AO403" s="46">
        <f t="shared" si="139"/>
        <v>97334.257249239003</v>
      </c>
    </row>
    <row r="404" spans="1:41">
      <c r="A404" s="8" t="s">
        <v>1551</v>
      </c>
      <c r="B404" s="35">
        <v>1</v>
      </c>
      <c r="C404" s="35">
        <v>0</v>
      </c>
      <c r="D404" s="35">
        <v>0</v>
      </c>
      <c r="E404" s="37">
        <v>1</v>
      </c>
      <c r="F404" s="37">
        <v>0</v>
      </c>
      <c r="G404" s="37">
        <v>0</v>
      </c>
      <c r="H404" s="36">
        <v>1</v>
      </c>
      <c r="I404" s="36">
        <v>0</v>
      </c>
      <c r="J404" s="36">
        <v>0</v>
      </c>
      <c r="K404" s="38">
        <v>1</v>
      </c>
      <c r="L404" s="38">
        <v>0</v>
      </c>
      <c r="M404" s="38">
        <v>0</v>
      </c>
      <c r="N404" s="39">
        <v>19347.421864327898</v>
      </c>
      <c r="O404" s="39">
        <v>33508.985613677323</v>
      </c>
      <c r="P404" s="39">
        <v>173.19612839713812</v>
      </c>
      <c r="R404" s="42">
        <f t="shared" si="120"/>
        <v>1</v>
      </c>
      <c r="S404" s="42">
        <f t="shared" si="121"/>
        <v>1</v>
      </c>
      <c r="T404" s="42">
        <f t="shared" si="122"/>
        <v>1</v>
      </c>
      <c r="U404" s="42">
        <f t="shared" si="123"/>
        <v>5.1686473113183368E-5</v>
      </c>
      <c r="W404" s="43">
        <f t="shared" si="124"/>
        <v>1</v>
      </c>
      <c r="X404" s="43">
        <f t="shared" si="125"/>
        <v>1</v>
      </c>
      <c r="Y404" s="43">
        <f t="shared" si="126"/>
        <v>1</v>
      </c>
      <c r="Z404" s="43">
        <f t="shared" si="127"/>
        <v>5.1686473113183368E-5</v>
      </c>
      <c r="AB404" s="44">
        <f t="shared" si="128"/>
        <v>1</v>
      </c>
      <c r="AC404" s="44">
        <f t="shared" si="129"/>
        <v>1</v>
      </c>
      <c r="AD404" s="44">
        <f t="shared" si="130"/>
        <v>1</v>
      </c>
      <c r="AE404" s="44">
        <f t="shared" si="131"/>
        <v>5.1686473113183368E-5</v>
      </c>
      <c r="AG404" s="45">
        <f t="shared" si="132"/>
        <v>1</v>
      </c>
      <c r="AH404" s="45">
        <f t="shared" si="133"/>
        <v>1</v>
      </c>
      <c r="AI404" s="45">
        <f t="shared" si="134"/>
        <v>1</v>
      </c>
      <c r="AJ404" s="45">
        <f t="shared" si="135"/>
        <v>5.1686473113183368E-5</v>
      </c>
      <c r="AL404" s="46">
        <f t="shared" si="136"/>
        <v>19347.421864327898</v>
      </c>
      <c r="AM404" s="46">
        <f t="shared" si="137"/>
        <v>19347.421864327898</v>
      </c>
      <c r="AN404" s="46">
        <f t="shared" si="138"/>
        <v>19347.421864327898</v>
      </c>
      <c r="AO404" s="46">
        <f t="shared" si="139"/>
        <v>19347.421864327898</v>
      </c>
    </row>
    <row r="405" spans="1:41">
      <c r="A405" s="8" t="s">
        <v>1552</v>
      </c>
      <c r="B405" s="35">
        <v>3893.74503212745</v>
      </c>
      <c r="C405" s="35">
        <v>591.22858922242881</v>
      </c>
      <c r="D405" s="35">
        <v>15.184060187407688</v>
      </c>
      <c r="E405" s="37">
        <v>19280.159500932637</v>
      </c>
      <c r="F405" s="37">
        <v>1690.4598063524247</v>
      </c>
      <c r="G405" s="37">
        <v>8.7678725182260671</v>
      </c>
      <c r="H405" s="36">
        <v>90443.365509619704</v>
      </c>
      <c r="I405" s="36">
        <v>13195.17973854137</v>
      </c>
      <c r="J405" s="36">
        <v>14.589439108320123</v>
      </c>
      <c r="K405" s="38">
        <v>65547.072466755737</v>
      </c>
      <c r="L405" s="38">
        <v>16337.633195474655</v>
      </c>
      <c r="M405" s="38">
        <v>24.925038725048783</v>
      </c>
      <c r="N405" s="39">
        <v>15315.755241201734</v>
      </c>
      <c r="O405" s="39">
        <v>13286.962575930656</v>
      </c>
      <c r="P405" s="39">
        <v>86.753557801620431</v>
      </c>
      <c r="R405" s="42">
        <f t="shared" si="120"/>
        <v>0.20195605912591638</v>
      </c>
      <c r="S405" s="42">
        <f t="shared" si="121"/>
        <v>4.3051748574231295E-2</v>
      </c>
      <c r="T405" s="42">
        <f t="shared" si="122"/>
        <v>5.940379769214385E-2</v>
      </c>
      <c r="U405" s="42">
        <f t="shared" si="123"/>
        <v>0.2542313435287003</v>
      </c>
      <c r="W405" s="43">
        <f t="shared" si="124"/>
        <v>4.9515721604396923</v>
      </c>
      <c r="X405" s="43">
        <f t="shared" si="125"/>
        <v>0.21317383969841291</v>
      </c>
      <c r="Y405" s="43">
        <f t="shared" si="126"/>
        <v>0.29414219087681115</v>
      </c>
      <c r="Z405" s="43">
        <f t="shared" si="127"/>
        <v>1.2588448429278922</v>
      </c>
      <c r="AB405" s="44">
        <f t="shared" si="128"/>
        <v>23.227860263927859</v>
      </c>
      <c r="AC405" s="44">
        <f t="shared" si="129"/>
        <v>4.6910071208303386</v>
      </c>
      <c r="AD405" s="44">
        <f t="shared" si="130"/>
        <v>1.3798231119397575</v>
      </c>
      <c r="AE405" s="44">
        <f t="shared" si="131"/>
        <v>5.9052501221952909</v>
      </c>
      <c r="AG405" s="45">
        <f t="shared" si="132"/>
        <v>16.83394057030549</v>
      </c>
      <c r="AH405" s="45">
        <f t="shared" si="133"/>
        <v>3.3997162971387782</v>
      </c>
      <c r="AI405" s="45">
        <f t="shared" si="134"/>
        <v>0.7247305769463438</v>
      </c>
      <c r="AJ405" s="45">
        <f t="shared" si="135"/>
        <v>4.2797153280710605</v>
      </c>
      <c r="AL405" s="46">
        <f t="shared" si="136"/>
        <v>3.933425305157582</v>
      </c>
      <c r="AM405" s="46">
        <f t="shared" si="137"/>
        <v>0.7943790734957803</v>
      </c>
      <c r="AN405" s="46">
        <f t="shared" si="138"/>
        <v>0.16934083727316324</v>
      </c>
      <c r="AO405" s="46">
        <f t="shared" si="139"/>
        <v>0.23366040106474018</v>
      </c>
    </row>
    <row r="406" spans="1:41">
      <c r="A406" s="8" t="s">
        <v>1553</v>
      </c>
      <c r="B406" s="35">
        <v>9727.648385309345</v>
      </c>
      <c r="C406" s="35">
        <v>690.92290505033748</v>
      </c>
      <c r="D406" s="35">
        <v>7.1026714544263996</v>
      </c>
      <c r="E406" s="37">
        <v>45761.940487378168</v>
      </c>
      <c r="F406" s="37">
        <v>6605.4056014258149</v>
      </c>
      <c r="G406" s="37">
        <v>14.43427776679987</v>
      </c>
      <c r="H406" s="36">
        <v>181897.31370137734</v>
      </c>
      <c r="I406" s="36">
        <v>41100.08223301571</v>
      </c>
      <c r="J406" s="36">
        <v>22.595211219276241</v>
      </c>
      <c r="K406" s="38">
        <v>137026.68920309033</v>
      </c>
      <c r="L406" s="38">
        <v>20156.773384205673</v>
      </c>
      <c r="M406" s="38">
        <v>14.710107572059094</v>
      </c>
      <c r="N406" s="39">
        <v>47938.897276649564</v>
      </c>
      <c r="O406" s="39">
        <v>41524.241820679366</v>
      </c>
      <c r="P406" s="39">
        <v>86.61910093811295</v>
      </c>
      <c r="R406" s="42">
        <f t="shared" si="120"/>
        <v>0.21257071447816722</v>
      </c>
      <c r="S406" s="42">
        <f t="shared" si="121"/>
        <v>5.3478790793355664E-2</v>
      </c>
      <c r="T406" s="42">
        <f t="shared" si="122"/>
        <v>7.0990902880910881E-2</v>
      </c>
      <c r="U406" s="42">
        <f t="shared" si="123"/>
        <v>0.20291765013225618</v>
      </c>
      <c r="W406" s="43">
        <f t="shared" si="124"/>
        <v>4.704316878526126</v>
      </c>
      <c r="X406" s="43">
        <f t="shared" si="125"/>
        <v>0.25158117817235065</v>
      </c>
      <c r="Y406" s="43">
        <f t="shared" si="126"/>
        <v>0.33396370264447806</v>
      </c>
      <c r="Z406" s="43">
        <f t="shared" si="127"/>
        <v>0.95458892646803195</v>
      </c>
      <c r="AB406" s="44">
        <f t="shared" si="128"/>
        <v>18.699001700768495</v>
      </c>
      <c r="AC406" s="44">
        <f t="shared" si="129"/>
        <v>3.9748601515608226</v>
      </c>
      <c r="AD406" s="44">
        <f t="shared" si="130"/>
        <v>1.3274590137092435</v>
      </c>
      <c r="AE406" s="44">
        <f t="shared" si="131"/>
        <v>3.7943574849390047</v>
      </c>
      <c r="AG406" s="45">
        <f t="shared" si="132"/>
        <v>14.086311899392609</v>
      </c>
      <c r="AH406" s="45">
        <f t="shared" si="133"/>
        <v>2.9943373848161956</v>
      </c>
      <c r="AI406" s="45">
        <f t="shared" si="134"/>
        <v>0.75331892711757376</v>
      </c>
      <c r="AJ406" s="45">
        <f t="shared" si="135"/>
        <v>2.8583613096547866</v>
      </c>
      <c r="AL406" s="46">
        <f t="shared" si="136"/>
        <v>4.9281075320368997</v>
      </c>
      <c r="AM406" s="46">
        <f t="shared" si="137"/>
        <v>1.047571339110321</v>
      </c>
      <c r="AN406" s="46">
        <f t="shared" si="138"/>
        <v>0.26354923171296163</v>
      </c>
      <c r="AO406" s="46">
        <f t="shared" si="139"/>
        <v>0.34985080319351691</v>
      </c>
    </row>
    <row r="407" spans="1:41">
      <c r="A407" s="8" t="s">
        <v>1554</v>
      </c>
      <c r="B407" s="35">
        <v>10029.046339109556</v>
      </c>
      <c r="C407" s="35">
        <v>2227.1921377705562</v>
      </c>
      <c r="D407" s="35">
        <v>22.207416961324967</v>
      </c>
      <c r="E407" s="37">
        <v>56120.790961270664</v>
      </c>
      <c r="F407" s="37">
        <v>16077.747454943263</v>
      </c>
      <c r="G407" s="37">
        <v>28.648469095951668</v>
      </c>
      <c r="H407" s="36">
        <v>257140.900106577</v>
      </c>
      <c r="I407" s="36">
        <v>58295.190464782136</v>
      </c>
      <c r="J407" s="36">
        <v>22.67052438589916</v>
      </c>
      <c r="K407" s="38">
        <v>189135.60251982897</v>
      </c>
      <c r="L407" s="38">
        <v>24051.734386094657</v>
      </c>
      <c r="M407" s="38">
        <v>12.71666151991298</v>
      </c>
      <c r="N407" s="39">
        <v>48589.929712935002</v>
      </c>
      <c r="O407" s="39">
        <v>42036.726927983284</v>
      </c>
      <c r="P407" s="39">
        <v>86.513249095712922</v>
      </c>
      <c r="R407" s="42">
        <f t="shared" si="120"/>
        <v>0.17870465058182569</v>
      </c>
      <c r="S407" s="42">
        <f t="shared" si="121"/>
        <v>3.9002143707799204E-2</v>
      </c>
      <c r="T407" s="42">
        <f t="shared" si="122"/>
        <v>5.3025692706681768E-2</v>
      </c>
      <c r="U407" s="42">
        <f t="shared" si="123"/>
        <v>0.20640174617169182</v>
      </c>
      <c r="W407" s="43">
        <f t="shared" si="124"/>
        <v>5.5958252722814157</v>
      </c>
      <c r="X407" s="43">
        <f t="shared" si="125"/>
        <v>0.21824918143325439</v>
      </c>
      <c r="Y407" s="43">
        <f t="shared" si="126"/>
        <v>0.29672251132827815</v>
      </c>
      <c r="Z407" s="43">
        <f t="shared" si="127"/>
        <v>1.154988107470567</v>
      </c>
      <c r="AB407" s="44">
        <f t="shared" si="128"/>
        <v>25.639616311654976</v>
      </c>
      <c r="AC407" s="44">
        <f t="shared" si="129"/>
        <v>4.5819186740263813</v>
      </c>
      <c r="AD407" s="44">
        <f t="shared" si="130"/>
        <v>1.3595584156590421</v>
      </c>
      <c r="AE407" s="44">
        <f t="shared" si="131"/>
        <v>5.2920615778977798</v>
      </c>
      <c r="AG407" s="45">
        <f t="shared" si="132"/>
        <v>18.858782393124496</v>
      </c>
      <c r="AH407" s="45">
        <f t="shared" si="133"/>
        <v>3.3701521179619998</v>
      </c>
      <c r="AI407" s="45">
        <f t="shared" si="134"/>
        <v>0.73553294105075495</v>
      </c>
      <c r="AJ407" s="45">
        <f t="shared" si="135"/>
        <v>3.8924856166128525</v>
      </c>
      <c r="AL407" s="46">
        <f t="shared" si="136"/>
        <v>4.8449202516347265</v>
      </c>
      <c r="AM407" s="46">
        <f t="shared" si="137"/>
        <v>0.86580978066519476</v>
      </c>
      <c r="AN407" s="46">
        <f t="shared" si="138"/>
        <v>0.18896227590708428</v>
      </c>
      <c r="AO407" s="46">
        <f t="shared" si="139"/>
        <v>0.25690525245156226</v>
      </c>
    </row>
    <row r="408" spans="1:41">
      <c r="A408" s="8" t="s">
        <v>1555</v>
      </c>
      <c r="B408" s="35">
        <v>10833.856202001703</v>
      </c>
      <c r="C408" s="35">
        <v>4272.9256533323205</v>
      </c>
      <c r="D408" s="35">
        <v>39.440487058918492</v>
      </c>
      <c r="E408" s="37">
        <v>2113.6489427201482</v>
      </c>
      <c r="F408" s="37">
        <v>1402.4060305768553</v>
      </c>
      <c r="G408" s="37">
        <v>66.349997969484804</v>
      </c>
      <c r="H408" s="36">
        <v>58647.916523644562</v>
      </c>
      <c r="I408" s="36">
        <v>18302.694824219056</v>
      </c>
      <c r="J408" s="36">
        <v>31.207749412274723</v>
      </c>
      <c r="K408" s="38">
        <v>162295.237931988</v>
      </c>
      <c r="L408" s="38">
        <v>26614.189548526512</v>
      </c>
      <c r="M408" s="38">
        <v>16.398626286052551</v>
      </c>
      <c r="N408" s="39">
        <v>105890.83201546334</v>
      </c>
      <c r="O408" s="39">
        <v>94238.663202107942</v>
      </c>
      <c r="P408" s="39">
        <v>88.99605509601264</v>
      </c>
      <c r="R408" s="42">
        <f t="shared" si="120"/>
        <v>5.1256649025448544</v>
      </c>
      <c r="S408" s="42">
        <f t="shared" si="121"/>
        <v>0.18472704307635401</v>
      </c>
      <c r="T408" s="42">
        <f t="shared" si="122"/>
        <v>6.6753999316614437E-2</v>
      </c>
      <c r="U408" s="42">
        <f t="shared" si="123"/>
        <v>0.1023115598942468</v>
      </c>
      <c r="W408" s="43">
        <f t="shared" si="124"/>
        <v>0.19509663995075202</v>
      </c>
      <c r="X408" s="43">
        <f t="shared" si="125"/>
        <v>3.6039625412234502E-2</v>
      </c>
      <c r="Y408" s="43">
        <f t="shared" si="126"/>
        <v>1.3023480969946273E-2</v>
      </c>
      <c r="Z408" s="43">
        <f t="shared" si="127"/>
        <v>1.9960641563487667E-2</v>
      </c>
      <c r="AB408" s="44">
        <f t="shared" si="128"/>
        <v>5.4133925566418863</v>
      </c>
      <c r="AC408" s="44">
        <f t="shared" si="129"/>
        <v>27.747236231276879</v>
      </c>
      <c r="AD408" s="44">
        <f t="shared" si="130"/>
        <v>0.36136560302663817</v>
      </c>
      <c r="AE408" s="44">
        <f t="shared" si="131"/>
        <v>0.55385263678993613</v>
      </c>
      <c r="AG408" s="45">
        <f t="shared" si="132"/>
        <v>14.980375861182441</v>
      </c>
      <c r="AH408" s="45">
        <f t="shared" si="133"/>
        <v>76.784386778592989</v>
      </c>
      <c r="AI408" s="45">
        <f t="shared" si="134"/>
        <v>2.7672805370086229</v>
      </c>
      <c r="AJ408" s="45">
        <f t="shared" si="135"/>
        <v>1.5326656221596962</v>
      </c>
      <c r="AL408" s="46">
        <f t="shared" si="136"/>
        <v>9.774066596517919</v>
      </c>
      <c r="AM408" s="46">
        <f t="shared" si="137"/>
        <v>50.098590108907942</v>
      </c>
      <c r="AN408" s="46">
        <f t="shared" si="138"/>
        <v>1.8055344212061186</v>
      </c>
      <c r="AO408" s="46">
        <f t="shared" si="139"/>
        <v>0.65245803490450116</v>
      </c>
    </row>
    <row r="409" spans="1:41">
      <c r="A409" s="8" t="s">
        <v>1556</v>
      </c>
      <c r="B409" s="35">
        <v>1</v>
      </c>
      <c r="C409" s="35">
        <v>0</v>
      </c>
      <c r="D409" s="35">
        <v>0</v>
      </c>
      <c r="E409" s="37">
        <v>1</v>
      </c>
      <c r="F409" s="37">
        <v>0</v>
      </c>
      <c r="G409" s="37">
        <v>0</v>
      </c>
      <c r="H409" s="36">
        <v>1</v>
      </c>
      <c r="I409" s="36">
        <v>0</v>
      </c>
      <c r="J409" s="36">
        <v>0</v>
      </c>
      <c r="K409" s="38">
        <v>1</v>
      </c>
      <c r="L409" s="38">
        <v>0</v>
      </c>
      <c r="M409" s="38">
        <v>0</v>
      </c>
      <c r="N409" s="39">
        <v>166698.91295953366</v>
      </c>
      <c r="O409" s="39">
        <v>288729.25476160669</v>
      </c>
      <c r="P409" s="39">
        <v>173.20404172743227</v>
      </c>
      <c r="R409" s="42">
        <f t="shared" si="120"/>
        <v>1</v>
      </c>
      <c r="S409" s="42">
        <f t="shared" si="121"/>
        <v>1</v>
      </c>
      <c r="T409" s="42">
        <f t="shared" si="122"/>
        <v>1</v>
      </c>
      <c r="U409" s="42">
        <f t="shared" si="123"/>
        <v>5.9988393580151965E-6</v>
      </c>
      <c r="W409" s="43">
        <f t="shared" si="124"/>
        <v>1</v>
      </c>
      <c r="X409" s="43">
        <f t="shared" si="125"/>
        <v>1</v>
      </c>
      <c r="Y409" s="43">
        <f t="shared" si="126"/>
        <v>1</v>
      </c>
      <c r="Z409" s="43">
        <f t="shared" si="127"/>
        <v>5.9988393580151965E-6</v>
      </c>
      <c r="AB409" s="44">
        <f t="shared" si="128"/>
        <v>1</v>
      </c>
      <c r="AC409" s="44">
        <f t="shared" si="129"/>
        <v>1</v>
      </c>
      <c r="AD409" s="44">
        <f t="shared" si="130"/>
        <v>1</v>
      </c>
      <c r="AE409" s="44">
        <f t="shared" si="131"/>
        <v>5.9988393580151965E-6</v>
      </c>
      <c r="AG409" s="45">
        <f t="shared" si="132"/>
        <v>1</v>
      </c>
      <c r="AH409" s="45">
        <f t="shared" si="133"/>
        <v>1</v>
      </c>
      <c r="AI409" s="45">
        <f t="shared" si="134"/>
        <v>1</v>
      </c>
      <c r="AJ409" s="45">
        <f t="shared" si="135"/>
        <v>5.9988393580151965E-6</v>
      </c>
      <c r="AL409" s="46">
        <f t="shared" si="136"/>
        <v>166698.91295953366</v>
      </c>
      <c r="AM409" s="46">
        <f t="shared" si="137"/>
        <v>166698.91295953366</v>
      </c>
      <c r="AN409" s="46">
        <f t="shared" si="138"/>
        <v>166698.91295953366</v>
      </c>
      <c r="AO409" s="46">
        <f t="shared" si="139"/>
        <v>166698.91295953366</v>
      </c>
    </row>
    <row r="410" spans="1:41">
      <c r="A410" s="8" t="s">
        <v>1557</v>
      </c>
      <c r="B410" s="35">
        <v>83816.959704349036</v>
      </c>
      <c r="C410" s="35">
        <v>27802.222226965834</v>
      </c>
      <c r="D410" s="35">
        <v>33.170163085172426</v>
      </c>
      <c r="E410" s="37">
        <v>23964.472727614298</v>
      </c>
      <c r="F410" s="37">
        <v>6770.6726593747817</v>
      </c>
      <c r="G410" s="37">
        <v>28.252959021180235</v>
      </c>
      <c r="H410" s="36">
        <v>488905.13802486827</v>
      </c>
      <c r="I410" s="36">
        <v>158704.66516548823</v>
      </c>
      <c r="J410" s="36">
        <v>32.46123896481032</v>
      </c>
      <c r="K410" s="38">
        <v>826985.3418970817</v>
      </c>
      <c r="L410" s="38">
        <v>78883.366745094172</v>
      </c>
      <c r="M410" s="38">
        <v>9.538665650849131</v>
      </c>
      <c r="N410" s="39">
        <v>357122.17470682197</v>
      </c>
      <c r="O410" s="39">
        <v>310094.10657342931</v>
      </c>
      <c r="P410" s="39">
        <v>86.831378316958279</v>
      </c>
      <c r="R410" s="42">
        <f t="shared" si="120"/>
        <v>3.497550755947433</v>
      </c>
      <c r="S410" s="42">
        <f t="shared" si="121"/>
        <v>0.17143808314832165</v>
      </c>
      <c r="T410" s="42">
        <f t="shared" si="122"/>
        <v>0.10135241274298191</v>
      </c>
      <c r="U410" s="42">
        <f t="shared" si="123"/>
        <v>0.2347010789043224</v>
      </c>
      <c r="W410" s="43">
        <f t="shared" si="124"/>
        <v>0.28591436401588838</v>
      </c>
      <c r="X410" s="43">
        <f t="shared" si="125"/>
        <v>4.9016610511455373E-2</v>
      </c>
      <c r="Y410" s="43">
        <f t="shared" si="126"/>
        <v>2.8978110630885495E-2</v>
      </c>
      <c r="Z410" s="43">
        <f t="shared" si="127"/>
        <v>6.7104409708772184E-2</v>
      </c>
      <c r="AB410" s="44">
        <f t="shared" si="128"/>
        <v>5.833009688604827</v>
      </c>
      <c r="AC410" s="44">
        <f t="shared" si="129"/>
        <v>20.401247445828513</v>
      </c>
      <c r="AD410" s="44">
        <f t="shared" si="130"/>
        <v>0.59118960549328881</v>
      </c>
      <c r="AE410" s="44">
        <f t="shared" si="131"/>
        <v>1.3690136671749185</v>
      </c>
      <c r="AG410" s="45">
        <f t="shared" si="132"/>
        <v>9.866563340094185</v>
      </c>
      <c r="AH410" s="45">
        <f t="shared" si="133"/>
        <v>34.508806068749649</v>
      </c>
      <c r="AI410" s="45">
        <f t="shared" si="134"/>
        <v>1.691504706287249</v>
      </c>
      <c r="AJ410" s="45">
        <f t="shared" si="135"/>
        <v>2.31569306099794</v>
      </c>
      <c r="AL410" s="46">
        <f t="shared" si="136"/>
        <v>4.2607388285916539</v>
      </c>
      <c r="AM410" s="46">
        <f t="shared" si="137"/>
        <v>14.902150310835321</v>
      </c>
      <c r="AN410" s="46">
        <f t="shared" si="138"/>
        <v>0.73045289756937848</v>
      </c>
      <c r="AO410" s="46">
        <f t="shared" si="139"/>
        <v>0.43183616034547057</v>
      </c>
    </row>
    <row r="411" spans="1:41">
      <c r="A411" s="8" t="s">
        <v>1558</v>
      </c>
      <c r="B411" s="35">
        <v>1369.6472794635611</v>
      </c>
      <c r="C411" s="35">
        <v>1066.0899423697649</v>
      </c>
      <c r="D411" s="35">
        <v>77.836824002403887</v>
      </c>
      <c r="E411" s="37">
        <v>450.49983558761704</v>
      </c>
      <c r="F411" s="37">
        <v>421.5387790584208</v>
      </c>
      <c r="G411" s="37">
        <v>93.571350255562152</v>
      </c>
      <c r="H411" s="36">
        <v>43590.576585060429</v>
      </c>
      <c r="I411" s="36">
        <v>33875.525018389148</v>
      </c>
      <c r="J411" s="36">
        <v>77.712954661854894</v>
      </c>
      <c r="K411" s="38">
        <v>128377.902850691</v>
      </c>
      <c r="L411" s="38">
        <v>24086.295772493911</v>
      </c>
      <c r="M411" s="38">
        <v>18.762026203611772</v>
      </c>
      <c r="N411" s="39">
        <v>37919.556070368933</v>
      </c>
      <c r="O411" s="39">
        <v>32965.559440887067</v>
      </c>
      <c r="P411" s="39">
        <v>86.935509950885177</v>
      </c>
      <c r="R411" s="42">
        <f t="shared" si="120"/>
        <v>3.0402836388986438</v>
      </c>
      <c r="S411" s="42">
        <f t="shared" si="121"/>
        <v>3.1420719494060861E-2</v>
      </c>
      <c r="T411" s="42">
        <f t="shared" si="122"/>
        <v>1.0668870958707898E-2</v>
      </c>
      <c r="U411" s="42">
        <f t="shared" si="123"/>
        <v>3.6119813136046432E-2</v>
      </c>
      <c r="W411" s="43">
        <f t="shared" si="124"/>
        <v>0.32891667974842453</v>
      </c>
      <c r="X411" s="43">
        <f t="shared" si="125"/>
        <v>1.0334798731293095E-2</v>
      </c>
      <c r="Y411" s="43">
        <f t="shared" si="126"/>
        <v>3.509169612402593E-3</v>
      </c>
      <c r="Z411" s="43">
        <f t="shared" si="127"/>
        <v>1.1880409009841922E-2</v>
      </c>
      <c r="AB411" s="44">
        <f t="shared" si="128"/>
        <v>31.826133077220586</v>
      </c>
      <c r="AC411" s="44">
        <f t="shared" si="129"/>
        <v>96.760471684084692</v>
      </c>
      <c r="AD411" s="44">
        <f t="shared" si="130"/>
        <v>0.33954890691553152</v>
      </c>
      <c r="AE411" s="44">
        <f t="shared" si="131"/>
        <v>1.1495539795921541</v>
      </c>
      <c r="AG411" s="45">
        <f t="shared" si="132"/>
        <v>93.730630342267219</v>
      </c>
      <c r="AH411" s="45">
        <f t="shared" si="133"/>
        <v>284.96770189325179</v>
      </c>
      <c r="AI411" s="45">
        <f t="shared" si="134"/>
        <v>2.9450838439858877</v>
      </c>
      <c r="AJ411" s="45">
        <f t="shared" si="135"/>
        <v>3.3855328530865356</v>
      </c>
      <c r="AL411" s="46">
        <f t="shared" si="136"/>
        <v>27.685636031212784</v>
      </c>
      <c r="AM411" s="46">
        <f t="shared" si="137"/>
        <v>84.172186258199005</v>
      </c>
      <c r="AN411" s="46">
        <f t="shared" si="138"/>
        <v>0.86990260375140127</v>
      </c>
      <c r="AO411" s="46">
        <f t="shared" si="139"/>
        <v>0.2953744782267631</v>
      </c>
    </row>
    <row r="412" spans="1:41">
      <c r="A412" s="8" t="s">
        <v>1559</v>
      </c>
      <c r="B412" s="35">
        <v>1</v>
      </c>
      <c r="C412" s="35">
        <v>0</v>
      </c>
      <c r="D412" s="35">
        <v>0</v>
      </c>
      <c r="E412" s="37">
        <v>1</v>
      </c>
      <c r="F412" s="37">
        <v>0</v>
      </c>
      <c r="G412" s="37">
        <v>0</v>
      </c>
      <c r="H412" s="36">
        <v>8718.7924432463205</v>
      </c>
      <c r="I412" s="36">
        <v>9408.3644991563997</v>
      </c>
      <c r="J412" s="36">
        <v>107.90903167380972</v>
      </c>
      <c r="K412" s="38">
        <v>49994.456091823668</v>
      </c>
      <c r="L412" s="38">
        <v>45228.444667397584</v>
      </c>
      <c r="M412" s="38">
        <v>90.466920140760294</v>
      </c>
      <c r="N412" s="39">
        <v>3880.8649415330565</v>
      </c>
      <c r="O412" s="39">
        <v>6527.4460569527146</v>
      </c>
      <c r="P412" s="39">
        <v>168.19565110591509</v>
      </c>
      <c r="R412" s="42">
        <f t="shared" si="120"/>
        <v>1</v>
      </c>
      <c r="S412" s="42">
        <f t="shared" si="121"/>
        <v>1.1469478216270784E-4</v>
      </c>
      <c r="T412" s="42">
        <f t="shared" si="122"/>
        <v>2.000221780917714E-5</v>
      </c>
      <c r="U412" s="42">
        <f t="shared" si="123"/>
        <v>2.5767451716703402E-4</v>
      </c>
      <c r="W412" s="43">
        <f t="shared" si="124"/>
        <v>1</v>
      </c>
      <c r="X412" s="43">
        <f t="shared" si="125"/>
        <v>1.1469478216270784E-4</v>
      </c>
      <c r="Y412" s="43">
        <f t="shared" si="126"/>
        <v>2.000221780917714E-5</v>
      </c>
      <c r="Z412" s="43">
        <f t="shared" si="127"/>
        <v>2.5767451716703402E-4</v>
      </c>
      <c r="AB412" s="44">
        <f t="shared" si="128"/>
        <v>8718.7924432463205</v>
      </c>
      <c r="AC412" s="44">
        <f t="shared" si="129"/>
        <v>8718.7924432463205</v>
      </c>
      <c r="AD412" s="44">
        <f t="shared" si="130"/>
        <v>0.17439518548282062</v>
      </c>
      <c r="AE412" s="44">
        <f t="shared" si="131"/>
        <v>2.2466106330930806</v>
      </c>
      <c r="AG412" s="45">
        <f t="shared" si="132"/>
        <v>49994.456091823668</v>
      </c>
      <c r="AH412" s="45">
        <f t="shared" si="133"/>
        <v>49994.456091823668</v>
      </c>
      <c r="AI412" s="45">
        <f t="shared" si="134"/>
        <v>5.7341032507947771</v>
      </c>
      <c r="AJ412" s="45">
        <f t="shared" si="135"/>
        <v>12.882297334489145</v>
      </c>
      <c r="AL412" s="46">
        <f t="shared" si="136"/>
        <v>3880.8649415330565</v>
      </c>
      <c r="AM412" s="46">
        <f t="shared" si="137"/>
        <v>3880.8649415330565</v>
      </c>
      <c r="AN412" s="46">
        <f t="shared" si="138"/>
        <v>0.44511495907202381</v>
      </c>
      <c r="AO412" s="46">
        <f t="shared" si="139"/>
        <v>7.7625905848543703E-2</v>
      </c>
    </row>
    <row r="413" spans="1:41">
      <c r="A413" s="8" t="s">
        <v>1560</v>
      </c>
      <c r="B413" s="35">
        <v>50.005009295625001</v>
      </c>
      <c r="C413" s="35">
        <v>84.879165925407619</v>
      </c>
      <c r="D413" s="35">
        <v>169.74132616116481</v>
      </c>
      <c r="E413" s="37">
        <v>1</v>
      </c>
      <c r="F413" s="37">
        <v>0</v>
      </c>
      <c r="G413" s="37">
        <v>0</v>
      </c>
      <c r="H413" s="36">
        <v>44.217710296532339</v>
      </c>
      <c r="I413" s="36">
        <v>74.855270020386627</v>
      </c>
      <c r="J413" s="36">
        <v>169.28798329536517</v>
      </c>
      <c r="K413" s="38">
        <v>1</v>
      </c>
      <c r="L413" s="38">
        <v>0</v>
      </c>
      <c r="M413" s="38">
        <v>0</v>
      </c>
      <c r="N413" s="39">
        <v>87364.913206530997</v>
      </c>
      <c r="O413" s="39">
        <v>151318.73642174932</v>
      </c>
      <c r="P413" s="39">
        <v>173.20309820949655</v>
      </c>
      <c r="R413" s="42">
        <f t="shared" si="120"/>
        <v>50.005009295625001</v>
      </c>
      <c r="S413" s="42">
        <f t="shared" si="121"/>
        <v>1.130881924013748</v>
      </c>
      <c r="T413" s="42">
        <f t="shared" si="122"/>
        <v>50.005009295625001</v>
      </c>
      <c r="U413" s="42">
        <f t="shared" si="123"/>
        <v>5.7236947259837556E-4</v>
      </c>
      <c r="W413" s="43">
        <f t="shared" si="124"/>
        <v>1.9997996482474231E-2</v>
      </c>
      <c r="X413" s="43">
        <f t="shared" si="125"/>
        <v>2.2615372738520621E-2</v>
      </c>
      <c r="Y413" s="43">
        <f t="shared" si="126"/>
        <v>1</v>
      </c>
      <c r="Z413" s="43">
        <f t="shared" si="127"/>
        <v>1.1446242699697945E-5</v>
      </c>
      <c r="AB413" s="44">
        <f t="shared" si="128"/>
        <v>0.88426561497311829</v>
      </c>
      <c r="AC413" s="44">
        <f t="shared" si="129"/>
        <v>44.217710296532339</v>
      </c>
      <c r="AD413" s="44">
        <f t="shared" si="130"/>
        <v>44.217710296532339</v>
      </c>
      <c r="AE413" s="44">
        <f t="shared" si="131"/>
        <v>5.061266436790419E-4</v>
      </c>
      <c r="AG413" s="45">
        <f t="shared" si="132"/>
        <v>1.9997996482474231E-2</v>
      </c>
      <c r="AH413" s="45">
        <f t="shared" si="133"/>
        <v>1</v>
      </c>
      <c r="AI413" s="45">
        <f t="shared" si="134"/>
        <v>2.2615372738520621E-2</v>
      </c>
      <c r="AJ413" s="45">
        <f t="shared" si="135"/>
        <v>1.1446242699697945E-5</v>
      </c>
      <c r="AL413" s="46">
        <f t="shared" si="136"/>
        <v>1747.1232269958734</v>
      </c>
      <c r="AM413" s="46">
        <f t="shared" si="137"/>
        <v>87364.913206530997</v>
      </c>
      <c r="AN413" s="46">
        <f t="shared" si="138"/>
        <v>1975.7900764342012</v>
      </c>
      <c r="AO413" s="46">
        <f t="shared" si="139"/>
        <v>87364.913206530997</v>
      </c>
    </row>
    <row r="414" spans="1:41">
      <c r="A414" s="8" t="s">
        <v>1561</v>
      </c>
      <c r="B414" s="35">
        <v>9791.6213047949259</v>
      </c>
      <c r="C414" s="35">
        <v>3160.1284835757733</v>
      </c>
      <c r="D414" s="35">
        <v>32.273802113121633</v>
      </c>
      <c r="E414" s="37">
        <v>178440.77870617565</v>
      </c>
      <c r="F414" s="37">
        <v>8987.8683319730644</v>
      </c>
      <c r="G414" s="37">
        <v>5.0368914533671019</v>
      </c>
      <c r="H414" s="36">
        <v>320629.406363933</v>
      </c>
      <c r="I414" s="36">
        <v>66599.162408215474</v>
      </c>
      <c r="J414" s="36">
        <v>20.771383125296236</v>
      </c>
      <c r="K414" s="38">
        <v>473337.39080708829</v>
      </c>
      <c r="L414" s="38">
        <v>52306.178864577181</v>
      </c>
      <c r="M414" s="38">
        <v>11.05050644222081</v>
      </c>
      <c r="N414" s="39">
        <v>208930.76172684264</v>
      </c>
      <c r="O414" s="39">
        <v>181104.28193610485</v>
      </c>
      <c r="P414" s="39">
        <v>86.681482630538483</v>
      </c>
      <c r="R414" s="42">
        <f t="shared" si="120"/>
        <v>5.4873226713037473E-2</v>
      </c>
      <c r="S414" s="42">
        <f t="shared" si="121"/>
        <v>3.0538750066114857E-2</v>
      </c>
      <c r="T414" s="42">
        <f t="shared" si="122"/>
        <v>2.0686346557366234E-2</v>
      </c>
      <c r="U414" s="42">
        <f t="shared" si="123"/>
        <v>4.6865388437134746E-2</v>
      </c>
      <c r="W414" s="43">
        <f t="shared" si="124"/>
        <v>18.223823527447266</v>
      </c>
      <c r="X414" s="43">
        <f t="shared" si="125"/>
        <v>0.55653279195369565</v>
      </c>
      <c r="Y414" s="43">
        <f t="shared" si="126"/>
        <v>0.37698432908905849</v>
      </c>
      <c r="Z414" s="43">
        <f t="shared" si="127"/>
        <v>0.85406656842361117</v>
      </c>
      <c r="AB414" s="44">
        <f t="shared" si="128"/>
        <v>32.745282561828837</v>
      </c>
      <c r="AC414" s="44">
        <f t="shared" si="129"/>
        <v>1.7968393137977061</v>
      </c>
      <c r="AD414" s="44">
        <f t="shared" si="130"/>
        <v>0.67738026319287248</v>
      </c>
      <c r="AE414" s="44">
        <f t="shared" si="131"/>
        <v>1.5346203867438433</v>
      </c>
      <c r="AG414" s="45">
        <f t="shared" si="132"/>
        <v>48.341063861946587</v>
      </c>
      <c r="AH414" s="45">
        <f t="shared" si="133"/>
        <v>2.6526301568460178</v>
      </c>
      <c r="AI414" s="45">
        <f t="shared" si="134"/>
        <v>1.4762756672100839</v>
      </c>
      <c r="AJ414" s="45">
        <f t="shared" si="135"/>
        <v>2.2655227353544638</v>
      </c>
      <c r="AL414" s="46">
        <f t="shared" si="136"/>
        <v>21.337708559514031</v>
      </c>
      <c r="AM414" s="46">
        <f t="shared" si="137"/>
        <v>1.1708689193229336</v>
      </c>
      <c r="AN414" s="46">
        <f t="shared" si="138"/>
        <v>0.65162694868259863</v>
      </c>
      <c r="AO414" s="46">
        <f t="shared" si="139"/>
        <v>0.44139923400218706</v>
      </c>
    </row>
    <row r="415" spans="1:41">
      <c r="A415" s="8" t="s">
        <v>1562</v>
      </c>
      <c r="B415" s="35">
        <v>5460.2306069588531</v>
      </c>
      <c r="C415" s="35">
        <v>1185.922878442447</v>
      </c>
      <c r="D415" s="35">
        <v>21.719281909651105</v>
      </c>
      <c r="E415" s="37">
        <v>64886.010485935134</v>
      </c>
      <c r="F415" s="37">
        <v>15138.067579257571</v>
      </c>
      <c r="G415" s="37">
        <v>23.330248640481511</v>
      </c>
      <c r="H415" s="36">
        <v>83705.11837231931</v>
      </c>
      <c r="I415" s="36">
        <v>32517.180581856697</v>
      </c>
      <c r="J415" s="36">
        <v>38.847302547522467</v>
      </c>
      <c r="K415" s="38">
        <v>121131.30173862066</v>
      </c>
      <c r="L415" s="38">
        <v>16800.770693605136</v>
      </c>
      <c r="M415" s="38">
        <v>13.869883714993955</v>
      </c>
      <c r="N415" s="39">
        <v>42566.787560545134</v>
      </c>
      <c r="O415" s="39">
        <v>36929.261860943945</v>
      </c>
      <c r="P415" s="39">
        <v>86.756046150810377</v>
      </c>
      <c r="R415" s="42">
        <f t="shared" si="120"/>
        <v>8.4151122346201687E-2</v>
      </c>
      <c r="S415" s="42">
        <f t="shared" si="121"/>
        <v>6.5231741058794229E-2</v>
      </c>
      <c r="T415" s="42">
        <f t="shared" si="122"/>
        <v>4.5076958049547249E-2</v>
      </c>
      <c r="U415" s="42">
        <f t="shared" si="123"/>
        <v>0.12827443459745372</v>
      </c>
      <c r="W415" s="43">
        <f t="shared" si="124"/>
        <v>11.883382801312534</v>
      </c>
      <c r="X415" s="43">
        <f t="shared" si="125"/>
        <v>0.77517374979774811</v>
      </c>
      <c r="Y415" s="43">
        <f t="shared" si="126"/>
        <v>0.53566674802147629</v>
      </c>
      <c r="Z415" s="43">
        <f t="shared" si="127"/>
        <v>1.5243342099434709</v>
      </c>
      <c r="AB415" s="44">
        <f t="shared" si="128"/>
        <v>15.329960288790801</v>
      </c>
      <c r="AC415" s="44">
        <f t="shared" si="129"/>
        <v>1.2900333638244481</v>
      </c>
      <c r="AD415" s="44">
        <f t="shared" si="130"/>
        <v>0.69102797683904815</v>
      </c>
      <c r="AE415" s="44">
        <f t="shared" si="131"/>
        <v>1.9664419884460582</v>
      </c>
      <c r="AG415" s="45">
        <f t="shared" si="132"/>
        <v>22.184283129771753</v>
      </c>
      <c r="AH415" s="45">
        <f t="shared" si="133"/>
        <v>1.8668323238162008</v>
      </c>
      <c r="AI415" s="45">
        <f t="shared" si="134"/>
        <v>1.4471194126962483</v>
      </c>
      <c r="AJ415" s="45">
        <f t="shared" si="135"/>
        <v>2.8456763754213026</v>
      </c>
      <c r="AL415" s="46">
        <f t="shared" si="136"/>
        <v>7.795785677311029</v>
      </c>
      <c r="AM415" s="46">
        <f t="shared" si="137"/>
        <v>0.65602411431616714</v>
      </c>
      <c r="AN415" s="46">
        <f t="shared" si="138"/>
        <v>0.50853267265220992</v>
      </c>
      <c r="AO415" s="46">
        <f t="shared" si="139"/>
        <v>0.35141030393941053</v>
      </c>
    </row>
    <row r="416" spans="1:41">
      <c r="A416" s="8" t="s">
        <v>1563</v>
      </c>
      <c r="B416" s="35">
        <v>4140.92303820081</v>
      </c>
      <c r="C416" s="35">
        <v>998.86803994266779</v>
      </c>
      <c r="D416" s="35">
        <v>24.121869224033347</v>
      </c>
      <c r="E416" s="37">
        <v>41153.330363630696</v>
      </c>
      <c r="F416" s="37">
        <v>8744.9319171933093</v>
      </c>
      <c r="G416" s="37">
        <v>21.249633601759854</v>
      </c>
      <c r="H416" s="36">
        <v>62254.279303088864</v>
      </c>
      <c r="I416" s="36">
        <v>23061.406987024136</v>
      </c>
      <c r="J416" s="36">
        <v>37.04389038823858</v>
      </c>
      <c r="K416" s="38">
        <v>86513.439842339649</v>
      </c>
      <c r="L416" s="38">
        <v>10165.600965174088</v>
      </c>
      <c r="M416" s="38">
        <v>11.75031415199728</v>
      </c>
      <c r="N416" s="39">
        <v>22550.254721189234</v>
      </c>
      <c r="O416" s="39">
        <v>19600.855814488936</v>
      </c>
      <c r="P416" s="39">
        <v>86.9207734317568</v>
      </c>
      <c r="R416" s="42">
        <f t="shared" si="120"/>
        <v>0.10062182092218606</v>
      </c>
      <c r="S416" s="42">
        <f t="shared" si="121"/>
        <v>6.6516279435835504E-2</v>
      </c>
      <c r="T416" s="42">
        <f t="shared" si="122"/>
        <v>4.7864505743236481E-2</v>
      </c>
      <c r="U416" s="42">
        <f t="shared" si="123"/>
        <v>0.18363087643128981</v>
      </c>
      <c r="W416" s="43">
        <f t="shared" si="124"/>
        <v>9.9382021795583544</v>
      </c>
      <c r="X416" s="43">
        <f t="shared" si="125"/>
        <v>0.66105223326533302</v>
      </c>
      <c r="Y416" s="43">
        <f t="shared" si="126"/>
        <v>0.47568713530091622</v>
      </c>
      <c r="Z416" s="43">
        <f t="shared" si="127"/>
        <v>1.8249607763836555</v>
      </c>
      <c r="AB416" s="44">
        <f t="shared" si="128"/>
        <v>15.033913629589632</v>
      </c>
      <c r="AC416" s="44">
        <f t="shared" si="129"/>
        <v>1.5127397649961802</v>
      </c>
      <c r="AD416" s="44">
        <f t="shared" si="130"/>
        <v>0.71959084526681416</v>
      </c>
      <c r="AE416" s="44">
        <f t="shared" si="131"/>
        <v>2.7606907359938573</v>
      </c>
      <c r="AG416" s="45">
        <f t="shared" si="132"/>
        <v>20.89230807823197</v>
      </c>
      <c r="AH416" s="45">
        <f t="shared" si="133"/>
        <v>2.1022220820989985</v>
      </c>
      <c r="AI416" s="45">
        <f t="shared" si="134"/>
        <v>1.3896786021912413</v>
      </c>
      <c r="AJ416" s="45">
        <f t="shared" si="135"/>
        <v>3.8364728430782526</v>
      </c>
      <c r="AL416" s="46">
        <f t="shared" si="136"/>
        <v>5.445707276652767</v>
      </c>
      <c r="AM416" s="46">
        <f t="shared" si="137"/>
        <v>0.54795698238600021</v>
      </c>
      <c r="AN416" s="46">
        <f t="shared" si="138"/>
        <v>0.36222818693959824</v>
      </c>
      <c r="AO416" s="46">
        <f t="shared" si="139"/>
        <v>0.26065608721933103</v>
      </c>
    </row>
    <row r="417" spans="1:41">
      <c r="A417" s="8" t="s">
        <v>1564</v>
      </c>
      <c r="B417" s="35">
        <v>10348.77210997172</v>
      </c>
      <c r="C417" s="35">
        <v>1501.1740732410069</v>
      </c>
      <c r="D417" s="35">
        <v>14.50581824866476</v>
      </c>
      <c r="E417" s="37">
        <v>186436.16898609567</v>
      </c>
      <c r="F417" s="37">
        <v>15156.207459089004</v>
      </c>
      <c r="G417" s="37">
        <v>8.1294351527998554</v>
      </c>
      <c r="H417" s="36">
        <v>227196.61785428366</v>
      </c>
      <c r="I417" s="36">
        <v>48680.022846808046</v>
      </c>
      <c r="J417" s="36">
        <v>21.426385351400693</v>
      </c>
      <c r="K417" s="38">
        <v>350467.68506201101</v>
      </c>
      <c r="L417" s="38">
        <v>41355.243784813225</v>
      </c>
      <c r="M417" s="38">
        <v>11.800016249000508</v>
      </c>
      <c r="N417" s="39">
        <v>209976.41130820499</v>
      </c>
      <c r="O417" s="39">
        <v>183579.32576511381</v>
      </c>
      <c r="P417" s="39">
        <v>87.42854715030569</v>
      </c>
      <c r="R417" s="42">
        <f t="shared" si="120"/>
        <v>5.5508392852373654E-2</v>
      </c>
      <c r="S417" s="42">
        <f t="shared" si="121"/>
        <v>4.5549851083650714E-2</v>
      </c>
      <c r="T417" s="42">
        <f t="shared" si="122"/>
        <v>2.9528463111058671E-2</v>
      </c>
      <c r="U417" s="42">
        <f t="shared" si="123"/>
        <v>4.9285403276950537E-2</v>
      </c>
      <c r="W417" s="43">
        <f t="shared" si="124"/>
        <v>18.015293699090368</v>
      </c>
      <c r="X417" s="43">
        <f t="shared" si="125"/>
        <v>0.82059394522179729</v>
      </c>
      <c r="Y417" s="43">
        <f t="shared" si="126"/>
        <v>0.53196393542847764</v>
      </c>
      <c r="Z417" s="43">
        <f t="shared" si="127"/>
        <v>0.88789101511237478</v>
      </c>
      <c r="AB417" s="44">
        <f t="shared" si="128"/>
        <v>21.953968590666406</v>
      </c>
      <c r="AC417" s="44">
        <f t="shared" si="129"/>
        <v>1.218629513199383</v>
      </c>
      <c r="AD417" s="44">
        <f t="shared" si="130"/>
        <v>0.6482669516708337</v>
      </c>
      <c r="AE417" s="44">
        <f t="shared" si="131"/>
        <v>1.0820101955204993</v>
      </c>
      <c r="AG417" s="45">
        <f t="shared" si="132"/>
        <v>33.865629790447549</v>
      </c>
      <c r="AH417" s="45">
        <f t="shared" si="133"/>
        <v>1.8798266826012111</v>
      </c>
      <c r="AI417" s="45">
        <f t="shared" si="134"/>
        <v>1.5425743938089311</v>
      </c>
      <c r="AJ417" s="45">
        <f t="shared" si="135"/>
        <v>1.6690812214501174</v>
      </c>
      <c r="AL417" s="46">
        <f t="shared" si="136"/>
        <v>20.289983108805629</v>
      </c>
      <c r="AM417" s="46">
        <f t="shared" si="137"/>
        <v>1.1262643533716086</v>
      </c>
      <c r="AN417" s="46">
        <f t="shared" si="138"/>
        <v>0.92420570909588484</v>
      </c>
      <c r="AO417" s="46">
        <f t="shared" si="139"/>
        <v>0.59913201775237057</v>
      </c>
    </row>
    <row r="418" spans="1:41">
      <c r="A418" s="8" t="s">
        <v>1565</v>
      </c>
      <c r="B418" s="35">
        <v>120.73131130075832</v>
      </c>
      <c r="C418" s="35">
        <v>207.38071442975911</v>
      </c>
      <c r="D418" s="35">
        <v>171.77044810947609</v>
      </c>
      <c r="E418" s="37">
        <v>1</v>
      </c>
      <c r="F418" s="37">
        <v>0</v>
      </c>
      <c r="G418" s="37">
        <v>0</v>
      </c>
      <c r="H418" s="36">
        <v>43.905310421496665</v>
      </c>
      <c r="I418" s="36">
        <v>74.314177564546654</v>
      </c>
      <c r="J418" s="36">
        <v>169.26011193434445</v>
      </c>
      <c r="K418" s="38">
        <v>1</v>
      </c>
      <c r="L418" s="38">
        <v>0</v>
      </c>
      <c r="M418" s="38">
        <v>0</v>
      </c>
      <c r="N418" s="39">
        <v>77732.634154745334</v>
      </c>
      <c r="O418" s="39">
        <v>134635.13971137517</v>
      </c>
      <c r="P418" s="39">
        <v>173.20285254112429</v>
      </c>
      <c r="R418" s="42">
        <f t="shared" si="120"/>
        <v>120.73131130075832</v>
      </c>
      <c r="S418" s="42">
        <f t="shared" si="121"/>
        <v>2.7498111308568851</v>
      </c>
      <c r="T418" s="42">
        <f t="shared" si="122"/>
        <v>120.73131130075832</v>
      </c>
      <c r="U418" s="42">
        <f t="shared" si="123"/>
        <v>1.5531611994572816E-3</v>
      </c>
      <c r="W418" s="43">
        <f t="shared" si="124"/>
        <v>8.2828554517134518E-3</v>
      </c>
      <c r="X418" s="43">
        <f t="shared" si="125"/>
        <v>2.2776288116400284E-2</v>
      </c>
      <c r="Y418" s="43">
        <f t="shared" si="126"/>
        <v>1</v>
      </c>
      <c r="Z418" s="43">
        <f t="shared" si="127"/>
        <v>1.286460970831455E-5</v>
      </c>
      <c r="AB418" s="44">
        <f t="shared" si="128"/>
        <v>0.36366133978386511</v>
      </c>
      <c r="AC418" s="44">
        <f t="shared" si="129"/>
        <v>43.905310421496665</v>
      </c>
      <c r="AD418" s="44">
        <f t="shared" si="130"/>
        <v>43.905310421496665</v>
      </c>
      <c r="AE418" s="44">
        <f t="shared" si="131"/>
        <v>5.6482468269494995E-4</v>
      </c>
      <c r="AG418" s="45">
        <f t="shared" si="132"/>
        <v>8.2828554517134518E-3</v>
      </c>
      <c r="AH418" s="45">
        <f t="shared" si="133"/>
        <v>1</v>
      </c>
      <c r="AI418" s="45">
        <f t="shared" si="134"/>
        <v>2.2776288116400284E-2</v>
      </c>
      <c r="AJ418" s="45">
        <f t="shared" si="135"/>
        <v>1.286460970831455E-5</v>
      </c>
      <c r="AL418" s="46">
        <f t="shared" si="136"/>
        <v>643.84817258467967</v>
      </c>
      <c r="AM418" s="46">
        <f t="shared" si="137"/>
        <v>77732.634154745334</v>
      </c>
      <c r="AN418" s="46">
        <f t="shared" si="138"/>
        <v>1770.460871555217</v>
      </c>
      <c r="AO418" s="46">
        <f t="shared" si="139"/>
        <v>77732.634154745334</v>
      </c>
    </row>
    <row r="419" spans="1:41">
      <c r="A419" s="8" t="s">
        <v>1566</v>
      </c>
      <c r="B419" s="35">
        <v>1937.9519792239935</v>
      </c>
      <c r="C419" s="35">
        <v>618.60275544759554</v>
      </c>
      <c r="D419" s="35">
        <v>31.920437765196858</v>
      </c>
      <c r="E419" s="37">
        <v>33547.207563082869</v>
      </c>
      <c r="F419" s="37">
        <v>3057.4857662275135</v>
      </c>
      <c r="G419" s="37">
        <v>9.1139799355226625</v>
      </c>
      <c r="H419" s="36">
        <v>42572.799167668425</v>
      </c>
      <c r="I419" s="36">
        <v>15182.68157119834</v>
      </c>
      <c r="J419" s="36">
        <v>35.662868939866911</v>
      </c>
      <c r="K419" s="38">
        <v>78171.762991234005</v>
      </c>
      <c r="L419" s="38">
        <v>9427.8455661598819</v>
      </c>
      <c r="M419" s="38">
        <v>12.060423361843711</v>
      </c>
      <c r="N419" s="39">
        <v>47139.585008887261</v>
      </c>
      <c r="O419" s="39">
        <v>41215.400386246569</v>
      </c>
      <c r="P419" s="39">
        <v>87.432675485955585</v>
      </c>
      <c r="R419" s="42">
        <f t="shared" si="120"/>
        <v>5.7767907375891964E-2</v>
      </c>
      <c r="S419" s="42">
        <f t="shared" si="121"/>
        <v>4.5520896373094387E-2</v>
      </c>
      <c r="T419" s="42">
        <f t="shared" si="122"/>
        <v>2.4790946309363789E-2</v>
      </c>
      <c r="U419" s="42">
        <f t="shared" si="123"/>
        <v>4.1110925750802219E-2</v>
      </c>
      <c r="W419" s="43">
        <f t="shared" si="124"/>
        <v>17.310649553099889</v>
      </c>
      <c r="X419" s="43">
        <f t="shared" si="125"/>
        <v>0.78799628445761283</v>
      </c>
      <c r="Y419" s="43">
        <f t="shared" si="126"/>
        <v>0.42914738365111166</v>
      </c>
      <c r="Z419" s="43">
        <f t="shared" si="127"/>
        <v>0.71165682847564715</v>
      </c>
      <c r="AB419" s="44">
        <f t="shared" si="128"/>
        <v>21.967932964322308</v>
      </c>
      <c r="AC419" s="44">
        <f t="shared" si="129"/>
        <v>1.2690415167227747</v>
      </c>
      <c r="AD419" s="44">
        <f t="shared" si="130"/>
        <v>0.54460584664621725</v>
      </c>
      <c r="AE419" s="44">
        <f t="shared" si="131"/>
        <v>0.90312206099485481</v>
      </c>
      <c r="AG419" s="45">
        <f t="shared" si="132"/>
        <v>40.337306511865179</v>
      </c>
      <c r="AH419" s="45">
        <f t="shared" si="133"/>
        <v>2.3302017863703912</v>
      </c>
      <c r="AI419" s="45">
        <f t="shared" si="134"/>
        <v>1.8361903496963603</v>
      </c>
      <c r="AJ419" s="45">
        <f t="shared" si="135"/>
        <v>1.6583040129966402</v>
      </c>
      <c r="AL419" s="46">
        <f t="shared" si="136"/>
        <v>24.324433997463231</v>
      </c>
      <c r="AM419" s="46">
        <f t="shared" si="137"/>
        <v>1.4051716501364533</v>
      </c>
      <c r="AN419" s="46">
        <f t="shared" si="138"/>
        <v>1.1072700393326977</v>
      </c>
      <c r="AO419" s="46">
        <f t="shared" si="139"/>
        <v>0.60302573723677411</v>
      </c>
    </row>
    <row r="420" spans="1:41">
      <c r="A420" s="8" t="s">
        <v>1567</v>
      </c>
      <c r="B420" s="35">
        <v>1</v>
      </c>
      <c r="C420" s="35">
        <v>0</v>
      </c>
      <c r="D420" s="35">
        <v>0</v>
      </c>
      <c r="E420" s="37">
        <v>27.586977057760166</v>
      </c>
      <c r="F420" s="37">
        <v>46.049995083708708</v>
      </c>
      <c r="G420" s="37">
        <v>166.92657186502038</v>
      </c>
      <c r="H420" s="36">
        <v>1</v>
      </c>
      <c r="I420" s="36">
        <v>0</v>
      </c>
      <c r="J420" s="36">
        <v>0</v>
      </c>
      <c r="K420" s="38">
        <v>149.29619028688199</v>
      </c>
      <c r="L420" s="38">
        <v>256.85653614578189</v>
      </c>
      <c r="M420" s="38">
        <v>172.04493674769324</v>
      </c>
      <c r="N420" s="39">
        <v>68110.074228873666</v>
      </c>
      <c r="O420" s="39">
        <v>117968.37702088924</v>
      </c>
      <c r="P420" s="39">
        <v>173.20253773982722</v>
      </c>
      <c r="R420" s="42">
        <f t="shared" si="120"/>
        <v>3.6248987988290723E-2</v>
      </c>
      <c r="S420" s="42">
        <f t="shared" si="121"/>
        <v>1</v>
      </c>
      <c r="T420" s="42">
        <f t="shared" si="122"/>
        <v>6.6980945600717424E-3</v>
      </c>
      <c r="U420" s="42">
        <f t="shared" si="123"/>
        <v>1.4682115844414591E-5</v>
      </c>
      <c r="W420" s="43">
        <f t="shared" si="124"/>
        <v>27.586977057760166</v>
      </c>
      <c r="X420" s="43">
        <f t="shared" si="125"/>
        <v>27.586977057760166</v>
      </c>
      <c r="Y420" s="43">
        <f t="shared" si="126"/>
        <v>0.18478018095940732</v>
      </c>
      <c r="Z420" s="43">
        <f t="shared" si="127"/>
        <v>4.0503519295924238E-4</v>
      </c>
      <c r="AB420" s="44">
        <f t="shared" si="128"/>
        <v>1</v>
      </c>
      <c r="AC420" s="44">
        <f t="shared" si="129"/>
        <v>3.6248987988290723E-2</v>
      </c>
      <c r="AD420" s="44">
        <f t="shared" si="130"/>
        <v>6.6980945600717424E-3</v>
      </c>
      <c r="AE420" s="44">
        <f t="shared" si="131"/>
        <v>1.4682115844414591E-5</v>
      </c>
      <c r="AG420" s="45">
        <f t="shared" si="132"/>
        <v>149.29619028688199</v>
      </c>
      <c r="AH420" s="45">
        <f t="shared" si="133"/>
        <v>5.4118358084067513</v>
      </c>
      <c r="AI420" s="45">
        <f t="shared" si="134"/>
        <v>149.29619028688199</v>
      </c>
      <c r="AJ420" s="45">
        <f t="shared" si="135"/>
        <v>2.191983960921766E-3</v>
      </c>
      <c r="AL420" s="46">
        <f t="shared" si="136"/>
        <v>68110.074228873666</v>
      </c>
      <c r="AM420" s="46">
        <f t="shared" si="137"/>
        <v>2468.9212626040312</v>
      </c>
      <c r="AN420" s="46">
        <f t="shared" si="138"/>
        <v>68110.074228873666</v>
      </c>
      <c r="AO420" s="46">
        <f t="shared" si="139"/>
        <v>456.2077176785013</v>
      </c>
    </row>
    <row r="421" spans="1:41">
      <c r="A421" s="8" t="s">
        <v>1174</v>
      </c>
      <c r="B421" s="35">
        <v>19178.965796446602</v>
      </c>
      <c r="C421" s="35">
        <v>2249.2958555510295</v>
      </c>
      <c r="D421" s="35">
        <v>11.727930897962025</v>
      </c>
      <c r="E421" s="37">
        <v>104293.90445666923</v>
      </c>
      <c r="F421" s="37">
        <v>4965.9818246229343</v>
      </c>
      <c r="G421" s="37">
        <v>4.7615264290792183</v>
      </c>
      <c r="H421" s="36">
        <v>508032.749058099</v>
      </c>
      <c r="I421" s="36">
        <v>130773.59879917659</v>
      </c>
      <c r="J421" s="36">
        <v>25.741174961974984</v>
      </c>
      <c r="K421" s="38">
        <v>497239.1520350193</v>
      </c>
      <c r="L421" s="38">
        <v>64150.084466196473</v>
      </c>
      <c r="M421" s="38">
        <v>12.901253693248705</v>
      </c>
      <c r="N421" s="39">
        <v>183317.22936086834</v>
      </c>
      <c r="O421" s="39">
        <v>159352.38912581719</v>
      </c>
      <c r="P421" s="39">
        <v>86.927120642940082</v>
      </c>
      <c r="R421" s="42">
        <f t="shared" si="120"/>
        <v>0.1838934489638831</v>
      </c>
      <c r="S421" s="42">
        <f t="shared" si="121"/>
        <v>3.775143596944236E-2</v>
      </c>
      <c r="T421" s="42">
        <f t="shared" si="122"/>
        <v>3.8570908420936002E-2</v>
      </c>
      <c r="U421" s="42">
        <f t="shared" si="123"/>
        <v>0.10462173066499894</v>
      </c>
      <c r="W421" s="43">
        <f t="shared" si="124"/>
        <v>5.437931615478055</v>
      </c>
      <c r="X421" s="43">
        <f t="shared" si="125"/>
        <v>0.20528972718792604</v>
      </c>
      <c r="Y421" s="43">
        <f t="shared" si="126"/>
        <v>0.20974596233991663</v>
      </c>
      <c r="Z421" s="43">
        <f t="shared" si="127"/>
        <v>0.56892581684922761</v>
      </c>
      <c r="AB421" s="44">
        <f t="shared" si="128"/>
        <v>26.489058609835215</v>
      </c>
      <c r="AC421" s="44">
        <f t="shared" si="129"/>
        <v>4.8711643475690405</v>
      </c>
      <c r="AD421" s="44">
        <f t="shared" si="130"/>
        <v>1.0217070537967605</v>
      </c>
      <c r="AE421" s="44">
        <f t="shared" si="131"/>
        <v>2.7713311554475513</v>
      </c>
      <c r="AG421" s="45">
        <f t="shared" si="132"/>
        <v>25.926275551685151</v>
      </c>
      <c r="AH421" s="45">
        <f t="shared" si="133"/>
        <v>4.767672229987383</v>
      </c>
      <c r="AI421" s="45">
        <f t="shared" si="134"/>
        <v>0.97875413141556089</v>
      </c>
      <c r="AJ421" s="45">
        <f t="shared" si="135"/>
        <v>2.7124518179149506</v>
      </c>
      <c r="AL421" s="46">
        <f t="shared" si="136"/>
        <v>9.5582437190034817</v>
      </c>
      <c r="AM421" s="46">
        <f t="shared" si="137"/>
        <v>1.7576984035249228</v>
      </c>
      <c r="AN421" s="46">
        <f t="shared" si="138"/>
        <v>0.36083742573828453</v>
      </c>
      <c r="AO421" s="46">
        <f t="shared" si="139"/>
        <v>0.36867014315067004</v>
      </c>
    </row>
    <row r="422" spans="1:41">
      <c r="A422" s="8" t="s">
        <v>1568</v>
      </c>
      <c r="B422" s="35">
        <v>3270.185863533467</v>
      </c>
      <c r="C422" s="35">
        <v>635.33969547795107</v>
      </c>
      <c r="D422" s="35">
        <v>19.428244203571367</v>
      </c>
      <c r="E422" s="37">
        <v>13429.131186154067</v>
      </c>
      <c r="F422" s="37">
        <v>769.50565269014476</v>
      </c>
      <c r="G422" s="37">
        <v>5.7301223885841077</v>
      </c>
      <c r="H422" s="36">
        <v>75782.998097344302</v>
      </c>
      <c r="I422" s="36">
        <v>22711.830957668451</v>
      </c>
      <c r="J422" s="36">
        <v>29.969559832529708</v>
      </c>
      <c r="K422" s="38">
        <v>74867.011792367732</v>
      </c>
      <c r="L422" s="38">
        <v>16847.661681101428</v>
      </c>
      <c r="M422" s="38">
        <v>22.503451490525432</v>
      </c>
      <c r="N422" s="39">
        <v>23305.837669633034</v>
      </c>
      <c r="O422" s="39">
        <v>20183.707296798177</v>
      </c>
      <c r="P422" s="39">
        <v>86.603655199645885</v>
      </c>
      <c r="R422" s="42">
        <f t="shared" si="120"/>
        <v>0.24351432852969299</v>
      </c>
      <c r="S422" s="42">
        <f t="shared" si="121"/>
        <v>4.3151972680374406E-2</v>
      </c>
      <c r="T422" s="42">
        <f t="shared" si="122"/>
        <v>4.3679930389138942E-2</v>
      </c>
      <c r="U422" s="42">
        <f t="shared" si="123"/>
        <v>0.1403161692743807</v>
      </c>
      <c r="W422" s="43">
        <f t="shared" si="124"/>
        <v>4.106534535515288</v>
      </c>
      <c r="X422" s="43">
        <f t="shared" si="125"/>
        <v>0.17720506608756972</v>
      </c>
      <c r="Y422" s="43">
        <f t="shared" si="126"/>
        <v>0.17937314265190282</v>
      </c>
      <c r="Z422" s="43">
        <f t="shared" si="127"/>
        <v>0.57621319501645352</v>
      </c>
      <c r="AB422" s="44">
        <f t="shared" si="128"/>
        <v>23.173911593960611</v>
      </c>
      <c r="AC422" s="44">
        <f t="shared" si="129"/>
        <v>5.6431795212097855</v>
      </c>
      <c r="AD422" s="44">
        <f t="shared" si="130"/>
        <v>1.0122348452682595</v>
      </c>
      <c r="AE422" s="44">
        <f t="shared" si="131"/>
        <v>3.2516745019677105</v>
      </c>
      <c r="AG422" s="45">
        <f t="shared" si="132"/>
        <v>22.893809378612264</v>
      </c>
      <c r="AH422" s="45">
        <f t="shared" si="133"/>
        <v>5.5749706183195533</v>
      </c>
      <c r="AI422" s="45">
        <f t="shared" si="134"/>
        <v>0.98791303685557574</v>
      </c>
      <c r="AJ422" s="45">
        <f t="shared" si="135"/>
        <v>3.2123716321047628</v>
      </c>
      <c r="AL422" s="46">
        <f t="shared" si="136"/>
        <v>7.126762405012312</v>
      </c>
      <c r="AM422" s="46">
        <f t="shared" si="137"/>
        <v>1.7354687616472328</v>
      </c>
      <c r="AN422" s="46">
        <f t="shared" si="138"/>
        <v>0.30753385660061067</v>
      </c>
      <c r="AO422" s="46">
        <f t="shared" si="139"/>
        <v>0.31129648575087021</v>
      </c>
    </row>
    <row r="423" spans="1:41">
      <c r="A423" s="8" t="s">
        <v>1122</v>
      </c>
      <c r="B423" s="35">
        <v>36578.036892350203</v>
      </c>
      <c r="C423" s="35">
        <v>10306.19191487639</v>
      </c>
      <c r="D423" s="35">
        <v>28.175902236655542</v>
      </c>
      <c r="E423" s="37">
        <v>379638.74638542836</v>
      </c>
      <c r="F423" s="37">
        <v>14678.562455716245</v>
      </c>
      <c r="G423" s="37">
        <v>3.8664553066492928</v>
      </c>
      <c r="H423" s="36">
        <v>65025.856371018141</v>
      </c>
      <c r="I423" s="36">
        <v>17750.043444832194</v>
      </c>
      <c r="J423" s="36">
        <v>27.296900702938444</v>
      </c>
      <c r="K423" s="38">
        <v>134763.36309335867</v>
      </c>
      <c r="L423" s="38">
        <v>24621.819095889594</v>
      </c>
      <c r="M423" s="38">
        <v>18.270410095682003</v>
      </c>
      <c r="N423" s="39">
        <v>193520.36129429468</v>
      </c>
      <c r="O423" s="39">
        <v>173563.94016429762</v>
      </c>
      <c r="P423" s="39">
        <v>89.687689193775071</v>
      </c>
      <c r="R423" s="42">
        <f t="shared" si="120"/>
        <v>9.634958823516486E-2</v>
      </c>
      <c r="S423" s="42">
        <f t="shared" si="121"/>
        <v>0.56251526598353174</v>
      </c>
      <c r="T423" s="42">
        <f t="shared" si="122"/>
        <v>0.27142419165519344</v>
      </c>
      <c r="U423" s="42">
        <f t="shared" si="123"/>
        <v>0.1890138931516587</v>
      </c>
      <c r="W423" s="43">
        <f t="shared" si="124"/>
        <v>10.378871548047035</v>
      </c>
      <c r="X423" s="43">
        <f t="shared" si="125"/>
        <v>5.8382736894585889</v>
      </c>
      <c r="Y423" s="43">
        <f t="shared" si="126"/>
        <v>2.8170768202217529</v>
      </c>
      <c r="Z423" s="43">
        <f t="shared" si="127"/>
        <v>1.9617509178173531</v>
      </c>
      <c r="AB423" s="44">
        <f t="shared" si="128"/>
        <v>1.7777295310404537</v>
      </c>
      <c r="AC423" s="44">
        <f t="shared" si="129"/>
        <v>0.17128350830924044</v>
      </c>
      <c r="AD423" s="44">
        <f t="shared" si="130"/>
        <v>0.48251880094422123</v>
      </c>
      <c r="AE423" s="44">
        <f t="shared" si="131"/>
        <v>0.33601557963262862</v>
      </c>
      <c r="AG423" s="45">
        <f t="shared" si="132"/>
        <v>3.6842699757225787</v>
      </c>
      <c r="AH423" s="45">
        <f t="shared" si="133"/>
        <v>0.35497789510805128</v>
      </c>
      <c r="AI423" s="45">
        <f t="shared" si="134"/>
        <v>2.0724581053487263</v>
      </c>
      <c r="AJ423" s="45">
        <f t="shared" si="135"/>
        <v>0.69637821153309165</v>
      </c>
      <c r="AL423" s="46">
        <f t="shared" si="136"/>
        <v>5.2906163844666807</v>
      </c>
      <c r="AM423" s="46">
        <f t="shared" si="137"/>
        <v>0.50974871015358125</v>
      </c>
      <c r="AN423" s="46">
        <f t="shared" si="138"/>
        <v>2.9760524827251058</v>
      </c>
      <c r="AO423" s="46">
        <f t="shared" si="139"/>
        <v>1.4360012755115907</v>
      </c>
    </row>
    <row r="424" spans="1:41">
      <c r="A424" s="8" t="s">
        <v>1569</v>
      </c>
      <c r="B424" s="35">
        <v>1</v>
      </c>
      <c r="C424" s="35">
        <v>0</v>
      </c>
      <c r="D424" s="35">
        <v>0</v>
      </c>
      <c r="E424" s="37">
        <v>1</v>
      </c>
      <c r="F424" s="37">
        <v>0</v>
      </c>
      <c r="G424" s="37">
        <v>0</v>
      </c>
      <c r="H424" s="36">
        <v>1</v>
      </c>
      <c r="I424" s="36">
        <v>0</v>
      </c>
      <c r="J424" s="36">
        <v>0</v>
      </c>
      <c r="K424" s="38">
        <v>1</v>
      </c>
      <c r="L424" s="38">
        <v>0</v>
      </c>
      <c r="M424" s="38">
        <v>0</v>
      </c>
      <c r="N424" s="39">
        <v>64281.435192708006</v>
      </c>
      <c r="O424" s="39">
        <v>111336.97968640878</v>
      </c>
      <c r="P424" s="39">
        <v>173.202386276277</v>
      </c>
      <c r="R424" s="42">
        <f t="shared" si="120"/>
        <v>1</v>
      </c>
      <c r="S424" s="42">
        <f t="shared" si="121"/>
        <v>1</v>
      </c>
      <c r="T424" s="42">
        <f t="shared" si="122"/>
        <v>1</v>
      </c>
      <c r="U424" s="42">
        <f t="shared" si="123"/>
        <v>1.5556591059333389E-5</v>
      </c>
      <c r="W424" s="43">
        <f t="shared" si="124"/>
        <v>1</v>
      </c>
      <c r="X424" s="43">
        <f t="shared" si="125"/>
        <v>1</v>
      </c>
      <c r="Y424" s="43">
        <f t="shared" si="126"/>
        <v>1</v>
      </c>
      <c r="Z424" s="43">
        <f t="shared" si="127"/>
        <v>1.5556591059333389E-5</v>
      </c>
      <c r="AB424" s="44">
        <f t="shared" si="128"/>
        <v>1</v>
      </c>
      <c r="AC424" s="44">
        <f t="shared" si="129"/>
        <v>1</v>
      </c>
      <c r="AD424" s="44">
        <f t="shared" si="130"/>
        <v>1</v>
      </c>
      <c r="AE424" s="44">
        <f t="shared" si="131"/>
        <v>1.5556591059333389E-5</v>
      </c>
      <c r="AG424" s="45">
        <f t="shared" si="132"/>
        <v>1</v>
      </c>
      <c r="AH424" s="45">
        <f t="shared" si="133"/>
        <v>1</v>
      </c>
      <c r="AI424" s="45">
        <f t="shared" si="134"/>
        <v>1</v>
      </c>
      <c r="AJ424" s="45">
        <f t="shared" si="135"/>
        <v>1.5556591059333389E-5</v>
      </c>
      <c r="AL424" s="46">
        <f t="shared" si="136"/>
        <v>64281.435192708006</v>
      </c>
      <c r="AM424" s="46">
        <f t="shared" si="137"/>
        <v>64281.435192708006</v>
      </c>
      <c r="AN424" s="46">
        <f t="shared" si="138"/>
        <v>64281.435192708006</v>
      </c>
      <c r="AO424" s="46">
        <f t="shared" si="139"/>
        <v>64281.435192708006</v>
      </c>
    </row>
    <row r="425" spans="1:41">
      <c r="A425" s="8" t="s">
        <v>1570</v>
      </c>
      <c r="B425" s="35">
        <v>116.76083257825273</v>
      </c>
      <c r="C425" s="35">
        <v>138.98672278361127</v>
      </c>
      <c r="D425" s="35">
        <v>119.03539887013295</v>
      </c>
      <c r="E425" s="37">
        <v>1</v>
      </c>
      <c r="F425" s="37">
        <v>0</v>
      </c>
      <c r="G425" s="37">
        <v>0</v>
      </c>
      <c r="H425" s="36">
        <v>1</v>
      </c>
      <c r="I425" s="36">
        <v>0</v>
      </c>
      <c r="J425" s="36">
        <v>0</v>
      </c>
      <c r="K425" s="38">
        <v>1</v>
      </c>
      <c r="L425" s="38">
        <v>0</v>
      </c>
      <c r="M425" s="38">
        <v>0</v>
      </c>
      <c r="N425" s="39">
        <v>102007.56621196901</v>
      </c>
      <c r="O425" s="39">
        <v>176680.55538476908</v>
      </c>
      <c r="P425" s="39">
        <v>173.20338279381312</v>
      </c>
      <c r="R425" s="42">
        <f t="shared" si="120"/>
        <v>116.76083257825273</v>
      </c>
      <c r="S425" s="42">
        <f t="shared" si="121"/>
        <v>116.76083257825273</v>
      </c>
      <c r="T425" s="42">
        <f t="shared" si="122"/>
        <v>116.76083257825273</v>
      </c>
      <c r="U425" s="42">
        <f t="shared" si="123"/>
        <v>1.1446291379565592E-3</v>
      </c>
      <c r="W425" s="43">
        <f t="shared" si="124"/>
        <v>8.5645158390747454E-3</v>
      </c>
      <c r="X425" s="43">
        <f t="shared" si="125"/>
        <v>1</v>
      </c>
      <c r="Y425" s="43">
        <f t="shared" si="126"/>
        <v>1</v>
      </c>
      <c r="Z425" s="43">
        <f t="shared" si="127"/>
        <v>9.8031943818954225E-6</v>
      </c>
      <c r="AB425" s="44">
        <f t="shared" si="128"/>
        <v>8.5645158390747454E-3</v>
      </c>
      <c r="AC425" s="44">
        <f t="shared" si="129"/>
        <v>1</v>
      </c>
      <c r="AD425" s="44">
        <f t="shared" si="130"/>
        <v>1</v>
      </c>
      <c r="AE425" s="44">
        <f t="shared" si="131"/>
        <v>9.8031943818954225E-6</v>
      </c>
      <c r="AG425" s="45">
        <f t="shared" si="132"/>
        <v>8.5645158390747454E-3</v>
      </c>
      <c r="AH425" s="45">
        <f t="shared" si="133"/>
        <v>1</v>
      </c>
      <c r="AI425" s="45">
        <f t="shared" si="134"/>
        <v>1</v>
      </c>
      <c r="AJ425" s="45">
        <f t="shared" si="135"/>
        <v>9.8031943818954225E-6</v>
      </c>
      <c r="AL425" s="46">
        <f t="shared" si="136"/>
        <v>873.64541652787432</v>
      </c>
      <c r="AM425" s="46">
        <f t="shared" si="137"/>
        <v>102007.56621196901</v>
      </c>
      <c r="AN425" s="46">
        <f t="shared" si="138"/>
        <v>102007.56621196901</v>
      </c>
      <c r="AO425" s="46">
        <f t="shared" si="139"/>
        <v>102007.56621196901</v>
      </c>
    </row>
    <row r="426" spans="1:41">
      <c r="A426" s="8" t="s">
        <v>1571</v>
      </c>
      <c r="B426" s="35">
        <v>1</v>
      </c>
      <c r="C426" s="35">
        <v>0</v>
      </c>
      <c r="D426" s="35">
        <v>0</v>
      </c>
      <c r="E426" s="37">
        <v>1</v>
      </c>
      <c r="F426" s="37">
        <v>0</v>
      </c>
      <c r="G426" s="37">
        <v>0</v>
      </c>
      <c r="H426" s="36">
        <v>1</v>
      </c>
      <c r="I426" s="36">
        <v>0</v>
      </c>
      <c r="J426" s="36">
        <v>0</v>
      </c>
      <c r="K426" s="38">
        <v>68673.800587730468</v>
      </c>
      <c r="L426" s="38">
        <v>59945.245949802178</v>
      </c>
      <c r="M426" s="38">
        <v>87.289833148556255</v>
      </c>
      <c r="N426" s="39">
        <v>30235.498707891737</v>
      </c>
      <c r="O426" s="39">
        <v>28090.823196780944</v>
      </c>
      <c r="P426" s="39">
        <v>92.906763232745973</v>
      </c>
      <c r="R426" s="42">
        <f t="shared" si="120"/>
        <v>1</v>
      </c>
      <c r="S426" s="42">
        <f t="shared" si="121"/>
        <v>1</v>
      </c>
      <c r="T426" s="42">
        <f t="shared" si="122"/>
        <v>1.4561593962205493E-5</v>
      </c>
      <c r="U426" s="42">
        <f t="shared" si="123"/>
        <v>3.3073706164436144E-5</v>
      </c>
      <c r="W426" s="43">
        <f t="shared" si="124"/>
        <v>1</v>
      </c>
      <c r="X426" s="43">
        <f t="shared" si="125"/>
        <v>1</v>
      </c>
      <c r="Y426" s="43">
        <f t="shared" si="126"/>
        <v>1.4561593962205493E-5</v>
      </c>
      <c r="Z426" s="43">
        <f t="shared" si="127"/>
        <v>3.3073706164436144E-5</v>
      </c>
      <c r="AB426" s="44">
        <f t="shared" si="128"/>
        <v>1</v>
      </c>
      <c r="AC426" s="44">
        <f t="shared" si="129"/>
        <v>1</v>
      </c>
      <c r="AD426" s="44">
        <f t="shared" si="130"/>
        <v>1.4561593962205493E-5</v>
      </c>
      <c r="AE426" s="44">
        <f t="shared" si="131"/>
        <v>3.3073706164436144E-5</v>
      </c>
      <c r="AG426" s="45">
        <f t="shared" si="132"/>
        <v>68673.800587730468</v>
      </c>
      <c r="AH426" s="45">
        <f t="shared" si="133"/>
        <v>68673.800587730468</v>
      </c>
      <c r="AI426" s="45">
        <f t="shared" si="134"/>
        <v>68673.800587730468</v>
      </c>
      <c r="AJ426" s="45">
        <f t="shared" si="135"/>
        <v>2.2712971018336798</v>
      </c>
      <c r="AL426" s="46">
        <f t="shared" si="136"/>
        <v>30235.498707891737</v>
      </c>
      <c r="AM426" s="46">
        <f t="shared" si="137"/>
        <v>30235.498707891737</v>
      </c>
      <c r="AN426" s="46">
        <f t="shared" si="138"/>
        <v>30235.498707891737</v>
      </c>
      <c r="AO426" s="46">
        <f t="shared" si="139"/>
        <v>0.44027705542910828</v>
      </c>
    </row>
    <row r="427" spans="1:41">
      <c r="A427" s="8" t="s">
        <v>1572</v>
      </c>
      <c r="B427" s="35">
        <v>5166.0679117551563</v>
      </c>
      <c r="C427" s="35">
        <v>1561.2290270699093</v>
      </c>
      <c r="D427" s="35">
        <v>30.220838241738996</v>
      </c>
      <c r="E427" s="37">
        <v>117874.381436973</v>
      </c>
      <c r="F427" s="37">
        <v>12843.68556675855</v>
      </c>
      <c r="G427" s="37">
        <v>10.896078868185638</v>
      </c>
      <c r="H427" s="36">
        <v>93344.554638235903</v>
      </c>
      <c r="I427" s="36">
        <v>27402.593719948043</v>
      </c>
      <c r="J427" s="36">
        <v>29.356392374626385</v>
      </c>
      <c r="K427" s="38">
        <v>191428.29110981966</v>
      </c>
      <c r="L427" s="38">
        <v>21532.060598103162</v>
      </c>
      <c r="M427" s="38">
        <v>11.248107828403759</v>
      </c>
      <c r="N427" s="39">
        <v>97030.680728528998</v>
      </c>
      <c r="O427" s="39">
        <v>84106.198724770366</v>
      </c>
      <c r="P427" s="39">
        <v>86.680004812170125</v>
      </c>
      <c r="R427" s="42">
        <f t="shared" si="120"/>
        <v>4.3826893076995138E-2</v>
      </c>
      <c r="S427" s="42">
        <f t="shared" si="121"/>
        <v>5.5344073703888302E-2</v>
      </c>
      <c r="T427" s="42">
        <f t="shared" si="122"/>
        <v>2.6986961445481732E-2</v>
      </c>
      <c r="U427" s="42">
        <f t="shared" si="123"/>
        <v>5.3241591968304379E-2</v>
      </c>
      <c r="W427" s="43">
        <f t="shared" si="124"/>
        <v>22.817040629441809</v>
      </c>
      <c r="X427" s="43">
        <f t="shared" si="125"/>
        <v>1.2627879783004412</v>
      </c>
      <c r="Y427" s="43">
        <f t="shared" si="126"/>
        <v>0.6157625957667362</v>
      </c>
      <c r="Z427" s="43">
        <f t="shared" si="127"/>
        <v>1.2148155671169638</v>
      </c>
      <c r="AB427" s="44">
        <f t="shared" si="128"/>
        <v>18.068781950356197</v>
      </c>
      <c r="AC427" s="44">
        <f t="shared" si="129"/>
        <v>0.79189857456980084</v>
      </c>
      <c r="AD427" s="44">
        <f t="shared" si="130"/>
        <v>0.48762152186107888</v>
      </c>
      <c r="AE427" s="44">
        <f t="shared" si="131"/>
        <v>0.96201071596512777</v>
      </c>
      <c r="AG427" s="45">
        <f t="shared" si="132"/>
        <v>37.054931212621725</v>
      </c>
      <c r="AH427" s="45">
        <f t="shared" si="133"/>
        <v>1.6240025082309821</v>
      </c>
      <c r="AI427" s="45">
        <f t="shared" si="134"/>
        <v>2.0507708441238477</v>
      </c>
      <c r="AJ427" s="45">
        <f t="shared" si="135"/>
        <v>1.9728635280359921</v>
      </c>
      <c r="AL427" s="46">
        <f t="shared" si="136"/>
        <v>18.782308398954655</v>
      </c>
      <c r="AM427" s="46">
        <f t="shared" si="137"/>
        <v>0.82317022194013334</v>
      </c>
      <c r="AN427" s="46">
        <f t="shared" si="138"/>
        <v>1.0394894603609066</v>
      </c>
      <c r="AO427" s="46">
        <f t="shared" si="139"/>
        <v>0.50687743261973695</v>
      </c>
    </row>
    <row r="428" spans="1:41">
      <c r="A428" s="8" t="s">
        <v>1573</v>
      </c>
      <c r="B428" s="35">
        <v>31662.612202800501</v>
      </c>
      <c r="C428" s="35">
        <v>9140.748738029788</v>
      </c>
      <c r="D428" s="35">
        <v>28.869218621264942</v>
      </c>
      <c r="E428" s="37">
        <v>971832.06100788934</v>
      </c>
      <c r="F428" s="37">
        <v>91682.286325431443</v>
      </c>
      <c r="G428" s="37">
        <v>9.4339639536431346</v>
      </c>
      <c r="H428" s="36">
        <v>786924.2270675475</v>
      </c>
      <c r="I428" s="36">
        <v>182167.62091548156</v>
      </c>
      <c r="J428" s="36">
        <v>23.149321707164162</v>
      </c>
      <c r="K428" s="38">
        <v>1754280.9971257432</v>
      </c>
      <c r="L428" s="38">
        <v>211270.08923368962</v>
      </c>
      <c r="M428" s="38">
        <v>12.043115645659942</v>
      </c>
      <c r="N428" s="39">
        <v>812753.48807574343</v>
      </c>
      <c r="O428" s="39">
        <v>706206.05531654158</v>
      </c>
      <c r="P428" s="39">
        <v>86.890559767210462</v>
      </c>
      <c r="R428" s="42">
        <f t="shared" si="120"/>
        <v>3.258033303610413E-2</v>
      </c>
      <c r="S428" s="42">
        <f t="shared" si="121"/>
        <v>4.0235909778493409E-2</v>
      </c>
      <c r="T428" s="42">
        <f t="shared" si="122"/>
        <v>1.8048768843005936E-2</v>
      </c>
      <c r="U428" s="42">
        <f t="shared" si="123"/>
        <v>3.8957214785708488E-2</v>
      </c>
      <c r="W428" s="43">
        <f t="shared" si="124"/>
        <v>30.693363351806219</v>
      </c>
      <c r="X428" s="43">
        <f t="shared" si="125"/>
        <v>1.2349753986217911</v>
      </c>
      <c r="Y428" s="43">
        <f t="shared" si="126"/>
        <v>0.55397742015114038</v>
      </c>
      <c r="Z428" s="43">
        <f t="shared" si="127"/>
        <v>1.1957279485921084</v>
      </c>
      <c r="AB428" s="44">
        <f t="shared" si="128"/>
        <v>24.853420874666352</v>
      </c>
      <c r="AC428" s="44">
        <f t="shared" si="129"/>
        <v>0.80973272918309214</v>
      </c>
      <c r="AD428" s="44">
        <f t="shared" si="130"/>
        <v>0.44857364832479141</v>
      </c>
      <c r="AE428" s="44">
        <f t="shared" si="131"/>
        <v>0.96822005517398801</v>
      </c>
      <c r="AG428" s="45">
        <f t="shared" si="132"/>
        <v>55.405441152154218</v>
      </c>
      <c r="AH428" s="45">
        <f t="shared" si="133"/>
        <v>1.8051277247494533</v>
      </c>
      <c r="AI428" s="45">
        <f t="shared" si="134"/>
        <v>2.2292883314357028</v>
      </c>
      <c r="AJ428" s="45">
        <f t="shared" si="135"/>
        <v>2.1584416712614041</v>
      </c>
      <c r="AL428" s="46">
        <f t="shared" si="136"/>
        <v>25.669186195694138</v>
      </c>
      <c r="AM428" s="46">
        <f t="shared" si="137"/>
        <v>0.83631063502148184</v>
      </c>
      <c r="AN428" s="46">
        <f t="shared" si="138"/>
        <v>1.0328230598572978</v>
      </c>
      <c r="AO428" s="46">
        <f t="shared" si="139"/>
        <v>0.46329720803416247</v>
      </c>
    </row>
    <row r="429" spans="1:41">
      <c r="A429" s="8" t="s">
        <v>1574</v>
      </c>
      <c r="B429" s="35">
        <v>1</v>
      </c>
      <c r="C429" s="35">
        <v>0</v>
      </c>
      <c r="D429" s="35">
        <v>0</v>
      </c>
      <c r="E429" s="37">
        <v>466.53630750326164</v>
      </c>
      <c r="F429" s="37">
        <v>420.70193967357619</v>
      </c>
      <c r="G429" s="37">
        <v>90.175605393934958</v>
      </c>
      <c r="H429" s="36">
        <v>121.46464083696533</v>
      </c>
      <c r="I429" s="36">
        <v>208.65087844516057</v>
      </c>
      <c r="J429" s="36">
        <v>171.7791095477902</v>
      </c>
      <c r="K429" s="38">
        <v>755.97983048208164</v>
      </c>
      <c r="L429" s="38">
        <v>723.19035204629324</v>
      </c>
      <c r="M429" s="38">
        <v>95.662651685445255</v>
      </c>
      <c r="N429" s="39">
        <v>340734.70440936665</v>
      </c>
      <c r="O429" s="39">
        <v>590168.08788817865</v>
      </c>
      <c r="P429" s="39">
        <v>173.20457242862381</v>
      </c>
      <c r="R429" s="42">
        <f t="shared" si="120"/>
        <v>2.1434558981092994E-3</v>
      </c>
      <c r="S429" s="42">
        <f t="shared" si="121"/>
        <v>8.2328486142912959E-3</v>
      </c>
      <c r="T429" s="42">
        <f t="shared" si="122"/>
        <v>1.3227866137146924E-3</v>
      </c>
      <c r="U429" s="42">
        <f t="shared" si="123"/>
        <v>2.9348346002307313E-6</v>
      </c>
      <c r="W429" s="43">
        <f t="shared" si="124"/>
        <v>466.53630750326164</v>
      </c>
      <c r="X429" s="43">
        <f t="shared" si="125"/>
        <v>3.8409227927448057</v>
      </c>
      <c r="Y429" s="43">
        <f t="shared" si="126"/>
        <v>0.6171279823771959</v>
      </c>
      <c r="Z429" s="43">
        <f t="shared" si="127"/>
        <v>1.3692068975244564E-3</v>
      </c>
      <c r="AB429" s="44">
        <f t="shared" si="128"/>
        <v>121.46464083696533</v>
      </c>
      <c r="AC429" s="44">
        <f t="shared" si="129"/>
        <v>0.26035410081372101</v>
      </c>
      <c r="AD429" s="44">
        <f t="shared" si="130"/>
        <v>0.16067180093880071</v>
      </c>
      <c r="AE429" s="44">
        <f t="shared" si="131"/>
        <v>3.5647863063292454E-4</v>
      </c>
      <c r="AG429" s="45">
        <f t="shared" si="132"/>
        <v>755.97983048208164</v>
      </c>
      <c r="AH429" s="45">
        <f t="shared" si="133"/>
        <v>1.6204094264984863</v>
      </c>
      <c r="AI429" s="45">
        <f t="shared" si="134"/>
        <v>6.2238674998165751</v>
      </c>
      <c r="AJ429" s="45">
        <f t="shared" si="135"/>
        <v>2.2186757635753764E-3</v>
      </c>
      <c r="AL429" s="46">
        <f t="shared" si="136"/>
        <v>340734.70440936665</v>
      </c>
      <c r="AM429" s="46">
        <f t="shared" si="137"/>
        <v>730.34981185678566</v>
      </c>
      <c r="AN429" s="46">
        <f t="shared" si="138"/>
        <v>2805.2172390376086</v>
      </c>
      <c r="AO429" s="46">
        <f t="shared" si="139"/>
        <v>450.71930582074282</v>
      </c>
    </row>
    <row r="430" spans="1:41">
      <c r="A430" s="8" t="s">
        <v>1575</v>
      </c>
      <c r="B430" s="35">
        <v>15757.850231241935</v>
      </c>
      <c r="C430" s="35">
        <v>898.63471217978361</v>
      </c>
      <c r="D430" s="35">
        <v>5.7027748010837573</v>
      </c>
      <c r="E430" s="37">
        <v>44143.955855597967</v>
      </c>
      <c r="F430" s="37">
        <v>7903.1137342279944</v>
      </c>
      <c r="G430" s="37">
        <v>17.903048290643365</v>
      </c>
      <c r="H430" s="36">
        <v>116651.4393645875</v>
      </c>
      <c r="I430" s="36">
        <v>26796.086718995644</v>
      </c>
      <c r="J430" s="36">
        <v>22.971072508797757</v>
      </c>
      <c r="K430" s="38">
        <v>244890.72109547502</v>
      </c>
      <c r="L430" s="38">
        <v>27304.238436102332</v>
      </c>
      <c r="M430" s="38">
        <v>11.149560225867965</v>
      </c>
      <c r="N430" s="39">
        <v>121655.47248014132</v>
      </c>
      <c r="O430" s="39">
        <v>106137.98713371047</v>
      </c>
      <c r="P430" s="39">
        <v>87.244728880598544</v>
      </c>
      <c r="R430" s="42">
        <f t="shared" si="120"/>
        <v>0.3569650686220423</v>
      </c>
      <c r="S430" s="42">
        <f t="shared" si="121"/>
        <v>0.13508491894379171</v>
      </c>
      <c r="T430" s="42">
        <f t="shared" si="122"/>
        <v>6.4346456904336755E-2</v>
      </c>
      <c r="U430" s="42">
        <f t="shared" si="123"/>
        <v>0.12952849477292688</v>
      </c>
      <c r="W430" s="43">
        <f t="shared" si="124"/>
        <v>2.8013945562242357</v>
      </c>
      <c r="X430" s="43">
        <f t="shared" si="125"/>
        <v>0.37842615655713019</v>
      </c>
      <c r="Y430" s="43">
        <f t="shared" si="126"/>
        <v>0.18025981408412636</v>
      </c>
      <c r="Z430" s="43">
        <f t="shared" si="127"/>
        <v>0.36286042013279668</v>
      </c>
      <c r="AB430" s="44">
        <f t="shared" si="128"/>
        <v>7.4027508608573545</v>
      </c>
      <c r="AC430" s="44">
        <f t="shared" si="129"/>
        <v>2.6425234690378283</v>
      </c>
      <c r="AD430" s="44">
        <f t="shared" si="130"/>
        <v>0.47634078924169954</v>
      </c>
      <c r="AE430" s="44">
        <f t="shared" si="131"/>
        <v>0.95886717618584172</v>
      </c>
      <c r="AG430" s="45">
        <f t="shared" si="132"/>
        <v>15.540871216680822</v>
      </c>
      <c r="AH430" s="45">
        <f t="shared" si="133"/>
        <v>5.5475481603087919</v>
      </c>
      <c r="AI430" s="45">
        <f t="shared" si="134"/>
        <v>2.0993373286212345</v>
      </c>
      <c r="AJ430" s="45">
        <f t="shared" si="135"/>
        <v>2.0129856561565718</v>
      </c>
      <c r="AL430" s="46">
        <f t="shared" si="136"/>
        <v>7.7203089694902634</v>
      </c>
      <c r="AM430" s="46">
        <f t="shared" si="137"/>
        <v>2.7558806210774605</v>
      </c>
      <c r="AN430" s="46">
        <f t="shared" si="138"/>
        <v>1.0428973113646203</v>
      </c>
      <c r="AO430" s="46">
        <f t="shared" si="139"/>
        <v>0.49677452839346969</v>
      </c>
    </row>
    <row r="431" spans="1:41">
      <c r="A431" s="8" t="s">
        <v>1176</v>
      </c>
      <c r="B431" s="35">
        <v>15870.809438986633</v>
      </c>
      <c r="C431" s="35">
        <v>3141.2768166337787</v>
      </c>
      <c r="D431" s="35">
        <v>19.792795249102006</v>
      </c>
      <c r="E431" s="37">
        <v>168197.69617614333</v>
      </c>
      <c r="F431" s="37">
        <v>17179.898121407066</v>
      </c>
      <c r="G431" s="37">
        <v>10.214110247631211</v>
      </c>
      <c r="H431" s="36">
        <v>298702.96901619405</v>
      </c>
      <c r="I431" s="36">
        <v>79238.744083928832</v>
      </c>
      <c r="J431" s="36">
        <v>26.527605113839002</v>
      </c>
      <c r="K431" s="38">
        <v>366524.82811223803</v>
      </c>
      <c r="L431" s="38">
        <v>52194.62584016849</v>
      </c>
      <c r="M431" s="38">
        <v>14.240406607375949</v>
      </c>
      <c r="N431" s="39">
        <v>126886.59534767333</v>
      </c>
      <c r="O431" s="39">
        <v>110339.67527632532</v>
      </c>
      <c r="P431" s="39">
        <v>86.959284370418388</v>
      </c>
      <c r="R431" s="42">
        <f t="shared" si="120"/>
        <v>9.4358066726229636E-2</v>
      </c>
      <c r="S431" s="42">
        <f t="shared" si="121"/>
        <v>5.3132412748552904E-2</v>
      </c>
      <c r="T431" s="42">
        <f t="shared" si="122"/>
        <v>4.3300775886665553E-2</v>
      </c>
      <c r="U431" s="42">
        <f t="shared" si="123"/>
        <v>0.12507869247732675</v>
      </c>
      <c r="W431" s="43">
        <f t="shared" si="124"/>
        <v>10.597928027726539</v>
      </c>
      <c r="X431" s="43">
        <f t="shared" si="125"/>
        <v>0.56309348624862365</v>
      </c>
      <c r="Y431" s="43">
        <f t="shared" si="126"/>
        <v>0.45889850639159829</v>
      </c>
      <c r="Z431" s="43">
        <f t="shared" si="127"/>
        <v>1.3255749806768498</v>
      </c>
      <c r="AB431" s="44">
        <f t="shared" si="128"/>
        <v>18.820903254148487</v>
      </c>
      <c r="AC431" s="44">
        <f t="shared" si="129"/>
        <v>1.7759040451028556</v>
      </c>
      <c r="AD431" s="44">
        <f t="shared" si="130"/>
        <v>0.8149597137924981</v>
      </c>
      <c r="AE431" s="44">
        <f t="shared" si="131"/>
        <v>2.3540939702711574</v>
      </c>
      <c r="AG431" s="45">
        <f t="shared" si="132"/>
        <v>23.09427439862456</v>
      </c>
      <c r="AH431" s="45">
        <f t="shared" si="133"/>
        <v>2.1791310846992733</v>
      </c>
      <c r="AI431" s="45">
        <f t="shared" si="134"/>
        <v>1.2270545194760587</v>
      </c>
      <c r="AJ431" s="45">
        <f t="shared" si="135"/>
        <v>2.888601645492562</v>
      </c>
      <c r="AL431" s="46">
        <f t="shared" si="136"/>
        <v>7.9949668500194129</v>
      </c>
      <c r="AM431" s="46">
        <f t="shared" si="137"/>
        <v>0.75438961550812578</v>
      </c>
      <c r="AN431" s="46">
        <f t="shared" si="138"/>
        <v>0.42479187858622935</v>
      </c>
      <c r="AO431" s="46">
        <f t="shared" si="139"/>
        <v>0.34618826779401107</v>
      </c>
    </row>
    <row r="432" spans="1:41">
      <c r="A432" s="8" t="s">
        <v>1576</v>
      </c>
      <c r="B432" s="35">
        <v>1</v>
      </c>
      <c r="C432" s="35">
        <v>0</v>
      </c>
      <c r="D432" s="35">
        <v>0</v>
      </c>
      <c r="E432" s="37">
        <v>1</v>
      </c>
      <c r="F432" s="37">
        <v>0</v>
      </c>
      <c r="G432" s="37">
        <v>0</v>
      </c>
      <c r="H432" s="36">
        <v>45.990626007463334</v>
      </c>
      <c r="I432" s="36">
        <v>77.926050109256195</v>
      </c>
      <c r="J432" s="36">
        <v>169.43898545023154</v>
      </c>
      <c r="K432" s="38">
        <v>50.208906766662004</v>
      </c>
      <c r="L432" s="38">
        <v>85.232326704778515</v>
      </c>
      <c r="M432" s="38">
        <v>169.75539240653526</v>
      </c>
      <c r="N432" s="39">
        <v>43286.658767929664</v>
      </c>
      <c r="O432" s="39">
        <v>74972.960225143426</v>
      </c>
      <c r="P432" s="39">
        <v>173.20107940668683</v>
      </c>
      <c r="R432" s="42">
        <f t="shared" si="120"/>
        <v>1</v>
      </c>
      <c r="S432" s="42">
        <f t="shared" si="121"/>
        <v>2.1743561390917369E-2</v>
      </c>
      <c r="T432" s="42">
        <f t="shared" si="122"/>
        <v>1.9916784976963205E-2</v>
      </c>
      <c r="U432" s="42">
        <f t="shared" si="123"/>
        <v>2.3101806156054778E-5</v>
      </c>
      <c r="W432" s="43">
        <f t="shared" si="124"/>
        <v>1</v>
      </c>
      <c r="X432" s="43">
        <f t="shared" si="125"/>
        <v>2.1743561390917369E-2</v>
      </c>
      <c r="Y432" s="43">
        <f t="shared" si="126"/>
        <v>1.9916784976963205E-2</v>
      </c>
      <c r="Z432" s="43">
        <f t="shared" si="127"/>
        <v>2.3101806156054778E-5</v>
      </c>
      <c r="AB432" s="44">
        <f t="shared" si="128"/>
        <v>45.990626007463334</v>
      </c>
      <c r="AC432" s="44">
        <f t="shared" si="129"/>
        <v>45.990626007463334</v>
      </c>
      <c r="AD432" s="44">
        <f t="shared" si="130"/>
        <v>0.915985409146579</v>
      </c>
      <c r="AE432" s="44">
        <f t="shared" si="131"/>
        <v>1.0624665270200294E-3</v>
      </c>
      <c r="AG432" s="45">
        <f t="shared" si="132"/>
        <v>50.208906766662004</v>
      </c>
      <c r="AH432" s="45">
        <f t="shared" si="133"/>
        <v>50.208906766662004</v>
      </c>
      <c r="AI432" s="45">
        <f t="shared" si="134"/>
        <v>1.0917204466517618</v>
      </c>
      <c r="AJ432" s="45">
        <f t="shared" si="135"/>
        <v>1.1599164314308526E-3</v>
      </c>
      <c r="AL432" s="46">
        <f t="shared" si="136"/>
        <v>43286.658767929664</v>
      </c>
      <c r="AM432" s="46">
        <f t="shared" si="137"/>
        <v>43286.658767929664</v>
      </c>
      <c r="AN432" s="46">
        <f t="shared" si="138"/>
        <v>941.2061223281703</v>
      </c>
      <c r="AO432" s="46">
        <f t="shared" si="139"/>
        <v>862.13107505203413</v>
      </c>
    </row>
    <row r="433" spans="1:41">
      <c r="A433" s="8" t="s">
        <v>1577</v>
      </c>
      <c r="B433" s="35">
        <v>10164.172804589316</v>
      </c>
      <c r="C433" s="35">
        <v>2576.8267706872489</v>
      </c>
      <c r="D433" s="35">
        <v>25.352055895033221</v>
      </c>
      <c r="E433" s="37">
        <v>52910.74292725206</v>
      </c>
      <c r="F433" s="37">
        <v>21552.168052211207</v>
      </c>
      <c r="G433" s="37">
        <v>40.733066405519338</v>
      </c>
      <c r="H433" s="36">
        <v>70164.309581080059</v>
      </c>
      <c r="I433" s="36">
        <v>18372.387279669983</v>
      </c>
      <c r="J433" s="36">
        <v>26.184804481599478</v>
      </c>
      <c r="K433" s="38">
        <v>119625.55980621267</v>
      </c>
      <c r="L433" s="38">
        <v>11723.589921975592</v>
      </c>
      <c r="M433" s="38">
        <v>9.8002382943638562</v>
      </c>
      <c r="N433" s="39">
        <v>80071.16564418067</v>
      </c>
      <c r="O433" s="39">
        <v>69409.547145327699</v>
      </c>
      <c r="P433" s="39">
        <v>86.684821666976902</v>
      </c>
      <c r="R433" s="42">
        <f t="shared" si="120"/>
        <v>0.19210036076348846</v>
      </c>
      <c r="S433" s="42">
        <f t="shared" si="121"/>
        <v>0.14486243597742327</v>
      </c>
      <c r="T433" s="42">
        <f t="shared" si="122"/>
        <v>8.4966564177879372E-2</v>
      </c>
      <c r="U433" s="42">
        <f t="shared" si="123"/>
        <v>0.12693923864873843</v>
      </c>
      <c r="W433" s="43">
        <f t="shared" si="124"/>
        <v>5.2056122957061355</v>
      </c>
      <c r="X433" s="43">
        <f t="shared" si="125"/>
        <v>0.75409767791001747</v>
      </c>
      <c r="Y433" s="43">
        <f t="shared" si="126"/>
        <v>0.44230299120827338</v>
      </c>
      <c r="Z433" s="43">
        <f t="shared" si="127"/>
        <v>0.66079646151744831</v>
      </c>
      <c r="AB433" s="44">
        <f t="shared" si="128"/>
        <v>6.9031008159758507</v>
      </c>
      <c r="AC433" s="44">
        <f t="shared" si="129"/>
        <v>1.3260881571356924</v>
      </c>
      <c r="AD433" s="44">
        <f t="shared" si="130"/>
        <v>0.58653275850698361</v>
      </c>
      <c r="AE433" s="44">
        <f t="shared" si="131"/>
        <v>0.87627436189545949</v>
      </c>
      <c r="AG433" s="45">
        <f t="shared" si="132"/>
        <v>11.769335498920233</v>
      </c>
      <c r="AH433" s="45">
        <f t="shared" si="133"/>
        <v>2.260893595289108</v>
      </c>
      <c r="AI433" s="45">
        <f t="shared" si="134"/>
        <v>1.7049346102091472</v>
      </c>
      <c r="AJ433" s="45">
        <f t="shared" si="135"/>
        <v>1.4939904876345045</v>
      </c>
      <c r="AL433" s="46">
        <f t="shared" si="136"/>
        <v>7.8777847625757627</v>
      </c>
      <c r="AM433" s="46">
        <f t="shared" si="137"/>
        <v>1.5133252949079163</v>
      </c>
      <c r="AN433" s="46">
        <f t="shared" si="138"/>
        <v>1.1411950908125521</v>
      </c>
      <c r="AO433" s="46">
        <f t="shared" si="139"/>
        <v>0.66934830460891381</v>
      </c>
    </row>
    <row r="434" spans="1:41">
      <c r="A434" s="8" t="s">
        <v>1578</v>
      </c>
      <c r="B434" s="35">
        <v>58762.586516739568</v>
      </c>
      <c r="C434" s="35">
        <v>23271.410553013342</v>
      </c>
      <c r="D434" s="35">
        <v>39.602427211715849</v>
      </c>
      <c r="E434" s="37">
        <v>356356.05565542198</v>
      </c>
      <c r="F434" s="37">
        <v>63227.550858637114</v>
      </c>
      <c r="G434" s="37">
        <v>17.742802417752348</v>
      </c>
      <c r="H434" s="36">
        <v>428672.40387938661</v>
      </c>
      <c r="I434" s="36">
        <v>95113.523469893771</v>
      </c>
      <c r="J434" s="36">
        <v>22.187927799675993</v>
      </c>
      <c r="K434" s="38">
        <v>717172.96938398492</v>
      </c>
      <c r="L434" s="38">
        <v>68536.377480200448</v>
      </c>
      <c r="M434" s="38">
        <v>9.5564641175851488</v>
      </c>
      <c r="N434" s="39">
        <v>490515.16103493562</v>
      </c>
      <c r="O434" s="39">
        <v>424982.74244213302</v>
      </c>
      <c r="P434" s="39">
        <v>86.640082957979104</v>
      </c>
      <c r="R434" s="42">
        <f t="shared" si="120"/>
        <v>0.16489852097128377</v>
      </c>
      <c r="S434" s="42">
        <f t="shared" si="121"/>
        <v>0.13708040448825648</v>
      </c>
      <c r="T434" s="42">
        <f t="shared" si="122"/>
        <v>8.1936421233518658E-2</v>
      </c>
      <c r="U434" s="42">
        <f t="shared" si="123"/>
        <v>0.11979769675774478</v>
      </c>
      <c r="W434" s="43">
        <f t="shared" si="124"/>
        <v>6.064335775177419</v>
      </c>
      <c r="X434" s="43">
        <f t="shared" si="125"/>
        <v>0.83130160101392503</v>
      </c>
      <c r="Y434" s="43">
        <f t="shared" si="126"/>
        <v>0.49688997057643386</v>
      </c>
      <c r="Z434" s="43">
        <f t="shared" si="127"/>
        <v>0.72649345823184752</v>
      </c>
      <c r="AB434" s="44">
        <f t="shared" si="128"/>
        <v>7.2949886873558851</v>
      </c>
      <c r="AC434" s="44">
        <f t="shared" si="129"/>
        <v>1.2029328450472323</v>
      </c>
      <c r="AD434" s="44">
        <f t="shared" si="130"/>
        <v>0.59772526598094511</v>
      </c>
      <c r="AE434" s="44">
        <f t="shared" si="131"/>
        <v>0.87392284261903896</v>
      </c>
      <c r="AG434" s="45">
        <f t="shared" si="132"/>
        <v>12.204584785928125</v>
      </c>
      <c r="AH434" s="45">
        <f t="shared" si="133"/>
        <v>2.0125179802681799</v>
      </c>
      <c r="AI434" s="45">
        <f t="shared" si="134"/>
        <v>1.6730094190662488</v>
      </c>
      <c r="AJ434" s="45">
        <f t="shared" si="135"/>
        <v>1.4620811472388031</v>
      </c>
      <c r="AL434" s="46">
        <f t="shared" si="136"/>
        <v>8.3474058939730913</v>
      </c>
      <c r="AM434" s="46">
        <f t="shared" si="137"/>
        <v>1.3764748858631397</v>
      </c>
      <c r="AN434" s="46">
        <f t="shared" si="138"/>
        <v>1.1442657763734878</v>
      </c>
      <c r="AO434" s="46">
        <f t="shared" si="139"/>
        <v>0.68395656553573569</v>
      </c>
    </row>
    <row r="435" spans="1:41">
      <c r="A435" s="8" t="s">
        <v>1579</v>
      </c>
      <c r="B435" s="35">
        <v>1</v>
      </c>
      <c r="C435" s="35">
        <v>0</v>
      </c>
      <c r="D435" s="35">
        <v>0</v>
      </c>
      <c r="E435" s="37">
        <v>1</v>
      </c>
      <c r="F435" s="37">
        <v>0</v>
      </c>
      <c r="G435" s="37">
        <v>0</v>
      </c>
      <c r="H435" s="36">
        <v>1</v>
      </c>
      <c r="I435" s="36">
        <v>0</v>
      </c>
      <c r="J435" s="36">
        <v>0</v>
      </c>
      <c r="K435" s="38">
        <v>28555.868718536833</v>
      </c>
      <c r="L435" s="38">
        <v>27405.427416597195</v>
      </c>
      <c r="M435" s="38">
        <v>95.971261412919873</v>
      </c>
      <c r="N435" s="39">
        <v>34555.8805768319</v>
      </c>
      <c r="O435" s="39">
        <v>29978.627487327456</v>
      </c>
      <c r="P435" s="39">
        <v>86.754054554253557</v>
      </c>
      <c r="R435" s="42">
        <f t="shared" si="120"/>
        <v>1</v>
      </c>
      <c r="S435" s="42">
        <f t="shared" si="121"/>
        <v>1</v>
      </c>
      <c r="T435" s="42">
        <f t="shared" si="122"/>
        <v>3.5019071205872902E-5</v>
      </c>
      <c r="U435" s="42">
        <f t="shared" si="123"/>
        <v>2.8938634562548327E-5</v>
      </c>
      <c r="W435" s="43">
        <f t="shared" si="124"/>
        <v>1</v>
      </c>
      <c r="X435" s="43">
        <f t="shared" si="125"/>
        <v>1</v>
      </c>
      <c r="Y435" s="43">
        <f t="shared" si="126"/>
        <v>3.5019071205872902E-5</v>
      </c>
      <c r="Z435" s="43">
        <f t="shared" si="127"/>
        <v>2.8938634562548327E-5</v>
      </c>
      <c r="AB435" s="44">
        <f t="shared" si="128"/>
        <v>1</v>
      </c>
      <c r="AC435" s="44">
        <f t="shared" si="129"/>
        <v>1</v>
      </c>
      <c r="AD435" s="44">
        <f t="shared" si="130"/>
        <v>3.5019071205872902E-5</v>
      </c>
      <c r="AE435" s="44">
        <f t="shared" si="131"/>
        <v>2.8938634562548327E-5</v>
      </c>
      <c r="AG435" s="45">
        <f t="shared" si="132"/>
        <v>28555.868718536833</v>
      </c>
      <c r="AH435" s="45">
        <f t="shared" si="133"/>
        <v>28555.868718536833</v>
      </c>
      <c r="AI435" s="45">
        <f t="shared" si="134"/>
        <v>28555.868718536833</v>
      </c>
      <c r="AJ435" s="45">
        <f t="shared" si="135"/>
        <v>0.82636784946184261</v>
      </c>
      <c r="AL435" s="46">
        <f t="shared" si="136"/>
        <v>34555.8805768319</v>
      </c>
      <c r="AM435" s="46">
        <f t="shared" si="137"/>
        <v>34555.8805768319</v>
      </c>
      <c r="AN435" s="46">
        <f t="shared" si="138"/>
        <v>34555.8805768319</v>
      </c>
      <c r="AO435" s="46">
        <f t="shared" si="139"/>
        <v>1.2101148425017167</v>
      </c>
    </row>
    <row r="436" spans="1:41">
      <c r="A436" s="8" t="s">
        <v>1580</v>
      </c>
      <c r="B436" s="35">
        <v>1</v>
      </c>
      <c r="C436" s="35">
        <v>0</v>
      </c>
      <c r="D436" s="35">
        <v>0</v>
      </c>
      <c r="E436" s="37">
        <v>1</v>
      </c>
      <c r="F436" s="37">
        <v>0</v>
      </c>
      <c r="G436" s="37">
        <v>0</v>
      </c>
      <c r="H436" s="36">
        <v>1</v>
      </c>
      <c r="I436" s="36">
        <v>0</v>
      </c>
      <c r="J436" s="36">
        <v>0</v>
      </c>
      <c r="K436" s="38">
        <v>142.65730491525534</v>
      </c>
      <c r="L436" s="38">
        <v>245.35764937649867</v>
      </c>
      <c r="M436" s="38">
        <v>171.99094678134557</v>
      </c>
      <c r="N436" s="39">
        <v>217556.93784252231</v>
      </c>
      <c r="O436" s="39">
        <v>376817.93783154525</v>
      </c>
      <c r="P436" s="39">
        <v>173.20428462010406</v>
      </c>
      <c r="R436" s="42">
        <f t="shared" si="120"/>
        <v>1</v>
      </c>
      <c r="S436" s="42">
        <f t="shared" si="121"/>
        <v>1</v>
      </c>
      <c r="T436" s="42">
        <f t="shared" si="122"/>
        <v>7.0098057761153109E-3</v>
      </c>
      <c r="U436" s="42">
        <f t="shared" si="123"/>
        <v>4.5964978635792616E-6</v>
      </c>
      <c r="W436" s="43">
        <f t="shared" si="124"/>
        <v>1</v>
      </c>
      <c r="X436" s="43">
        <f t="shared" si="125"/>
        <v>1</v>
      </c>
      <c r="Y436" s="43">
        <f t="shared" si="126"/>
        <v>7.0098057761153109E-3</v>
      </c>
      <c r="Z436" s="43">
        <f t="shared" si="127"/>
        <v>4.5964978635792616E-6</v>
      </c>
      <c r="AB436" s="44">
        <f t="shared" si="128"/>
        <v>1</v>
      </c>
      <c r="AC436" s="44">
        <f t="shared" si="129"/>
        <v>1</v>
      </c>
      <c r="AD436" s="44">
        <f t="shared" si="130"/>
        <v>7.0098057761153109E-3</v>
      </c>
      <c r="AE436" s="44">
        <f t="shared" si="131"/>
        <v>4.5964978635792616E-6</v>
      </c>
      <c r="AG436" s="45">
        <f t="shared" si="132"/>
        <v>142.65730491525534</v>
      </c>
      <c r="AH436" s="45">
        <f t="shared" si="133"/>
        <v>142.65730491525534</v>
      </c>
      <c r="AI436" s="45">
        <f t="shared" si="134"/>
        <v>142.65730491525534</v>
      </c>
      <c r="AJ436" s="45">
        <f t="shared" si="135"/>
        <v>6.5572399726694641E-4</v>
      </c>
      <c r="AL436" s="46">
        <f t="shared" si="136"/>
        <v>217556.93784252231</v>
      </c>
      <c r="AM436" s="46">
        <f t="shared" si="137"/>
        <v>217556.93784252231</v>
      </c>
      <c r="AN436" s="46">
        <f t="shared" si="138"/>
        <v>217556.93784252231</v>
      </c>
      <c r="AO436" s="46">
        <f t="shared" si="139"/>
        <v>1525.0318795224725</v>
      </c>
    </row>
    <row r="437" spans="1:41">
      <c r="A437" s="8" t="s">
        <v>1581</v>
      </c>
      <c r="B437" s="35">
        <v>4546.5341897398439</v>
      </c>
      <c r="C437" s="35">
        <v>1540.7847103591414</v>
      </c>
      <c r="D437" s="35">
        <v>33.88921420268273</v>
      </c>
      <c r="E437" s="37">
        <v>7889.1486579826369</v>
      </c>
      <c r="F437" s="37">
        <v>424.14352794776079</v>
      </c>
      <c r="G437" s="37">
        <v>5.3762902226286613</v>
      </c>
      <c r="H437" s="36">
        <v>79521.22544271771</v>
      </c>
      <c r="I437" s="36">
        <v>40983.694181532293</v>
      </c>
      <c r="J437" s="36">
        <v>51.538056604842531</v>
      </c>
      <c r="K437" s="38">
        <v>214806.7626937397</v>
      </c>
      <c r="L437" s="38">
        <v>34577.40964835661</v>
      </c>
      <c r="M437" s="38">
        <v>16.096983733075145</v>
      </c>
      <c r="N437" s="39">
        <v>54970.110379145925</v>
      </c>
      <c r="O437" s="39">
        <v>48323.821489665475</v>
      </c>
      <c r="P437" s="39">
        <v>87.909267702686194</v>
      </c>
      <c r="R437" s="42">
        <f t="shared" si="120"/>
        <v>0.5763022585636578</v>
      </c>
      <c r="S437" s="42">
        <f t="shared" si="121"/>
        <v>5.717384464874592E-2</v>
      </c>
      <c r="T437" s="42">
        <f t="shared" si="122"/>
        <v>2.1165693913566659E-2</v>
      </c>
      <c r="U437" s="42">
        <f t="shared" si="123"/>
        <v>8.2709206119125203E-2</v>
      </c>
      <c r="W437" s="43">
        <f t="shared" si="124"/>
        <v>1.7352005568958582</v>
      </c>
      <c r="X437" s="43">
        <f t="shared" si="125"/>
        <v>9.920808707438121E-2</v>
      </c>
      <c r="Y437" s="43">
        <f t="shared" si="126"/>
        <v>3.6726723865908147E-2</v>
      </c>
      <c r="Z437" s="43">
        <f t="shared" si="127"/>
        <v>0.14351706051832039</v>
      </c>
      <c r="AB437" s="44">
        <f t="shared" si="128"/>
        <v>17.490515219741035</v>
      </c>
      <c r="AC437" s="44">
        <f t="shared" si="129"/>
        <v>10.079823424578791</v>
      </c>
      <c r="AD437" s="44">
        <f t="shared" si="130"/>
        <v>0.37019889153161784</v>
      </c>
      <c r="AE437" s="44">
        <f t="shared" si="131"/>
        <v>1.4466266284392577</v>
      </c>
      <c r="AG437" s="45">
        <f t="shared" si="132"/>
        <v>47.246265777236154</v>
      </c>
      <c r="AH437" s="45">
        <f t="shared" si="133"/>
        <v>27.228129676120048</v>
      </c>
      <c r="AI437" s="45">
        <f t="shared" si="134"/>
        <v>2.7012506597810608</v>
      </c>
      <c r="AJ437" s="45">
        <f t="shared" si="135"/>
        <v>3.9077011345283963</v>
      </c>
      <c r="AL437" s="46">
        <f t="shared" si="136"/>
        <v>12.090552514307905</v>
      </c>
      <c r="AM437" s="46">
        <f t="shared" si="137"/>
        <v>6.9678127212781575</v>
      </c>
      <c r="AN437" s="46">
        <f t="shared" si="138"/>
        <v>0.69126337117054459</v>
      </c>
      <c r="AO437" s="46">
        <f t="shared" si="139"/>
        <v>0.2559049337637449</v>
      </c>
    </row>
    <row r="438" spans="1:41">
      <c r="A438" s="8" t="s">
        <v>1582</v>
      </c>
      <c r="B438" s="35">
        <v>10362.961642543771</v>
      </c>
      <c r="C438" s="35">
        <v>2121.531761397483</v>
      </c>
      <c r="D438" s="35">
        <v>20.472253343945752</v>
      </c>
      <c r="E438" s="37">
        <v>46491.914325695165</v>
      </c>
      <c r="F438" s="37">
        <v>2437.433989748461</v>
      </c>
      <c r="G438" s="37">
        <v>5.2427051565853446</v>
      </c>
      <c r="H438" s="36">
        <v>28520.302849627198</v>
      </c>
      <c r="I438" s="36">
        <v>5040.0688671684156</v>
      </c>
      <c r="J438" s="36">
        <v>17.671863071518178</v>
      </c>
      <c r="K438" s="38">
        <v>62660.747982113862</v>
      </c>
      <c r="L438" s="38">
        <v>19952.02187643887</v>
      </c>
      <c r="M438" s="38">
        <v>31.841340103590937</v>
      </c>
      <c r="N438" s="39">
        <v>20399.2363667057</v>
      </c>
      <c r="O438" s="39">
        <v>18092.095001017005</v>
      </c>
      <c r="P438" s="39">
        <v>88.690060136494822</v>
      </c>
      <c r="R438" s="42">
        <f t="shared" si="120"/>
        <v>0.22289814891137674</v>
      </c>
      <c r="S438" s="42">
        <f t="shared" si="121"/>
        <v>0.36335384295118833</v>
      </c>
      <c r="T438" s="42">
        <f t="shared" si="122"/>
        <v>0.1653820290415591</v>
      </c>
      <c r="U438" s="42">
        <f t="shared" si="123"/>
        <v>0.50800733205177817</v>
      </c>
      <c r="W438" s="43">
        <f t="shared" si="124"/>
        <v>4.4863539912015833</v>
      </c>
      <c r="X438" s="43">
        <f t="shared" si="125"/>
        <v>1.6301339635424974</v>
      </c>
      <c r="Y438" s="43">
        <f t="shared" si="126"/>
        <v>0.7419623260636149</v>
      </c>
      <c r="Z438" s="43">
        <f t="shared" si="127"/>
        <v>2.2791007217101629</v>
      </c>
      <c r="AB438" s="44">
        <f t="shared" si="128"/>
        <v>2.7521382239359897</v>
      </c>
      <c r="AC438" s="44">
        <f t="shared" si="129"/>
        <v>0.61344651566357611</v>
      </c>
      <c r="AD438" s="44">
        <f t="shared" si="130"/>
        <v>0.4551542036773667</v>
      </c>
      <c r="AE438" s="44">
        <f t="shared" si="131"/>
        <v>1.3981063965794411</v>
      </c>
      <c r="AG438" s="45">
        <f t="shared" si="132"/>
        <v>6.0466061868711769</v>
      </c>
      <c r="AH438" s="45">
        <f t="shared" si="133"/>
        <v>1.3477773262496637</v>
      </c>
      <c r="AI438" s="45">
        <f t="shared" si="134"/>
        <v>2.1970575948120739</v>
      </c>
      <c r="AJ438" s="45">
        <f t="shared" si="135"/>
        <v>3.0717202769602023</v>
      </c>
      <c r="AL438" s="46">
        <f t="shared" si="136"/>
        <v>1.968475525660476</v>
      </c>
      <c r="AM438" s="46">
        <f t="shared" si="137"/>
        <v>0.43876955084706942</v>
      </c>
      <c r="AN438" s="46">
        <f t="shared" si="138"/>
        <v>0.71525314700409459</v>
      </c>
      <c r="AO438" s="46">
        <f t="shared" si="139"/>
        <v>0.32555047655237918</v>
      </c>
    </row>
    <row r="439" spans="1:41">
      <c r="A439" s="8" t="s">
        <v>1176</v>
      </c>
      <c r="B439" s="35">
        <v>245154.76753625902</v>
      </c>
      <c r="C439" s="35">
        <v>47089.002696552219</v>
      </c>
      <c r="D439" s="35">
        <v>19.2078674095488</v>
      </c>
      <c r="E439" s="37">
        <v>1792089.7815587067</v>
      </c>
      <c r="F439" s="37">
        <v>188242.62246277707</v>
      </c>
      <c r="G439" s="37">
        <v>10.504084360050824</v>
      </c>
      <c r="H439" s="36">
        <v>1225376.8002256202</v>
      </c>
      <c r="I439" s="36">
        <v>285299.47702129598</v>
      </c>
      <c r="J439" s="36">
        <v>23.282591686799176</v>
      </c>
      <c r="K439" s="38">
        <v>2262328.4419266032</v>
      </c>
      <c r="L439" s="38">
        <v>177339.83827545648</v>
      </c>
      <c r="M439" s="38">
        <v>7.8388192885217647</v>
      </c>
      <c r="N439" s="39">
        <v>1301807.2249042301</v>
      </c>
      <c r="O439" s="39">
        <v>1129115.2011004081</v>
      </c>
      <c r="P439" s="39">
        <v>86.734439592887767</v>
      </c>
      <c r="R439" s="42">
        <f t="shared" si="120"/>
        <v>0.13679826203965667</v>
      </c>
      <c r="S439" s="42">
        <f t="shared" si="121"/>
        <v>0.20006480250900815</v>
      </c>
      <c r="T439" s="42">
        <f t="shared" si="122"/>
        <v>0.10836391524454546</v>
      </c>
      <c r="U439" s="42">
        <f t="shared" si="123"/>
        <v>0.18831879470809842</v>
      </c>
      <c r="W439" s="43">
        <f t="shared" si="124"/>
        <v>7.31003438998449</v>
      </c>
      <c r="X439" s="43">
        <f t="shared" si="125"/>
        <v>1.4624805865663049</v>
      </c>
      <c r="Y439" s="43">
        <f t="shared" si="126"/>
        <v>0.79214394707099189</v>
      </c>
      <c r="Z439" s="43">
        <f t="shared" si="127"/>
        <v>1.3766168655966287</v>
      </c>
      <c r="AB439" s="44">
        <f t="shared" si="128"/>
        <v>4.9983804620254171</v>
      </c>
      <c r="AC439" s="44">
        <f t="shared" si="129"/>
        <v>0.68376976021805314</v>
      </c>
      <c r="AD439" s="44">
        <f t="shared" si="130"/>
        <v>0.54164407674691428</v>
      </c>
      <c r="AE439" s="44">
        <f t="shared" si="131"/>
        <v>0.94128898410113471</v>
      </c>
      <c r="AG439" s="45">
        <f t="shared" si="132"/>
        <v>9.2281641701787382</v>
      </c>
      <c r="AH439" s="45">
        <f t="shared" si="133"/>
        <v>1.2623968202970819</v>
      </c>
      <c r="AI439" s="45">
        <f t="shared" si="134"/>
        <v>1.8462308422275142</v>
      </c>
      <c r="AJ439" s="45">
        <f t="shared" si="135"/>
        <v>1.7378367538965191</v>
      </c>
      <c r="AL439" s="46">
        <f t="shared" si="136"/>
        <v>5.3101444364596722</v>
      </c>
      <c r="AM439" s="46">
        <f t="shared" si="137"/>
        <v>0.72641853008723523</v>
      </c>
      <c r="AN439" s="46">
        <f t="shared" si="138"/>
        <v>1.0623729979746126</v>
      </c>
      <c r="AO439" s="46">
        <f t="shared" si="139"/>
        <v>0.57542804164881056</v>
      </c>
    </row>
    <row r="440" spans="1:41">
      <c r="A440" s="8" t="s">
        <v>1583</v>
      </c>
      <c r="B440" s="35">
        <v>1</v>
      </c>
      <c r="C440" s="35">
        <v>0</v>
      </c>
      <c r="D440" s="35">
        <v>0</v>
      </c>
      <c r="E440" s="37">
        <v>233085.72398762635</v>
      </c>
      <c r="F440" s="37">
        <v>44318.767893852782</v>
      </c>
      <c r="G440" s="37">
        <v>19.013934931598602</v>
      </c>
      <c r="H440" s="36">
        <v>28497.677886386267</v>
      </c>
      <c r="I440" s="36">
        <v>49357.693946145497</v>
      </c>
      <c r="J440" s="36">
        <v>173.19900289042269</v>
      </c>
      <c r="K440" s="38">
        <v>1</v>
      </c>
      <c r="L440" s="38">
        <v>0</v>
      </c>
      <c r="M440" s="38">
        <v>0</v>
      </c>
      <c r="N440" s="39">
        <v>1</v>
      </c>
      <c r="O440" s="39">
        <v>0</v>
      </c>
      <c r="P440" s="39">
        <v>0</v>
      </c>
      <c r="R440" s="42">
        <f t="shared" si="120"/>
        <v>4.2902670437812238E-6</v>
      </c>
      <c r="S440" s="42">
        <f t="shared" si="121"/>
        <v>3.5090578396835402E-5</v>
      </c>
      <c r="T440" s="42">
        <f t="shared" si="122"/>
        <v>1</v>
      </c>
      <c r="U440" s="42">
        <f t="shared" si="123"/>
        <v>1</v>
      </c>
      <c r="W440" s="43">
        <f t="shared" si="124"/>
        <v>233085.72398762635</v>
      </c>
      <c r="X440" s="43">
        <f t="shared" si="125"/>
        <v>8.1791128707709415</v>
      </c>
      <c r="Y440" s="43">
        <f t="shared" si="126"/>
        <v>233085.72398762635</v>
      </c>
      <c r="Z440" s="43">
        <f t="shared" si="127"/>
        <v>233085.72398762635</v>
      </c>
      <c r="AB440" s="44">
        <f t="shared" si="128"/>
        <v>28497.677886386267</v>
      </c>
      <c r="AC440" s="44">
        <f t="shared" si="129"/>
        <v>0.12226264826025597</v>
      </c>
      <c r="AD440" s="44">
        <f t="shared" si="130"/>
        <v>28497.677886386267</v>
      </c>
      <c r="AE440" s="44">
        <f t="shared" si="131"/>
        <v>28497.677886386267</v>
      </c>
      <c r="AG440" s="45">
        <f t="shared" si="132"/>
        <v>1</v>
      </c>
      <c r="AH440" s="45">
        <f t="shared" si="133"/>
        <v>4.2902670437812238E-6</v>
      </c>
      <c r="AI440" s="45">
        <f t="shared" si="134"/>
        <v>3.5090578396835402E-5</v>
      </c>
      <c r="AJ440" s="45">
        <f t="shared" si="135"/>
        <v>1</v>
      </c>
      <c r="AL440" s="46">
        <f t="shared" si="136"/>
        <v>1</v>
      </c>
      <c r="AM440" s="46">
        <f t="shared" si="137"/>
        <v>4.2902670437812238E-6</v>
      </c>
      <c r="AN440" s="46">
        <f t="shared" si="138"/>
        <v>3.5090578396835402E-5</v>
      </c>
      <c r="AO440" s="46">
        <f t="shared" si="139"/>
        <v>1</v>
      </c>
    </row>
    <row r="441" spans="1:41">
      <c r="A441" s="8" t="s">
        <v>1584</v>
      </c>
      <c r="B441" s="35">
        <v>2736.7190136184417</v>
      </c>
      <c r="C441" s="35">
        <v>3246.3964411640272</v>
      </c>
      <c r="D441" s="35">
        <v>118.62366669757955</v>
      </c>
      <c r="E441" s="37">
        <v>1</v>
      </c>
      <c r="F441" s="37">
        <v>0</v>
      </c>
      <c r="G441" s="37">
        <v>0</v>
      </c>
      <c r="H441" s="36">
        <v>1</v>
      </c>
      <c r="I441" s="36">
        <v>0</v>
      </c>
      <c r="J441" s="36">
        <v>0</v>
      </c>
      <c r="K441" s="38">
        <v>264384.90139835101</v>
      </c>
      <c r="L441" s="38">
        <v>233351.69380351013</v>
      </c>
      <c r="M441" s="38">
        <v>88.262110494697694</v>
      </c>
      <c r="N441" s="39">
        <v>208777.3253063618</v>
      </c>
      <c r="O441" s="39">
        <v>181085.66715161133</v>
      </c>
      <c r="P441" s="39">
        <v>86.736271233422741</v>
      </c>
      <c r="R441" s="42">
        <f t="shared" si="120"/>
        <v>2736.7190136184417</v>
      </c>
      <c r="S441" s="42">
        <f t="shared" si="121"/>
        <v>2736.7190136184417</v>
      </c>
      <c r="T441" s="42">
        <f t="shared" si="122"/>
        <v>1.0351268166766465E-2</v>
      </c>
      <c r="U441" s="42">
        <f t="shared" si="123"/>
        <v>1.3108315328796145E-2</v>
      </c>
      <c r="W441" s="43">
        <f t="shared" si="124"/>
        <v>3.6540104958667917E-4</v>
      </c>
      <c r="X441" s="43">
        <f t="shared" si="125"/>
        <v>1</v>
      </c>
      <c r="Y441" s="43">
        <f t="shared" si="126"/>
        <v>3.7823642526896474E-6</v>
      </c>
      <c r="Z441" s="43">
        <f t="shared" si="127"/>
        <v>4.7897921794552675E-6</v>
      </c>
      <c r="AB441" s="44">
        <f t="shared" si="128"/>
        <v>3.6540104958667917E-4</v>
      </c>
      <c r="AC441" s="44">
        <f t="shared" si="129"/>
        <v>1</v>
      </c>
      <c r="AD441" s="44">
        <f t="shared" si="130"/>
        <v>3.7823642526896474E-6</v>
      </c>
      <c r="AE441" s="44">
        <f t="shared" si="131"/>
        <v>4.7897921794552675E-6</v>
      </c>
      <c r="AG441" s="45">
        <f t="shared" si="132"/>
        <v>96.60652046582814</v>
      </c>
      <c r="AH441" s="45">
        <f t="shared" si="133"/>
        <v>264384.90139835101</v>
      </c>
      <c r="AI441" s="45">
        <f t="shared" si="134"/>
        <v>264384.90139835101</v>
      </c>
      <c r="AJ441" s="45">
        <f t="shared" si="135"/>
        <v>1.2663487330838736</v>
      </c>
      <c r="AL441" s="46">
        <f t="shared" si="136"/>
        <v>76.287453796844162</v>
      </c>
      <c r="AM441" s="46">
        <f t="shared" si="137"/>
        <v>208777.3253063618</v>
      </c>
      <c r="AN441" s="46">
        <f t="shared" si="138"/>
        <v>208777.3253063618</v>
      </c>
      <c r="AO441" s="46">
        <f t="shared" si="139"/>
        <v>0.78967189201094057</v>
      </c>
    </row>
    <row r="442" spans="1:41">
      <c r="A442" s="8" t="s">
        <v>1585</v>
      </c>
      <c r="B442" s="35">
        <v>1</v>
      </c>
      <c r="C442" s="35">
        <v>0</v>
      </c>
      <c r="D442" s="35">
        <v>0</v>
      </c>
      <c r="E442" s="37">
        <v>1</v>
      </c>
      <c r="F442" s="37">
        <v>0</v>
      </c>
      <c r="G442" s="37">
        <v>0</v>
      </c>
      <c r="H442" s="36">
        <v>9884.0399275335658</v>
      </c>
      <c r="I442" s="36">
        <v>10164.198930298386</v>
      </c>
      <c r="J442" s="36">
        <v>102.834458428121</v>
      </c>
      <c r="K442" s="38">
        <v>92044.338432578952</v>
      </c>
      <c r="L442" s="38">
        <v>15186.338565589009</v>
      </c>
      <c r="M442" s="38">
        <v>16.498938255406948</v>
      </c>
      <c r="N442" s="39">
        <v>44614.230197817604</v>
      </c>
      <c r="O442" s="39">
        <v>38952.525214975503</v>
      </c>
      <c r="P442" s="39">
        <v>87.309643228767271</v>
      </c>
      <c r="R442" s="42">
        <f t="shared" si="120"/>
        <v>1</v>
      </c>
      <c r="S442" s="42">
        <f t="shared" si="121"/>
        <v>1.0117320522090779E-4</v>
      </c>
      <c r="T442" s="42">
        <f t="shared" si="122"/>
        <v>1.0864329268143792E-5</v>
      </c>
      <c r="U442" s="42">
        <f t="shared" si="123"/>
        <v>2.2414373072583398E-5</v>
      </c>
      <c r="W442" s="43">
        <f t="shared" si="124"/>
        <v>1</v>
      </c>
      <c r="X442" s="43">
        <f t="shared" si="125"/>
        <v>1.0117320522090779E-4</v>
      </c>
      <c r="Y442" s="43">
        <f t="shared" si="126"/>
        <v>1.0864329268143792E-5</v>
      </c>
      <c r="Z442" s="43">
        <f t="shared" si="127"/>
        <v>2.2414373072583398E-5</v>
      </c>
      <c r="AB442" s="44">
        <f t="shared" si="128"/>
        <v>9884.0399275335658</v>
      </c>
      <c r="AC442" s="44">
        <f t="shared" si="129"/>
        <v>9884.0399275335658</v>
      </c>
      <c r="AD442" s="44">
        <f t="shared" si="130"/>
        <v>0.10738346427220477</v>
      </c>
      <c r="AE442" s="44">
        <f t="shared" si="131"/>
        <v>0.22154455840004753</v>
      </c>
      <c r="AG442" s="45">
        <f t="shared" si="132"/>
        <v>92044.338432578952</v>
      </c>
      <c r="AH442" s="45">
        <f t="shared" si="133"/>
        <v>92044.338432578952</v>
      </c>
      <c r="AI442" s="45">
        <f t="shared" si="134"/>
        <v>9.3124207416620006</v>
      </c>
      <c r="AJ442" s="45">
        <f t="shared" si="135"/>
        <v>2.0631161408469509</v>
      </c>
      <c r="AL442" s="46">
        <f t="shared" si="136"/>
        <v>44614.230197817604</v>
      </c>
      <c r="AM442" s="46">
        <f t="shared" si="137"/>
        <v>44614.230197817604</v>
      </c>
      <c r="AN442" s="46">
        <f t="shared" si="138"/>
        <v>4.5137646675766216</v>
      </c>
      <c r="AO442" s="46">
        <f t="shared" si="139"/>
        <v>0.4847036869138544</v>
      </c>
    </row>
    <row r="443" spans="1:41">
      <c r="A443" s="8" t="s">
        <v>1586</v>
      </c>
      <c r="B443" s="35">
        <v>1915.5783511510699</v>
      </c>
      <c r="C443" s="35">
        <v>3316.1469792651001</v>
      </c>
      <c r="D443" s="35">
        <v>173.11466154712122</v>
      </c>
      <c r="E443" s="37">
        <v>1</v>
      </c>
      <c r="F443" s="37">
        <v>0</v>
      </c>
      <c r="G443" s="37">
        <v>0</v>
      </c>
      <c r="H443" s="36">
        <v>98330.847791781343</v>
      </c>
      <c r="I443" s="36">
        <v>95696.340060481249</v>
      </c>
      <c r="J443" s="36">
        <v>97.32077187325919</v>
      </c>
      <c r="K443" s="38">
        <v>123665.34253138733</v>
      </c>
      <c r="L443" s="38">
        <v>214192.92434896366</v>
      </c>
      <c r="M443" s="38">
        <v>173.20368016172327</v>
      </c>
      <c r="N443" s="39">
        <v>115.99627196701699</v>
      </c>
      <c r="O443" s="39">
        <v>199.17938572788202</v>
      </c>
      <c r="P443" s="39">
        <v>171.71188552035341</v>
      </c>
      <c r="R443" s="42">
        <f t="shared" si="120"/>
        <v>1915.5783511510699</v>
      </c>
      <c r="S443" s="42">
        <f t="shared" si="121"/>
        <v>1.9480950222328677E-2</v>
      </c>
      <c r="T443" s="42">
        <f t="shared" si="122"/>
        <v>1.5490017752264581E-2</v>
      </c>
      <c r="U443" s="42">
        <f t="shared" si="123"/>
        <v>16.514137210338586</v>
      </c>
      <c r="W443" s="43">
        <f t="shared" si="124"/>
        <v>5.2203555098599892E-4</v>
      </c>
      <c r="X443" s="43">
        <f t="shared" si="125"/>
        <v>1.0169748583044167E-5</v>
      </c>
      <c r="Y443" s="43">
        <f t="shared" si="126"/>
        <v>8.0863399520863449E-6</v>
      </c>
      <c r="Z443" s="43">
        <f t="shared" si="127"/>
        <v>8.6209667176574897E-3</v>
      </c>
      <c r="AB443" s="44">
        <f t="shared" si="128"/>
        <v>51.332198305902963</v>
      </c>
      <c r="AC443" s="44">
        <f t="shared" si="129"/>
        <v>98330.847791781343</v>
      </c>
      <c r="AD443" s="44">
        <f t="shared" si="130"/>
        <v>0.79513666302120278</v>
      </c>
      <c r="AE443" s="44">
        <f t="shared" si="131"/>
        <v>847.70696613199141</v>
      </c>
      <c r="AG443" s="45">
        <f t="shared" si="132"/>
        <v>64.557705226245062</v>
      </c>
      <c r="AH443" s="45">
        <f t="shared" si="133"/>
        <v>123665.34253138733</v>
      </c>
      <c r="AI443" s="45">
        <f t="shared" si="134"/>
        <v>1.2576454419802479</v>
      </c>
      <c r="AJ443" s="45">
        <f t="shared" si="135"/>
        <v>1066.1148020908033</v>
      </c>
      <c r="AL443" s="46">
        <f t="shared" si="136"/>
        <v>6.055417774862349E-2</v>
      </c>
      <c r="AM443" s="46">
        <f t="shared" si="137"/>
        <v>115.99627196701699</v>
      </c>
      <c r="AN443" s="46">
        <f t="shared" si="138"/>
        <v>1.179652922474977E-3</v>
      </c>
      <c r="AO443" s="46">
        <f t="shared" si="139"/>
        <v>9.379852882999628E-4</v>
      </c>
    </row>
    <row r="444" spans="1:41">
      <c r="A444" s="8" t="s">
        <v>1587</v>
      </c>
      <c r="B444" s="35">
        <v>8044.3122716440457</v>
      </c>
      <c r="C444" s="35">
        <v>1941.859904864732</v>
      </c>
      <c r="D444" s="35">
        <v>24.139539084151775</v>
      </c>
      <c r="E444" s="37">
        <v>56119.96680729033</v>
      </c>
      <c r="F444" s="37">
        <v>7023.1930388787023</v>
      </c>
      <c r="G444" s="37">
        <v>12.514606544575408</v>
      </c>
      <c r="H444" s="36">
        <v>38550.1151831186</v>
      </c>
      <c r="I444" s="36">
        <v>9195.5322230474612</v>
      </c>
      <c r="J444" s="36">
        <v>23.853449410896332</v>
      </c>
      <c r="K444" s="38">
        <v>78678.261842077307</v>
      </c>
      <c r="L444" s="38">
        <v>16770.806319330455</v>
      </c>
      <c r="M444" s="38">
        <v>21.315679740094858</v>
      </c>
      <c r="N444" s="39">
        <v>43719.923592382635</v>
      </c>
      <c r="O444" s="39">
        <v>38462.592426252457</v>
      </c>
      <c r="P444" s="39">
        <v>87.974976317099134</v>
      </c>
      <c r="R444" s="42">
        <f t="shared" si="120"/>
        <v>0.14334135833093614</v>
      </c>
      <c r="S444" s="42">
        <f t="shared" si="121"/>
        <v>0.20867154957728151</v>
      </c>
      <c r="T444" s="42">
        <f t="shared" si="122"/>
        <v>0.10224313658314614</v>
      </c>
      <c r="U444" s="42">
        <f t="shared" si="123"/>
        <v>0.18399648514128725</v>
      </c>
      <c r="W444" s="43">
        <f t="shared" si="124"/>
        <v>6.9763535914824555</v>
      </c>
      <c r="X444" s="43">
        <f t="shared" si="125"/>
        <v>1.4557665143336771</v>
      </c>
      <c r="Y444" s="43">
        <f t="shared" si="126"/>
        <v>0.71328427310626286</v>
      </c>
      <c r="Z444" s="43">
        <f t="shared" si="127"/>
        <v>1.2836245399355677</v>
      </c>
      <c r="AB444" s="44">
        <f t="shared" si="128"/>
        <v>4.7922201278792436</v>
      </c>
      <c r="AC444" s="44">
        <f t="shared" si="129"/>
        <v>0.68692334255106335</v>
      </c>
      <c r="AD444" s="44">
        <f t="shared" si="130"/>
        <v>0.48997161707125964</v>
      </c>
      <c r="AE444" s="44">
        <f t="shared" si="131"/>
        <v>0.88175165955311108</v>
      </c>
      <c r="AG444" s="45">
        <f t="shared" si="132"/>
        <v>9.7806076125880601</v>
      </c>
      <c r="AH444" s="45">
        <f t="shared" si="133"/>
        <v>1.4019655804902671</v>
      </c>
      <c r="AI444" s="45">
        <f t="shared" si="134"/>
        <v>2.0409345463261066</v>
      </c>
      <c r="AJ444" s="45">
        <f t="shared" si="135"/>
        <v>1.7995974232623202</v>
      </c>
      <c r="AL444" s="46">
        <f t="shared" si="136"/>
        <v>5.4348864285756315</v>
      </c>
      <c r="AM444" s="46">
        <f t="shared" si="137"/>
        <v>0.77904400304640142</v>
      </c>
      <c r="AN444" s="46">
        <f t="shared" si="138"/>
        <v>1.1341061728274144</v>
      </c>
      <c r="AO444" s="46">
        <f t="shared" si="139"/>
        <v>0.55567983543074562</v>
      </c>
    </row>
    <row r="445" spans="1:41">
      <c r="A445" s="8" t="s">
        <v>1588</v>
      </c>
      <c r="B445" s="35">
        <v>1</v>
      </c>
      <c r="C445" s="35">
        <v>0</v>
      </c>
      <c r="D445" s="35">
        <v>0</v>
      </c>
      <c r="E445" s="37">
        <v>23.696624584101698</v>
      </c>
      <c r="F445" s="37">
        <v>39.311706939980979</v>
      </c>
      <c r="G445" s="37">
        <v>165.89580849567747</v>
      </c>
      <c r="H445" s="36">
        <v>49.882166270063003</v>
      </c>
      <c r="I445" s="36">
        <v>84.66639556377875</v>
      </c>
      <c r="J445" s="36">
        <v>169.73279609669169</v>
      </c>
      <c r="K445" s="38">
        <v>1</v>
      </c>
      <c r="L445" s="38">
        <v>0</v>
      </c>
      <c r="M445" s="38">
        <v>0</v>
      </c>
      <c r="N445" s="39">
        <v>137042.755380066</v>
      </c>
      <c r="O445" s="39">
        <v>237363.28307669982</v>
      </c>
      <c r="P445" s="39">
        <v>173.20381688065962</v>
      </c>
      <c r="R445" s="42">
        <f t="shared" si="120"/>
        <v>4.2200103075900101E-2</v>
      </c>
      <c r="S445" s="42">
        <f t="shared" si="121"/>
        <v>2.0047244832671878E-2</v>
      </c>
      <c r="T445" s="42">
        <f t="shared" si="122"/>
        <v>1</v>
      </c>
      <c r="U445" s="42">
        <f t="shared" si="123"/>
        <v>7.2969928051042255E-6</v>
      </c>
      <c r="W445" s="43">
        <f t="shared" si="124"/>
        <v>23.696624584101698</v>
      </c>
      <c r="X445" s="43">
        <f t="shared" si="125"/>
        <v>0.4750520347453982</v>
      </c>
      <c r="Y445" s="43">
        <f t="shared" si="126"/>
        <v>23.696624584101698</v>
      </c>
      <c r="Z445" s="43">
        <f t="shared" si="127"/>
        <v>1.7291409909544602E-4</v>
      </c>
      <c r="AB445" s="44">
        <f t="shared" si="128"/>
        <v>49.882166270063003</v>
      </c>
      <c r="AC445" s="44">
        <f t="shared" si="129"/>
        <v>2.105032558245846</v>
      </c>
      <c r="AD445" s="44">
        <f t="shared" si="130"/>
        <v>49.882166270063003</v>
      </c>
      <c r="AE445" s="44">
        <f t="shared" si="131"/>
        <v>3.6398980837566242E-4</v>
      </c>
      <c r="AG445" s="45">
        <f t="shared" si="132"/>
        <v>1</v>
      </c>
      <c r="AH445" s="45">
        <f t="shared" si="133"/>
        <v>4.2200103075900101E-2</v>
      </c>
      <c r="AI445" s="45">
        <f t="shared" si="134"/>
        <v>2.0047244832671878E-2</v>
      </c>
      <c r="AJ445" s="45">
        <f t="shared" si="135"/>
        <v>7.2969928051042255E-6</v>
      </c>
      <c r="AL445" s="46">
        <f t="shared" si="136"/>
        <v>137042.755380066</v>
      </c>
      <c r="AM445" s="46">
        <f t="shared" si="137"/>
        <v>5783.2184028441479</v>
      </c>
      <c r="AN445" s="46">
        <f t="shared" si="138"/>
        <v>2747.3296696481443</v>
      </c>
      <c r="AO445" s="46">
        <f t="shared" si="139"/>
        <v>137042.755380066</v>
      </c>
    </row>
    <row r="446" spans="1:41">
      <c r="A446" s="8" t="s">
        <v>1589</v>
      </c>
      <c r="B446" s="35">
        <v>60.398213988701336</v>
      </c>
      <c r="C446" s="35">
        <v>102.88072450727913</v>
      </c>
      <c r="D446" s="35">
        <v>170.33736217187644</v>
      </c>
      <c r="E446" s="37">
        <v>431.11167770133005</v>
      </c>
      <c r="F446" s="37">
        <v>744.97527870739327</v>
      </c>
      <c r="G446" s="37">
        <v>172.8033169223277</v>
      </c>
      <c r="H446" s="36">
        <v>2001.6598887949033</v>
      </c>
      <c r="I446" s="36">
        <v>2089.3461966206278</v>
      </c>
      <c r="J446" s="36">
        <v>104.38067967073647</v>
      </c>
      <c r="K446" s="38">
        <v>1737.5298461840032</v>
      </c>
      <c r="L446" s="38">
        <v>1652.0285691615484</v>
      </c>
      <c r="M446" s="38">
        <v>95.079147721678893</v>
      </c>
      <c r="N446" s="39">
        <v>571301.08897359134</v>
      </c>
      <c r="O446" s="39">
        <v>988170.66046558635</v>
      </c>
      <c r="P446" s="39">
        <v>172.96845385695826</v>
      </c>
      <c r="R446" s="42">
        <f t="shared" si="120"/>
        <v>0.14009876584819544</v>
      </c>
      <c r="S446" s="42">
        <f t="shared" si="121"/>
        <v>3.0174064198820509E-2</v>
      </c>
      <c r="T446" s="42">
        <f t="shared" si="122"/>
        <v>3.4760964895854347E-2</v>
      </c>
      <c r="U446" s="42">
        <f t="shared" si="123"/>
        <v>1.0572046011187153E-4</v>
      </c>
      <c r="W446" s="43">
        <f t="shared" si="124"/>
        <v>7.1378216213806898</v>
      </c>
      <c r="X446" s="43">
        <f t="shared" si="125"/>
        <v>0.21537708784327006</v>
      </c>
      <c r="Y446" s="43">
        <f t="shared" si="126"/>
        <v>0.24811756681368433</v>
      </c>
      <c r="Z446" s="43">
        <f t="shared" si="127"/>
        <v>7.5461378600883149E-4</v>
      </c>
      <c r="AB446" s="44">
        <f t="shared" si="128"/>
        <v>33.141044355539265</v>
      </c>
      <c r="AC446" s="44">
        <f t="shared" si="129"/>
        <v>4.6430194131313547</v>
      </c>
      <c r="AD446" s="44">
        <f t="shared" si="130"/>
        <v>1.1520146794548523</v>
      </c>
      <c r="AE446" s="44">
        <f t="shared" si="131"/>
        <v>3.5036864578555545E-3</v>
      </c>
      <c r="AG446" s="45">
        <f t="shared" si="132"/>
        <v>28.767901092390613</v>
      </c>
      <c r="AH446" s="45">
        <f t="shared" si="133"/>
        <v>4.0303474390868779</v>
      </c>
      <c r="AI446" s="45">
        <f t="shared" si="134"/>
        <v>0.86804449442711307</v>
      </c>
      <c r="AJ446" s="45">
        <f t="shared" si="135"/>
        <v>3.0413557399403476E-3</v>
      </c>
      <c r="AL446" s="46">
        <f t="shared" si="136"/>
        <v>9458.9069981517059</v>
      </c>
      <c r="AM446" s="46">
        <f t="shared" si="137"/>
        <v>1325.1811967139131</v>
      </c>
      <c r="AN446" s="46">
        <f t="shared" si="138"/>
        <v>285.41366701290218</v>
      </c>
      <c r="AO446" s="46">
        <f t="shared" si="139"/>
        <v>328.80073411590246</v>
      </c>
    </row>
    <row r="447" spans="1:41">
      <c r="A447" s="8" t="s">
        <v>1590</v>
      </c>
      <c r="B447" s="35">
        <v>1</v>
      </c>
      <c r="C447" s="35">
        <v>0</v>
      </c>
      <c r="D447" s="35">
        <v>0</v>
      </c>
      <c r="E447" s="37">
        <v>167.54060933318632</v>
      </c>
      <c r="F447" s="37">
        <v>288.4567968885583</v>
      </c>
      <c r="G447" s="37">
        <v>172.17127121395814</v>
      </c>
      <c r="H447" s="36">
        <v>1</v>
      </c>
      <c r="I447" s="36">
        <v>0</v>
      </c>
      <c r="J447" s="36">
        <v>0</v>
      </c>
      <c r="K447" s="38">
        <v>1</v>
      </c>
      <c r="L447" s="38">
        <v>0</v>
      </c>
      <c r="M447" s="38">
        <v>0</v>
      </c>
      <c r="N447" s="39">
        <v>81439.899298502001</v>
      </c>
      <c r="O447" s="39">
        <v>141056.31129749084</v>
      </c>
      <c r="P447" s="39">
        <v>173.20295397281441</v>
      </c>
      <c r="R447" s="42">
        <f t="shared" si="120"/>
        <v>5.9687021790120753E-3</v>
      </c>
      <c r="S447" s="42">
        <f t="shared" si="121"/>
        <v>1</v>
      </c>
      <c r="T447" s="42">
        <f t="shared" si="122"/>
        <v>1</v>
      </c>
      <c r="U447" s="42">
        <f t="shared" si="123"/>
        <v>1.2278993572115012E-5</v>
      </c>
      <c r="W447" s="43">
        <f t="shared" si="124"/>
        <v>167.54060933318632</v>
      </c>
      <c r="X447" s="43">
        <f t="shared" si="125"/>
        <v>167.54060933318632</v>
      </c>
      <c r="Y447" s="43">
        <f t="shared" si="126"/>
        <v>167.54060933318632</v>
      </c>
      <c r="Z447" s="43">
        <f t="shared" si="127"/>
        <v>2.0572300650704275E-3</v>
      </c>
      <c r="AB447" s="44">
        <f t="shared" si="128"/>
        <v>1</v>
      </c>
      <c r="AC447" s="44">
        <f t="shared" si="129"/>
        <v>5.9687021790120753E-3</v>
      </c>
      <c r="AD447" s="44">
        <f t="shared" si="130"/>
        <v>1</v>
      </c>
      <c r="AE447" s="44">
        <f t="shared" si="131"/>
        <v>1.2278993572115012E-5</v>
      </c>
      <c r="AG447" s="45">
        <f t="shared" si="132"/>
        <v>1</v>
      </c>
      <c r="AH447" s="45">
        <f t="shared" si="133"/>
        <v>5.9687021790120753E-3</v>
      </c>
      <c r="AI447" s="45">
        <f t="shared" si="134"/>
        <v>1</v>
      </c>
      <c r="AJ447" s="45">
        <f t="shared" si="135"/>
        <v>1.2278993572115012E-5</v>
      </c>
      <c r="AL447" s="46">
        <f t="shared" si="136"/>
        <v>81439.899298502001</v>
      </c>
      <c r="AM447" s="46">
        <f t="shared" si="137"/>
        <v>486.09050440149286</v>
      </c>
      <c r="AN447" s="46">
        <f t="shared" si="138"/>
        <v>81439.899298502001</v>
      </c>
      <c r="AO447" s="46">
        <f t="shared" si="139"/>
        <v>81439.899298502001</v>
      </c>
    </row>
    <row r="448" spans="1:41">
      <c r="A448" s="8" t="s">
        <v>1591</v>
      </c>
      <c r="B448" s="35">
        <v>55.210430765652667</v>
      </c>
      <c r="C448" s="35">
        <v>93.895220386305411</v>
      </c>
      <c r="D448" s="35">
        <v>170.06790036624602</v>
      </c>
      <c r="E448" s="37">
        <v>8159.2753525160333</v>
      </c>
      <c r="F448" s="37">
        <v>14130.547412694663</v>
      </c>
      <c r="G448" s="37">
        <v>173.18385275890094</v>
      </c>
      <c r="H448" s="36">
        <v>2587.5243103533689</v>
      </c>
      <c r="I448" s="36">
        <v>2950.1946748814835</v>
      </c>
      <c r="J448" s="36">
        <v>114.0161142864233</v>
      </c>
      <c r="K448" s="38">
        <v>66207.957813024434</v>
      </c>
      <c r="L448" s="38">
        <v>15629.608205369075</v>
      </c>
      <c r="M448" s="38">
        <v>23.606842321746431</v>
      </c>
      <c r="N448" s="39">
        <v>90767.892091195667</v>
      </c>
      <c r="O448" s="39">
        <v>80036.399113170002</v>
      </c>
      <c r="P448" s="39">
        <v>88.176994385587804</v>
      </c>
      <c r="R448" s="42">
        <f t="shared" si="120"/>
        <v>6.7665850679530888E-3</v>
      </c>
      <c r="S448" s="42">
        <f t="shared" si="121"/>
        <v>2.1337164077933929E-2</v>
      </c>
      <c r="T448" s="42">
        <f t="shared" si="122"/>
        <v>8.3389418114315664E-4</v>
      </c>
      <c r="U448" s="42">
        <f t="shared" si="123"/>
        <v>6.0825947913588255E-4</v>
      </c>
      <c r="W448" s="43">
        <f t="shared" si="124"/>
        <v>147.78503335989285</v>
      </c>
      <c r="X448" s="43">
        <f t="shared" si="125"/>
        <v>3.153313505062973</v>
      </c>
      <c r="Y448" s="43">
        <f t="shared" si="126"/>
        <v>0.12323707937886191</v>
      </c>
      <c r="Z448" s="43">
        <f t="shared" si="127"/>
        <v>8.9891647415567447E-2</v>
      </c>
      <c r="AB448" s="44">
        <f t="shared" si="128"/>
        <v>46.866584347737259</v>
      </c>
      <c r="AC448" s="44">
        <f t="shared" si="129"/>
        <v>0.31712672983336287</v>
      </c>
      <c r="AD448" s="44">
        <f t="shared" si="130"/>
        <v>3.9081771977633045E-2</v>
      </c>
      <c r="AE448" s="44">
        <f t="shared" si="131"/>
        <v>2.8507044184232569E-2</v>
      </c>
      <c r="AG448" s="45">
        <f t="shared" si="132"/>
        <v>1199.1929223311461</v>
      </c>
      <c r="AH448" s="45">
        <f t="shared" si="133"/>
        <v>8.114440921840961</v>
      </c>
      <c r="AI448" s="45">
        <f t="shared" si="134"/>
        <v>25.587376144876743</v>
      </c>
      <c r="AJ448" s="45">
        <f t="shared" si="135"/>
        <v>0.72942046232057967</v>
      </c>
      <c r="AL448" s="46">
        <f t="shared" si="136"/>
        <v>1644.0352091522511</v>
      </c>
      <c r="AM448" s="46">
        <f t="shared" si="137"/>
        <v>11.124504097438756</v>
      </c>
      <c r="AN448" s="46">
        <f t="shared" si="138"/>
        <v>35.079049007582007</v>
      </c>
      <c r="AO448" s="46">
        <f t="shared" si="139"/>
        <v>1.3709513945065348</v>
      </c>
    </row>
    <row r="449" spans="1:41">
      <c r="A449" s="8" t="s">
        <v>1124</v>
      </c>
      <c r="B449" s="35">
        <v>33807.095197438968</v>
      </c>
      <c r="C449" s="35">
        <v>11665.381239900194</v>
      </c>
      <c r="D449" s="35">
        <v>34.505718908331104</v>
      </c>
      <c r="E449" s="37">
        <v>44382.179270581728</v>
      </c>
      <c r="F449" s="37">
        <v>25413.359653132826</v>
      </c>
      <c r="G449" s="37">
        <v>57.260278947090391</v>
      </c>
      <c r="H449" s="36">
        <v>10845.434745880337</v>
      </c>
      <c r="I449" s="36">
        <v>2870.169767769743</v>
      </c>
      <c r="J449" s="36">
        <v>26.464312727159079</v>
      </c>
      <c r="K449" s="38">
        <v>34092.936956177495</v>
      </c>
      <c r="L449" s="38">
        <v>9213.7779130245035</v>
      </c>
      <c r="M449" s="38">
        <v>27.025474293598535</v>
      </c>
      <c r="N449" s="39">
        <v>33909.242063466867</v>
      </c>
      <c r="O449" s="39">
        <v>33099.991534103254</v>
      </c>
      <c r="P449" s="39">
        <v>97.613480926972755</v>
      </c>
      <c r="R449" s="42">
        <f t="shared" si="120"/>
        <v>0.76172679559806233</v>
      </c>
      <c r="S449" s="42">
        <f t="shared" si="121"/>
        <v>3.1171728925187319</v>
      </c>
      <c r="T449" s="42">
        <f t="shared" si="122"/>
        <v>0.99161580713606623</v>
      </c>
      <c r="U449" s="42">
        <f t="shared" si="123"/>
        <v>0.99698763936284052</v>
      </c>
      <c r="W449" s="43">
        <f t="shared" si="124"/>
        <v>1.3128066463972292</v>
      </c>
      <c r="X449" s="43">
        <f t="shared" si="125"/>
        <v>4.0922452912678677</v>
      </c>
      <c r="Y449" s="43">
        <f t="shared" si="126"/>
        <v>1.3017998222807809</v>
      </c>
      <c r="Z449" s="43">
        <f t="shared" si="127"/>
        <v>1.3088519993314209</v>
      </c>
      <c r="AB449" s="44">
        <f t="shared" si="128"/>
        <v>0.32080350833282845</v>
      </c>
      <c r="AC449" s="44">
        <f t="shared" si="129"/>
        <v>0.24436462841898171</v>
      </c>
      <c r="AD449" s="44">
        <f t="shared" si="130"/>
        <v>0.31811382984753944</v>
      </c>
      <c r="AE449" s="44">
        <f t="shared" si="131"/>
        <v>0.31983713247206397</v>
      </c>
      <c r="AG449" s="45">
        <f t="shared" si="132"/>
        <v>1.0084550819012743</v>
      </c>
      <c r="AH449" s="45">
        <f t="shared" si="133"/>
        <v>0.76816725804123931</v>
      </c>
      <c r="AI449" s="45">
        <f t="shared" si="134"/>
        <v>3.1435288446254104</v>
      </c>
      <c r="AJ449" s="45">
        <f t="shared" si="135"/>
        <v>1.0054172515082116</v>
      </c>
      <c r="AL449" s="46">
        <f t="shared" si="136"/>
        <v>1.0030214623714739</v>
      </c>
      <c r="AM449" s="46">
        <f t="shared" si="137"/>
        <v>0.76402832444830526</v>
      </c>
      <c r="AN449" s="46">
        <f t="shared" si="138"/>
        <v>3.1265913131188561</v>
      </c>
      <c r="AO449" s="46">
        <f t="shared" si="139"/>
        <v>0.99461193698428663</v>
      </c>
    </row>
    <row r="450" spans="1:41">
      <c r="A450" s="8" t="s">
        <v>1592</v>
      </c>
      <c r="B450" s="35">
        <v>8475.5791884790306</v>
      </c>
      <c r="C450" s="35">
        <v>2250.0606924983499</v>
      </c>
      <c r="D450" s="35">
        <v>26.547574418948123</v>
      </c>
      <c r="E450" s="37">
        <v>77496.314194158957</v>
      </c>
      <c r="F450" s="37">
        <v>7504.4264439358658</v>
      </c>
      <c r="G450" s="37">
        <v>9.6835914352446562</v>
      </c>
      <c r="H450" s="36">
        <v>116346.81238004705</v>
      </c>
      <c r="I450" s="36">
        <v>21189.087980107444</v>
      </c>
      <c r="J450" s="36">
        <v>18.21200559487032</v>
      </c>
      <c r="K450" s="38">
        <v>202671.35087006702</v>
      </c>
      <c r="L450" s="38">
        <v>14603.185177222804</v>
      </c>
      <c r="M450" s="38">
        <v>7.2053524657192085</v>
      </c>
      <c r="N450" s="39">
        <v>88236.515472292667</v>
      </c>
      <c r="O450" s="39">
        <v>77281.879044968053</v>
      </c>
      <c r="P450" s="39">
        <v>87.584917232180928</v>
      </c>
      <c r="R450" s="42">
        <f t="shared" si="120"/>
        <v>0.10936751349547216</v>
      </c>
      <c r="S450" s="42">
        <f t="shared" si="121"/>
        <v>7.2847541029259472E-2</v>
      </c>
      <c r="T450" s="42">
        <f t="shared" si="122"/>
        <v>4.1819325484797998E-2</v>
      </c>
      <c r="U450" s="42">
        <f t="shared" si="123"/>
        <v>9.605523453768372E-2</v>
      </c>
      <c r="W450" s="43">
        <f t="shared" si="124"/>
        <v>9.1434829963597934</v>
      </c>
      <c r="X450" s="43">
        <f t="shared" si="125"/>
        <v>0.66608025272765636</v>
      </c>
      <c r="Y450" s="43">
        <f t="shared" si="126"/>
        <v>0.38237429148948626</v>
      </c>
      <c r="Z450" s="43">
        <f t="shared" si="127"/>
        <v>0.87827940370666313</v>
      </c>
      <c r="AB450" s="44">
        <f t="shared" si="128"/>
        <v>13.727299314033765</v>
      </c>
      <c r="AC450" s="44">
        <f t="shared" si="129"/>
        <v>1.5013205929839735</v>
      </c>
      <c r="AD450" s="44">
        <f t="shared" si="130"/>
        <v>0.57406639804082227</v>
      </c>
      <c r="AE450" s="44">
        <f t="shared" si="131"/>
        <v>1.3185789551784981</v>
      </c>
      <c r="AG450" s="45">
        <f t="shared" si="132"/>
        <v>23.912389509092304</v>
      </c>
      <c r="AH450" s="45">
        <f t="shared" si="133"/>
        <v>2.6152385823446394</v>
      </c>
      <c r="AI450" s="45">
        <f t="shared" si="134"/>
        <v>1.7419587758712352</v>
      </c>
      <c r="AJ450" s="45">
        <f t="shared" si="135"/>
        <v>2.2969101826523088</v>
      </c>
      <c r="AL450" s="46">
        <f t="shared" si="136"/>
        <v>10.4106767820934</v>
      </c>
      <c r="AM450" s="46">
        <f t="shared" si="137"/>
        <v>1.1385898334625986</v>
      </c>
      <c r="AN450" s="46">
        <f t="shared" si="138"/>
        <v>0.7583922040259079</v>
      </c>
      <c r="AO450" s="46">
        <f t="shared" si="139"/>
        <v>0.43536748086739335</v>
      </c>
    </row>
    <row r="451" spans="1:41">
      <c r="A451" s="8" t="s">
        <v>1593</v>
      </c>
      <c r="B451" s="35">
        <v>65694.658809205968</v>
      </c>
      <c r="C451" s="35">
        <v>28057.835208029159</v>
      </c>
      <c r="D451" s="35">
        <v>42.709461798890324</v>
      </c>
      <c r="E451" s="37">
        <v>184782.55495124965</v>
      </c>
      <c r="F451" s="37">
        <v>34257.637743434992</v>
      </c>
      <c r="G451" s="37">
        <v>18.539432876914724</v>
      </c>
      <c r="H451" s="36">
        <v>202098.64142330634</v>
      </c>
      <c r="I451" s="36">
        <v>41384.335911800321</v>
      </c>
      <c r="J451" s="36">
        <v>20.477295453519961</v>
      </c>
      <c r="K451" s="38">
        <v>307396.02416248299</v>
      </c>
      <c r="L451" s="38">
        <v>29307.109073264801</v>
      </c>
      <c r="M451" s="38">
        <v>9.5339909333940138</v>
      </c>
      <c r="N451" s="39">
        <v>163211.03670171378</v>
      </c>
      <c r="O451" s="39">
        <v>141096.2853607146</v>
      </c>
      <c r="P451" s="39">
        <v>86.450210850987773</v>
      </c>
      <c r="R451" s="42">
        <f t="shared" ref="R451:R513" si="140">B451/E451</f>
        <v>0.35552413931357263</v>
      </c>
      <c r="S451" s="42">
        <f t="shared" ref="S451:S513" si="141">B451/H451</f>
        <v>0.32506234750784402</v>
      </c>
      <c r="T451" s="42">
        <f t="shared" ref="T451:T513" si="142">B451/K451</f>
        <v>0.21371343038087301</v>
      </c>
      <c r="U451" s="42">
        <f t="shared" ref="U451:U513" si="143">B451/N451</f>
        <v>0.40251358080195415</v>
      </c>
      <c r="W451" s="43">
        <f t="shared" ref="W451:W513" si="144">E451/B451</f>
        <v>2.8127485293424734</v>
      </c>
      <c r="X451" s="43">
        <f t="shared" ref="X451:X513" si="145">E451/H451</f>
        <v>0.91431863989730033</v>
      </c>
      <c r="Y451" s="43">
        <f t="shared" ref="Y451:Y513" si="146">E451/K451</f>
        <v>0.60112213700453565</v>
      </c>
      <c r="Z451" s="43">
        <f t="shared" ref="Z451:Z513" si="147">E451/N451</f>
        <v>1.1321694824410693</v>
      </c>
      <c r="AB451" s="44">
        <f t="shared" ref="AB451:AB513" si="148">H451/B451</f>
        <v>3.0763329178746828</v>
      </c>
      <c r="AC451" s="44">
        <f t="shared" ref="AC451:AC513" si="149">H451/E451</f>
        <v>1.0937106128694081</v>
      </c>
      <c r="AD451" s="44">
        <f t="shared" ref="AD451:AD513" si="150">H451/K451</f>
        <v>0.65745366087259904</v>
      </c>
      <c r="AE451" s="44">
        <f t="shared" ref="AE451:AE513" si="151">H451/N451</f>
        <v>1.2382657785126625</v>
      </c>
      <c r="AG451" s="45">
        <f t="shared" ref="AG451:AG513" si="152">K451/B451</f>
        <v>4.6791631121068669</v>
      </c>
      <c r="AH451" s="45">
        <f t="shared" ref="AH451:AH513" si="153">K451/E451</f>
        <v>1.6635554381396118</v>
      </c>
      <c r="AI451" s="45">
        <f t="shared" ref="AI451:AI513" si="154">K451/H451</f>
        <v>1.5210197455935672</v>
      </c>
      <c r="AJ451" s="45">
        <f t="shared" ref="AJ451:AJ513" si="155">K451/N451</f>
        <v>1.8834266994105504</v>
      </c>
      <c r="AL451" s="46">
        <f t="shared" ref="AL451:AL513" si="156">N451/B451</f>
        <v>2.4843882236411368</v>
      </c>
      <c r="AM451" s="46">
        <f t="shared" ref="AM451:AM513" si="157">N451/E451</f>
        <v>0.88325998493079072</v>
      </c>
      <c r="AN451" s="46">
        <f t="shared" ref="AN451:AN513" si="158">N451/H451</f>
        <v>0.80758106809763053</v>
      </c>
      <c r="AO451" s="46">
        <f t="shared" ref="AO451:AO513" si="159">N451/K451</f>
        <v>0.53094712967219082</v>
      </c>
    </row>
    <row r="452" spans="1:41">
      <c r="A452" s="8" t="s">
        <v>1594</v>
      </c>
      <c r="B452" s="35">
        <v>1</v>
      </c>
      <c r="C452" s="35">
        <v>0</v>
      </c>
      <c r="D452" s="35">
        <v>0</v>
      </c>
      <c r="E452" s="37">
        <v>98.220584133317672</v>
      </c>
      <c r="F452" s="37">
        <v>168.39099126043087</v>
      </c>
      <c r="G452" s="37">
        <v>171.44165120405805</v>
      </c>
      <c r="H452" s="36">
        <v>1</v>
      </c>
      <c r="I452" s="36">
        <v>0</v>
      </c>
      <c r="J452" s="36">
        <v>0</v>
      </c>
      <c r="K452" s="38">
        <v>1</v>
      </c>
      <c r="L452" s="38">
        <v>0</v>
      </c>
      <c r="M452" s="38">
        <v>0</v>
      </c>
      <c r="N452" s="39">
        <v>82640.063258353664</v>
      </c>
      <c r="O452" s="39">
        <v>143135.05625336702</v>
      </c>
      <c r="P452" s="39">
        <v>173.2029848596446</v>
      </c>
      <c r="R452" s="42">
        <f t="shared" si="140"/>
        <v>1.0181165270231652E-2</v>
      </c>
      <c r="S452" s="42">
        <f t="shared" si="141"/>
        <v>1</v>
      </c>
      <c r="T452" s="42">
        <f t="shared" si="142"/>
        <v>1</v>
      </c>
      <c r="U452" s="42">
        <f t="shared" si="143"/>
        <v>1.2100668375261862E-5</v>
      </c>
      <c r="W452" s="43">
        <f t="shared" si="144"/>
        <v>98.220584133317672</v>
      </c>
      <c r="X452" s="43">
        <f t="shared" si="145"/>
        <v>98.220584133317672</v>
      </c>
      <c r="Y452" s="43">
        <f t="shared" si="146"/>
        <v>98.220584133317672</v>
      </c>
      <c r="Z452" s="43">
        <f t="shared" si="147"/>
        <v>1.1885347162217843E-3</v>
      </c>
      <c r="AB452" s="44">
        <f t="shared" si="148"/>
        <v>1</v>
      </c>
      <c r="AC452" s="44">
        <f t="shared" si="149"/>
        <v>1.0181165270231652E-2</v>
      </c>
      <c r="AD452" s="44">
        <f t="shared" si="150"/>
        <v>1</v>
      </c>
      <c r="AE452" s="44">
        <f t="shared" si="151"/>
        <v>1.2100668375261862E-5</v>
      </c>
      <c r="AG452" s="45">
        <f t="shared" si="152"/>
        <v>1</v>
      </c>
      <c r="AH452" s="45">
        <f t="shared" si="153"/>
        <v>1.0181165270231652E-2</v>
      </c>
      <c r="AI452" s="45">
        <f t="shared" si="154"/>
        <v>1</v>
      </c>
      <c r="AJ452" s="45">
        <f t="shared" si="155"/>
        <v>1.2100668375261862E-5</v>
      </c>
      <c r="AL452" s="46">
        <f t="shared" si="156"/>
        <v>82640.063258353664</v>
      </c>
      <c r="AM452" s="46">
        <f t="shared" si="157"/>
        <v>841.37214197569722</v>
      </c>
      <c r="AN452" s="46">
        <f t="shared" si="158"/>
        <v>82640.063258353664</v>
      </c>
      <c r="AO452" s="46">
        <f t="shared" si="159"/>
        <v>82640.063258353664</v>
      </c>
    </row>
    <row r="453" spans="1:41">
      <c r="A453" s="8" t="s">
        <v>1595</v>
      </c>
      <c r="B453" s="35">
        <v>17903.726713628737</v>
      </c>
      <c r="C453" s="35">
        <v>5607.5215184382887</v>
      </c>
      <c r="D453" s="35">
        <v>31.320415062913753</v>
      </c>
      <c r="E453" s="37">
        <v>73195.635411454132</v>
      </c>
      <c r="F453" s="37">
        <v>23184.238449202214</v>
      </c>
      <c r="G453" s="37">
        <v>31.674345497346678</v>
      </c>
      <c r="H453" s="36">
        <v>86232.413443569501</v>
      </c>
      <c r="I453" s="36">
        <v>16457.087514371338</v>
      </c>
      <c r="J453" s="36">
        <v>19.084572560573012</v>
      </c>
      <c r="K453" s="38">
        <v>123695.14618740966</v>
      </c>
      <c r="L453" s="38">
        <v>11033.055801414146</v>
      </c>
      <c r="M453" s="38">
        <v>8.919554357208197</v>
      </c>
      <c r="N453" s="39">
        <v>70655.200414753665</v>
      </c>
      <c r="O453" s="39">
        <v>61270.714183347103</v>
      </c>
      <c r="P453" s="39">
        <v>86.717911524815435</v>
      </c>
      <c r="R453" s="42">
        <f t="shared" si="140"/>
        <v>0.24460101497837458</v>
      </c>
      <c r="S453" s="42">
        <f t="shared" si="141"/>
        <v>0.20762177467461163</v>
      </c>
      <c r="T453" s="42">
        <f t="shared" si="142"/>
        <v>0.14474073773681406</v>
      </c>
      <c r="U453" s="42">
        <f t="shared" si="143"/>
        <v>0.25339573886326733</v>
      </c>
      <c r="W453" s="43">
        <f t="shared" si="144"/>
        <v>4.088290476179794</v>
      </c>
      <c r="X453" s="43">
        <f t="shared" si="145"/>
        <v>0.84881812404976187</v>
      </c>
      <c r="Y453" s="43">
        <f t="shared" si="146"/>
        <v>0.59174217960465425</v>
      </c>
      <c r="Z453" s="43">
        <f t="shared" si="147"/>
        <v>1.0359553858992381</v>
      </c>
      <c r="AB453" s="44">
        <f t="shared" si="148"/>
        <v>4.8164504978691038</v>
      </c>
      <c r="AC453" s="44">
        <f t="shared" si="149"/>
        <v>1.1781086803718803</v>
      </c>
      <c r="AD453" s="44">
        <f t="shared" si="150"/>
        <v>0.69713659833441943</v>
      </c>
      <c r="AE453" s="44">
        <f t="shared" si="151"/>
        <v>1.2204680326058932</v>
      </c>
      <c r="AG453" s="45">
        <f t="shared" si="152"/>
        <v>6.9089049540311631</v>
      </c>
      <c r="AH453" s="45">
        <f t="shared" si="153"/>
        <v>1.6899251641451429</v>
      </c>
      <c r="AI453" s="45">
        <f t="shared" si="154"/>
        <v>1.434439107614166</v>
      </c>
      <c r="AJ453" s="45">
        <f t="shared" si="155"/>
        <v>1.7506870755628146</v>
      </c>
      <c r="AL453" s="46">
        <f t="shared" si="156"/>
        <v>3.9463962751938828</v>
      </c>
      <c r="AM453" s="46">
        <f t="shared" si="157"/>
        <v>0.96529253441930063</v>
      </c>
      <c r="AN453" s="46">
        <f t="shared" si="158"/>
        <v>0.81935779822503096</v>
      </c>
      <c r="AO453" s="46">
        <f t="shared" si="159"/>
        <v>0.57120430827337765</v>
      </c>
    </row>
    <row r="454" spans="1:41">
      <c r="A454" s="8" t="s">
        <v>1596</v>
      </c>
      <c r="B454" s="35">
        <v>72287.740057151197</v>
      </c>
      <c r="C454" s="35">
        <v>28315.670534720524</v>
      </c>
      <c r="D454" s="35">
        <v>39.170778492084487</v>
      </c>
      <c r="E454" s="37">
        <v>252096.75272323765</v>
      </c>
      <c r="F454" s="37">
        <v>41165.248244313188</v>
      </c>
      <c r="G454" s="37">
        <v>16.329146567590307</v>
      </c>
      <c r="H454" s="36">
        <v>258881.32371818865</v>
      </c>
      <c r="I454" s="36">
        <v>48994.520558726406</v>
      </c>
      <c r="J454" s="36">
        <v>18.92547513858533</v>
      </c>
      <c r="K454" s="38">
        <v>388052.26517036668</v>
      </c>
      <c r="L454" s="38">
        <v>37060.807578787368</v>
      </c>
      <c r="M454" s="38">
        <v>9.5504680439158243</v>
      </c>
      <c r="N454" s="39">
        <v>212431.59177436656</v>
      </c>
      <c r="O454" s="39">
        <v>183282.50063357438</v>
      </c>
      <c r="P454" s="39">
        <v>86.278363355789011</v>
      </c>
      <c r="R454" s="42">
        <f t="shared" si="140"/>
        <v>0.28674601825003154</v>
      </c>
      <c r="S454" s="42">
        <f t="shared" si="141"/>
        <v>0.27923118987077539</v>
      </c>
      <c r="T454" s="42">
        <f t="shared" si="142"/>
        <v>0.1862835152512631</v>
      </c>
      <c r="U454" s="42">
        <f t="shared" si="143"/>
        <v>0.34028714586826309</v>
      </c>
      <c r="W454" s="43">
        <f t="shared" si="144"/>
        <v>3.4874067514619793</v>
      </c>
      <c r="X454" s="43">
        <f t="shared" si="145"/>
        <v>0.97379273677410383</v>
      </c>
      <c r="Y454" s="43">
        <f t="shared" si="146"/>
        <v>0.64964638877332559</v>
      </c>
      <c r="Z454" s="43">
        <f t="shared" si="147"/>
        <v>1.1867196899367081</v>
      </c>
      <c r="AB454" s="44">
        <f t="shared" si="148"/>
        <v>3.5812618227311472</v>
      </c>
      <c r="AC454" s="44">
        <f t="shared" si="149"/>
        <v>1.0269125679790068</v>
      </c>
      <c r="AD454" s="44">
        <f t="shared" si="150"/>
        <v>0.66713004137350396</v>
      </c>
      <c r="AE454" s="44">
        <f t="shared" si="151"/>
        <v>1.2186573642641556</v>
      </c>
      <c r="AG454" s="45">
        <f t="shared" si="152"/>
        <v>5.3681615286848059</v>
      </c>
      <c r="AH454" s="45">
        <f t="shared" si="153"/>
        <v>1.5392989436733708</v>
      </c>
      <c r="AI454" s="45">
        <f t="shared" si="154"/>
        <v>1.498958131073179</v>
      </c>
      <c r="AJ454" s="45">
        <f t="shared" si="155"/>
        <v>1.826716365155965</v>
      </c>
      <c r="AL454" s="46">
        <f t="shared" si="156"/>
        <v>2.9386946058407228</v>
      </c>
      <c r="AM454" s="46">
        <f t="shared" si="157"/>
        <v>0.84265897707767323</v>
      </c>
      <c r="AN454" s="46">
        <f t="shared" si="158"/>
        <v>0.82057519145573421</v>
      </c>
      <c r="AO454" s="46">
        <f t="shared" si="159"/>
        <v>0.54743036142593493</v>
      </c>
    </row>
    <row r="455" spans="1:41">
      <c r="A455" s="8" t="s">
        <v>1597</v>
      </c>
      <c r="B455" s="35">
        <v>1</v>
      </c>
      <c r="C455" s="35">
        <v>0</v>
      </c>
      <c r="D455" s="35">
        <v>0</v>
      </c>
      <c r="E455" s="37">
        <v>1</v>
      </c>
      <c r="F455" s="37">
        <v>0</v>
      </c>
      <c r="G455" s="37">
        <v>0</v>
      </c>
      <c r="H455" s="36">
        <v>50.512973699447336</v>
      </c>
      <c r="I455" s="36">
        <v>85.758986081264339</v>
      </c>
      <c r="J455" s="36">
        <v>169.77615808471523</v>
      </c>
      <c r="K455" s="38">
        <v>267.69859683185967</v>
      </c>
      <c r="L455" s="38">
        <v>461.93552002010887</v>
      </c>
      <c r="M455" s="38">
        <v>172.55806548371584</v>
      </c>
      <c r="N455" s="39">
        <v>100092.98620576136</v>
      </c>
      <c r="O455" s="39">
        <v>173314.04831039137</v>
      </c>
      <c r="P455" s="39">
        <v>173.15303986845723</v>
      </c>
      <c r="R455" s="42">
        <f t="shared" si="140"/>
        <v>1</v>
      </c>
      <c r="S455" s="42">
        <f t="shared" si="141"/>
        <v>1.9796894278091986E-2</v>
      </c>
      <c r="T455" s="42">
        <f t="shared" si="142"/>
        <v>3.7355444213556925E-3</v>
      </c>
      <c r="U455" s="42">
        <f t="shared" si="143"/>
        <v>9.9907100178258031E-6</v>
      </c>
      <c r="W455" s="43">
        <f t="shared" si="144"/>
        <v>1</v>
      </c>
      <c r="X455" s="43">
        <f t="shared" si="145"/>
        <v>1.9796894278091986E-2</v>
      </c>
      <c r="Y455" s="43">
        <f t="shared" si="146"/>
        <v>3.7355444213556925E-3</v>
      </c>
      <c r="Z455" s="43">
        <f t="shared" si="147"/>
        <v>9.9907100178258031E-6</v>
      </c>
      <c r="AB455" s="44">
        <f t="shared" si="148"/>
        <v>50.512973699447336</v>
      </c>
      <c r="AC455" s="44">
        <f t="shared" si="149"/>
        <v>50.512973699447336</v>
      </c>
      <c r="AD455" s="44">
        <f t="shared" si="150"/>
        <v>0.1886934571090573</v>
      </c>
      <c r="AE455" s="44">
        <f t="shared" si="151"/>
        <v>5.0466047236923984E-4</v>
      </c>
      <c r="AG455" s="45">
        <f t="shared" si="152"/>
        <v>267.69859683185967</v>
      </c>
      <c r="AH455" s="45">
        <f t="shared" si="153"/>
        <v>267.69859683185967</v>
      </c>
      <c r="AI455" s="45">
        <f t="shared" si="154"/>
        <v>5.2996008198738966</v>
      </c>
      <c r="AJ455" s="45">
        <f t="shared" si="155"/>
        <v>2.6744990531259714E-3</v>
      </c>
      <c r="AL455" s="46">
        <f t="shared" si="156"/>
        <v>100092.98620576136</v>
      </c>
      <c r="AM455" s="46">
        <f t="shared" si="157"/>
        <v>100092.98620576136</v>
      </c>
      <c r="AN455" s="46">
        <f t="shared" si="158"/>
        <v>1981.5302658939775</v>
      </c>
      <c r="AO455" s="46">
        <f t="shared" si="159"/>
        <v>373.90179623776413</v>
      </c>
    </row>
    <row r="456" spans="1:41">
      <c r="A456" s="8" t="s">
        <v>1598</v>
      </c>
      <c r="B456" s="35">
        <v>1</v>
      </c>
      <c r="C456" s="35">
        <v>0</v>
      </c>
      <c r="D456" s="35">
        <v>0</v>
      </c>
      <c r="E456" s="37">
        <v>76.439814212857002</v>
      </c>
      <c r="F456" s="37">
        <v>130.66559113022501</v>
      </c>
      <c r="G456" s="37">
        <v>170.93917937368215</v>
      </c>
      <c r="H456" s="36">
        <v>1</v>
      </c>
      <c r="I456" s="36">
        <v>0</v>
      </c>
      <c r="J456" s="36">
        <v>0</v>
      </c>
      <c r="K456" s="38">
        <v>1</v>
      </c>
      <c r="L456" s="38">
        <v>0</v>
      </c>
      <c r="M456" s="38">
        <v>0</v>
      </c>
      <c r="N456" s="39">
        <v>79996.729766632328</v>
      </c>
      <c r="O456" s="39">
        <v>138556.66834435723</v>
      </c>
      <c r="P456" s="39">
        <v>173.20291560487141</v>
      </c>
      <c r="R456" s="42">
        <f t="shared" si="140"/>
        <v>1.308218773550868E-2</v>
      </c>
      <c r="S456" s="42">
        <f t="shared" si="141"/>
        <v>1</v>
      </c>
      <c r="T456" s="42">
        <f t="shared" si="142"/>
        <v>1</v>
      </c>
      <c r="U456" s="42">
        <f t="shared" si="143"/>
        <v>1.2500510994852103E-5</v>
      </c>
      <c r="W456" s="43">
        <f t="shared" si="144"/>
        <v>76.439814212857002</v>
      </c>
      <c r="X456" s="43">
        <f t="shared" si="145"/>
        <v>76.439814212857002</v>
      </c>
      <c r="Y456" s="43">
        <f t="shared" si="146"/>
        <v>76.439814212857002</v>
      </c>
      <c r="Z456" s="43">
        <f t="shared" si="147"/>
        <v>9.5553673801227108E-4</v>
      </c>
      <c r="AB456" s="44">
        <f t="shared" si="148"/>
        <v>1</v>
      </c>
      <c r="AC456" s="44">
        <f t="shared" si="149"/>
        <v>1.308218773550868E-2</v>
      </c>
      <c r="AD456" s="44">
        <f t="shared" si="150"/>
        <v>1</v>
      </c>
      <c r="AE456" s="44">
        <f t="shared" si="151"/>
        <v>1.2500510994852103E-5</v>
      </c>
      <c r="AG456" s="45">
        <f t="shared" si="152"/>
        <v>1</v>
      </c>
      <c r="AH456" s="45">
        <f t="shared" si="153"/>
        <v>1.308218773550868E-2</v>
      </c>
      <c r="AI456" s="45">
        <f t="shared" si="154"/>
        <v>1</v>
      </c>
      <c r="AJ456" s="45">
        <f t="shared" si="155"/>
        <v>1.2500510994852103E-5</v>
      </c>
      <c r="AL456" s="46">
        <f t="shared" si="156"/>
        <v>79996.729766632328</v>
      </c>
      <c r="AM456" s="46">
        <f t="shared" si="157"/>
        <v>1046.5322370338397</v>
      </c>
      <c r="AN456" s="46">
        <f t="shared" si="158"/>
        <v>79996.729766632328</v>
      </c>
      <c r="AO456" s="46">
        <f t="shared" si="159"/>
        <v>79996.729766632328</v>
      </c>
    </row>
    <row r="457" spans="1:41">
      <c r="A457" s="8" t="s">
        <v>1599</v>
      </c>
      <c r="B457" s="35">
        <v>1242.5472146195443</v>
      </c>
      <c r="C457" s="35">
        <v>1052.4367786762873</v>
      </c>
      <c r="D457" s="35">
        <v>84.699942689786084</v>
      </c>
      <c r="E457" s="37">
        <v>5432.6432495008767</v>
      </c>
      <c r="F457" s="37">
        <v>214.40686818212268</v>
      </c>
      <c r="G457" s="37">
        <v>3.9466399381520452</v>
      </c>
      <c r="H457" s="36">
        <v>48044.268078508932</v>
      </c>
      <c r="I457" s="36">
        <v>24935.955266211553</v>
      </c>
      <c r="J457" s="36">
        <v>51.902040063267933</v>
      </c>
      <c r="K457" s="38">
        <v>152806.47498868633</v>
      </c>
      <c r="L457" s="38">
        <v>26570.362595045299</v>
      </c>
      <c r="M457" s="38">
        <v>17.388243918991357</v>
      </c>
      <c r="N457" s="39">
        <v>41332.664828755202</v>
      </c>
      <c r="O457" s="39">
        <v>36108.84455082495</v>
      </c>
      <c r="P457" s="39">
        <v>87.361520725622242</v>
      </c>
      <c r="R457" s="42">
        <f t="shared" si="140"/>
        <v>0.22871872080569677</v>
      </c>
      <c r="S457" s="42">
        <f t="shared" si="141"/>
        <v>2.5862548526894055E-2</v>
      </c>
      <c r="T457" s="42">
        <f t="shared" si="142"/>
        <v>8.1315089214088702E-3</v>
      </c>
      <c r="U457" s="42">
        <f t="shared" si="143"/>
        <v>3.0062112369660283E-2</v>
      </c>
      <c r="W457" s="43">
        <f t="shared" si="144"/>
        <v>4.3721825501530729</v>
      </c>
      <c r="X457" s="43">
        <f t="shared" si="145"/>
        <v>0.11307578337177325</v>
      </c>
      <c r="Y457" s="43">
        <f t="shared" si="146"/>
        <v>3.5552441412597897E-2</v>
      </c>
      <c r="Z457" s="43">
        <f t="shared" si="147"/>
        <v>0.13143704312336954</v>
      </c>
      <c r="AB457" s="44">
        <f t="shared" si="148"/>
        <v>38.665949682418798</v>
      </c>
      <c r="AC457" s="44">
        <f t="shared" si="149"/>
        <v>8.8436265501002644</v>
      </c>
      <c r="AD457" s="44">
        <f t="shared" si="150"/>
        <v>0.31441251479733495</v>
      </c>
      <c r="AE457" s="44">
        <f t="shared" si="151"/>
        <v>1.1623801242325043</v>
      </c>
      <c r="AG457" s="45">
        <f t="shared" si="152"/>
        <v>122.97840531997342</v>
      </c>
      <c r="AH457" s="45">
        <f t="shared" si="153"/>
        <v>28.127463551508818</v>
      </c>
      <c r="AI457" s="45">
        <f t="shared" si="154"/>
        <v>3.1805349753478587</v>
      </c>
      <c r="AJ457" s="45">
        <f t="shared" si="155"/>
        <v>3.6969906397706693</v>
      </c>
      <c r="AL457" s="46">
        <f t="shared" si="156"/>
        <v>33.264462180948875</v>
      </c>
      <c r="AM457" s="46">
        <f t="shared" si="157"/>
        <v>7.6082052383161063</v>
      </c>
      <c r="AN457" s="46">
        <f t="shared" si="158"/>
        <v>0.86030376737582248</v>
      </c>
      <c r="AO457" s="46">
        <f t="shared" si="159"/>
        <v>0.2704902709902538</v>
      </c>
    </row>
    <row r="458" spans="1:41">
      <c r="A458" s="8" t="s">
        <v>1600</v>
      </c>
      <c r="B458" s="35">
        <v>1734.4387624706821</v>
      </c>
      <c r="C458" s="35">
        <v>966.12794021489935</v>
      </c>
      <c r="D458" s="35">
        <v>55.702626182008551</v>
      </c>
      <c r="E458" s="37">
        <v>15430.072903452636</v>
      </c>
      <c r="F458" s="37">
        <v>814.23670482992361</v>
      </c>
      <c r="G458" s="37">
        <v>5.2769465829790727</v>
      </c>
      <c r="H458" s="36">
        <v>33070.006758206866</v>
      </c>
      <c r="I458" s="36">
        <v>7498.1998060593996</v>
      </c>
      <c r="J458" s="36">
        <v>22.673717186944927</v>
      </c>
      <c r="K458" s="38">
        <v>83151.795793251469</v>
      </c>
      <c r="L458" s="38">
        <v>4199.1888463724581</v>
      </c>
      <c r="M458" s="38">
        <v>5.0500278512484762</v>
      </c>
      <c r="N458" s="39">
        <v>30766.910876260768</v>
      </c>
      <c r="O458" s="39">
        <v>26854.414685627053</v>
      </c>
      <c r="P458" s="39">
        <v>87.283428595190784</v>
      </c>
      <c r="R458" s="42">
        <f t="shared" si="140"/>
        <v>0.11240638805294198</v>
      </c>
      <c r="S458" s="42">
        <f t="shared" si="141"/>
        <v>5.2447487390980124E-2</v>
      </c>
      <c r="T458" s="42">
        <f t="shared" si="142"/>
        <v>2.0858704805163664E-2</v>
      </c>
      <c r="U458" s="42">
        <f t="shared" si="143"/>
        <v>5.6373510146868401E-2</v>
      </c>
      <c r="W458" s="43">
        <f t="shared" si="144"/>
        <v>8.8962915482082092</v>
      </c>
      <c r="X458" s="43">
        <f t="shared" si="145"/>
        <v>0.46658813880113315</v>
      </c>
      <c r="Y458" s="43">
        <f t="shared" si="146"/>
        <v>0.18556511926474747</v>
      </c>
      <c r="Z458" s="43">
        <f t="shared" si="147"/>
        <v>0.50151518186241506</v>
      </c>
      <c r="AB458" s="44">
        <f t="shared" si="148"/>
        <v>19.066690317217734</v>
      </c>
      <c r="AC458" s="44">
        <f t="shared" si="149"/>
        <v>2.1432177906824483</v>
      </c>
      <c r="AD458" s="44">
        <f t="shared" si="150"/>
        <v>0.39770646493831707</v>
      </c>
      <c r="AE458" s="44">
        <f t="shared" si="151"/>
        <v>1.0748562600648714</v>
      </c>
      <c r="AG458" s="45">
        <f t="shared" si="152"/>
        <v>47.941615231663164</v>
      </c>
      <c r="AH458" s="45">
        <f t="shared" si="153"/>
        <v>5.3889438056151642</v>
      </c>
      <c r="AI458" s="45">
        <f t="shared" si="154"/>
        <v>2.5144172603658745</v>
      </c>
      <c r="AJ458" s="45">
        <f t="shared" si="155"/>
        <v>2.7026371327194241</v>
      </c>
      <c r="AL458" s="46">
        <f t="shared" si="156"/>
        <v>17.73882799553774</v>
      </c>
      <c r="AM458" s="46">
        <f t="shared" si="157"/>
        <v>1.9939575832708061</v>
      </c>
      <c r="AN458" s="46">
        <f t="shared" si="158"/>
        <v>0.93035695762673087</v>
      </c>
      <c r="AO458" s="46">
        <f t="shared" si="159"/>
        <v>0.37000897674849476</v>
      </c>
    </row>
    <row r="459" spans="1:41">
      <c r="A459" s="8" t="s">
        <v>1601</v>
      </c>
      <c r="B459" s="35">
        <v>2827.3490081911036</v>
      </c>
      <c r="C459" s="35">
        <v>287.07128713056738</v>
      </c>
      <c r="D459" s="35">
        <v>10.153372869741021</v>
      </c>
      <c r="E459" s="37">
        <v>17677.226809725602</v>
      </c>
      <c r="F459" s="37">
        <v>868.33627922489245</v>
      </c>
      <c r="G459" s="37">
        <v>4.9121747917334746</v>
      </c>
      <c r="H459" s="36">
        <v>36717.707108413066</v>
      </c>
      <c r="I459" s="36">
        <v>7041.1897973490859</v>
      </c>
      <c r="J459" s="36">
        <v>19.176550911959723</v>
      </c>
      <c r="K459" s="38">
        <v>95264.635163411367</v>
      </c>
      <c r="L459" s="38">
        <v>5135.3545016968828</v>
      </c>
      <c r="M459" s="38">
        <v>5.3906200269260438</v>
      </c>
      <c r="N459" s="39">
        <v>45098.839958379336</v>
      </c>
      <c r="O459" s="39">
        <v>39548.660716188402</v>
      </c>
      <c r="P459" s="39">
        <v>87.693299323634349</v>
      </c>
      <c r="R459" s="42">
        <f t="shared" si="140"/>
        <v>0.159943018134245</v>
      </c>
      <c r="S459" s="42">
        <f t="shared" si="141"/>
        <v>7.7002330233830907E-2</v>
      </c>
      <c r="T459" s="42">
        <f t="shared" si="142"/>
        <v>2.9678893991891483E-2</v>
      </c>
      <c r="U459" s="42">
        <f t="shared" si="143"/>
        <v>6.2692277912256678E-2</v>
      </c>
      <c r="W459" s="43">
        <f t="shared" si="144"/>
        <v>6.2522266471217263</v>
      </c>
      <c r="X459" s="43">
        <f t="shared" si="145"/>
        <v>0.48143602097842458</v>
      </c>
      <c r="Y459" s="43">
        <f t="shared" si="146"/>
        <v>0.18555917187320484</v>
      </c>
      <c r="Z459" s="43">
        <f t="shared" si="147"/>
        <v>0.39196633053177199</v>
      </c>
      <c r="AB459" s="44">
        <f t="shared" si="148"/>
        <v>12.986619975828352</v>
      </c>
      <c r="AC459" s="44">
        <f t="shared" si="149"/>
        <v>2.0771191942964622</v>
      </c>
      <c r="AD459" s="44">
        <f t="shared" si="150"/>
        <v>0.38542851757558999</v>
      </c>
      <c r="AE459" s="44">
        <f t="shared" si="151"/>
        <v>0.81416078866549513</v>
      </c>
      <c r="AG459" s="45">
        <f t="shared" si="152"/>
        <v>33.693977958653321</v>
      </c>
      <c r="AH459" s="45">
        <f t="shared" si="153"/>
        <v>5.3891165276557391</v>
      </c>
      <c r="AI459" s="45">
        <f t="shared" si="154"/>
        <v>2.5945148176636428</v>
      </c>
      <c r="AJ459" s="45">
        <f t="shared" si="155"/>
        <v>2.1123522301533448</v>
      </c>
      <c r="AL459" s="46">
        <f t="shared" si="156"/>
        <v>15.950927822396045</v>
      </c>
      <c r="AM459" s="46">
        <f t="shared" si="157"/>
        <v>2.5512395379555235</v>
      </c>
      <c r="AN459" s="46">
        <f t="shared" si="158"/>
        <v>1.2282586117161416</v>
      </c>
      <c r="AO459" s="46">
        <f t="shared" si="159"/>
        <v>0.47340589591320464</v>
      </c>
    </row>
    <row r="460" spans="1:41">
      <c r="A460" s="8" t="s">
        <v>1602</v>
      </c>
      <c r="B460" s="35">
        <v>4246.9778671186396</v>
      </c>
      <c r="C460" s="35">
        <v>1273.3325995929529</v>
      </c>
      <c r="D460" s="35">
        <v>29.982087014191222</v>
      </c>
      <c r="E460" s="37">
        <v>37636.526818714301</v>
      </c>
      <c r="F460" s="37">
        <v>6107.7956560589746</v>
      </c>
      <c r="G460" s="37">
        <v>16.228372202033128</v>
      </c>
      <c r="H460" s="36">
        <v>30672.538800133498</v>
      </c>
      <c r="I460" s="36">
        <v>8968.7550975447593</v>
      </c>
      <c r="J460" s="36">
        <v>29.240341518471645</v>
      </c>
      <c r="K460" s="38">
        <v>97002.887964860653</v>
      </c>
      <c r="L460" s="38">
        <v>12732.768717338138</v>
      </c>
      <c r="M460" s="38">
        <v>13.126174884556624</v>
      </c>
      <c r="N460" s="39">
        <v>51620.742410224899</v>
      </c>
      <c r="O460" s="39">
        <v>44772.100906024607</v>
      </c>
      <c r="P460" s="39">
        <v>86.732772167872326</v>
      </c>
      <c r="R460" s="42">
        <f t="shared" si="140"/>
        <v>0.11284191784154966</v>
      </c>
      <c r="S460" s="42">
        <f t="shared" si="141"/>
        <v>0.13846189566480083</v>
      </c>
      <c r="T460" s="42">
        <f t="shared" si="142"/>
        <v>4.3781973467193154E-2</v>
      </c>
      <c r="U460" s="42">
        <f t="shared" si="143"/>
        <v>8.2272700252319683E-2</v>
      </c>
      <c r="W460" s="43">
        <f t="shared" si="144"/>
        <v>8.8619550174978396</v>
      </c>
      <c r="X460" s="43">
        <f t="shared" si="145"/>
        <v>1.227043091018944</v>
      </c>
      <c r="Y460" s="43">
        <f t="shared" si="146"/>
        <v>0.38799387944354968</v>
      </c>
      <c r="Z460" s="43">
        <f t="shared" si="147"/>
        <v>0.72909696880414021</v>
      </c>
      <c r="AB460" s="44">
        <f t="shared" si="148"/>
        <v>7.222203590371727</v>
      </c>
      <c r="AC460" s="44">
        <f t="shared" si="149"/>
        <v>0.81496730417967134</v>
      </c>
      <c r="AD460" s="44">
        <f t="shared" si="150"/>
        <v>0.3162023259683221</v>
      </c>
      <c r="AE460" s="44">
        <f t="shared" si="151"/>
        <v>0.5941901911518801</v>
      </c>
      <c r="AG460" s="45">
        <f t="shared" si="152"/>
        <v>22.840450550940172</v>
      </c>
      <c r="AH460" s="45">
        <f t="shared" si="153"/>
        <v>2.5773602445331685</v>
      </c>
      <c r="AI460" s="45">
        <f t="shared" si="154"/>
        <v>3.1625320811213209</v>
      </c>
      <c r="AJ460" s="45">
        <f t="shared" si="155"/>
        <v>1.8791455418054308</v>
      </c>
      <c r="AL460" s="46">
        <f t="shared" si="156"/>
        <v>12.154700124502172</v>
      </c>
      <c r="AM460" s="46">
        <f t="shared" si="157"/>
        <v>1.3715596728377475</v>
      </c>
      <c r="AN460" s="46">
        <f t="shared" si="158"/>
        <v>1.6829628204757614</v>
      </c>
      <c r="AO460" s="46">
        <f t="shared" si="159"/>
        <v>0.53215675835264353</v>
      </c>
    </row>
    <row r="461" spans="1:41">
      <c r="A461" s="8" t="s">
        <v>1603</v>
      </c>
      <c r="B461" s="35">
        <v>19217.960000901501</v>
      </c>
      <c r="C461" s="35">
        <v>6820.596584724196</v>
      </c>
      <c r="D461" s="35">
        <v>35.490741912275006</v>
      </c>
      <c r="E461" s="37">
        <v>50328.292426097127</v>
      </c>
      <c r="F461" s="37">
        <v>22607.205326575226</v>
      </c>
      <c r="G461" s="37">
        <v>44.919476176887997</v>
      </c>
      <c r="H461" s="36">
        <v>78686.657948384629</v>
      </c>
      <c r="I461" s="36">
        <v>17936.975855088207</v>
      </c>
      <c r="J461" s="36">
        <v>22.795447567304436</v>
      </c>
      <c r="K461" s="38">
        <v>127394.108846378</v>
      </c>
      <c r="L461" s="38">
        <v>7666.8845085780358</v>
      </c>
      <c r="M461" s="38">
        <v>6.018241014443908</v>
      </c>
      <c r="N461" s="39">
        <v>86701.276209926335</v>
      </c>
      <c r="O461" s="39">
        <v>75541.387651982222</v>
      </c>
      <c r="P461" s="39">
        <v>87.128345687873008</v>
      </c>
      <c r="R461" s="42">
        <f t="shared" si="140"/>
        <v>0.38185201751323994</v>
      </c>
      <c r="S461" s="42">
        <f t="shared" si="141"/>
        <v>0.24423403537493907</v>
      </c>
      <c r="T461" s="42">
        <f t="shared" si="142"/>
        <v>0.15085438545730598</v>
      </c>
      <c r="U461" s="42">
        <f t="shared" si="143"/>
        <v>0.22165717554571887</v>
      </c>
      <c r="W461" s="43">
        <f t="shared" si="144"/>
        <v>2.6188155466936274</v>
      </c>
      <c r="X461" s="43">
        <f t="shared" si="145"/>
        <v>0.63960388887161179</v>
      </c>
      <c r="Y461" s="43">
        <f t="shared" si="146"/>
        <v>0.39505980992250594</v>
      </c>
      <c r="Z461" s="43">
        <f t="shared" si="147"/>
        <v>0.58047925735532713</v>
      </c>
      <c r="AB461" s="44">
        <f t="shared" si="148"/>
        <v>4.094433433345344</v>
      </c>
      <c r="AC461" s="44">
        <f t="shared" si="149"/>
        <v>1.5634676670965815</v>
      </c>
      <c r="AD461" s="44">
        <f t="shared" si="150"/>
        <v>0.61766323938315926</v>
      </c>
      <c r="AE461" s="44">
        <f t="shared" si="151"/>
        <v>0.90756055029528937</v>
      </c>
      <c r="AG461" s="45">
        <f t="shared" si="152"/>
        <v>6.6289090434365576</v>
      </c>
      <c r="AH461" s="45">
        <f t="shared" si="153"/>
        <v>2.531262292148011</v>
      </c>
      <c r="AI461" s="45">
        <f t="shared" si="154"/>
        <v>1.6190052058119377</v>
      </c>
      <c r="AJ461" s="45">
        <f t="shared" si="155"/>
        <v>1.4693452555176205</v>
      </c>
      <c r="AL461" s="46">
        <f t="shared" si="156"/>
        <v>4.5114713635505144</v>
      </c>
      <c r="AM461" s="46">
        <f t="shared" si="157"/>
        <v>1.7227144421249714</v>
      </c>
      <c r="AN461" s="46">
        <f t="shared" si="158"/>
        <v>1.1018548565984208</v>
      </c>
      <c r="AO461" s="46">
        <f t="shared" si="159"/>
        <v>0.68057524005664705</v>
      </c>
    </row>
    <row r="462" spans="1:41">
      <c r="A462" s="8" t="s">
        <v>1604</v>
      </c>
      <c r="B462" s="35">
        <v>17065.944860530733</v>
      </c>
      <c r="C462" s="35">
        <v>7139.7053900834708</v>
      </c>
      <c r="D462" s="35">
        <v>41.83598065288389</v>
      </c>
      <c r="E462" s="37">
        <v>41207.600182999035</v>
      </c>
      <c r="F462" s="37">
        <v>11583.192470233067</v>
      </c>
      <c r="G462" s="37">
        <v>28.10935948415635</v>
      </c>
      <c r="H462" s="36">
        <v>86919.856397716299</v>
      </c>
      <c r="I462" s="36">
        <v>15478.944022319316</v>
      </c>
      <c r="J462" s="36">
        <v>17.808294518450221</v>
      </c>
      <c r="K462" s="38">
        <v>141391.41506079666</v>
      </c>
      <c r="L462" s="38">
        <v>12012.041581466508</v>
      </c>
      <c r="M462" s="38">
        <v>8.495594712240111</v>
      </c>
      <c r="N462" s="39">
        <v>95094.175128866991</v>
      </c>
      <c r="O462" s="39">
        <v>82592.644806507087</v>
      </c>
      <c r="P462" s="39">
        <v>86.853526721885501</v>
      </c>
      <c r="R462" s="42">
        <f t="shared" si="140"/>
        <v>0.41414556501088379</v>
      </c>
      <c r="S462" s="42">
        <f t="shared" si="141"/>
        <v>0.19634115342347849</v>
      </c>
      <c r="T462" s="42">
        <f t="shared" si="142"/>
        <v>0.12070000751596252</v>
      </c>
      <c r="U462" s="42">
        <f t="shared" si="143"/>
        <v>0.17946361948461928</v>
      </c>
      <c r="W462" s="43">
        <f t="shared" si="144"/>
        <v>2.41460994511367</v>
      </c>
      <c r="X462" s="43">
        <f t="shared" si="145"/>
        <v>0.47408730169142005</v>
      </c>
      <c r="Y462" s="43">
        <f t="shared" si="146"/>
        <v>0.29144343852333782</v>
      </c>
      <c r="Z462" s="43">
        <f t="shared" si="147"/>
        <v>0.43333464039365716</v>
      </c>
      <c r="AB462" s="44">
        <f t="shared" si="148"/>
        <v>5.093175743157369</v>
      </c>
      <c r="AC462" s="44">
        <f t="shared" si="149"/>
        <v>2.1093161458496366</v>
      </c>
      <c r="AD462" s="44">
        <f t="shared" si="150"/>
        <v>0.61474635047921244</v>
      </c>
      <c r="AE462" s="44">
        <f t="shared" si="151"/>
        <v>0.91403975353828715</v>
      </c>
      <c r="AG462" s="45">
        <f t="shared" si="152"/>
        <v>8.285003626596712</v>
      </c>
      <c r="AH462" s="45">
        <f t="shared" si="153"/>
        <v>3.4311975080541171</v>
      </c>
      <c r="AI462" s="45">
        <f t="shared" si="154"/>
        <v>1.6266871681637007</v>
      </c>
      <c r="AJ462" s="45">
        <f t="shared" si="155"/>
        <v>1.4868567382722433</v>
      </c>
      <c r="AL462" s="46">
        <f t="shared" si="156"/>
        <v>5.5721599891486848</v>
      </c>
      <c r="AM462" s="46">
        <f t="shared" si="157"/>
        <v>2.3076853470370224</v>
      </c>
      <c r="AN462" s="46">
        <f t="shared" si="158"/>
        <v>1.0940443193296101</v>
      </c>
      <c r="AO462" s="46">
        <f t="shared" si="159"/>
        <v>0.67255975257039191</v>
      </c>
    </row>
    <row r="463" spans="1:41">
      <c r="A463" s="8" t="s">
        <v>1125</v>
      </c>
      <c r="B463" s="35">
        <v>5181.3593592828065</v>
      </c>
      <c r="C463" s="35">
        <v>1537.6935099457185</v>
      </c>
      <c r="D463" s="35">
        <v>29.677414811825809</v>
      </c>
      <c r="E463" s="37">
        <v>23533.323517014371</v>
      </c>
      <c r="F463" s="37">
        <v>2592.2074643181177</v>
      </c>
      <c r="G463" s="37">
        <v>11.015050477013908</v>
      </c>
      <c r="H463" s="36">
        <v>54644.427105969669</v>
      </c>
      <c r="I463" s="36">
        <v>28888.060174682851</v>
      </c>
      <c r="J463" s="36">
        <v>52.865519330381915</v>
      </c>
      <c r="K463" s="38">
        <v>129026.32575174001</v>
      </c>
      <c r="L463" s="38">
        <v>22677.016525930194</v>
      </c>
      <c r="M463" s="38">
        <v>17.575495848469807</v>
      </c>
      <c r="N463" s="39">
        <v>32612.988536007568</v>
      </c>
      <c r="O463" s="39">
        <v>30960.573457657603</v>
      </c>
      <c r="P463" s="39">
        <v>94.933260788027582</v>
      </c>
      <c r="R463" s="42">
        <f t="shared" si="140"/>
        <v>0.22017116942860759</v>
      </c>
      <c r="S463" s="42">
        <f t="shared" si="141"/>
        <v>9.4819538490810998E-2</v>
      </c>
      <c r="T463" s="42">
        <f t="shared" si="142"/>
        <v>4.0157381287073753E-2</v>
      </c>
      <c r="U463" s="42">
        <f t="shared" si="143"/>
        <v>0.15887410482366976</v>
      </c>
      <c r="W463" s="43">
        <f t="shared" si="144"/>
        <v>4.5419207364670813</v>
      </c>
      <c r="X463" s="43">
        <f t="shared" si="145"/>
        <v>0.43066282809365303</v>
      </c>
      <c r="Y463" s="43">
        <f t="shared" si="146"/>
        <v>0.18239164278997544</v>
      </c>
      <c r="Z463" s="43">
        <f t="shared" si="147"/>
        <v>0.72159359118627053</v>
      </c>
      <c r="AB463" s="44">
        <f t="shared" si="148"/>
        <v>10.546349580650094</v>
      </c>
      <c r="AC463" s="44">
        <f t="shared" si="149"/>
        <v>2.3220021203746368</v>
      </c>
      <c r="AD463" s="44">
        <f t="shared" si="150"/>
        <v>0.42351378129693623</v>
      </c>
      <c r="AE463" s="44">
        <f t="shared" si="151"/>
        <v>1.6755418487832687</v>
      </c>
      <c r="AG463" s="45">
        <f t="shared" si="152"/>
        <v>24.902022192415462</v>
      </c>
      <c r="AH463" s="45">
        <f t="shared" si="153"/>
        <v>5.4827073472412513</v>
      </c>
      <c r="AI463" s="45">
        <f t="shared" si="154"/>
        <v>2.3611982517727674</v>
      </c>
      <c r="AJ463" s="45">
        <f t="shared" si="155"/>
        <v>3.9562864841191647</v>
      </c>
      <c r="AL463" s="46">
        <f t="shared" si="156"/>
        <v>6.2942919559475978</v>
      </c>
      <c r="AM463" s="46">
        <f t="shared" si="157"/>
        <v>1.3858216206660603</v>
      </c>
      <c r="AN463" s="46">
        <f t="shared" si="158"/>
        <v>0.59682185838937529</v>
      </c>
      <c r="AO463" s="46">
        <f t="shared" si="159"/>
        <v>0.2527622820071489</v>
      </c>
    </row>
    <row r="464" spans="1:41">
      <c r="A464" s="8" t="s">
        <v>1605</v>
      </c>
      <c r="B464" s="35">
        <v>107546.14645357884</v>
      </c>
      <c r="C464" s="35">
        <v>45765.024433644467</v>
      </c>
      <c r="D464" s="35">
        <v>42.55384868987236</v>
      </c>
      <c r="E464" s="37">
        <v>113088.75290697702</v>
      </c>
      <c r="F464" s="37">
        <v>23029.017536030016</v>
      </c>
      <c r="G464" s="37">
        <v>20.363667424092036</v>
      </c>
      <c r="H464" s="36">
        <v>229411.88408619899</v>
      </c>
      <c r="I464" s="36">
        <v>83532.858644994136</v>
      </c>
      <c r="J464" s="36">
        <v>36.411739948749819</v>
      </c>
      <c r="K464" s="38">
        <v>330352.06095163099</v>
      </c>
      <c r="L464" s="38">
        <v>75555.781675571314</v>
      </c>
      <c r="M464" s="38">
        <v>22.87129114857677</v>
      </c>
      <c r="N464" s="39">
        <v>158134.01566697634</v>
      </c>
      <c r="O464" s="39">
        <v>136947.56802389267</v>
      </c>
      <c r="P464" s="39">
        <v>86.602219924838025</v>
      </c>
      <c r="R464" s="42">
        <f t="shared" si="140"/>
        <v>0.95098887987599134</v>
      </c>
      <c r="S464" s="42">
        <f t="shared" si="141"/>
        <v>0.46879065085036992</v>
      </c>
      <c r="T464" s="42">
        <f t="shared" si="142"/>
        <v>0.32555009992604639</v>
      </c>
      <c r="U464" s="42">
        <f t="shared" si="143"/>
        <v>0.6800949561672206</v>
      </c>
      <c r="W464" s="43">
        <f t="shared" si="144"/>
        <v>1.0515370065424947</v>
      </c>
      <c r="X464" s="43">
        <f t="shared" si="145"/>
        <v>0.49295071769030574</v>
      </c>
      <c r="Y464" s="43">
        <f t="shared" si="146"/>
        <v>0.34232797755584488</v>
      </c>
      <c r="Z464" s="43">
        <f t="shared" si="147"/>
        <v>0.71514501437272826</v>
      </c>
      <c r="AB464" s="44">
        <f t="shared" si="148"/>
        <v>2.1331483428392501</v>
      </c>
      <c r="AC464" s="44">
        <f t="shared" si="149"/>
        <v>2.0286003531660257</v>
      </c>
      <c r="AD464" s="44">
        <f t="shared" si="150"/>
        <v>0.69444665616839818</v>
      </c>
      <c r="AE464" s="44">
        <f t="shared" si="151"/>
        <v>1.4507434287214389</v>
      </c>
      <c r="AG464" s="45">
        <f t="shared" si="152"/>
        <v>3.0717238306090677</v>
      </c>
      <c r="AH464" s="45">
        <f t="shared" si="153"/>
        <v>2.9211752049593067</v>
      </c>
      <c r="AI464" s="45">
        <f t="shared" si="154"/>
        <v>1.4399954137838162</v>
      </c>
      <c r="AJ464" s="45">
        <f t="shared" si="155"/>
        <v>2.0890638839358808</v>
      </c>
      <c r="AL464" s="46">
        <f t="shared" si="156"/>
        <v>1.4703829089332663</v>
      </c>
      <c r="AM464" s="46">
        <f t="shared" si="157"/>
        <v>1.3983177955552488</v>
      </c>
      <c r="AN464" s="46">
        <f t="shared" si="158"/>
        <v>0.68930176087808603</v>
      </c>
      <c r="AO464" s="46">
        <f t="shared" si="159"/>
        <v>0.47868330293277561</v>
      </c>
    </row>
    <row r="465" spans="1:41">
      <c r="A465" s="8" t="s">
        <v>1606</v>
      </c>
      <c r="B465" s="35">
        <v>1</v>
      </c>
      <c r="C465" s="35">
        <v>0</v>
      </c>
      <c r="D465" s="35">
        <v>0</v>
      </c>
      <c r="E465" s="37">
        <v>81.695047656859671</v>
      </c>
      <c r="F465" s="37">
        <v>139.76792246087282</v>
      </c>
      <c r="G465" s="37">
        <v>171.08493901360367</v>
      </c>
      <c r="H465" s="36">
        <v>1</v>
      </c>
      <c r="I465" s="36">
        <v>0</v>
      </c>
      <c r="J465" s="36">
        <v>0</v>
      </c>
      <c r="K465" s="38">
        <v>1</v>
      </c>
      <c r="L465" s="38">
        <v>0</v>
      </c>
      <c r="M465" s="38">
        <v>0</v>
      </c>
      <c r="N465" s="39">
        <v>65092.284891273128</v>
      </c>
      <c r="O465" s="39">
        <v>112354.60623050353</v>
      </c>
      <c r="P465" s="39">
        <v>172.60817686485424</v>
      </c>
      <c r="R465" s="42">
        <f t="shared" si="140"/>
        <v>1.2240644062052067E-2</v>
      </c>
      <c r="S465" s="42">
        <f t="shared" si="141"/>
        <v>1</v>
      </c>
      <c r="T465" s="42">
        <f t="shared" si="142"/>
        <v>1</v>
      </c>
      <c r="U465" s="42">
        <f t="shared" si="143"/>
        <v>1.5362803774216093E-5</v>
      </c>
      <c r="W465" s="43">
        <f t="shared" si="144"/>
        <v>81.695047656859671</v>
      </c>
      <c r="X465" s="43">
        <f t="shared" si="145"/>
        <v>81.695047656859671</v>
      </c>
      <c r="Y465" s="43">
        <f t="shared" si="146"/>
        <v>81.695047656859671</v>
      </c>
      <c r="Z465" s="43">
        <f t="shared" si="147"/>
        <v>1.2550649864775673E-3</v>
      </c>
      <c r="AB465" s="44">
        <f t="shared" si="148"/>
        <v>1</v>
      </c>
      <c r="AC465" s="44">
        <f t="shared" si="149"/>
        <v>1.2240644062052067E-2</v>
      </c>
      <c r="AD465" s="44">
        <f t="shared" si="150"/>
        <v>1</v>
      </c>
      <c r="AE465" s="44">
        <f t="shared" si="151"/>
        <v>1.5362803774216093E-5</v>
      </c>
      <c r="AG465" s="45">
        <f t="shared" si="152"/>
        <v>1</v>
      </c>
      <c r="AH465" s="45">
        <f t="shared" si="153"/>
        <v>1.2240644062052067E-2</v>
      </c>
      <c r="AI465" s="45">
        <f t="shared" si="154"/>
        <v>1</v>
      </c>
      <c r="AJ465" s="45">
        <f t="shared" si="155"/>
        <v>1.5362803774216093E-5</v>
      </c>
      <c r="AL465" s="46">
        <f t="shared" si="156"/>
        <v>65092.284891273128</v>
      </c>
      <c r="AM465" s="46">
        <f t="shared" si="157"/>
        <v>796.77149053976393</v>
      </c>
      <c r="AN465" s="46">
        <f t="shared" si="158"/>
        <v>65092.284891273128</v>
      </c>
      <c r="AO465" s="46">
        <f t="shared" si="159"/>
        <v>65092.284891273128</v>
      </c>
    </row>
    <row r="466" spans="1:41">
      <c r="A466" s="8" t="s">
        <v>1607</v>
      </c>
      <c r="B466" s="35">
        <v>9979.7587102543748</v>
      </c>
      <c r="C466" s="35">
        <v>5060.715200470544</v>
      </c>
      <c r="D466" s="35">
        <v>50.709795170403979</v>
      </c>
      <c r="E466" s="37">
        <v>78839.552813409697</v>
      </c>
      <c r="F466" s="37">
        <v>13031.115039945351</v>
      </c>
      <c r="G466" s="37">
        <v>16.528651641120049</v>
      </c>
      <c r="H466" s="36">
        <v>134524.6582788231</v>
      </c>
      <c r="I466" s="36">
        <v>54601.85791652785</v>
      </c>
      <c r="J466" s="36">
        <v>40.588735637861333</v>
      </c>
      <c r="K466" s="38">
        <v>261039.08726058269</v>
      </c>
      <c r="L466" s="38">
        <v>38330.073644102646</v>
      </c>
      <c r="M466" s="38">
        <v>14.683652952647504</v>
      </c>
      <c r="N466" s="39">
        <v>116339.73168331233</v>
      </c>
      <c r="O466" s="39">
        <v>100887.43863741327</v>
      </c>
      <c r="P466" s="39">
        <v>86.717957122368432</v>
      </c>
      <c r="R466" s="42">
        <f t="shared" si="140"/>
        <v>0.1265831470895524</v>
      </c>
      <c r="S466" s="42">
        <f t="shared" si="141"/>
        <v>7.4185348901387171E-2</v>
      </c>
      <c r="T466" s="42">
        <f t="shared" si="142"/>
        <v>3.8230897966219382E-2</v>
      </c>
      <c r="U466" s="42">
        <f t="shared" si="143"/>
        <v>8.5781173515340522E-2</v>
      </c>
      <c r="W466" s="43">
        <f t="shared" si="144"/>
        <v>7.8999457905130201</v>
      </c>
      <c r="X466" s="43">
        <f t="shared" si="145"/>
        <v>0.58606023477125335</v>
      </c>
      <c r="Y466" s="43">
        <f t="shared" si="146"/>
        <v>0.30202202145576762</v>
      </c>
      <c r="Z466" s="43">
        <f t="shared" si="147"/>
        <v>0.67766662061778138</v>
      </c>
      <c r="AB466" s="44">
        <f t="shared" si="148"/>
        <v>13.479750581604412</v>
      </c>
      <c r="AC466" s="44">
        <f t="shared" si="149"/>
        <v>1.7063092506017108</v>
      </c>
      <c r="AD466" s="44">
        <f t="shared" si="150"/>
        <v>0.51534296909540467</v>
      </c>
      <c r="AE466" s="44">
        <f t="shared" si="151"/>
        <v>1.1563088235841203</v>
      </c>
      <c r="AG466" s="45">
        <f t="shared" si="152"/>
        <v>26.156853571255237</v>
      </c>
      <c r="AH466" s="45">
        <f t="shared" si="153"/>
        <v>3.3110168430100857</v>
      </c>
      <c r="AI466" s="45">
        <f t="shared" si="154"/>
        <v>1.9404553083460649</v>
      </c>
      <c r="AJ466" s="45">
        <f t="shared" si="155"/>
        <v>2.2437655948111996</v>
      </c>
      <c r="AL466" s="46">
        <f t="shared" si="156"/>
        <v>11.657569592716831</v>
      </c>
      <c r="AM466" s="46">
        <f t="shared" si="157"/>
        <v>1.475651846461568</v>
      </c>
      <c r="AN466" s="46">
        <f t="shared" si="158"/>
        <v>0.86482086757790011</v>
      </c>
      <c r="AO466" s="46">
        <f t="shared" si="159"/>
        <v>0.44567935363325878</v>
      </c>
    </row>
    <row r="467" spans="1:41">
      <c r="A467" s="8" t="s">
        <v>1608</v>
      </c>
      <c r="B467" s="35">
        <v>8471.8449259808858</v>
      </c>
      <c r="C467" s="35">
        <v>1708.0860647743289</v>
      </c>
      <c r="D467" s="35">
        <v>20.161913723610368</v>
      </c>
      <c r="E467" s="37">
        <v>71058.270519288373</v>
      </c>
      <c r="F467" s="37">
        <v>25311.960187456982</v>
      </c>
      <c r="G467" s="37">
        <v>35.621413246451297</v>
      </c>
      <c r="H467" s="36">
        <v>25125.517496572898</v>
      </c>
      <c r="I467" s="36">
        <v>7372.2265679053899</v>
      </c>
      <c r="J467" s="36">
        <v>29.341590949961354</v>
      </c>
      <c r="K467" s="38">
        <v>96272.834238772906</v>
      </c>
      <c r="L467" s="38">
        <v>9766.2984966804543</v>
      </c>
      <c r="M467" s="38">
        <v>10.144396987896277</v>
      </c>
      <c r="N467" s="39">
        <v>84654.320309294999</v>
      </c>
      <c r="O467" s="39">
        <v>74370.797738558656</v>
      </c>
      <c r="P467" s="39">
        <v>87.852335789639284</v>
      </c>
      <c r="R467" s="42">
        <f t="shared" si="140"/>
        <v>0.1192239110812759</v>
      </c>
      <c r="S467" s="42">
        <f t="shared" si="141"/>
        <v>0.33718091287618013</v>
      </c>
      <c r="T467" s="42">
        <f t="shared" si="142"/>
        <v>8.7998291449167043E-2</v>
      </c>
      <c r="U467" s="42">
        <f t="shared" si="143"/>
        <v>0.10007575390160781</v>
      </c>
      <c r="W467" s="43">
        <f t="shared" si="144"/>
        <v>8.3875792274445011</v>
      </c>
      <c r="X467" s="43">
        <f t="shared" si="145"/>
        <v>2.8281316207310225</v>
      </c>
      <c r="Y467" s="43">
        <f t="shared" si="146"/>
        <v>0.73809264140964048</v>
      </c>
      <c r="Z467" s="43">
        <f t="shared" si="147"/>
        <v>0.83939331459597355</v>
      </c>
      <c r="AB467" s="44">
        <f t="shared" si="148"/>
        <v>2.9657669275224392</v>
      </c>
      <c r="AC467" s="44">
        <f t="shared" si="149"/>
        <v>0.35359033245472415</v>
      </c>
      <c r="AD467" s="44">
        <f t="shared" si="150"/>
        <v>0.26098242245842029</v>
      </c>
      <c r="AE467" s="44">
        <f t="shared" si="151"/>
        <v>0.29680136116826317</v>
      </c>
      <c r="AG467" s="45">
        <f t="shared" si="152"/>
        <v>11.363856996901564</v>
      </c>
      <c r="AH467" s="45">
        <f t="shared" si="153"/>
        <v>1.3548434761389272</v>
      </c>
      <c r="AI467" s="45">
        <f t="shared" si="154"/>
        <v>3.8316756760096364</v>
      </c>
      <c r="AJ467" s="45">
        <f t="shared" si="155"/>
        <v>1.1372465561949849</v>
      </c>
      <c r="AL467" s="46">
        <f t="shared" si="156"/>
        <v>9.9924303441488647</v>
      </c>
      <c r="AM467" s="46">
        <f t="shared" si="157"/>
        <v>1.1913366268366474</v>
      </c>
      <c r="AN467" s="46">
        <f t="shared" si="158"/>
        <v>3.369256785291757</v>
      </c>
      <c r="AO467" s="46">
        <f t="shared" si="159"/>
        <v>0.87931679770991233</v>
      </c>
    </row>
    <row r="468" spans="1:41">
      <c r="A468" s="8" t="s">
        <v>1609</v>
      </c>
      <c r="B468" s="35">
        <v>2110.1072838773821</v>
      </c>
      <c r="C468" s="35">
        <v>3446.4638442009968</v>
      </c>
      <c r="D468" s="35">
        <v>163.33121403514716</v>
      </c>
      <c r="E468" s="37">
        <v>3390.729350207223</v>
      </c>
      <c r="F468" s="37">
        <v>436.29896181251678</v>
      </c>
      <c r="G468" s="37">
        <v>12.867407473434959</v>
      </c>
      <c r="H468" s="36">
        <v>57074.844983190393</v>
      </c>
      <c r="I468" s="36">
        <v>25810.326714927422</v>
      </c>
      <c r="J468" s="36">
        <v>45.221895429639879</v>
      </c>
      <c r="K468" s="38">
        <v>80424.456427356359</v>
      </c>
      <c r="L468" s="38">
        <v>26291.179508396246</v>
      </c>
      <c r="M468" s="38">
        <v>32.690528076050889</v>
      </c>
      <c r="N468" s="39">
        <v>10443.933110703199</v>
      </c>
      <c r="O468" s="39">
        <v>9509.6125472444219</v>
      </c>
      <c r="P468" s="39">
        <v>91.053939607280114</v>
      </c>
      <c r="R468" s="42">
        <f t="shared" si="140"/>
        <v>0.62231663631555367</v>
      </c>
      <c r="S468" s="42">
        <f t="shared" si="141"/>
        <v>3.6970880683054819E-2</v>
      </c>
      <c r="T468" s="42">
        <f t="shared" si="142"/>
        <v>2.623713454356192E-2</v>
      </c>
      <c r="U468" s="42">
        <f t="shared" si="143"/>
        <v>0.20204143989728279</v>
      </c>
      <c r="W468" s="43">
        <f t="shared" si="144"/>
        <v>1.6068990312078641</v>
      </c>
      <c r="X468" s="43">
        <f t="shared" si="145"/>
        <v>5.9408472352502337E-2</v>
      </c>
      <c r="Y468" s="43">
        <f t="shared" si="146"/>
        <v>4.2160426079720037E-2</v>
      </c>
      <c r="Z468" s="43">
        <f t="shared" si="147"/>
        <v>0.32466019403478563</v>
      </c>
      <c r="AB468" s="44">
        <f t="shared" si="148"/>
        <v>27.048314282065196</v>
      </c>
      <c r="AC468" s="44">
        <f t="shared" si="149"/>
        <v>16.832615962020764</v>
      </c>
      <c r="AD468" s="44">
        <f t="shared" si="150"/>
        <v>0.70967026099509201</v>
      </c>
      <c r="AE468" s="44">
        <f t="shared" si="151"/>
        <v>5.4648803643426911</v>
      </c>
      <c r="AG468" s="45">
        <f t="shared" si="152"/>
        <v>38.113918207786163</v>
      </c>
      <c r="AH468" s="45">
        <f t="shared" si="153"/>
        <v>23.718925375875621</v>
      </c>
      <c r="AI468" s="45">
        <f t="shared" si="154"/>
        <v>1.4091051224237729</v>
      </c>
      <c r="AJ468" s="45">
        <f t="shared" si="155"/>
        <v>7.7005909148283802</v>
      </c>
      <c r="AL468" s="46">
        <f t="shared" si="156"/>
        <v>4.9494796736174358</v>
      </c>
      <c r="AM468" s="46">
        <f t="shared" si="157"/>
        <v>3.0801435419978072</v>
      </c>
      <c r="AN468" s="46">
        <f t="shared" si="158"/>
        <v>0.18298662245651534</v>
      </c>
      <c r="AO468" s="46">
        <f t="shared" si="159"/>
        <v>0.12986016411732562</v>
      </c>
    </row>
    <row r="469" spans="1:41">
      <c r="A469" s="8" t="s">
        <v>1610</v>
      </c>
      <c r="B469" s="35">
        <v>19706.113860212197</v>
      </c>
      <c r="C469" s="35">
        <v>4059.70547159431</v>
      </c>
      <c r="D469" s="35">
        <v>20.601248426718442</v>
      </c>
      <c r="E469" s="37">
        <v>478658.39446608</v>
      </c>
      <c r="F469" s="37">
        <v>89067.325528612826</v>
      </c>
      <c r="G469" s="37">
        <v>18.60770155884617</v>
      </c>
      <c r="H469" s="36">
        <v>463801.02463392931</v>
      </c>
      <c r="I469" s="36">
        <v>158541.76938857677</v>
      </c>
      <c r="J469" s="36">
        <v>34.183143410196479</v>
      </c>
      <c r="K469" s="38">
        <v>1322560.7731177832</v>
      </c>
      <c r="L469" s="38">
        <v>156541.49734395786</v>
      </c>
      <c r="M469" s="38">
        <v>11.836242275274012</v>
      </c>
      <c r="N469" s="39">
        <v>527138.87331006385</v>
      </c>
      <c r="O469" s="39">
        <v>456946.08067550615</v>
      </c>
      <c r="P469" s="39">
        <v>86.684193447203768</v>
      </c>
      <c r="R469" s="42">
        <f t="shared" si="140"/>
        <v>4.1169473027195945E-2</v>
      </c>
      <c r="S469" s="42">
        <f t="shared" si="141"/>
        <v>4.2488293068705309E-2</v>
      </c>
      <c r="T469" s="42">
        <f t="shared" si="142"/>
        <v>1.4899968501074869E-2</v>
      </c>
      <c r="U469" s="42">
        <f t="shared" si="143"/>
        <v>3.7383154341229984E-2</v>
      </c>
      <c r="W469" s="43">
        <f t="shared" si="144"/>
        <v>24.289842120141174</v>
      </c>
      <c r="X469" s="43">
        <f t="shared" si="145"/>
        <v>1.0320339305931403</v>
      </c>
      <c r="Y469" s="43">
        <f t="shared" si="146"/>
        <v>0.36191788248618512</v>
      </c>
      <c r="Z469" s="43">
        <f t="shared" si="147"/>
        <v>0.90803091690134652</v>
      </c>
      <c r="AB469" s="44">
        <f t="shared" si="148"/>
        <v>23.535894896576785</v>
      </c>
      <c r="AC469" s="44">
        <f t="shared" si="149"/>
        <v>0.9689603901155367</v>
      </c>
      <c r="AD469" s="44">
        <f t="shared" si="150"/>
        <v>0.35068409260360289</v>
      </c>
      <c r="AE469" s="44">
        <f t="shared" si="151"/>
        <v>0.87984599147769715</v>
      </c>
      <c r="AG469" s="45">
        <f t="shared" si="152"/>
        <v>67.114235840690597</v>
      </c>
      <c r="AH469" s="45">
        <f t="shared" si="153"/>
        <v>2.763057722184179</v>
      </c>
      <c r="AI469" s="45">
        <f t="shared" si="154"/>
        <v>2.8515693214814677</v>
      </c>
      <c r="AJ469" s="45">
        <f t="shared" si="155"/>
        <v>2.5089418369262462</v>
      </c>
      <c r="AL469" s="46">
        <f t="shared" si="156"/>
        <v>26.750016621713947</v>
      </c>
      <c r="AM469" s="46">
        <f t="shared" si="157"/>
        <v>1.1012840877846954</v>
      </c>
      <c r="AN469" s="46">
        <f t="shared" si="158"/>
        <v>1.1365625458161204</v>
      </c>
      <c r="AO469" s="46">
        <f t="shared" si="159"/>
        <v>0.398574405066767</v>
      </c>
    </row>
    <row r="470" spans="1:41">
      <c r="A470" s="8" t="s">
        <v>1611</v>
      </c>
      <c r="B470" s="35">
        <v>1</v>
      </c>
      <c r="C470" s="35">
        <v>0</v>
      </c>
      <c r="D470" s="35">
        <v>0</v>
      </c>
      <c r="E470" s="37">
        <v>1</v>
      </c>
      <c r="F470" s="37">
        <v>0</v>
      </c>
      <c r="G470" s="37">
        <v>0</v>
      </c>
      <c r="H470" s="36">
        <v>9707.6047200227858</v>
      </c>
      <c r="I470" s="36">
        <v>10054.766699323129</v>
      </c>
      <c r="J470" s="36">
        <v>103.57618577715975</v>
      </c>
      <c r="K470" s="38">
        <v>62177.29269657781</v>
      </c>
      <c r="L470" s="38">
        <v>56237.425276590482</v>
      </c>
      <c r="M470" s="38">
        <v>90.446886375427127</v>
      </c>
      <c r="N470" s="39">
        <v>9543.6510416666661</v>
      </c>
      <c r="O470" s="39">
        <v>16528.356443066739</v>
      </c>
      <c r="P470" s="39">
        <v>173.18693203372084</v>
      </c>
      <c r="R470" s="42">
        <f t="shared" si="140"/>
        <v>1</v>
      </c>
      <c r="S470" s="42">
        <f t="shared" si="141"/>
        <v>1.0301202292852039E-4</v>
      </c>
      <c r="T470" s="42">
        <f t="shared" si="142"/>
        <v>1.6083041841013437E-5</v>
      </c>
      <c r="U470" s="42">
        <f t="shared" si="143"/>
        <v>1.0478170205868758E-4</v>
      </c>
      <c r="W470" s="43">
        <f t="shared" si="144"/>
        <v>1</v>
      </c>
      <c r="X470" s="43">
        <f t="shared" si="145"/>
        <v>1.0301202292852039E-4</v>
      </c>
      <c r="Y470" s="43">
        <f t="shared" si="146"/>
        <v>1.6083041841013437E-5</v>
      </c>
      <c r="Z470" s="43">
        <f t="shared" si="147"/>
        <v>1.0478170205868758E-4</v>
      </c>
      <c r="AB470" s="44">
        <f t="shared" si="148"/>
        <v>9707.6047200227858</v>
      </c>
      <c r="AC470" s="44">
        <f t="shared" si="149"/>
        <v>9707.6047200227858</v>
      </c>
      <c r="AD470" s="44">
        <f t="shared" si="150"/>
        <v>0.15612781288814598</v>
      </c>
      <c r="AE470" s="44">
        <f t="shared" si="151"/>
        <v>1.0171793454769369</v>
      </c>
      <c r="AG470" s="45">
        <f t="shared" si="152"/>
        <v>62177.29269657781</v>
      </c>
      <c r="AH470" s="45">
        <f t="shared" si="153"/>
        <v>62177.29269657781</v>
      </c>
      <c r="AI470" s="45">
        <f t="shared" si="154"/>
        <v>6.4050087008931973</v>
      </c>
      <c r="AJ470" s="45">
        <f t="shared" si="155"/>
        <v>6.5150425581486271</v>
      </c>
      <c r="AL470" s="46">
        <f t="shared" si="156"/>
        <v>9543.6510416666661</v>
      </c>
      <c r="AM470" s="46">
        <f t="shared" si="157"/>
        <v>9543.6510416666661</v>
      </c>
      <c r="AN470" s="46">
        <f t="shared" si="158"/>
        <v>0.98311079992596417</v>
      </c>
      <c r="AO470" s="46">
        <f t="shared" si="159"/>
        <v>0.15349093901915645</v>
      </c>
    </row>
    <row r="471" spans="1:41">
      <c r="A471" s="8" t="s">
        <v>1612</v>
      </c>
      <c r="B471" s="35">
        <v>3338.8905276346736</v>
      </c>
      <c r="C471" s="35">
        <v>447.21724018926687</v>
      </c>
      <c r="D471" s="35">
        <v>13.394186975818076</v>
      </c>
      <c r="E471" s="37">
        <v>50404.60997115996</v>
      </c>
      <c r="F471" s="37">
        <v>7724.5428832883172</v>
      </c>
      <c r="G471" s="37">
        <v>15.32507222594932</v>
      </c>
      <c r="H471" s="36">
        <v>54658.590789248032</v>
      </c>
      <c r="I471" s="36">
        <v>22753.811324342947</v>
      </c>
      <c r="J471" s="36">
        <v>41.628975419576463</v>
      </c>
      <c r="K471" s="38">
        <v>178250.01946813031</v>
      </c>
      <c r="L471" s="38">
        <v>20778.731493286079</v>
      </c>
      <c r="M471" s="38">
        <v>11.657071093336487</v>
      </c>
      <c r="N471" s="39">
        <v>76626.323413293998</v>
      </c>
      <c r="O471" s="39">
        <v>66459.773592611469</v>
      </c>
      <c r="P471" s="39">
        <v>86.732301162554904</v>
      </c>
      <c r="R471" s="42">
        <f t="shared" si="140"/>
        <v>6.6241768948218996E-2</v>
      </c>
      <c r="S471" s="42">
        <f t="shared" si="141"/>
        <v>6.1086289994352935E-2</v>
      </c>
      <c r="T471" s="42">
        <f t="shared" si="142"/>
        <v>1.8731501615525156E-2</v>
      </c>
      <c r="U471" s="42">
        <f t="shared" si="143"/>
        <v>4.3573675192869886E-2</v>
      </c>
      <c r="W471" s="43">
        <f t="shared" si="144"/>
        <v>15.096215211005266</v>
      </c>
      <c r="X471" s="43">
        <f t="shared" si="145"/>
        <v>0.9221717801966296</v>
      </c>
      <c r="Y471" s="43">
        <f t="shared" si="146"/>
        <v>0.28277477961326059</v>
      </c>
      <c r="Z471" s="43">
        <f t="shared" si="147"/>
        <v>0.65779757824600527</v>
      </c>
      <c r="AB471" s="44">
        <f t="shared" si="148"/>
        <v>16.370285379787248</v>
      </c>
      <c r="AC471" s="44">
        <f t="shared" si="149"/>
        <v>1.0843966617442744</v>
      </c>
      <c r="AD471" s="44">
        <f t="shared" si="150"/>
        <v>0.30664002703809273</v>
      </c>
      <c r="AE471" s="44">
        <f t="shared" si="151"/>
        <v>0.71331349795343624</v>
      </c>
      <c r="AG471" s="45">
        <f t="shared" si="152"/>
        <v>53.386002923074457</v>
      </c>
      <c r="AH471" s="45">
        <f t="shared" si="153"/>
        <v>3.5363832706992424</v>
      </c>
      <c r="AI471" s="45">
        <f t="shared" si="154"/>
        <v>3.2611528561982999</v>
      </c>
      <c r="AJ471" s="45">
        <f t="shared" si="155"/>
        <v>2.3262243512156489</v>
      </c>
      <c r="AL471" s="46">
        <f t="shared" si="156"/>
        <v>22.949636347489768</v>
      </c>
      <c r="AM471" s="46">
        <f t="shared" si="157"/>
        <v>1.5202245083760659</v>
      </c>
      <c r="AN471" s="46">
        <f t="shared" si="158"/>
        <v>1.4019081411877028</v>
      </c>
      <c r="AO471" s="46">
        <f t="shared" si="159"/>
        <v>0.42988115031871948</v>
      </c>
    </row>
    <row r="472" spans="1:41">
      <c r="A472" s="8" t="s">
        <v>1613</v>
      </c>
      <c r="B472" s="35">
        <v>1</v>
      </c>
      <c r="C472" s="35">
        <v>0</v>
      </c>
      <c r="D472" s="35">
        <v>0</v>
      </c>
      <c r="E472" s="37">
        <v>44.002427960646003</v>
      </c>
      <c r="F472" s="37">
        <v>74.482390076659385</v>
      </c>
      <c r="G472" s="37">
        <v>169.26881885534459</v>
      </c>
      <c r="H472" s="36">
        <v>70.474722381847997</v>
      </c>
      <c r="I472" s="36">
        <v>120.33374900710338</v>
      </c>
      <c r="J472" s="36">
        <v>170.74738990117319</v>
      </c>
      <c r="K472" s="38">
        <v>607.54619115295134</v>
      </c>
      <c r="L472" s="38">
        <v>675.54853278388589</v>
      </c>
      <c r="M472" s="38">
        <v>111.19295003757415</v>
      </c>
      <c r="N472" s="39">
        <v>215908.11592206743</v>
      </c>
      <c r="O472" s="39">
        <v>373652.38087190728</v>
      </c>
      <c r="P472" s="39">
        <v>173.06083158392158</v>
      </c>
      <c r="R472" s="42">
        <f t="shared" si="140"/>
        <v>2.2726018684568035E-2</v>
      </c>
      <c r="S472" s="42">
        <f t="shared" si="141"/>
        <v>1.4189484771316638E-2</v>
      </c>
      <c r="T472" s="42">
        <f t="shared" si="142"/>
        <v>1.6459653842982407E-3</v>
      </c>
      <c r="U472" s="42">
        <f t="shared" si="143"/>
        <v>4.6315998624199585E-6</v>
      </c>
      <c r="W472" s="43">
        <f t="shared" si="144"/>
        <v>44.002427960646003</v>
      </c>
      <c r="X472" s="43">
        <f t="shared" si="145"/>
        <v>0.62437178144854388</v>
      </c>
      <c r="Y472" s="43">
        <f t="shared" si="146"/>
        <v>7.2426473248300358E-2</v>
      </c>
      <c r="Z472" s="43">
        <f t="shared" si="147"/>
        <v>2.0380163928867217E-4</v>
      </c>
      <c r="AB472" s="44">
        <f t="shared" si="148"/>
        <v>70.474722381847997</v>
      </c>
      <c r="AC472" s="44">
        <f t="shared" si="149"/>
        <v>1.6016098576396227</v>
      </c>
      <c r="AD472" s="44">
        <f t="shared" si="150"/>
        <v>0.11599895350855027</v>
      </c>
      <c r="AE472" s="44">
        <f t="shared" si="151"/>
        <v>3.2641071448785198E-4</v>
      </c>
      <c r="AG472" s="45">
        <f t="shared" si="152"/>
        <v>607.54619115295134</v>
      </c>
      <c r="AH472" s="45">
        <f t="shared" si="153"/>
        <v>13.807106091880115</v>
      </c>
      <c r="AI472" s="45">
        <f t="shared" si="154"/>
        <v>8.6207674272362311</v>
      </c>
      <c r="AJ472" s="45">
        <f t="shared" si="155"/>
        <v>2.8139108553577792E-3</v>
      </c>
      <c r="AL472" s="46">
        <f t="shared" si="156"/>
        <v>215908.11592206743</v>
      </c>
      <c r="AM472" s="46">
        <f t="shared" si="157"/>
        <v>4906.7318765947857</v>
      </c>
      <c r="AN472" s="46">
        <f t="shared" si="158"/>
        <v>3063.6249228798433</v>
      </c>
      <c r="AO472" s="46">
        <f t="shared" si="159"/>
        <v>355.37728499677485</v>
      </c>
    </row>
    <row r="473" spans="1:41">
      <c r="A473" s="8" t="s">
        <v>1614</v>
      </c>
      <c r="B473" s="35">
        <v>336406.18899947032</v>
      </c>
      <c r="C473" s="35">
        <v>160542.93301132793</v>
      </c>
      <c r="D473" s="35">
        <v>47.722942758220391</v>
      </c>
      <c r="E473" s="37">
        <v>358347.78657551162</v>
      </c>
      <c r="F473" s="37">
        <v>129896.22740125407</v>
      </c>
      <c r="G473" s="37">
        <v>36.248647896666199</v>
      </c>
      <c r="H473" s="36">
        <v>741757.32650350069</v>
      </c>
      <c r="I473" s="36">
        <v>508621.937177343</v>
      </c>
      <c r="J473" s="36">
        <v>68.569856879592635</v>
      </c>
      <c r="K473" s="38">
        <v>134796.57045425379</v>
      </c>
      <c r="L473" s="38">
        <v>42270.444645928015</v>
      </c>
      <c r="M473" s="38">
        <v>31.358694441171579</v>
      </c>
      <c r="N473" s="39">
        <v>50757.874131392506</v>
      </c>
      <c r="O473" s="39">
        <v>84706.404702980391</v>
      </c>
      <c r="P473" s="39">
        <v>166.88327900358527</v>
      </c>
      <c r="R473" s="42">
        <f t="shared" si="140"/>
        <v>0.93877010435665764</v>
      </c>
      <c r="S473" s="42">
        <f t="shared" si="141"/>
        <v>0.45352594033040894</v>
      </c>
      <c r="T473" s="42">
        <f t="shared" si="142"/>
        <v>2.4956583677597144</v>
      </c>
      <c r="U473" s="42">
        <f t="shared" si="143"/>
        <v>6.6276650619496946</v>
      </c>
      <c r="W473" s="43">
        <f t="shared" si="144"/>
        <v>1.0652235252903621</v>
      </c>
      <c r="X473" s="43">
        <f t="shared" si="145"/>
        <v>0.48310650096938462</v>
      </c>
      <c r="Y473" s="43">
        <f t="shared" si="146"/>
        <v>2.658434004425394</v>
      </c>
      <c r="Z473" s="43">
        <f t="shared" si="147"/>
        <v>7.0599447417338199</v>
      </c>
      <c r="AB473" s="44">
        <f t="shared" si="148"/>
        <v>2.2049455413100874</v>
      </c>
      <c r="AC473" s="44">
        <f t="shared" si="149"/>
        <v>2.0699369559164178</v>
      </c>
      <c r="AD473" s="44">
        <f t="shared" si="150"/>
        <v>5.5027907906249922</v>
      </c>
      <c r="AE473" s="44">
        <f t="shared" si="151"/>
        <v>14.613640527642625</v>
      </c>
      <c r="AG473" s="45">
        <f t="shared" si="152"/>
        <v>0.40069586964247567</v>
      </c>
      <c r="AH473" s="45">
        <f t="shared" si="153"/>
        <v>0.37616130335954856</v>
      </c>
      <c r="AI473" s="45">
        <f t="shared" si="154"/>
        <v>0.18172597106611474</v>
      </c>
      <c r="AJ473" s="45">
        <f t="shared" si="155"/>
        <v>2.655678015696985</v>
      </c>
      <c r="AL473" s="46">
        <f t="shared" si="156"/>
        <v>0.15088270011427293</v>
      </c>
      <c r="AM473" s="46">
        <f t="shared" si="157"/>
        <v>0.14164416813189029</v>
      </c>
      <c r="AN473" s="46">
        <f t="shared" si="158"/>
        <v>6.8429218448916737E-2</v>
      </c>
      <c r="AO473" s="46">
        <f t="shared" si="159"/>
        <v>0.37655167309036486</v>
      </c>
    </row>
    <row r="474" spans="1:41">
      <c r="A474" s="8" t="s">
        <v>1615</v>
      </c>
      <c r="B474" s="35">
        <v>11906.589396692967</v>
      </c>
      <c r="C474" s="35">
        <v>1762.6356693542959</v>
      </c>
      <c r="D474" s="35">
        <v>14.803867090972874</v>
      </c>
      <c r="E474" s="37">
        <v>40640.507068541236</v>
      </c>
      <c r="F474" s="37">
        <v>9082.366065447548</v>
      </c>
      <c r="G474" s="37">
        <v>22.348062857901624</v>
      </c>
      <c r="H474" s="36">
        <v>139537.07164359532</v>
      </c>
      <c r="I474" s="36">
        <v>53850.560710663784</v>
      </c>
      <c r="J474" s="36">
        <v>38.592296711090896</v>
      </c>
      <c r="K474" s="38">
        <v>187110.90435278197</v>
      </c>
      <c r="L474" s="38">
        <v>29257.494830429376</v>
      </c>
      <c r="M474" s="38">
        <v>15.636445631873391</v>
      </c>
      <c r="N474" s="39">
        <v>66477.616200686331</v>
      </c>
      <c r="O474" s="39">
        <v>57601.026468968528</v>
      </c>
      <c r="P474" s="39">
        <v>86.647250248985074</v>
      </c>
      <c r="R474" s="42">
        <f t="shared" si="140"/>
        <v>0.29297344584338492</v>
      </c>
      <c r="S474" s="42">
        <f t="shared" si="141"/>
        <v>8.5329219371212697E-2</v>
      </c>
      <c r="T474" s="42">
        <f t="shared" si="142"/>
        <v>6.3633861628096713E-2</v>
      </c>
      <c r="U474" s="42">
        <f t="shared" si="143"/>
        <v>0.17910674415202693</v>
      </c>
      <c r="W474" s="43">
        <f t="shared" si="144"/>
        <v>3.413278623669433</v>
      </c>
      <c r="X474" s="43">
        <f t="shared" si="145"/>
        <v>0.29125240045415995</v>
      </c>
      <c r="Y474" s="43">
        <f t="shared" si="146"/>
        <v>0.2172000996367211</v>
      </c>
      <c r="Z474" s="43">
        <f t="shared" si="147"/>
        <v>0.6113412211691438</v>
      </c>
      <c r="AB474" s="44">
        <f t="shared" si="148"/>
        <v>11.719314993960527</v>
      </c>
      <c r="AC474" s="44">
        <f t="shared" si="149"/>
        <v>3.4334480967046632</v>
      </c>
      <c r="AD474" s="44">
        <f t="shared" si="150"/>
        <v>0.74574526870176328</v>
      </c>
      <c r="AE474" s="44">
        <f t="shared" si="151"/>
        <v>2.0990083522603014</v>
      </c>
      <c r="AG474" s="45">
        <f t="shared" si="152"/>
        <v>15.714903581436316</v>
      </c>
      <c r="AH474" s="45">
        <f t="shared" si="153"/>
        <v>4.6040494533499476</v>
      </c>
      <c r="AI474" s="45">
        <f t="shared" si="154"/>
        <v>1.3409404550978354</v>
      </c>
      <c r="AJ474" s="45">
        <f t="shared" si="155"/>
        <v>2.8146452151340862</v>
      </c>
      <c r="AL474" s="46">
        <f t="shared" si="156"/>
        <v>5.5832626779882375</v>
      </c>
      <c r="AM474" s="46">
        <f t="shared" si="157"/>
        <v>1.6357477058189791</v>
      </c>
      <c r="AN474" s="46">
        <f t="shared" si="158"/>
        <v>0.47641544585716278</v>
      </c>
      <c r="AO474" s="46">
        <f t="shared" si="159"/>
        <v>0.35528456468442021</v>
      </c>
    </row>
    <row r="475" spans="1:41">
      <c r="A475" s="8" t="s">
        <v>1616</v>
      </c>
      <c r="B475" s="35">
        <v>27953.096343728062</v>
      </c>
      <c r="C475" s="35">
        <v>5579.9048947204928</v>
      </c>
      <c r="D475" s="35">
        <v>19.961670171013012</v>
      </c>
      <c r="E475" s="37">
        <v>98794.385933867496</v>
      </c>
      <c r="F475" s="37">
        <v>13940.311460022962</v>
      </c>
      <c r="G475" s="37">
        <v>14.110428774115306</v>
      </c>
      <c r="H475" s="36">
        <v>80958.438105143709</v>
      </c>
      <c r="I475" s="36">
        <v>24344.858872361132</v>
      </c>
      <c r="J475" s="36">
        <v>30.070810952088241</v>
      </c>
      <c r="K475" s="38">
        <v>163709.12073122032</v>
      </c>
      <c r="L475" s="38">
        <v>17210.401425053707</v>
      </c>
      <c r="M475" s="38">
        <v>10.512793269050636</v>
      </c>
      <c r="N475" s="39">
        <v>91845.247274929658</v>
      </c>
      <c r="O475" s="39">
        <v>79646.183363484903</v>
      </c>
      <c r="P475" s="39">
        <v>86.717806012402505</v>
      </c>
      <c r="R475" s="42">
        <f t="shared" si="140"/>
        <v>0.28294215384303045</v>
      </c>
      <c r="S475" s="42">
        <f t="shared" si="141"/>
        <v>0.34527711993929955</v>
      </c>
      <c r="T475" s="42">
        <f t="shared" si="142"/>
        <v>0.1707485582896863</v>
      </c>
      <c r="U475" s="42">
        <f t="shared" si="143"/>
        <v>0.30434994921460917</v>
      </c>
      <c r="W475" s="43">
        <f t="shared" si="144"/>
        <v>3.5342913256918798</v>
      </c>
      <c r="X475" s="43">
        <f t="shared" si="145"/>
        <v>1.2203099299613411</v>
      </c>
      <c r="Y475" s="43">
        <f t="shared" si="146"/>
        <v>0.60347514843763261</v>
      </c>
      <c r="Z475" s="43">
        <f t="shared" si="147"/>
        <v>1.0756613854839574</v>
      </c>
      <c r="AB475" s="44">
        <f t="shared" si="148"/>
        <v>2.8962243434369532</v>
      </c>
      <c r="AC475" s="44">
        <f t="shared" si="149"/>
        <v>0.81946395374466841</v>
      </c>
      <c r="AD475" s="44">
        <f t="shared" si="150"/>
        <v>0.49452613112535304</v>
      </c>
      <c r="AE475" s="44">
        <f t="shared" si="151"/>
        <v>0.88146573183915156</v>
      </c>
      <c r="AG475" s="45">
        <f t="shared" si="152"/>
        <v>5.8565648226641747</v>
      </c>
      <c r="AH475" s="45">
        <f t="shared" si="153"/>
        <v>1.6570690650459272</v>
      </c>
      <c r="AI475" s="45">
        <f t="shared" si="154"/>
        <v>2.0221378347073005</v>
      </c>
      <c r="AJ475" s="45">
        <f t="shared" si="155"/>
        <v>1.7824452063499081</v>
      </c>
      <c r="AL475" s="46">
        <f t="shared" si="156"/>
        <v>3.2856913647613606</v>
      </c>
      <c r="AM475" s="46">
        <f t="shared" si="157"/>
        <v>0.9296605916090257</v>
      </c>
      <c r="AN475" s="46">
        <f t="shared" si="158"/>
        <v>1.1344740514342291</v>
      </c>
      <c r="AO475" s="46">
        <f t="shared" si="159"/>
        <v>0.56102706351787412</v>
      </c>
    </row>
    <row r="476" spans="1:41">
      <c r="A476" s="8" t="s">
        <v>1180</v>
      </c>
      <c r="B476" s="35">
        <v>324621.141810756</v>
      </c>
      <c r="C476" s="35">
        <v>68813.529966274597</v>
      </c>
      <c r="D476" s="35">
        <v>21.198104837666655</v>
      </c>
      <c r="E476" s="37">
        <v>906048.30404139205</v>
      </c>
      <c r="F476" s="37">
        <v>134329.99690085617</v>
      </c>
      <c r="G476" s="37">
        <v>14.825920020122837</v>
      </c>
      <c r="H476" s="36">
        <v>828237.06074391061</v>
      </c>
      <c r="I476" s="36">
        <v>276232.0070584619</v>
      </c>
      <c r="J476" s="36">
        <v>33.351804712814257</v>
      </c>
      <c r="K476" s="38">
        <v>1652267.8669183569</v>
      </c>
      <c r="L476" s="38">
        <v>188482.66256183831</v>
      </c>
      <c r="M476" s="38">
        <v>11.40751244611306</v>
      </c>
      <c r="N476" s="39">
        <v>845423.12214348</v>
      </c>
      <c r="O476" s="39">
        <v>732341.45720674715</v>
      </c>
      <c r="P476" s="39">
        <v>86.62425216736132</v>
      </c>
      <c r="R476" s="42">
        <f t="shared" si="140"/>
        <v>0.35828237894469472</v>
      </c>
      <c r="S476" s="42">
        <f t="shared" si="141"/>
        <v>0.39194230395725826</v>
      </c>
      <c r="T476" s="42">
        <f t="shared" si="142"/>
        <v>0.19647004478529656</v>
      </c>
      <c r="U476" s="42">
        <f t="shared" si="143"/>
        <v>0.38397476164090921</v>
      </c>
      <c r="W476" s="43">
        <f t="shared" si="144"/>
        <v>2.7910945633035507</v>
      </c>
      <c r="X476" s="43">
        <f t="shared" si="145"/>
        <v>1.0939480337037715</v>
      </c>
      <c r="Y476" s="43">
        <f t="shared" si="146"/>
        <v>0.54836647385224635</v>
      </c>
      <c r="Z476" s="43">
        <f t="shared" si="147"/>
        <v>1.0717098696617184</v>
      </c>
      <c r="AB476" s="44">
        <f t="shared" si="148"/>
        <v>2.5513959322672428</v>
      </c>
      <c r="AC476" s="44">
        <f t="shared" si="149"/>
        <v>0.91412020424252494</v>
      </c>
      <c r="AD476" s="44">
        <f t="shared" si="150"/>
        <v>0.50127287307756863</v>
      </c>
      <c r="AE476" s="44">
        <f t="shared" si="151"/>
        <v>0.9796716449438998</v>
      </c>
      <c r="AG476" s="45">
        <f t="shared" si="152"/>
        <v>5.0898344380834493</v>
      </c>
      <c r="AH476" s="45">
        <f t="shared" si="153"/>
        <v>1.8235979909111715</v>
      </c>
      <c r="AI476" s="45">
        <f t="shared" si="154"/>
        <v>1.994921436423424</v>
      </c>
      <c r="AJ476" s="45">
        <f t="shared" si="155"/>
        <v>1.9543679651547834</v>
      </c>
      <c r="AL476" s="46">
        <f t="shared" si="156"/>
        <v>2.6043378364935186</v>
      </c>
      <c r="AM476" s="46">
        <f t="shared" si="157"/>
        <v>0.93308835563457726</v>
      </c>
      <c r="AN476" s="46">
        <f t="shared" si="158"/>
        <v>1.0207501719183312</v>
      </c>
      <c r="AO476" s="46">
        <f t="shared" si="159"/>
        <v>0.51167437137192395</v>
      </c>
    </row>
    <row r="477" spans="1:41">
      <c r="A477" s="8" t="s">
        <v>1617</v>
      </c>
      <c r="B477" s="35">
        <v>11062.1929241464</v>
      </c>
      <c r="C477" s="35">
        <v>9587.6091339901086</v>
      </c>
      <c r="D477" s="35">
        <v>86.670058999444947</v>
      </c>
      <c r="E477" s="37">
        <v>1</v>
      </c>
      <c r="F477" s="37">
        <v>0</v>
      </c>
      <c r="G477" s="37">
        <v>0</v>
      </c>
      <c r="H477" s="36">
        <v>76253.920706274861</v>
      </c>
      <c r="I477" s="36">
        <v>79226.086568053259</v>
      </c>
      <c r="J477" s="36">
        <v>103.89772202432317</v>
      </c>
      <c r="K477" s="38">
        <v>224484.01381894399</v>
      </c>
      <c r="L477" s="38">
        <v>197450.43646207164</v>
      </c>
      <c r="M477" s="38">
        <v>87.957459911298585</v>
      </c>
      <c r="N477" s="39">
        <v>1</v>
      </c>
      <c r="O477" s="39">
        <v>0</v>
      </c>
      <c r="P477" s="39">
        <v>0</v>
      </c>
      <c r="R477" s="42">
        <f t="shared" si="140"/>
        <v>11062.1929241464</v>
      </c>
      <c r="S477" s="42">
        <f t="shared" si="141"/>
        <v>0.145070480595447</v>
      </c>
      <c r="T477" s="42">
        <f t="shared" si="142"/>
        <v>4.9278310450509559E-2</v>
      </c>
      <c r="U477" s="42">
        <f t="shared" si="143"/>
        <v>11062.1929241464</v>
      </c>
      <c r="W477" s="43">
        <f t="shared" si="144"/>
        <v>9.0397989517721568E-5</v>
      </c>
      <c r="X477" s="43">
        <f t="shared" si="145"/>
        <v>1.3114079784198047E-5</v>
      </c>
      <c r="Y477" s="43">
        <f t="shared" si="146"/>
        <v>4.4546601915561923E-6</v>
      </c>
      <c r="Z477" s="43">
        <f t="shared" si="147"/>
        <v>1</v>
      </c>
      <c r="AB477" s="44">
        <f t="shared" si="148"/>
        <v>6.8932011246910063</v>
      </c>
      <c r="AC477" s="44">
        <f t="shared" si="149"/>
        <v>76253.920706274861</v>
      </c>
      <c r="AD477" s="44">
        <f t="shared" si="150"/>
        <v>0.33968530502032507</v>
      </c>
      <c r="AE477" s="44">
        <f t="shared" si="151"/>
        <v>76253.920706274861</v>
      </c>
      <c r="AG477" s="45">
        <f t="shared" si="152"/>
        <v>20.292903528100961</v>
      </c>
      <c r="AH477" s="45">
        <f t="shared" si="153"/>
        <v>224484.01381894399</v>
      </c>
      <c r="AI477" s="45">
        <f t="shared" si="154"/>
        <v>2.9439012674986484</v>
      </c>
      <c r="AJ477" s="45">
        <f t="shared" si="155"/>
        <v>224484.01381894399</v>
      </c>
      <c r="AL477" s="46">
        <f t="shared" si="156"/>
        <v>9.0397989517721568E-5</v>
      </c>
      <c r="AM477" s="46">
        <f t="shared" si="157"/>
        <v>1</v>
      </c>
      <c r="AN477" s="46">
        <f t="shared" si="158"/>
        <v>1.3114079784198047E-5</v>
      </c>
      <c r="AO477" s="46">
        <f t="shared" si="159"/>
        <v>4.4546601915561923E-6</v>
      </c>
    </row>
    <row r="478" spans="1:41">
      <c r="A478" s="8" t="s">
        <v>1618</v>
      </c>
      <c r="B478" s="35">
        <v>20946.891942906899</v>
      </c>
      <c r="C478" s="35">
        <v>5060.6836460467175</v>
      </c>
      <c r="D478" s="35">
        <v>24.159592076190481</v>
      </c>
      <c r="E478" s="37">
        <v>56540.411880109772</v>
      </c>
      <c r="F478" s="37">
        <v>6491.6605958023947</v>
      </c>
      <c r="G478" s="37">
        <v>11.481452610510752</v>
      </c>
      <c r="H478" s="36">
        <v>54166.838463013199</v>
      </c>
      <c r="I478" s="36">
        <v>24986.087841376346</v>
      </c>
      <c r="J478" s="36">
        <v>46.128015867932966</v>
      </c>
      <c r="K478" s="38">
        <v>130977.73571503232</v>
      </c>
      <c r="L478" s="38">
        <v>15803.989207024688</v>
      </c>
      <c r="M478" s="38">
        <v>12.06616462007662</v>
      </c>
      <c r="N478" s="39">
        <v>68916.212152482345</v>
      </c>
      <c r="O478" s="39">
        <v>59816.005115019499</v>
      </c>
      <c r="P478" s="39">
        <v>86.795259412505217</v>
      </c>
      <c r="R478" s="42">
        <f t="shared" si="140"/>
        <v>0.37047646535231132</v>
      </c>
      <c r="S478" s="42">
        <f t="shared" si="141"/>
        <v>0.38671062475263512</v>
      </c>
      <c r="T478" s="42">
        <f t="shared" si="142"/>
        <v>0.15992711912871177</v>
      </c>
      <c r="U478" s="42">
        <f t="shared" si="143"/>
        <v>0.30394723227910891</v>
      </c>
      <c r="W478" s="43">
        <f t="shared" si="144"/>
        <v>2.6992267890729087</v>
      </c>
      <c r="X478" s="43">
        <f t="shared" si="145"/>
        <v>1.0438196779514337</v>
      </c>
      <c r="Y478" s="43">
        <f t="shared" si="146"/>
        <v>0.43167956425147319</v>
      </c>
      <c r="Z478" s="43">
        <f t="shared" si="147"/>
        <v>0.82042251183233672</v>
      </c>
      <c r="AB478" s="44">
        <f t="shared" si="148"/>
        <v>2.585912917804273</v>
      </c>
      <c r="AC478" s="44">
        <f t="shared" si="149"/>
        <v>0.95801987749700901</v>
      </c>
      <c r="AD478" s="44">
        <f t="shared" si="150"/>
        <v>0.41355760326215862</v>
      </c>
      <c r="AE478" s="44">
        <f t="shared" si="151"/>
        <v>0.78598107428140362</v>
      </c>
      <c r="AG478" s="45">
        <f t="shared" si="152"/>
        <v>6.2528482064082258</v>
      </c>
      <c r="AH478" s="45">
        <f t="shared" si="153"/>
        <v>2.3165331018946591</v>
      </c>
      <c r="AI478" s="45">
        <f t="shared" si="154"/>
        <v>2.4180428363835187</v>
      </c>
      <c r="AJ478" s="45">
        <f t="shared" si="155"/>
        <v>1.9005359061991705</v>
      </c>
      <c r="AL478" s="46">
        <f t="shared" si="156"/>
        <v>3.2900447636967431</v>
      </c>
      <c r="AM478" s="46">
        <f t="shared" si="157"/>
        <v>1.2188841549052498</v>
      </c>
      <c r="AN478" s="46">
        <f t="shared" si="158"/>
        <v>1.2722952660333033</v>
      </c>
      <c r="AO478" s="46">
        <f t="shared" si="159"/>
        <v>0.52616738086252335</v>
      </c>
    </row>
    <row r="479" spans="1:41">
      <c r="A479" s="8" t="s">
        <v>1619</v>
      </c>
      <c r="B479" s="35">
        <v>2622.8883548903368</v>
      </c>
      <c r="C479" s="35">
        <v>4541.243842443243</v>
      </c>
      <c r="D479" s="35">
        <v>173.13904474722153</v>
      </c>
      <c r="E479" s="37">
        <v>1</v>
      </c>
      <c r="F479" s="37">
        <v>0</v>
      </c>
      <c r="G479" s="37">
        <v>0</v>
      </c>
      <c r="H479" s="36">
        <v>168.65369789782301</v>
      </c>
      <c r="I479" s="36">
        <v>146.6693871660847</v>
      </c>
      <c r="J479" s="36">
        <v>86.964821402814863</v>
      </c>
      <c r="K479" s="38">
        <v>89730.654153678988</v>
      </c>
      <c r="L479" s="38">
        <v>155416.31993975578</v>
      </c>
      <c r="M479" s="38">
        <v>173.20315047918734</v>
      </c>
      <c r="N479" s="39">
        <v>136905.851297708</v>
      </c>
      <c r="O479" s="39">
        <v>118680.14957772841</v>
      </c>
      <c r="P479" s="39">
        <v>86.687419458539466</v>
      </c>
      <c r="R479" s="42">
        <f t="shared" si="140"/>
        <v>2622.8883548903368</v>
      </c>
      <c r="S479" s="42">
        <f t="shared" si="141"/>
        <v>15.551917257571102</v>
      </c>
      <c r="T479" s="42">
        <f t="shared" si="142"/>
        <v>2.9230683534282442E-2</v>
      </c>
      <c r="U479" s="42">
        <f t="shared" si="143"/>
        <v>1.9158336404386009E-2</v>
      </c>
      <c r="W479" s="43">
        <f t="shared" si="144"/>
        <v>3.8125907956986226E-4</v>
      </c>
      <c r="X479" s="43">
        <f t="shared" si="145"/>
        <v>5.9293096591682146E-3</v>
      </c>
      <c r="Y479" s="43">
        <f t="shared" si="146"/>
        <v>1.1144463499478451E-5</v>
      </c>
      <c r="Z479" s="43">
        <f t="shared" si="147"/>
        <v>7.3042897036259947E-6</v>
      </c>
      <c r="AB479" s="44">
        <f t="shared" si="148"/>
        <v>6.4300753626577611E-2</v>
      </c>
      <c r="AC479" s="44">
        <f t="shared" si="149"/>
        <v>168.65369789782301</v>
      </c>
      <c r="AD479" s="44">
        <f t="shared" si="150"/>
        <v>1.8795549802743542E-3</v>
      </c>
      <c r="AE479" s="44">
        <f t="shared" si="151"/>
        <v>1.2318954690335175E-3</v>
      </c>
      <c r="AG479" s="45">
        <f t="shared" si="152"/>
        <v>34.210626611833284</v>
      </c>
      <c r="AH479" s="45">
        <f t="shared" si="153"/>
        <v>89730.654153678988</v>
      </c>
      <c r="AI479" s="45">
        <f t="shared" si="154"/>
        <v>532.04083439689134</v>
      </c>
      <c r="AJ479" s="45">
        <f t="shared" si="155"/>
        <v>0.65541869323434254</v>
      </c>
      <c r="AL479" s="46">
        <f t="shared" si="156"/>
        <v>52.196598853492581</v>
      </c>
      <c r="AM479" s="46">
        <f t="shared" si="157"/>
        <v>136905.851297708</v>
      </c>
      <c r="AN479" s="46">
        <f t="shared" si="158"/>
        <v>811.75718649614726</v>
      </c>
      <c r="AO479" s="46">
        <f t="shared" si="159"/>
        <v>1.5257422626523314</v>
      </c>
    </row>
    <row r="480" spans="1:41">
      <c r="A480" s="8" t="s">
        <v>1620</v>
      </c>
      <c r="B480" s="35">
        <v>1</v>
      </c>
      <c r="C480" s="35">
        <v>0</v>
      </c>
      <c r="D480" s="35">
        <v>0</v>
      </c>
      <c r="E480" s="37">
        <v>101649.81885655776</v>
      </c>
      <c r="F480" s="37">
        <v>21519.557092115152</v>
      </c>
      <c r="G480" s="37">
        <v>21.170285726216871</v>
      </c>
      <c r="H480" s="36">
        <v>15403.622727550399</v>
      </c>
      <c r="I480" s="36">
        <v>26678.125133932412</v>
      </c>
      <c r="J480" s="36">
        <v>173.19383631888633</v>
      </c>
      <c r="K480" s="38">
        <v>1</v>
      </c>
      <c r="L480" s="38">
        <v>0</v>
      </c>
      <c r="M480" s="38">
        <v>0</v>
      </c>
      <c r="N480" s="39">
        <v>1</v>
      </c>
      <c r="O480" s="39">
        <v>0</v>
      </c>
      <c r="P480" s="39">
        <v>0</v>
      </c>
      <c r="R480" s="42">
        <f t="shared" si="140"/>
        <v>9.8376958389974222E-6</v>
      </c>
      <c r="S480" s="42">
        <f t="shared" si="141"/>
        <v>6.4919793069940211E-5</v>
      </c>
      <c r="T480" s="42">
        <f t="shared" si="142"/>
        <v>1</v>
      </c>
      <c r="U480" s="42">
        <f t="shared" si="143"/>
        <v>1</v>
      </c>
      <c r="W480" s="43">
        <f t="shared" si="144"/>
        <v>101649.81885655776</v>
      </c>
      <c r="X480" s="43">
        <f t="shared" si="145"/>
        <v>6.599085205764637</v>
      </c>
      <c r="Y480" s="43">
        <f t="shared" si="146"/>
        <v>101649.81885655776</v>
      </c>
      <c r="Z480" s="43">
        <f t="shared" si="147"/>
        <v>101649.81885655776</v>
      </c>
      <c r="AB480" s="44">
        <f t="shared" si="148"/>
        <v>15403.622727550399</v>
      </c>
      <c r="AC480" s="44">
        <f t="shared" si="149"/>
        <v>0.15153615521230868</v>
      </c>
      <c r="AD480" s="44">
        <f t="shared" si="150"/>
        <v>15403.622727550399</v>
      </c>
      <c r="AE480" s="44">
        <f t="shared" si="151"/>
        <v>15403.622727550399</v>
      </c>
      <c r="AG480" s="45">
        <f t="shared" si="152"/>
        <v>1</v>
      </c>
      <c r="AH480" s="45">
        <f t="shared" si="153"/>
        <v>9.8376958389974222E-6</v>
      </c>
      <c r="AI480" s="45">
        <f t="shared" si="154"/>
        <v>6.4919793069940211E-5</v>
      </c>
      <c r="AJ480" s="45">
        <f t="shared" si="155"/>
        <v>1</v>
      </c>
      <c r="AL480" s="46">
        <f t="shared" si="156"/>
        <v>1</v>
      </c>
      <c r="AM480" s="46">
        <f t="shared" si="157"/>
        <v>9.8376958389974222E-6</v>
      </c>
      <c r="AN480" s="46">
        <f t="shared" si="158"/>
        <v>6.4919793069940211E-5</v>
      </c>
      <c r="AO480" s="46">
        <f t="shared" si="159"/>
        <v>1</v>
      </c>
    </row>
    <row r="481" spans="1:41">
      <c r="A481" s="8" t="s">
        <v>1621</v>
      </c>
      <c r="B481" s="35">
        <v>1</v>
      </c>
      <c r="C481" s="35">
        <v>0</v>
      </c>
      <c r="D481" s="35">
        <v>0</v>
      </c>
      <c r="E481" s="37">
        <v>1013.6711616848629</v>
      </c>
      <c r="F481" s="37">
        <v>1332.2743297231809</v>
      </c>
      <c r="G481" s="37">
        <v>131.43062366584002</v>
      </c>
      <c r="H481" s="36">
        <v>243.80412970849599</v>
      </c>
      <c r="I481" s="36">
        <v>420.5490889426589</v>
      </c>
      <c r="J481" s="36">
        <v>172.49465357518255</v>
      </c>
      <c r="K481" s="38">
        <v>243.78363648861236</v>
      </c>
      <c r="L481" s="38">
        <v>212.83002617459076</v>
      </c>
      <c r="M481" s="38">
        <v>87.302835104165197</v>
      </c>
      <c r="N481" s="39">
        <v>376941.33772792522</v>
      </c>
      <c r="O481" s="39">
        <v>651920.35735936754</v>
      </c>
      <c r="P481" s="39">
        <v>172.95008323813005</v>
      </c>
      <c r="R481" s="42">
        <f t="shared" si="140"/>
        <v>9.8651321828852317E-4</v>
      </c>
      <c r="S481" s="42">
        <f t="shared" si="141"/>
        <v>4.1016532459710519E-3</v>
      </c>
      <c r="T481" s="42">
        <f t="shared" si="142"/>
        <v>4.1019980438544001E-3</v>
      </c>
      <c r="U481" s="42">
        <f t="shared" si="143"/>
        <v>2.6529326977711214E-6</v>
      </c>
      <c r="W481" s="43">
        <f t="shared" si="144"/>
        <v>1013.6711616848629</v>
      </c>
      <c r="X481" s="43">
        <f t="shared" si="145"/>
        <v>4.1577276106719649</v>
      </c>
      <c r="Y481" s="43">
        <f t="shared" si="146"/>
        <v>4.1580771223429247</v>
      </c>
      <c r="Z481" s="43">
        <f t="shared" si="147"/>
        <v>2.6892013696214099E-3</v>
      </c>
      <c r="AB481" s="44">
        <f t="shared" si="148"/>
        <v>243.80412970849599</v>
      </c>
      <c r="AC481" s="44">
        <f t="shared" si="149"/>
        <v>0.24051599663076093</v>
      </c>
      <c r="AD481" s="44">
        <f t="shared" si="150"/>
        <v>1.0000840631478749</v>
      </c>
      <c r="AE481" s="44">
        <f t="shared" si="151"/>
        <v>6.4679594755530064E-4</v>
      </c>
      <c r="AG481" s="45">
        <f t="shared" si="152"/>
        <v>243.78363648861236</v>
      </c>
      <c r="AH481" s="45">
        <f t="shared" si="153"/>
        <v>0.24049577979846043</v>
      </c>
      <c r="AI481" s="45">
        <f t="shared" si="154"/>
        <v>0.99991594391814387</v>
      </c>
      <c r="AJ481" s="45">
        <f t="shared" si="155"/>
        <v>6.4674158042218877E-4</v>
      </c>
      <c r="AL481" s="46">
        <f t="shared" si="156"/>
        <v>376941.33772792522</v>
      </c>
      <c r="AM481" s="46">
        <f t="shared" si="157"/>
        <v>371.85761218795659</v>
      </c>
      <c r="AN481" s="46">
        <f t="shared" si="158"/>
        <v>1546.0826614324151</v>
      </c>
      <c r="AO481" s="46">
        <f t="shared" si="159"/>
        <v>1546.21263000781</v>
      </c>
    </row>
    <row r="482" spans="1:41">
      <c r="A482" s="8" t="s">
        <v>1622</v>
      </c>
      <c r="B482" s="35">
        <v>4682.5723373314495</v>
      </c>
      <c r="C482" s="35">
        <v>629.29335619679375</v>
      </c>
      <c r="D482" s="35">
        <v>13.43905253058881</v>
      </c>
      <c r="E482" s="37">
        <v>11090.206743063341</v>
      </c>
      <c r="F482" s="37">
        <v>1620.1241746308797</v>
      </c>
      <c r="G482" s="37">
        <v>14.608602095215478</v>
      </c>
      <c r="H482" s="36">
        <v>76218.097333670798</v>
      </c>
      <c r="I482" s="36">
        <v>33397.281089891774</v>
      </c>
      <c r="J482" s="36">
        <v>43.818046183551068</v>
      </c>
      <c r="K482" s="38">
        <v>107943.03010927323</v>
      </c>
      <c r="L482" s="38">
        <v>15872.431432084833</v>
      </c>
      <c r="M482" s="38">
        <v>14.70445235418795</v>
      </c>
      <c r="N482" s="39">
        <v>24961.147237608133</v>
      </c>
      <c r="O482" s="39">
        <v>21633.667470453751</v>
      </c>
      <c r="P482" s="39">
        <v>86.669363649516157</v>
      </c>
      <c r="R482" s="42">
        <f t="shared" si="140"/>
        <v>0.42222588323344706</v>
      </c>
      <c r="S482" s="42">
        <f t="shared" si="141"/>
        <v>6.1436489510252233E-2</v>
      </c>
      <c r="T482" s="42">
        <f t="shared" si="142"/>
        <v>4.3380034195734295E-2</v>
      </c>
      <c r="U482" s="42">
        <f t="shared" si="143"/>
        <v>0.18759443597513711</v>
      </c>
      <c r="W482" s="43">
        <f t="shared" si="144"/>
        <v>2.3684005166663455</v>
      </c>
      <c r="X482" s="43">
        <f t="shared" si="145"/>
        <v>0.14550621349824788</v>
      </c>
      <c r="Y482" s="43">
        <f t="shared" si="146"/>
        <v>0.10274129540218084</v>
      </c>
      <c r="Z482" s="43">
        <f t="shared" si="147"/>
        <v>0.44429875908724636</v>
      </c>
      <c r="AB482" s="44">
        <f t="shared" si="148"/>
        <v>16.276971682002188</v>
      </c>
      <c r="AC482" s="44">
        <f t="shared" si="149"/>
        <v>6.8725587447991794</v>
      </c>
      <c r="AD482" s="44">
        <f t="shared" si="150"/>
        <v>0.70609558816825368</v>
      </c>
      <c r="AE482" s="44">
        <f t="shared" si="151"/>
        <v>3.0534693220684792</v>
      </c>
      <c r="AG482" s="45">
        <f t="shared" si="152"/>
        <v>23.052079569322547</v>
      </c>
      <c r="AH482" s="45">
        <f t="shared" si="153"/>
        <v>9.7331846565249123</v>
      </c>
      <c r="AI482" s="45">
        <f t="shared" si="154"/>
        <v>1.4162388446501843</v>
      </c>
      <c r="AJ482" s="45">
        <f t="shared" si="155"/>
        <v>4.3244418648610443</v>
      </c>
      <c r="AL482" s="46">
        <f t="shared" si="156"/>
        <v>5.3306485067208245</v>
      </c>
      <c r="AM482" s="46">
        <f t="shared" si="157"/>
        <v>2.2507377739572556</v>
      </c>
      <c r="AN482" s="46">
        <f t="shared" si="158"/>
        <v>0.32749633106599568</v>
      </c>
      <c r="AO482" s="46">
        <f t="shared" si="159"/>
        <v>0.23124371450698936</v>
      </c>
    </row>
    <row r="483" spans="1:41">
      <c r="A483" s="8" t="s">
        <v>1623</v>
      </c>
      <c r="B483" s="35">
        <v>5168.8462196390828</v>
      </c>
      <c r="C483" s="35">
        <v>2765.5883857249205</v>
      </c>
      <c r="D483" s="35">
        <v>53.504946137051625</v>
      </c>
      <c r="E483" s="37">
        <v>62878.777993574535</v>
      </c>
      <c r="F483" s="37">
        <v>23321.429808331675</v>
      </c>
      <c r="G483" s="37">
        <v>37.089508658572932</v>
      </c>
      <c r="H483" s="36">
        <v>231206.20360103736</v>
      </c>
      <c r="I483" s="36">
        <v>83197.907042416919</v>
      </c>
      <c r="J483" s="36">
        <v>35.984288374018192</v>
      </c>
      <c r="K483" s="38">
        <v>610736.50468490936</v>
      </c>
      <c r="L483" s="38">
        <v>88796.038702871752</v>
      </c>
      <c r="M483" s="38">
        <v>14.539173280412202</v>
      </c>
      <c r="N483" s="39">
        <v>208124.31911259468</v>
      </c>
      <c r="O483" s="39">
        <v>180637.65163360714</v>
      </c>
      <c r="P483" s="39">
        <v>86.793149596267355</v>
      </c>
      <c r="R483" s="42">
        <f t="shared" si="140"/>
        <v>8.220335039219874E-2</v>
      </c>
      <c r="S483" s="42">
        <f t="shared" si="141"/>
        <v>2.2356001435663433E-2</v>
      </c>
      <c r="T483" s="42">
        <f t="shared" si="142"/>
        <v>8.4632999337509538E-3</v>
      </c>
      <c r="U483" s="42">
        <f t="shared" si="143"/>
        <v>2.4835378401131255E-2</v>
      </c>
      <c r="W483" s="43">
        <f t="shared" si="144"/>
        <v>12.164954289927604</v>
      </c>
      <c r="X483" s="43">
        <f t="shared" si="145"/>
        <v>0.27195973557040154</v>
      </c>
      <c r="Y483" s="43">
        <f t="shared" si="146"/>
        <v>0.10295565683602767</v>
      </c>
      <c r="Z483" s="43">
        <f t="shared" si="147"/>
        <v>0.30212124302281701</v>
      </c>
      <c r="AB483" s="44">
        <f t="shared" si="148"/>
        <v>44.73071818669456</v>
      </c>
      <c r="AC483" s="44">
        <f t="shared" si="149"/>
        <v>3.6770149003955499</v>
      </c>
      <c r="AD483" s="44">
        <f t="shared" si="150"/>
        <v>0.37856948426608467</v>
      </c>
      <c r="AE483" s="44">
        <f t="shared" si="151"/>
        <v>1.1109043123209232</v>
      </c>
      <c r="AG483" s="45">
        <f t="shared" si="152"/>
        <v>118.15722092183937</v>
      </c>
      <c r="AH483" s="45">
        <f t="shared" si="153"/>
        <v>9.7129194328063981</v>
      </c>
      <c r="AI483" s="45">
        <f t="shared" si="154"/>
        <v>2.6415230005626422</v>
      </c>
      <c r="AJ483" s="45">
        <f t="shared" si="155"/>
        <v>2.9344792924199434</v>
      </c>
      <c r="AL483" s="46">
        <f t="shared" si="156"/>
        <v>40.265140472127854</v>
      </c>
      <c r="AM483" s="46">
        <f t="shared" si="157"/>
        <v>3.3099294508214285</v>
      </c>
      <c r="AN483" s="46">
        <f t="shared" si="158"/>
        <v>0.90016753820207995</v>
      </c>
      <c r="AO483" s="46">
        <f t="shared" si="159"/>
        <v>0.34077596069023253</v>
      </c>
    </row>
    <row r="484" spans="1:41">
      <c r="A484" s="8" t="s">
        <v>1624</v>
      </c>
      <c r="B484" s="35">
        <v>3156.3890331659932</v>
      </c>
      <c r="C484" s="35">
        <v>386.92235252162914</v>
      </c>
      <c r="D484" s="35">
        <v>12.258386037209409</v>
      </c>
      <c r="E484" s="37">
        <v>7586.5455552146268</v>
      </c>
      <c r="F484" s="37">
        <v>1660.2043458803507</v>
      </c>
      <c r="G484" s="37">
        <v>21.883534921097336</v>
      </c>
      <c r="H484" s="36">
        <v>62270.098759780762</v>
      </c>
      <c r="I484" s="36">
        <v>37460.689083657708</v>
      </c>
      <c r="J484" s="36">
        <v>60.158390350671731</v>
      </c>
      <c r="K484" s="38">
        <v>95078.875363998188</v>
      </c>
      <c r="L484" s="38">
        <v>15015.38474209014</v>
      </c>
      <c r="M484" s="38">
        <v>15.792556111550038</v>
      </c>
      <c r="N484" s="39">
        <v>23356.655881754898</v>
      </c>
      <c r="O484" s="39">
        <v>20296.797161033024</v>
      </c>
      <c r="P484" s="39">
        <v>86.899414298807699</v>
      </c>
      <c r="R484" s="42">
        <f t="shared" si="140"/>
        <v>0.41605089038138615</v>
      </c>
      <c r="S484" s="42">
        <f t="shared" si="141"/>
        <v>5.0688678772493827E-2</v>
      </c>
      <c r="T484" s="42">
        <f t="shared" si="142"/>
        <v>3.3197584858698975E-2</v>
      </c>
      <c r="U484" s="42">
        <f t="shared" si="143"/>
        <v>0.13513873943022867</v>
      </c>
      <c r="W484" s="43">
        <f t="shared" si="144"/>
        <v>2.4035521209516424</v>
      </c>
      <c r="X484" s="43">
        <f t="shared" si="145"/>
        <v>0.12183288137186403</v>
      </c>
      <c r="Y484" s="43">
        <f t="shared" si="146"/>
        <v>7.9792125497598052E-2</v>
      </c>
      <c r="Z484" s="43">
        <f t="shared" si="147"/>
        <v>0.32481300378025751</v>
      </c>
      <c r="AB484" s="44">
        <f t="shared" si="148"/>
        <v>19.728271168564159</v>
      </c>
      <c r="AC484" s="44">
        <f t="shared" si="149"/>
        <v>8.2079647853665474</v>
      </c>
      <c r="AD484" s="44">
        <f t="shared" si="150"/>
        <v>0.65493095623383302</v>
      </c>
      <c r="AE484" s="44">
        <f t="shared" si="151"/>
        <v>2.6660536968574848</v>
      </c>
      <c r="AG484" s="45">
        <f t="shared" si="152"/>
        <v>30.122673208197664</v>
      </c>
      <c r="AH484" s="45">
        <f t="shared" si="153"/>
        <v>12.532565008938164</v>
      </c>
      <c r="AI484" s="45">
        <f t="shared" si="154"/>
        <v>1.5268785060191374</v>
      </c>
      <c r="AJ484" s="45">
        <f t="shared" si="155"/>
        <v>4.0707400856245544</v>
      </c>
      <c r="AL484" s="46">
        <f t="shared" si="156"/>
        <v>7.3998026340647787</v>
      </c>
      <c r="AM484" s="46">
        <f t="shared" si="157"/>
        <v>3.0786944745491782</v>
      </c>
      <c r="AN484" s="46">
        <f t="shared" si="158"/>
        <v>0.37508621869796327</v>
      </c>
      <c r="AO484" s="46">
        <f t="shared" si="159"/>
        <v>0.24565557588198969</v>
      </c>
    </row>
    <row r="485" spans="1:41">
      <c r="A485" s="8" t="s">
        <v>1127</v>
      </c>
      <c r="B485" s="35">
        <v>31115.429156772097</v>
      </c>
      <c r="C485" s="35">
        <v>4488.8117235904892</v>
      </c>
      <c r="D485" s="35">
        <v>14.426321105757673</v>
      </c>
      <c r="E485" s="37">
        <v>87466.277557951296</v>
      </c>
      <c r="F485" s="37">
        <v>10222.045121779744</v>
      </c>
      <c r="G485" s="37">
        <v>11.686841382962786</v>
      </c>
      <c r="H485" s="36">
        <v>224906.53945126999</v>
      </c>
      <c r="I485" s="36">
        <v>76067.601489533932</v>
      </c>
      <c r="J485" s="36">
        <v>33.821871820679242</v>
      </c>
      <c r="K485" s="38">
        <v>446169.65018797602</v>
      </c>
      <c r="L485" s="38">
        <v>49869.587235603911</v>
      </c>
      <c r="M485" s="38">
        <v>11.177270173933463</v>
      </c>
      <c r="N485" s="39">
        <v>210563.97389905903</v>
      </c>
      <c r="O485" s="39">
        <v>182353.30841401126</v>
      </c>
      <c r="P485" s="39">
        <v>86.602330416421808</v>
      </c>
      <c r="R485" s="42">
        <f t="shared" si="140"/>
        <v>0.35574200738286121</v>
      </c>
      <c r="S485" s="42">
        <f t="shared" si="141"/>
        <v>0.13834826338392803</v>
      </c>
      <c r="T485" s="42">
        <f t="shared" si="142"/>
        <v>6.9739008791079443E-2</v>
      </c>
      <c r="U485" s="42">
        <f t="shared" si="143"/>
        <v>0.14777185565318182</v>
      </c>
      <c r="W485" s="43">
        <f t="shared" si="144"/>
        <v>2.8110259099195085</v>
      </c>
      <c r="X485" s="43">
        <f t="shared" si="145"/>
        <v>0.38890055296459008</v>
      </c>
      <c r="Y485" s="43">
        <f t="shared" si="146"/>
        <v>0.1960381606438287</v>
      </c>
      <c r="Z485" s="43">
        <f t="shared" si="147"/>
        <v>0.41539051499797974</v>
      </c>
      <c r="AB485" s="44">
        <f t="shared" si="148"/>
        <v>7.2281355438840329</v>
      </c>
      <c r="AC485" s="44">
        <f t="shared" si="149"/>
        <v>2.5713514480167152</v>
      </c>
      <c r="AD485" s="44">
        <f t="shared" si="150"/>
        <v>0.50408300823804231</v>
      </c>
      <c r="AE485" s="44">
        <f t="shared" si="151"/>
        <v>1.0681150022324644</v>
      </c>
      <c r="AG485" s="45">
        <f t="shared" si="152"/>
        <v>14.339177131062314</v>
      </c>
      <c r="AH485" s="45">
        <f t="shared" si="153"/>
        <v>5.1010476568225247</v>
      </c>
      <c r="AI485" s="45">
        <f t="shared" si="154"/>
        <v>1.9838002544370064</v>
      </c>
      <c r="AJ485" s="45">
        <f t="shared" si="155"/>
        <v>2.1189268131967465</v>
      </c>
      <c r="AL485" s="46">
        <f t="shared" si="156"/>
        <v>6.767188485113051</v>
      </c>
      <c r="AM485" s="46">
        <f t="shared" si="157"/>
        <v>2.4073732160323003</v>
      </c>
      <c r="AN485" s="46">
        <f t="shared" si="158"/>
        <v>0.93622877490710521</v>
      </c>
      <c r="AO485" s="46">
        <f t="shared" si="159"/>
        <v>0.47193701725419063</v>
      </c>
    </row>
    <row r="486" spans="1:41">
      <c r="A486" s="8" t="s">
        <v>1625</v>
      </c>
      <c r="B486" s="35">
        <v>1</v>
      </c>
      <c r="C486" s="35">
        <v>0</v>
      </c>
      <c r="D486" s="35">
        <v>0</v>
      </c>
      <c r="E486" s="37">
        <v>1</v>
      </c>
      <c r="F486" s="37">
        <v>0</v>
      </c>
      <c r="G486" s="37">
        <v>0</v>
      </c>
      <c r="H486" s="36">
        <v>1</v>
      </c>
      <c r="I486" s="36">
        <v>0</v>
      </c>
      <c r="J486" s="36">
        <v>0</v>
      </c>
      <c r="K486" s="38">
        <v>80849.139974318663</v>
      </c>
      <c r="L486" s="38">
        <v>72450.596242689309</v>
      </c>
      <c r="M486" s="38">
        <v>89.612080308711867</v>
      </c>
      <c r="N486" s="39">
        <v>41576.078195429167</v>
      </c>
      <c r="O486" s="39">
        <v>36214.163998899894</v>
      </c>
      <c r="P486" s="39">
        <v>87.103367058033982</v>
      </c>
      <c r="R486" s="42">
        <f t="shared" si="140"/>
        <v>1</v>
      </c>
      <c r="S486" s="42">
        <f t="shared" si="141"/>
        <v>1</v>
      </c>
      <c r="T486" s="42">
        <f t="shared" si="142"/>
        <v>1.2368715366887578E-5</v>
      </c>
      <c r="U486" s="42">
        <f t="shared" si="143"/>
        <v>2.4052292650102312E-5</v>
      </c>
      <c r="W486" s="43">
        <f t="shared" si="144"/>
        <v>1</v>
      </c>
      <c r="X486" s="43">
        <f t="shared" si="145"/>
        <v>1</v>
      </c>
      <c r="Y486" s="43">
        <f t="shared" si="146"/>
        <v>1.2368715366887578E-5</v>
      </c>
      <c r="Z486" s="43">
        <f t="shared" si="147"/>
        <v>2.4052292650102312E-5</v>
      </c>
      <c r="AB486" s="44">
        <f t="shared" si="148"/>
        <v>1</v>
      </c>
      <c r="AC486" s="44">
        <f t="shared" si="149"/>
        <v>1</v>
      </c>
      <c r="AD486" s="44">
        <f t="shared" si="150"/>
        <v>1.2368715366887578E-5</v>
      </c>
      <c r="AE486" s="44">
        <f t="shared" si="151"/>
        <v>2.4052292650102312E-5</v>
      </c>
      <c r="AG486" s="45">
        <f t="shared" si="152"/>
        <v>80849.139974318663</v>
      </c>
      <c r="AH486" s="45">
        <f t="shared" si="153"/>
        <v>80849.139974318663</v>
      </c>
      <c r="AI486" s="45">
        <f t="shared" si="154"/>
        <v>80849.139974318663</v>
      </c>
      <c r="AJ486" s="45">
        <f t="shared" si="155"/>
        <v>1.9446071751713978</v>
      </c>
      <c r="AL486" s="46">
        <f t="shared" si="156"/>
        <v>41576.078195429167</v>
      </c>
      <c r="AM486" s="46">
        <f t="shared" si="157"/>
        <v>41576.078195429167</v>
      </c>
      <c r="AN486" s="46">
        <f t="shared" si="158"/>
        <v>41576.078195429167</v>
      </c>
      <c r="AO486" s="46">
        <f t="shared" si="159"/>
        <v>0.51424267727072426</v>
      </c>
    </row>
    <row r="487" spans="1:41">
      <c r="A487" s="8" t="s">
        <v>1626</v>
      </c>
      <c r="B487" s="35">
        <v>8582.9864615091501</v>
      </c>
      <c r="C487" s="35">
        <v>1625.521114475021</v>
      </c>
      <c r="D487" s="35">
        <v>18.938875434148187</v>
      </c>
      <c r="E487" s="37">
        <v>17315.384341932902</v>
      </c>
      <c r="F487" s="37">
        <v>2443.6424589687754</v>
      </c>
      <c r="G487" s="37">
        <v>14.112551074312416</v>
      </c>
      <c r="H487" s="36">
        <v>41712.366973567063</v>
      </c>
      <c r="I487" s="36">
        <v>12357.585739002607</v>
      </c>
      <c r="J487" s="36">
        <v>29.625712074391636</v>
      </c>
      <c r="K487" s="38">
        <v>105954.88834824947</v>
      </c>
      <c r="L487" s="38">
        <v>17315.480261011679</v>
      </c>
      <c r="M487" s="38">
        <v>16.342313725157879</v>
      </c>
      <c r="N487" s="39">
        <v>50620.091033280827</v>
      </c>
      <c r="O487" s="39">
        <v>43852.037508095207</v>
      </c>
      <c r="P487" s="39">
        <v>86.629708902072338</v>
      </c>
      <c r="R487" s="42">
        <f t="shared" si="140"/>
        <v>0.49568558756871567</v>
      </c>
      <c r="S487" s="42">
        <f t="shared" si="141"/>
        <v>0.20576598942342805</v>
      </c>
      <c r="T487" s="42">
        <f t="shared" si="142"/>
        <v>8.1006045075512109E-2</v>
      </c>
      <c r="U487" s="42">
        <f t="shared" si="143"/>
        <v>0.1695569147804605</v>
      </c>
      <c r="W487" s="43">
        <f t="shared" si="144"/>
        <v>2.0174078590924784</v>
      </c>
      <c r="X487" s="43">
        <f t="shared" si="145"/>
        <v>0.41511392419676357</v>
      </c>
      <c r="Y487" s="43">
        <f t="shared" si="146"/>
        <v>0.16342223196933772</v>
      </c>
      <c r="Z487" s="43">
        <f t="shared" si="147"/>
        <v>0.34206545244157466</v>
      </c>
      <c r="AB487" s="44">
        <f t="shared" si="148"/>
        <v>4.8598896387205484</v>
      </c>
      <c r="AC487" s="44">
        <f t="shared" si="149"/>
        <v>2.4089772510883085</v>
      </c>
      <c r="AD487" s="44">
        <f t="shared" si="150"/>
        <v>0.39368043913621104</v>
      </c>
      <c r="AE487" s="44">
        <f t="shared" si="151"/>
        <v>0.82402789331498305</v>
      </c>
      <c r="AG487" s="45">
        <f t="shared" si="152"/>
        <v>12.344757716141077</v>
      </c>
      <c r="AH487" s="45">
        <f t="shared" si="153"/>
        <v>6.119118481918826</v>
      </c>
      <c r="AI487" s="45">
        <f t="shared" si="154"/>
        <v>2.5401312856542666</v>
      </c>
      <c r="AJ487" s="45">
        <f t="shared" si="155"/>
        <v>2.0931390320611647</v>
      </c>
      <c r="AL487" s="46">
        <f t="shared" si="156"/>
        <v>5.8977246743064624</v>
      </c>
      <c r="AM487" s="46">
        <f t="shared" si="157"/>
        <v>2.9234171205021111</v>
      </c>
      <c r="AN487" s="46">
        <f t="shared" si="158"/>
        <v>1.2135511529556342</v>
      </c>
      <c r="AO487" s="46">
        <f t="shared" si="159"/>
        <v>0.47775135080982928</v>
      </c>
    </row>
    <row r="488" spans="1:41">
      <c r="A488" s="8" t="s">
        <v>1627</v>
      </c>
      <c r="B488" s="35">
        <v>9887.9596159783014</v>
      </c>
      <c r="C488" s="35">
        <v>1565.3131130765348</v>
      </c>
      <c r="D488" s="35">
        <v>15.830496622853216</v>
      </c>
      <c r="E488" s="37">
        <v>17675.023171829002</v>
      </c>
      <c r="F488" s="37">
        <v>3029.5461031428404</v>
      </c>
      <c r="G488" s="37">
        <v>17.140266655895676</v>
      </c>
      <c r="H488" s="36">
        <v>54034.658750322364</v>
      </c>
      <c r="I488" s="36">
        <v>24655.57885794207</v>
      </c>
      <c r="J488" s="36">
        <v>45.629193240338509</v>
      </c>
      <c r="K488" s="38">
        <v>124226.13852836801</v>
      </c>
      <c r="L488" s="38">
        <v>15165.967978447656</v>
      </c>
      <c r="M488" s="38">
        <v>12.208354987210996</v>
      </c>
      <c r="N488" s="39">
        <v>61529.879759957701</v>
      </c>
      <c r="O488" s="39">
        <v>53289.264448892238</v>
      </c>
      <c r="P488" s="39">
        <v>86.607132431894868</v>
      </c>
      <c r="R488" s="42">
        <f t="shared" si="140"/>
        <v>0.55943121091564041</v>
      </c>
      <c r="S488" s="42">
        <f t="shared" si="141"/>
        <v>0.18299291315352872</v>
      </c>
      <c r="T488" s="42">
        <f t="shared" si="142"/>
        <v>7.9596449934892788E-2</v>
      </c>
      <c r="U488" s="42">
        <f t="shared" si="143"/>
        <v>0.16070175424612432</v>
      </c>
      <c r="W488" s="43">
        <f t="shared" si="144"/>
        <v>1.787529870496974</v>
      </c>
      <c r="X488" s="43">
        <f t="shared" si="145"/>
        <v>0.32710529835119123</v>
      </c>
      <c r="Y488" s="43">
        <f t="shared" si="146"/>
        <v>0.14228103184413779</v>
      </c>
      <c r="Z488" s="43">
        <f t="shared" si="147"/>
        <v>0.28725918595621114</v>
      </c>
      <c r="AB488" s="44">
        <f t="shared" si="148"/>
        <v>5.4646924996544142</v>
      </c>
      <c r="AC488" s="44">
        <f t="shared" si="149"/>
        <v>3.0571195423632864</v>
      </c>
      <c r="AD488" s="44">
        <f t="shared" si="150"/>
        <v>0.43497012295832671</v>
      </c>
      <c r="AE488" s="44">
        <f t="shared" si="151"/>
        <v>0.87818567111010248</v>
      </c>
      <c r="AG488" s="45">
        <f t="shared" si="152"/>
        <v>12.563374381872134</v>
      </c>
      <c r="AH488" s="45">
        <f t="shared" si="153"/>
        <v>7.0283437436372633</v>
      </c>
      <c r="AI488" s="45">
        <f t="shared" si="154"/>
        <v>2.2990084771771953</v>
      </c>
      <c r="AJ488" s="45">
        <f t="shared" si="155"/>
        <v>2.0189563024176698</v>
      </c>
      <c r="AL488" s="46">
        <f t="shared" si="156"/>
        <v>6.2227074289957054</v>
      </c>
      <c r="AM488" s="46">
        <f t="shared" si="157"/>
        <v>3.4811767521768191</v>
      </c>
      <c r="AN488" s="46">
        <f t="shared" si="158"/>
        <v>1.1387113601340293</v>
      </c>
      <c r="AO488" s="46">
        <f t="shared" si="159"/>
        <v>0.49530542033154212</v>
      </c>
    </row>
    <row r="489" spans="1:41">
      <c r="A489" s="8" t="s">
        <v>1628</v>
      </c>
      <c r="B489" s="35">
        <v>5021.8935827913601</v>
      </c>
      <c r="C489" s="35">
        <v>1226.9376673079553</v>
      </c>
      <c r="D489" s="35">
        <v>24.431773534834175</v>
      </c>
      <c r="E489" s="37">
        <v>5840.5974573378435</v>
      </c>
      <c r="F489" s="37">
        <v>3110.2188443100717</v>
      </c>
      <c r="G489" s="37">
        <v>53.251724109192686</v>
      </c>
      <c r="H489" s="36">
        <v>20856.5437398139</v>
      </c>
      <c r="I489" s="36">
        <v>15690.830140101431</v>
      </c>
      <c r="J489" s="36">
        <v>75.232168550288463</v>
      </c>
      <c r="K489" s="38">
        <v>62440.681155584309</v>
      </c>
      <c r="L489" s="38">
        <v>18353.033478791458</v>
      </c>
      <c r="M489" s="38">
        <v>29.392750269749541</v>
      </c>
      <c r="N489" s="39">
        <v>19871.534507358534</v>
      </c>
      <c r="O489" s="39">
        <v>17289.460215936288</v>
      </c>
      <c r="P489" s="39">
        <v>87.006165575858816</v>
      </c>
      <c r="R489" s="42">
        <f t="shared" si="140"/>
        <v>0.85982532086372376</v>
      </c>
      <c r="S489" s="42">
        <f t="shared" si="141"/>
        <v>0.24078263615676956</v>
      </c>
      <c r="T489" s="42">
        <f t="shared" si="142"/>
        <v>8.0426630361033993E-2</v>
      </c>
      <c r="U489" s="42">
        <f t="shared" si="143"/>
        <v>0.25271795597525326</v>
      </c>
      <c r="W489" s="43">
        <f t="shared" si="144"/>
        <v>1.1630269262080652</v>
      </c>
      <c r="X489" s="43">
        <f t="shared" si="145"/>
        <v>0.28003668921368263</v>
      </c>
      <c r="Y489" s="43">
        <f t="shared" si="146"/>
        <v>9.3538336694065624E-2</v>
      </c>
      <c r="Z489" s="43">
        <f t="shared" si="147"/>
        <v>0.29391778753548398</v>
      </c>
      <c r="AB489" s="44">
        <f t="shared" si="148"/>
        <v>4.1531233977724069</v>
      </c>
      <c r="AC489" s="44">
        <f t="shared" si="149"/>
        <v>3.5709606580762983</v>
      </c>
      <c r="AD489" s="44">
        <f t="shared" si="150"/>
        <v>0.33402172035640293</v>
      </c>
      <c r="AE489" s="44">
        <f t="shared" si="151"/>
        <v>1.0495688559980414</v>
      </c>
      <c r="AG489" s="45">
        <f t="shared" si="152"/>
        <v>12.433692615381426</v>
      </c>
      <c r="AH489" s="45">
        <f t="shared" si="153"/>
        <v>10.690803742541247</v>
      </c>
      <c r="AI489" s="45">
        <f t="shared" si="154"/>
        <v>2.9938172850944986</v>
      </c>
      <c r="AJ489" s="45">
        <f t="shared" si="155"/>
        <v>3.1422173829837949</v>
      </c>
      <c r="AL489" s="46">
        <f t="shared" si="156"/>
        <v>3.9569804058478626</v>
      </c>
      <c r="AM489" s="46">
        <f t="shared" si="157"/>
        <v>3.4023119471096064</v>
      </c>
      <c r="AN489" s="46">
        <f t="shared" si="158"/>
        <v>0.95277217334073228</v>
      </c>
      <c r="AO489" s="46">
        <f t="shared" si="159"/>
        <v>0.31824660044698033</v>
      </c>
    </row>
    <row r="490" spans="1:41">
      <c r="A490" s="8" t="s">
        <v>1629</v>
      </c>
      <c r="B490" s="35">
        <v>13792.2112001079</v>
      </c>
      <c r="C490" s="35">
        <v>14604.743422682681</v>
      </c>
      <c r="D490" s="35">
        <v>105.89123970613518</v>
      </c>
      <c r="E490" s="37">
        <v>12276.912322057784</v>
      </c>
      <c r="F490" s="37">
        <v>5404.3566748514359</v>
      </c>
      <c r="G490" s="37">
        <v>44.020487668886354</v>
      </c>
      <c r="H490" s="36">
        <v>3929.3085921203333</v>
      </c>
      <c r="I490" s="36">
        <v>6804.0300693617828</v>
      </c>
      <c r="J490" s="36">
        <v>173.16100046217525</v>
      </c>
      <c r="K490" s="38">
        <v>302448.50880700065</v>
      </c>
      <c r="L490" s="38">
        <v>523854.45187636057</v>
      </c>
      <c r="M490" s="38">
        <v>173.20450808062807</v>
      </c>
      <c r="N490" s="39">
        <v>678657.4997105134</v>
      </c>
      <c r="O490" s="39">
        <v>32175.160234246257</v>
      </c>
      <c r="P490" s="39">
        <v>4.7410012042850509</v>
      </c>
      <c r="R490" s="42">
        <f t="shared" si="140"/>
        <v>1.1234267084670464</v>
      </c>
      <c r="S490" s="42">
        <f t="shared" si="141"/>
        <v>3.5100860308518929</v>
      </c>
      <c r="T490" s="42">
        <f t="shared" si="142"/>
        <v>4.5601848904829705E-2</v>
      </c>
      <c r="U490" s="42">
        <f t="shared" si="143"/>
        <v>2.0322786097539739E-2</v>
      </c>
      <c r="W490" s="43">
        <f t="shared" si="144"/>
        <v>0.89013372431258431</v>
      </c>
      <c r="X490" s="43">
        <f t="shared" si="145"/>
        <v>3.1244459512997724</v>
      </c>
      <c r="Y490" s="43">
        <f t="shared" si="146"/>
        <v>4.0591743601195815E-2</v>
      </c>
      <c r="Z490" s="43">
        <f t="shared" si="147"/>
        <v>1.8089997277411059E-2</v>
      </c>
      <c r="AB490" s="44">
        <f t="shared" si="148"/>
        <v>0.28489330210442204</v>
      </c>
      <c r="AC490" s="44">
        <f t="shared" si="149"/>
        <v>0.32005674464747874</v>
      </c>
      <c r="AD490" s="44">
        <f t="shared" si="150"/>
        <v>1.2991661316563857E-2</v>
      </c>
      <c r="AE490" s="44">
        <f t="shared" si="151"/>
        <v>5.7898256392899371E-3</v>
      </c>
      <c r="AG490" s="45">
        <f t="shared" si="152"/>
        <v>21.928935427310922</v>
      </c>
      <c r="AH490" s="45">
        <f t="shared" si="153"/>
        <v>24.635551747290314</v>
      </c>
      <c r="AI490" s="45">
        <f t="shared" si="154"/>
        <v>76.972449914857265</v>
      </c>
      <c r="AJ490" s="45">
        <f t="shared" si="155"/>
        <v>0.44565706403600108</v>
      </c>
      <c r="AL490" s="46">
        <f t="shared" si="156"/>
        <v>49.205851756765739</v>
      </c>
      <c r="AM490" s="46">
        <f t="shared" si="157"/>
        <v>55.279168076420767</v>
      </c>
      <c r="AN490" s="46">
        <f t="shared" si="158"/>
        <v>172.7167728875925</v>
      </c>
      <c r="AO490" s="46">
        <f t="shared" si="159"/>
        <v>2.2438778170454805</v>
      </c>
    </row>
    <row r="491" spans="1:41">
      <c r="A491" s="8" t="s">
        <v>1630</v>
      </c>
      <c r="B491" s="35">
        <v>1191024.7159920998</v>
      </c>
      <c r="C491" s="35">
        <v>242770.28897609841</v>
      </c>
      <c r="D491" s="35">
        <v>20.383312429740435</v>
      </c>
      <c r="E491" s="37">
        <v>896808.52075984667</v>
      </c>
      <c r="F491" s="37">
        <v>43560.2939160936</v>
      </c>
      <c r="G491" s="37">
        <v>4.8572569180303837</v>
      </c>
      <c r="H491" s="36">
        <v>810311.05620413693</v>
      </c>
      <c r="I491" s="36">
        <v>18625.564003549382</v>
      </c>
      <c r="J491" s="36">
        <v>2.2985696493887096</v>
      </c>
      <c r="K491" s="38">
        <v>456300.54262880835</v>
      </c>
      <c r="L491" s="38">
        <v>445903.00643942849</v>
      </c>
      <c r="M491" s="38">
        <v>97.721340384677546</v>
      </c>
      <c r="N491" s="39">
        <v>1</v>
      </c>
      <c r="O491" s="39">
        <v>0</v>
      </c>
      <c r="P491" s="39">
        <v>0</v>
      </c>
      <c r="R491" s="42">
        <f t="shared" si="140"/>
        <v>1.3280702495812262</v>
      </c>
      <c r="S491" s="42">
        <f t="shared" si="141"/>
        <v>1.4698364373446879</v>
      </c>
      <c r="T491" s="42">
        <f t="shared" si="142"/>
        <v>2.6101759799154465</v>
      </c>
      <c r="U491" s="42">
        <f t="shared" si="143"/>
        <v>1191024.7159920998</v>
      </c>
      <c r="W491" s="43">
        <f t="shared" si="144"/>
        <v>0.75297221688033822</v>
      </c>
      <c r="X491" s="43">
        <f t="shared" si="145"/>
        <v>1.106746000678928</v>
      </c>
      <c r="Y491" s="43">
        <f t="shared" si="146"/>
        <v>1.965389994044743</v>
      </c>
      <c r="Z491" s="43">
        <f t="shared" si="147"/>
        <v>896808.52075984667</v>
      </c>
      <c r="AB491" s="44">
        <f t="shared" si="148"/>
        <v>0.68034780917973137</v>
      </c>
      <c r="AC491" s="44">
        <f t="shared" si="149"/>
        <v>0.90354968473936637</v>
      </c>
      <c r="AD491" s="44">
        <f t="shared" si="150"/>
        <v>1.7758275095090326</v>
      </c>
      <c r="AE491" s="44">
        <f t="shared" si="151"/>
        <v>810311.05620413693</v>
      </c>
      <c r="AG491" s="45">
        <f t="shared" si="152"/>
        <v>0.38311593076279621</v>
      </c>
      <c r="AH491" s="45">
        <f t="shared" si="153"/>
        <v>0.50880486978669059</v>
      </c>
      <c r="AI491" s="45">
        <f t="shared" si="154"/>
        <v>0.56311775476238257</v>
      </c>
      <c r="AJ491" s="45">
        <f t="shared" si="155"/>
        <v>456300.54262880835</v>
      </c>
      <c r="AL491" s="46">
        <f t="shared" si="156"/>
        <v>8.3961313864676597E-7</v>
      </c>
      <c r="AM491" s="46">
        <f t="shared" si="157"/>
        <v>1.1150652305942872E-6</v>
      </c>
      <c r="AN491" s="46">
        <f t="shared" si="158"/>
        <v>1.234093984456354E-6</v>
      </c>
      <c r="AO491" s="46">
        <f t="shared" si="159"/>
        <v>2.1915380469172061E-6</v>
      </c>
    </row>
    <row r="492" spans="1:41">
      <c r="A492" s="8" t="s">
        <v>1631</v>
      </c>
      <c r="B492" s="35">
        <v>347.2542267889778</v>
      </c>
      <c r="C492" s="35">
        <v>558.55273701339479</v>
      </c>
      <c r="D492" s="35">
        <v>160.84836235926383</v>
      </c>
      <c r="E492" s="37">
        <v>1295.1607559949432</v>
      </c>
      <c r="F492" s="37">
        <v>1121.3678215193279</v>
      </c>
      <c r="G492" s="37">
        <v>86.581361914250749</v>
      </c>
      <c r="H492" s="36">
        <v>929409.11316958733</v>
      </c>
      <c r="I492" s="36">
        <v>324861.56771921419</v>
      </c>
      <c r="J492" s="36">
        <v>34.953559537557211</v>
      </c>
      <c r="K492" s="38">
        <v>356890.24255386199</v>
      </c>
      <c r="L492" s="38">
        <v>39813.440702434098</v>
      </c>
      <c r="M492" s="38">
        <v>11.155654023358579</v>
      </c>
      <c r="N492" s="39">
        <v>2431.5510239204236</v>
      </c>
      <c r="O492" s="39">
        <v>4209.8378638187305</v>
      </c>
      <c r="P492" s="39">
        <v>173.13384841216083</v>
      </c>
      <c r="R492" s="42">
        <f t="shared" si="140"/>
        <v>0.2681166991677546</v>
      </c>
      <c r="S492" s="42">
        <f t="shared" si="141"/>
        <v>3.7362903146573198E-4</v>
      </c>
      <c r="T492" s="42">
        <f t="shared" si="142"/>
        <v>9.730000582365882E-4</v>
      </c>
      <c r="U492" s="42">
        <f t="shared" si="143"/>
        <v>0.1428118198519622</v>
      </c>
      <c r="W492" s="43">
        <f t="shared" si="144"/>
        <v>3.7297191972899921</v>
      </c>
      <c r="X492" s="43">
        <f t="shared" si="145"/>
        <v>1.3935313713226071E-3</v>
      </c>
      <c r="Y492" s="43">
        <f t="shared" si="146"/>
        <v>3.6290169961692834E-3</v>
      </c>
      <c r="Z492" s="43">
        <f t="shared" si="147"/>
        <v>0.53264798610178343</v>
      </c>
      <c r="AB492" s="44">
        <f t="shared" si="148"/>
        <v>2676.4515489522842</v>
      </c>
      <c r="AC492" s="44">
        <f t="shared" si="149"/>
        <v>717.60135478751033</v>
      </c>
      <c r="AD492" s="44">
        <f t="shared" si="150"/>
        <v>2.6041875129979788</v>
      </c>
      <c r="AE492" s="44">
        <f t="shared" si="151"/>
        <v>382.22891645147882</v>
      </c>
      <c r="AG492" s="45">
        <f t="shared" si="152"/>
        <v>1027.7491676746095</v>
      </c>
      <c r="AH492" s="45">
        <f t="shared" si="153"/>
        <v>275.55671440932343</v>
      </c>
      <c r="AI492" s="45">
        <f t="shared" si="154"/>
        <v>0.38399692610797648</v>
      </c>
      <c r="AJ492" s="45">
        <f t="shared" si="155"/>
        <v>146.77472898695044</v>
      </c>
      <c r="AL492" s="46">
        <f t="shared" si="156"/>
        <v>7.0022215320594148</v>
      </c>
      <c r="AM492" s="46">
        <f t="shared" si="157"/>
        <v>1.8774125240171478</v>
      </c>
      <c r="AN492" s="46">
        <f t="shared" si="158"/>
        <v>2.6162332491318531E-3</v>
      </c>
      <c r="AO492" s="46">
        <f t="shared" si="159"/>
        <v>6.8131619584793027E-3</v>
      </c>
    </row>
    <row r="493" spans="1:41">
      <c r="A493" s="8" t="s">
        <v>1128</v>
      </c>
      <c r="B493" s="35">
        <v>140995.07011113633</v>
      </c>
      <c r="C493" s="35">
        <v>3092.4723281131505</v>
      </c>
      <c r="D493" s="35">
        <v>2.193319472571329</v>
      </c>
      <c r="E493" s="37">
        <v>96479.02959976696</v>
      </c>
      <c r="F493" s="37">
        <v>47250.731159235656</v>
      </c>
      <c r="G493" s="37">
        <v>48.975131026141447</v>
      </c>
      <c r="H493" s="36">
        <v>165760.65646428624</v>
      </c>
      <c r="I493" s="36">
        <v>97028.980507252156</v>
      </c>
      <c r="J493" s="36">
        <v>58.535591362210504</v>
      </c>
      <c r="K493" s="38">
        <v>466099.90055655799</v>
      </c>
      <c r="L493" s="38">
        <v>91341.949805088196</v>
      </c>
      <c r="M493" s="38">
        <v>19.597075583156983</v>
      </c>
      <c r="N493" s="39">
        <v>264133.46575535036</v>
      </c>
      <c r="O493" s="39">
        <v>233482.33321613059</v>
      </c>
      <c r="P493" s="39">
        <v>88.395589157335365</v>
      </c>
      <c r="R493" s="42">
        <f t="shared" si="140"/>
        <v>1.4614063874402494</v>
      </c>
      <c r="S493" s="42">
        <f t="shared" si="141"/>
        <v>0.85059430336844888</v>
      </c>
      <c r="T493" s="42">
        <f t="shared" si="142"/>
        <v>0.30249967859417631</v>
      </c>
      <c r="U493" s="42">
        <f t="shared" si="143"/>
        <v>0.53380237035821465</v>
      </c>
      <c r="W493" s="43">
        <f t="shared" si="144"/>
        <v>0.6842723616061146</v>
      </c>
      <c r="X493" s="43">
        <f t="shared" si="145"/>
        <v>0.58203817273463643</v>
      </c>
      <c r="Y493" s="43">
        <f t="shared" si="146"/>
        <v>0.20699216945672766</v>
      </c>
      <c r="Z493" s="43">
        <f t="shared" si="147"/>
        <v>0.36526620859595732</v>
      </c>
      <c r="AB493" s="44">
        <f t="shared" si="148"/>
        <v>1.1756485977391193</v>
      </c>
      <c r="AC493" s="44">
        <f t="shared" si="149"/>
        <v>1.7181003701211213</v>
      </c>
      <c r="AD493" s="44">
        <f t="shared" si="150"/>
        <v>0.35563332295577765</v>
      </c>
      <c r="AE493" s="44">
        <f t="shared" si="151"/>
        <v>0.62756400818145297</v>
      </c>
      <c r="AG493" s="45">
        <f t="shared" si="152"/>
        <v>3.3057886363627094</v>
      </c>
      <c r="AH493" s="45">
        <f t="shared" si="153"/>
        <v>4.8311006287078557</v>
      </c>
      <c r="AI493" s="45">
        <f t="shared" si="154"/>
        <v>2.8118849822302736</v>
      </c>
      <c r="AJ493" s="45">
        <f t="shared" si="155"/>
        <v>1.7646378099936644</v>
      </c>
      <c r="AL493" s="46">
        <f t="shared" si="156"/>
        <v>1.8733524906023511</v>
      </c>
      <c r="AM493" s="46">
        <f t="shared" si="157"/>
        <v>2.7377292956933759</v>
      </c>
      <c r="AN493" s="46">
        <f t="shared" si="158"/>
        <v>1.5934629567074556</v>
      </c>
      <c r="AO493" s="46">
        <f t="shared" si="159"/>
        <v>0.5666885263008109</v>
      </c>
    </row>
    <row r="494" spans="1:41">
      <c r="A494" s="8" t="s">
        <v>1129</v>
      </c>
      <c r="B494" s="35">
        <v>106785.91039892433</v>
      </c>
      <c r="C494" s="35">
        <v>6785.0695712513234</v>
      </c>
      <c r="D494" s="35">
        <v>6.3538996351710368</v>
      </c>
      <c r="E494" s="37">
        <v>68022.461148205461</v>
      </c>
      <c r="F494" s="37">
        <v>32493.664952859712</v>
      </c>
      <c r="G494" s="37">
        <v>47.76902276744061</v>
      </c>
      <c r="H494" s="36">
        <v>124692.46280355712</v>
      </c>
      <c r="I494" s="36">
        <v>90987.167220532749</v>
      </c>
      <c r="J494" s="36">
        <v>72.969259869279881</v>
      </c>
      <c r="K494" s="38">
        <v>313431.8884416527</v>
      </c>
      <c r="L494" s="38">
        <v>60987.010862141928</v>
      </c>
      <c r="M494" s="38">
        <v>19.457819421425921</v>
      </c>
      <c r="N494" s="39">
        <v>169646.89173085301</v>
      </c>
      <c r="O494" s="39">
        <v>149468.24297026853</v>
      </c>
      <c r="P494" s="39">
        <v>88.105500457622199</v>
      </c>
      <c r="R494" s="42">
        <f t="shared" si="140"/>
        <v>1.5698624924238207</v>
      </c>
      <c r="S494" s="42">
        <f t="shared" si="141"/>
        <v>0.85639426792906392</v>
      </c>
      <c r="T494" s="42">
        <f t="shared" si="142"/>
        <v>0.34069893439959664</v>
      </c>
      <c r="U494" s="42">
        <f t="shared" si="143"/>
        <v>0.62945986990637914</v>
      </c>
      <c r="W494" s="43">
        <f t="shared" si="144"/>
        <v>0.63699846631537138</v>
      </c>
      <c r="X494" s="43">
        <f t="shared" si="145"/>
        <v>0.54552183523208886</v>
      </c>
      <c r="Y494" s="43">
        <f t="shared" si="146"/>
        <v>0.21702469868782437</v>
      </c>
      <c r="Z494" s="43">
        <f t="shared" si="147"/>
        <v>0.40096497173743673</v>
      </c>
      <c r="AB494" s="44">
        <f t="shared" si="148"/>
        <v>1.1676864704129841</v>
      </c>
      <c r="AC494" s="44">
        <f t="shared" si="149"/>
        <v>1.833107192812101</v>
      </c>
      <c r="AD494" s="44">
        <f t="shared" si="150"/>
        <v>0.39782953618252981</v>
      </c>
      <c r="AE494" s="44">
        <f t="shared" si="151"/>
        <v>0.73501177375759608</v>
      </c>
      <c r="AG494" s="45">
        <f t="shared" si="152"/>
        <v>2.9351427287621825</v>
      </c>
      <c r="AH494" s="45">
        <f t="shared" si="153"/>
        <v>4.6077704797942545</v>
      </c>
      <c r="AI494" s="45">
        <f t="shared" si="154"/>
        <v>2.5136394084656044</v>
      </c>
      <c r="AJ494" s="45">
        <f t="shared" si="155"/>
        <v>1.8475545602032983</v>
      </c>
      <c r="AL494" s="46">
        <f t="shared" si="156"/>
        <v>1.5886636270374661</v>
      </c>
      <c r="AM494" s="46">
        <f t="shared" si="157"/>
        <v>2.493983441164104</v>
      </c>
      <c r="AN494" s="46">
        <f t="shared" si="158"/>
        <v>1.3605224238622822</v>
      </c>
      <c r="AO494" s="46">
        <f t="shared" si="159"/>
        <v>0.54125600485106296</v>
      </c>
    </row>
    <row r="495" spans="1:41">
      <c r="A495" s="8" t="s">
        <v>1632</v>
      </c>
      <c r="B495" s="35">
        <v>4004.0381087017195</v>
      </c>
      <c r="C495" s="35">
        <v>3697.1907669006123</v>
      </c>
      <c r="D495" s="35">
        <v>92.336552913064054</v>
      </c>
      <c r="E495" s="37">
        <v>177.73461997033675</v>
      </c>
      <c r="F495" s="37">
        <v>252.88588212240288</v>
      </c>
      <c r="G495" s="37">
        <v>142.28284965788239</v>
      </c>
      <c r="H495" s="36">
        <v>416820.35461989738</v>
      </c>
      <c r="I495" s="36">
        <v>43673.697869573887</v>
      </c>
      <c r="J495" s="36">
        <v>10.477822732385601</v>
      </c>
      <c r="K495" s="38">
        <v>98613.705797508723</v>
      </c>
      <c r="L495" s="38">
        <v>92383.432134507151</v>
      </c>
      <c r="M495" s="38">
        <v>93.682142241166062</v>
      </c>
      <c r="N495" s="39">
        <v>1</v>
      </c>
      <c r="O495" s="39">
        <v>0</v>
      </c>
      <c r="P495" s="39">
        <v>0</v>
      </c>
      <c r="R495" s="42">
        <f t="shared" si="140"/>
        <v>22.528183363319869</v>
      </c>
      <c r="S495" s="42">
        <f t="shared" si="141"/>
        <v>9.6061482226630739E-3</v>
      </c>
      <c r="T495" s="42">
        <f t="shared" si="142"/>
        <v>4.0603261750689359E-2</v>
      </c>
      <c r="U495" s="42">
        <f t="shared" si="143"/>
        <v>4004.0381087017195</v>
      </c>
      <c r="W495" s="43">
        <f t="shared" si="144"/>
        <v>4.4388843249038384E-2</v>
      </c>
      <c r="X495" s="43">
        <f t="shared" si="145"/>
        <v>4.2640580768281991E-4</v>
      </c>
      <c r="Y495" s="43">
        <f t="shared" si="146"/>
        <v>1.8023318212510259E-3</v>
      </c>
      <c r="Z495" s="43">
        <f t="shared" si="147"/>
        <v>177.73461997033675</v>
      </c>
      <c r="AB495" s="44">
        <f t="shared" si="148"/>
        <v>104.09999687916266</v>
      </c>
      <c r="AC495" s="44">
        <f t="shared" si="149"/>
        <v>2345.1838178148023</v>
      </c>
      <c r="AD495" s="44">
        <f t="shared" si="150"/>
        <v>4.2267994215305871</v>
      </c>
      <c r="AE495" s="44">
        <f t="shared" si="151"/>
        <v>416820.35461989738</v>
      </c>
      <c r="AG495" s="45">
        <f t="shared" si="152"/>
        <v>24.628563245489065</v>
      </c>
      <c r="AH495" s="45">
        <f t="shared" si="153"/>
        <v>554.83678876949796</v>
      </c>
      <c r="AI495" s="45">
        <f t="shared" si="154"/>
        <v>0.23658562904739991</v>
      </c>
      <c r="AJ495" s="45">
        <f t="shared" si="155"/>
        <v>98613.705797508723</v>
      </c>
      <c r="AL495" s="46">
        <f t="shared" si="156"/>
        <v>2.4974787273546775E-4</v>
      </c>
      <c r="AM495" s="46">
        <f t="shared" si="157"/>
        <v>5.6263658715836919E-3</v>
      </c>
      <c r="AN495" s="46">
        <f t="shared" si="158"/>
        <v>2.3991150837916969E-6</v>
      </c>
      <c r="AO495" s="46">
        <f t="shared" si="159"/>
        <v>1.0140578248356051E-5</v>
      </c>
    </row>
    <row r="496" spans="1:41">
      <c r="A496" s="8" t="s">
        <v>1633</v>
      </c>
      <c r="B496" s="35">
        <v>144156.46470310297</v>
      </c>
      <c r="C496" s="35">
        <v>3308.9095901415735</v>
      </c>
      <c r="D496" s="35">
        <v>2.2953598348547386</v>
      </c>
      <c r="E496" s="37">
        <v>139654.95608960799</v>
      </c>
      <c r="F496" s="37">
        <v>7751.8164966712257</v>
      </c>
      <c r="G496" s="37">
        <v>5.5506920153247989</v>
      </c>
      <c r="H496" s="36">
        <v>137261.96032551935</v>
      </c>
      <c r="I496" s="36">
        <v>8415.2679337320442</v>
      </c>
      <c r="J496" s="36">
        <v>6.1308085020606411</v>
      </c>
      <c r="K496" s="38">
        <v>143720.29545044198</v>
      </c>
      <c r="L496" s="38">
        <v>6323.4812381374304</v>
      </c>
      <c r="M496" s="38">
        <v>4.3998526570785614</v>
      </c>
      <c r="N496" s="39">
        <v>153682.24261226435</v>
      </c>
      <c r="O496" s="39">
        <v>4366.9077348378833</v>
      </c>
      <c r="P496" s="39">
        <v>2.8415174457438517</v>
      </c>
      <c r="R496" s="42">
        <f t="shared" si="140"/>
        <v>1.032233074568486</v>
      </c>
      <c r="S496" s="42">
        <f t="shared" si="141"/>
        <v>1.0502288060088401</v>
      </c>
      <c r="T496" s="42">
        <f t="shared" si="142"/>
        <v>1.0030348480101157</v>
      </c>
      <c r="U496" s="42">
        <f t="shared" si="143"/>
        <v>0.93801640484128912</v>
      </c>
      <c r="W496" s="43">
        <f t="shared" si="144"/>
        <v>0.96877345304793616</v>
      </c>
      <c r="X496" s="43">
        <f t="shared" si="145"/>
        <v>1.0174337868875951</v>
      </c>
      <c r="Y496" s="43">
        <f t="shared" si="146"/>
        <v>0.97171353323417153</v>
      </c>
      <c r="Z496" s="43">
        <f t="shared" si="147"/>
        <v>0.90872539153370646</v>
      </c>
      <c r="AB496" s="44">
        <f t="shared" si="148"/>
        <v>0.95217346380002321</v>
      </c>
      <c r="AC496" s="44">
        <f t="shared" si="149"/>
        <v>0.98286494206082309</v>
      </c>
      <c r="AD496" s="44">
        <f t="shared" si="150"/>
        <v>0.95506316554192161</v>
      </c>
      <c r="AE496" s="44">
        <f t="shared" si="151"/>
        <v>0.8931543292989752</v>
      </c>
      <c r="AG496" s="45">
        <f t="shared" si="152"/>
        <v>0.99697433442503391</v>
      </c>
      <c r="AH496" s="45">
        <f t="shared" si="153"/>
        <v>1.0291098824894227</v>
      </c>
      <c r="AI496" s="45">
        <f t="shared" si="154"/>
        <v>1.0470511648646614</v>
      </c>
      <c r="AJ496" s="45">
        <f t="shared" si="155"/>
        <v>0.93517828089640731</v>
      </c>
      <c r="AL496" s="46">
        <f t="shared" si="156"/>
        <v>1.0660794361791555</v>
      </c>
      <c r="AM496" s="46">
        <f t="shared" si="157"/>
        <v>1.1004424541414479</v>
      </c>
      <c r="AN496" s="46">
        <f t="shared" si="158"/>
        <v>1.1196273333690121</v>
      </c>
      <c r="AO496" s="46">
        <f t="shared" si="159"/>
        <v>1.0693148252346689</v>
      </c>
    </row>
    <row r="497" spans="1:41">
      <c r="A497" s="8" t="s">
        <v>1634</v>
      </c>
      <c r="B497" s="35">
        <v>5569.6096453078999</v>
      </c>
      <c r="C497" s="35">
        <v>9645.1148331913864</v>
      </c>
      <c r="D497" s="35">
        <v>173.17398251270416</v>
      </c>
      <c r="E497" s="37">
        <v>21177.612555216732</v>
      </c>
      <c r="F497" s="37">
        <v>9472.6402491112167</v>
      </c>
      <c r="G497" s="37">
        <v>44.729500194665704</v>
      </c>
      <c r="H497" s="36">
        <v>9831.4393444673333</v>
      </c>
      <c r="I497" s="36">
        <v>8599.0019516943394</v>
      </c>
      <c r="J497" s="36">
        <v>87.464323894074056</v>
      </c>
      <c r="K497" s="38">
        <v>375255.90893220669</v>
      </c>
      <c r="L497" s="38">
        <v>649960.56806021405</v>
      </c>
      <c r="M497" s="38">
        <v>173.2046191916555</v>
      </c>
      <c r="N497" s="39">
        <v>821744.14013000298</v>
      </c>
      <c r="O497" s="39">
        <v>24730.581005141634</v>
      </c>
      <c r="P497" s="39">
        <v>3.0095232563787024</v>
      </c>
      <c r="R497" s="42">
        <f t="shared" si="140"/>
        <v>0.26299516202717216</v>
      </c>
      <c r="S497" s="42">
        <f t="shared" si="141"/>
        <v>0.56651009584290535</v>
      </c>
      <c r="T497" s="42">
        <f t="shared" si="142"/>
        <v>1.4842163741421855E-2</v>
      </c>
      <c r="U497" s="42">
        <f t="shared" si="143"/>
        <v>6.7777905230048457E-3</v>
      </c>
      <c r="W497" s="43">
        <f t="shared" si="144"/>
        <v>3.8023513143435008</v>
      </c>
      <c r="X497" s="43">
        <f t="shared" si="145"/>
        <v>2.1540704075171337</v>
      </c>
      <c r="Y497" s="43">
        <f t="shared" si="146"/>
        <v>5.6435120809896842E-2</v>
      </c>
      <c r="Z497" s="43">
        <f t="shared" si="147"/>
        <v>2.5771540703492399E-2</v>
      </c>
      <c r="AB497" s="44">
        <f t="shared" si="148"/>
        <v>1.7651936079128629</v>
      </c>
      <c r="AC497" s="44">
        <f t="shared" si="149"/>
        <v>0.46423737892237205</v>
      </c>
      <c r="AD497" s="44">
        <f t="shared" si="150"/>
        <v>2.6199292563953924E-2</v>
      </c>
      <c r="AE497" s="44">
        <f t="shared" si="151"/>
        <v>1.1964112506980535E-2</v>
      </c>
      <c r="AG497" s="45">
        <f t="shared" si="152"/>
        <v>67.375621063199617</v>
      </c>
      <c r="AH497" s="45">
        <f t="shared" si="153"/>
        <v>17.719462378197537</v>
      </c>
      <c r="AI497" s="45">
        <f t="shared" si="154"/>
        <v>38.168969545988489</v>
      </c>
      <c r="AJ497" s="45">
        <f t="shared" si="155"/>
        <v>0.45665784592372</v>
      </c>
      <c r="AL497" s="46">
        <f t="shared" si="156"/>
        <v>147.54070616461942</v>
      </c>
      <c r="AM497" s="46">
        <f t="shared" si="157"/>
        <v>38.802491923367477</v>
      </c>
      <c r="AN497" s="46">
        <f t="shared" si="158"/>
        <v>83.583299590048483</v>
      </c>
      <c r="AO497" s="46">
        <f t="shared" si="159"/>
        <v>2.1898233194202903</v>
      </c>
    </row>
    <row r="498" spans="1:41">
      <c r="A498" s="8" t="s">
        <v>1635</v>
      </c>
      <c r="B498" s="35">
        <v>1490177.0091855733</v>
      </c>
      <c r="C498" s="35">
        <v>296569.30999072047</v>
      </c>
      <c r="D498" s="35">
        <v>19.901616261869759</v>
      </c>
      <c r="E498" s="37">
        <v>992351.86932475737</v>
      </c>
      <c r="F498" s="37">
        <v>51371.652561432325</v>
      </c>
      <c r="G498" s="37">
        <v>5.1767577760888379</v>
      </c>
      <c r="H498" s="36">
        <v>1011474.55593685</v>
      </c>
      <c r="I498" s="36">
        <v>7866.592479586262</v>
      </c>
      <c r="J498" s="36">
        <v>0.77773508324191609</v>
      </c>
      <c r="K498" s="38">
        <v>709586.90997742675</v>
      </c>
      <c r="L498" s="38">
        <v>615445.69142011949</v>
      </c>
      <c r="M498" s="38">
        <v>86.732954450878736</v>
      </c>
      <c r="N498" s="39">
        <v>1</v>
      </c>
      <c r="O498" s="39">
        <v>0</v>
      </c>
      <c r="P498" s="39">
        <v>0</v>
      </c>
      <c r="R498" s="42">
        <f t="shared" si="140"/>
        <v>1.5016619157472435</v>
      </c>
      <c r="S498" s="42">
        <f t="shared" si="141"/>
        <v>1.4732718687177835</v>
      </c>
      <c r="T498" s="42">
        <f t="shared" si="142"/>
        <v>2.1000627100533444</v>
      </c>
      <c r="U498" s="42">
        <f t="shared" si="143"/>
        <v>1490177.0091855733</v>
      </c>
      <c r="W498" s="43">
        <f t="shared" si="144"/>
        <v>0.66592885489966569</v>
      </c>
      <c r="X498" s="43">
        <f t="shared" si="145"/>
        <v>0.98109424849112414</v>
      </c>
      <c r="Y498" s="43">
        <f t="shared" si="146"/>
        <v>1.3984923557233122</v>
      </c>
      <c r="Z498" s="43">
        <f t="shared" si="147"/>
        <v>992351.86932475737</v>
      </c>
      <c r="AB498" s="44">
        <f t="shared" si="148"/>
        <v>0.67876134828415546</v>
      </c>
      <c r="AC498" s="44">
        <f t="shared" si="149"/>
        <v>1.0192700665995669</v>
      </c>
      <c r="AD498" s="44">
        <f t="shared" si="150"/>
        <v>1.4254413965570853</v>
      </c>
      <c r="AE498" s="44">
        <f t="shared" si="151"/>
        <v>1011474.55593685</v>
      </c>
      <c r="AG498" s="45">
        <f t="shared" si="152"/>
        <v>0.47617625664835439</v>
      </c>
      <c r="AH498" s="45">
        <f t="shared" si="153"/>
        <v>0.71505574979191899</v>
      </c>
      <c r="AI498" s="45">
        <f t="shared" si="154"/>
        <v>0.70153708347136001</v>
      </c>
      <c r="AJ498" s="45">
        <f t="shared" si="155"/>
        <v>709586.90997742675</v>
      </c>
      <c r="AL498" s="46">
        <f t="shared" si="156"/>
        <v>6.7106121879207507E-7</v>
      </c>
      <c r="AM498" s="46">
        <f t="shared" si="157"/>
        <v>1.0077070753949874E-6</v>
      </c>
      <c r="AN498" s="46">
        <f t="shared" si="158"/>
        <v>9.8865561583383383E-7</v>
      </c>
      <c r="AO498" s="46">
        <f t="shared" si="159"/>
        <v>1.4092706417481854E-6</v>
      </c>
    </row>
    <row r="499" spans="1:41">
      <c r="A499" s="8" t="s">
        <v>1636</v>
      </c>
      <c r="B499" s="35">
        <v>239488.39495033267</v>
      </c>
      <c r="C499" s="35">
        <v>157582.31915819627</v>
      </c>
      <c r="D499" s="35">
        <v>65.799563770460423</v>
      </c>
      <c r="E499" s="37">
        <v>106894.92138283397</v>
      </c>
      <c r="F499" s="37">
        <v>31924.455973454678</v>
      </c>
      <c r="G499" s="37">
        <v>29.86526914512644</v>
      </c>
      <c r="H499" s="36">
        <v>404245.58270865976</v>
      </c>
      <c r="I499" s="36">
        <v>320057.14443811821</v>
      </c>
      <c r="J499" s="36">
        <v>79.173937360939263</v>
      </c>
      <c r="K499" s="38">
        <v>1149.6639772920666</v>
      </c>
      <c r="L499" s="38">
        <v>1989.5443694940025</v>
      </c>
      <c r="M499" s="38">
        <v>173.05442362212662</v>
      </c>
      <c r="N499" s="39">
        <v>5134.8334389103402</v>
      </c>
      <c r="O499" s="39">
        <v>1336.4514162780019</v>
      </c>
      <c r="P499" s="39">
        <v>26.027161974734071</v>
      </c>
      <c r="R499" s="42">
        <f t="shared" si="140"/>
        <v>2.2404094773841297</v>
      </c>
      <c r="S499" s="42">
        <f t="shared" si="141"/>
        <v>0.59243292986810991</v>
      </c>
      <c r="T499" s="42">
        <f t="shared" si="142"/>
        <v>208.31164555962405</v>
      </c>
      <c r="U499" s="42">
        <f t="shared" si="143"/>
        <v>46.639953914679332</v>
      </c>
      <c r="W499" s="43">
        <f t="shared" si="144"/>
        <v>0.44634697812811697</v>
      </c>
      <c r="X499" s="43">
        <f t="shared" si="145"/>
        <v>0.26443064799021754</v>
      </c>
      <c r="Y499" s="43">
        <f t="shared" si="146"/>
        <v>92.979273504433564</v>
      </c>
      <c r="Z499" s="43">
        <f t="shared" si="147"/>
        <v>20.817602489851758</v>
      </c>
      <c r="AB499" s="44">
        <f t="shared" si="148"/>
        <v>1.6879547870889358</v>
      </c>
      <c r="AC499" s="44">
        <f t="shared" si="149"/>
        <v>3.7817099023899625</v>
      </c>
      <c r="AD499" s="44">
        <f t="shared" si="150"/>
        <v>351.62063932874111</v>
      </c>
      <c r="AE499" s="44">
        <f t="shared" si="151"/>
        <v>78.726133479890336</v>
      </c>
      <c r="AG499" s="45">
        <f t="shared" si="152"/>
        <v>4.8004997383296784E-3</v>
      </c>
      <c r="AH499" s="45">
        <f t="shared" si="153"/>
        <v>1.0755085109933846E-2</v>
      </c>
      <c r="AI499" s="45">
        <f t="shared" si="154"/>
        <v>2.8439741248097467E-3</v>
      </c>
      <c r="AJ499" s="45">
        <f t="shared" si="155"/>
        <v>0.2238950865631264</v>
      </c>
      <c r="AL499" s="46">
        <f t="shared" si="156"/>
        <v>2.1440844513469011E-2</v>
      </c>
      <c r="AM499" s="46">
        <f t="shared" si="157"/>
        <v>4.803627125109549E-2</v>
      </c>
      <c r="AN499" s="46">
        <f t="shared" si="158"/>
        <v>1.2702262333961038E-2</v>
      </c>
      <c r="AO499" s="46">
        <f t="shared" si="159"/>
        <v>4.4663776027887669</v>
      </c>
    </row>
    <row r="500" spans="1:41">
      <c r="A500" s="8" t="s">
        <v>1637</v>
      </c>
      <c r="B500" s="35">
        <v>44.076272004939334</v>
      </c>
      <c r="C500" s="35">
        <v>74.61029171321178</v>
      </c>
      <c r="D500" s="35">
        <v>169.27541354870189</v>
      </c>
      <c r="E500" s="37">
        <v>1</v>
      </c>
      <c r="F500" s="37">
        <v>0</v>
      </c>
      <c r="G500" s="37">
        <v>0</v>
      </c>
      <c r="H500" s="36">
        <v>1</v>
      </c>
      <c r="I500" s="36">
        <v>0</v>
      </c>
      <c r="J500" s="36">
        <v>0</v>
      </c>
      <c r="K500" s="38">
        <v>1</v>
      </c>
      <c r="L500" s="38">
        <v>0</v>
      </c>
      <c r="M500" s="38">
        <v>0</v>
      </c>
      <c r="N500" s="39">
        <v>176312.37408468299</v>
      </c>
      <c r="O500" s="39">
        <v>153068.18037910532</v>
      </c>
      <c r="P500" s="39">
        <v>86.816470581688463</v>
      </c>
      <c r="R500" s="42">
        <f t="shared" si="140"/>
        <v>44.076272004939334</v>
      </c>
      <c r="S500" s="42">
        <f t="shared" si="141"/>
        <v>44.076272004939334</v>
      </c>
      <c r="T500" s="42">
        <f t="shared" si="142"/>
        <v>44.076272004939334</v>
      </c>
      <c r="U500" s="42">
        <f t="shared" si="143"/>
        <v>2.4998966881229482E-4</v>
      </c>
      <c r="W500" s="43">
        <f t="shared" si="144"/>
        <v>2.2687944204717148E-2</v>
      </c>
      <c r="X500" s="43">
        <f t="shared" si="145"/>
        <v>1</v>
      </c>
      <c r="Y500" s="43">
        <f t="shared" si="146"/>
        <v>1</v>
      </c>
      <c r="Z500" s="43">
        <f t="shared" si="147"/>
        <v>5.6717516577690635E-6</v>
      </c>
      <c r="AB500" s="44">
        <f t="shared" si="148"/>
        <v>2.2687944204717148E-2</v>
      </c>
      <c r="AC500" s="44">
        <f t="shared" si="149"/>
        <v>1</v>
      </c>
      <c r="AD500" s="44">
        <f t="shared" si="150"/>
        <v>1</v>
      </c>
      <c r="AE500" s="44">
        <f t="shared" si="151"/>
        <v>5.6717516577690635E-6</v>
      </c>
      <c r="AG500" s="45">
        <f t="shared" si="152"/>
        <v>2.2687944204717148E-2</v>
      </c>
      <c r="AH500" s="45">
        <f t="shared" si="153"/>
        <v>1</v>
      </c>
      <c r="AI500" s="45">
        <f t="shared" si="154"/>
        <v>1</v>
      </c>
      <c r="AJ500" s="45">
        <f t="shared" si="155"/>
        <v>5.6717516577690635E-6</v>
      </c>
      <c r="AL500" s="46">
        <f t="shared" si="156"/>
        <v>4000.165305834505</v>
      </c>
      <c r="AM500" s="46">
        <f t="shared" si="157"/>
        <v>176312.37408468299</v>
      </c>
      <c r="AN500" s="46">
        <f t="shared" si="158"/>
        <v>176312.37408468299</v>
      </c>
      <c r="AO500" s="46">
        <f t="shared" si="159"/>
        <v>176312.37408468299</v>
      </c>
    </row>
    <row r="501" spans="1:41">
      <c r="A501" s="8" t="s">
        <v>1638</v>
      </c>
      <c r="B501" s="35">
        <v>1</v>
      </c>
      <c r="C501" s="35">
        <v>0</v>
      </c>
      <c r="D501" s="35">
        <v>0</v>
      </c>
      <c r="E501" s="37">
        <v>1</v>
      </c>
      <c r="F501" s="37">
        <v>0</v>
      </c>
      <c r="G501" s="37">
        <v>0</v>
      </c>
      <c r="H501" s="36">
        <v>1</v>
      </c>
      <c r="I501" s="36">
        <v>0</v>
      </c>
      <c r="J501" s="36">
        <v>0</v>
      </c>
      <c r="K501" s="38">
        <v>1</v>
      </c>
      <c r="L501" s="38">
        <v>0</v>
      </c>
      <c r="M501" s="38">
        <v>0</v>
      </c>
      <c r="N501" s="39">
        <v>94809.818504942334</v>
      </c>
      <c r="O501" s="39">
        <v>164213.69065613649</v>
      </c>
      <c r="P501" s="39">
        <v>173.20325388828394</v>
      </c>
      <c r="R501" s="42">
        <f t="shared" si="140"/>
        <v>1</v>
      </c>
      <c r="S501" s="42">
        <f t="shared" si="141"/>
        <v>1</v>
      </c>
      <c r="T501" s="42">
        <f t="shared" si="142"/>
        <v>1</v>
      </c>
      <c r="U501" s="42">
        <f t="shared" si="143"/>
        <v>1.0547430801672414E-5</v>
      </c>
      <c r="W501" s="43">
        <f t="shared" si="144"/>
        <v>1</v>
      </c>
      <c r="X501" s="43">
        <f t="shared" si="145"/>
        <v>1</v>
      </c>
      <c r="Y501" s="43">
        <f t="shared" si="146"/>
        <v>1</v>
      </c>
      <c r="Z501" s="43">
        <f t="shared" si="147"/>
        <v>1.0547430801672414E-5</v>
      </c>
      <c r="AB501" s="44">
        <f t="shared" si="148"/>
        <v>1</v>
      </c>
      <c r="AC501" s="44">
        <f t="shared" si="149"/>
        <v>1</v>
      </c>
      <c r="AD501" s="44">
        <f t="shared" si="150"/>
        <v>1</v>
      </c>
      <c r="AE501" s="44">
        <f t="shared" si="151"/>
        <v>1.0547430801672414E-5</v>
      </c>
      <c r="AG501" s="45">
        <f t="shared" si="152"/>
        <v>1</v>
      </c>
      <c r="AH501" s="45">
        <f t="shared" si="153"/>
        <v>1</v>
      </c>
      <c r="AI501" s="45">
        <f t="shared" si="154"/>
        <v>1</v>
      </c>
      <c r="AJ501" s="45">
        <f t="shared" si="155"/>
        <v>1.0547430801672414E-5</v>
      </c>
      <c r="AL501" s="46">
        <f t="shared" si="156"/>
        <v>94809.818504942334</v>
      </c>
      <c r="AM501" s="46">
        <f t="shared" si="157"/>
        <v>94809.818504942334</v>
      </c>
      <c r="AN501" s="46">
        <f t="shared" si="158"/>
        <v>94809.818504942334</v>
      </c>
      <c r="AO501" s="46">
        <f t="shared" si="159"/>
        <v>94809.818504942334</v>
      </c>
    </row>
    <row r="502" spans="1:41">
      <c r="A502" s="8" t="s">
        <v>1639</v>
      </c>
      <c r="B502" s="35">
        <v>1210.3692052347199</v>
      </c>
      <c r="C502" s="35">
        <v>2094.688908575728</v>
      </c>
      <c r="D502" s="35">
        <v>173.06197972622059</v>
      </c>
      <c r="E502" s="37">
        <v>19.266865780516834</v>
      </c>
      <c r="F502" s="37">
        <v>31.639139626896469</v>
      </c>
      <c r="G502" s="37">
        <v>164.21529057876558</v>
      </c>
      <c r="H502" s="36">
        <v>825148.60574183369</v>
      </c>
      <c r="I502" s="36">
        <v>214492.37268444189</v>
      </c>
      <c r="J502" s="36">
        <v>25.99439315438299</v>
      </c>
      <c r="K502" s="38">
        <v>603945.49923757499</v>
      </c>
      <c r="L502" s="38">
        <v>70885.959784990555</v>
      </c>
      <c r="M502" s="38">
        <v>11.737145135525886</v>
      </c>
      <c r="N502" s="39">
        <v>2071.1520182291665</v>
      </c>
      <c r="O502" s="39">
        <v>3585.6084749641691</v>
      </c>
      <c r="P502" s="39">
        <v>173.12145334603983</v>
      </c>
      <c r="R502" s="42">
        <f t="shared" si="140"/>
        <v>62.821281832911154</v>
      </c>
      <c r="S502" s="42">
        <f t="shared" si="141"/>
        <v>1.4668499671602318E-3</v>
      </c>
      <c r="T502" s="42">
        <f t="shared" si="142"/>
        <v>2.0041033615826238E-3</v>
      </c>
      <c r="U502" s="42">
        <f t="shared" si="143"/>
        <v>0.58439418960158451</v>
      </c>
      <c r="W502" s="43">
        <f t="shared" si="144"/>
        <v>1.5918172485874276E-2</v>
      </c>
      <c r="X502" s="43">
        <f t="shared" si="145"/>
        <v>2.3349570788155591E-5</v>
      </c>
      <c r="Y502" s="43">
        <f t="shared" si="146"/>
        <v>3.1901662989192665E-5</v>
      </c>
      <c r="Z502" s="43">
        <f t="shared" si="147"/>
        <v>9.3024875098207376E-3</v>
      </c>
      <c r="AB502" s="44">
        <f t="shared" si="148"/>
        <v>681.7329804601377</v>
      </c>
      <c r="AC502" s="44">
        <f t="shared" si="149"/>
        <v>42827.339700276825</v>
      </c>
      <c r="AD502" s="44">
        <f t="shared" si="150"/>
        <v>1.366263357841903</v>
      </c>
      <c r="AE502" s="44">
        <f t="shared" si="151"/>
        <v>398.40079264067498</v>
      </c>
      <c r="AG502" s="45">
        <f t="shared" si="152"/>
        <v>498.97625999205371</v>
      </c>
      <c r="AH502" s="45">
        <f t="shared" si="153"/>
        <v>31346.328256892757</v>
      </c>
      <c r="AI502" s="45">
        <f t="shared" si="154"/>
        <v>0.73192331058307925</v>
      </c>
      <c r="AJ502" s="45">
        <f t="shared" si="155"/>
        <v>291.59882708848573</v>
      </c>
      <c r="AL502" s="46">
        <f t="shared" si="156"/>
        <v>1.7111737553067703</v>
      </c>
      <c r="AM502" s="46">
        <f t="shared" si="157"/>
        <v>107.49812874720757</v>
      </c>
      <c r="AN502" s="46">
        <f t="shared" si="158"/>
        <v>2.5100351667771865E-3</v>
      </c>
      <c r="AO502" s="46">
        <f t="shared" si="159"/>
        <v>3.4293690752622602E-3</v>
      </c>
    </row>
    <row r="503" spans="1:41">
      <c r="A503" s="8" t="s">
        <v>1640</v>
      </c>
      <c r="B503" s="35">
        <v>8415.1462462461659</v>
      </c>
      <c r="C503" s="35">
        <v>2942.3457892965821</v>
      </c>
      <c r="D503" s="35">
        <v>34.964880029376857</v>
      </c>
      <c r="E503" s="37">
        <v>3282.3910864889403</v>
      </c>
      <c r="F503" s="37">
        <v>1940.2574006095078</v>
      </c>
      <c r="G503" s="37">
        <v>59.111097656706526</v>
      </c>
      <c r="H503" s="36">
        <v>116648.46177568934</v>
      </c>
      <c r="I503" s="36">
        <v>35443.271706804924</v>
      </c>
      <c r="J503" s="36">
        <v>30.384688462468556</v>
      </c>
      <c r="K503" s="38">
        <v>101286.66743176059</v>
      </c>
      <c r="L503" s="38">
        <v>42191.997840068681</v>
      </c>
      <c r="M503" s="38">
        <v>41.656023354203562</v>
      </c>
      <c r="N503" s="39">
        <v>24046.150038572272</v>
      </c>
      <c r="O503" s="39">
        <v>4280.6300233337206</v>
      </c>
      <c r="P503" s="39">
        <v>17.80172716408735</v>
      </c>
      <c r="R503" s="42">
        <f t="shared" si="140"/>
        <v>2.5637244388350919</v>
      </c>
      <c r="S503" s="42">
        <f t="shared" si="141"/>
        <v>7.2141082000962684E-2</v>
      </c>
      <c r="T503" s="42">
        <f t="shared" si="142"/>
        <v>8.3082467412758584E-2</v>
      </c>
      <c r="U503" s="42">
        <f t="shared" si="143"/>
        <v>0.34995815266674646</v>
      </c>
      <c r="W503" s="43">
        <f t="shared" si="144"/>
        <v>0.39005752133578803</v>
      </c>
      <c r="X503" s="43">
        <f t="shared" si="145"/>
        <v>2.8139171631777336E-2</v>
      </c>
      <c r="Y503" s="43">
        <f t="shared" si="146"/>
        <v>3.2406941305481995E-2</v>
      </c>
      <c r="Z503" s="43">
        <f t="shared" si="147"/>
        <v>0.13650380960044242</v>
      </c>
      <c r="AB503" s="44">
        <f t="shared" si="148"/>
        <v>13.861727219265378</v>
      </c>
      <c r="AC503" s="44">
        <f t="shared" si="149"/>
        <v>35.537648836496246</v>
      </c>
      <c r="AD503" s="44">
        <f t="shared" si="150"/>
        <v>1.1516664999791644</v>
      </c>
      <c r="AE503" s="44">
        <f t="shared" si="151"/>
        <v>4.8510244504244673</v>
      </c>
      <c r="AG503" s="45">
        <f t="shared" si="152"/>
        <v>12.036233770380713</v>
      </c>
      <c r="AH503" s="45">
        <f t="shared" si="153"/>
        <v>30.857586668657277</v>
      </c>
      <c r="AI503" s="45">
        <f t="shared" si="154"/>
        <v>0.86830692741179127</v>
      </c>
      <c r="AJ503" s="45">
        <f t="shared" si="155"/>
        <v>4.2121781353475427</v>
      </c>
      <c r="AL503" s="46">
        <f t="shared" si="156"/>
        <v>2.8574845088757423</v>
      </c>
      <c r="AM503" s="46">
        <f t="shared" si="157"/>
        <v>7.3258028689974308</v>
      </c>
      <c r="AN503" s="46">
        <f t="shared" si="158"/>
        <v>0.2061420242712855</v>
      </c>
      <c r="AO503" s="46">
        <f t="shared" si="159"/>
        <v>0.23740686359113133</v>
      </c>
    </row>
    <row r="504" spans="1:41">
      <c r="A504" s="8" t="s">
        <v>1641</v>
      </c>
      <c r="B504" s="35">
        <v>1090.8760330092214</v>
      </c>
      <c r="C504" s="35">
        <v>1731.2566845720862</v>
      </c>
      <c r="D504" s="35">
        <v>158.70333861826182</v>
      </c>
      <c r="E504" s="37">
        <v>193.59367293802651</v>
      </c>
      <c r="F504" s="37">
        <v>103.05774023875608</v>
      </c>
      <c r="G504" s="37">
        <v>53.234043589713323</v>
      </c>
      <c r="H504" s="36">
        <v>366192.17471481563</v>
      </c>
      <c r="I504" s="36">
        <v>46503.556944061325</v>
      </c>
      <c r="J504" s="36">
        <v>12.699221926377188</v>
      </c>
      <c r="K504" s="38">
        <v>167933.59788656363</v>
      </c>
      <c r="L504" s="38">
        <v>148138.49525759157</v>
      </c>
      <c r="M504" s="38">
        <v>88.212541815281469</v>
      </c>
      <c r="N504" s="39">
        <v>2818.8964959615369</v>
      </c>
      <c r="O504" s="39">
        <v>2461.8301850641042</v>
      </c>
      <c r="P504" s="39">
        <v>87.333117359612871</v>
      </c>
      <c r="R504" s="42">
        <f t="shared" si="140"/>
        <v>5.6348744070702876</v>
      </c>
      <c r="S504" s="42">
        <f t="shared" si="141"/>
        <v>2.9789714481440722E-3</v>
      </c>
      <c r="T504" s="42">
        <f t="shared" si="142"/>
        <v>6.4958772201503725E-3</v>
      </c>
      <c r="U504" s="42">
        <f t="shared" si="143"/>
        <v>0.38698690589457746</v>
      </c>
      <c r="W504" s="43">
        <f t="shared" si="144"/>
        <v>0.17746624463275748</v>
      </c>
      <c r="X504" s="43">
        <f t="shared" si="145"/>
        <v>5.2866687577033571E-4</v>
      </c>
      <c r="Y504" s="43">
        <f t="shared" si="146"/>
        <v>1.1527989358555625E-3</v>
      </c>
      <c r="Z504" s="43">
        <f t="shared" si="147"/>
        <v>6.8677112911160978E-2</v>
      </c>
      <c r="AB504" s="44">
        <f t="shared" si="148"/>
        <v>335.68633248331724</v>
      </c>
      <c r="AC504" s="44">
        <f t="shared" si="149"/>
        <v>1891.5503237135317</v>
      </c>
      <c r="AD504" s="44">
        <f t="shared" si="150"/>
        <v>2.1805772002942043</v>
      </c>
      <c r="AE504" s="44">
        <f t="shared" si="151"/>
        <v>129.90621515881733</v>
      </c>
      <c r="AG504" s="45">
        <f t="shared" si="152"/>
        <v>153.94379636640534</v>
      </c>
      <c r="AH504" s="45">
        <f t="shared" si="153"/>
        <v>867.45395827229731</v>
      </c>
      <c r="AI504" s="45">
        <f t="shared" si="154"/>
        <v>0.45859417399442659</v>
      </c>
      <c r="AJ504" s="45">
        <f t="shared" si="155"/>
        <v>59.574233437500091</v>
      </c>
      <c r="AL504" s="46">
        <f t="shared" si="156"/>
        <v>2.5840667597999269</v>
      </c>
      <c r="AM504" s="46">
        <f t="shared" si="157"/>
        <v>14.560891650957654</v>
      </c>
      <c r="AN504" s="46">
        <f t="shared" si="158"/>
        <v>7.6978610975421483E-3</v>
      </c>
      <c r="AO504" s="46">
        <f t="shared" si="159"/>
        <v>1.6785780400332129E-2</v>
      </c>
    </row>
    <row r="505" spans="1:41">
      <c r="A505" s="8" t="s">
        <v>1642</v>
      </c>
      <c r="B505" s="35">
        <v>6090014.6175602451</v>
      </c>
      <c r="C505" s="35">
        <v>4959466.9092320185</v>
      </c>
      <c r="D505" s="35">
        <v>81.436042779464756</v>
      </c>
      <c r="E505" s="37">
        <v>2072337.2008865066</v>
      </c>
      <c r="F505" s="37">
        <v>3589391.5902996925</v>
      </c>
      <c r="G505" s="37">
        <v>173.20499717730391</v>
      </c>
      <c r="H505" s="36">
        <v>19103.376701702568</v>
      </c>
      <c r="I505" s="36">
        <v>33086.286992668844</v>
      </c>
      <c r="J505" s="36">
        <v>173.19601403096482</v>
      </c>
      <c r="K505" s="38">
        <v>257877.46524791801</v>
      </c>
      <c r="L505" s="38">
        <v>223332.29757667833</v>
      </c>
      <c r="M505" s="38">
        <v>86.604037837106603</v>
      </c>
      <c r="N505" s="39">
        <v>170109.60462558366</v>
      </c>
      <c r="O505" s="39">
        <v>147577.12982457303</v>
      </c>
      <c r="P505" s="39">
        <v>86.754143100499661</v>
      </c>
      <c r="R505" s="42">
        <f t="shared" si="140"/>
        <v>2.9387179919151438</v>
      </c>
      <c r="S505" s="42">
        <f t="shared" si="141"/>
        <v>318.7925733055078</v>
      </c>
      <c r="T505" s="42">
        <f t="shared" si="142"/>
        <v>23.615923988183429</v>
      </c>
      <c r="U505" s="42">
        <f t="shared" si="143"/>
        <v>35.800533608696284</v>
      </c>
      <c r="W505" s="43">
        <f t="shared" si="144"/>
        <v>0.34028443789133583</v>
      </c>
      <c r="X505" s="43">
        <f t="shared" si="145"/>
        <v>108.48015161119719</v>
      </c>
      <c r="Y505" s="43">
        <f t="shared" si="146"/>
        <v>8.0361314196035121</v>
      </c>
      <c r="Z505" s="43">
        <f t="shared" si="147"/>
        <v>12.182364455245093</v>
      </c>
      <c r="AB505" s="44">
        <f t="shared" si="148"/>
        <v>3.1368359357658946E-3</v>
      </c>
      <c r="AC505" s="44">
        <f t="shared" si="149"/>
        <v>9.2182762021212113E-3</v>
      </c>
      <c r="AD505" s="44">
        <f t="shared" si="150"/>
        <v>7.4079279022449596E-2</v>
      </c>
      <c r="AE505" s="44">
        <f t="shared" si="151"/>
        <v>0.11230040034335317</v>
      </c>
      <c r="AG505" s="45">
        <f t="shared" si="152"/>
        <v>4.2344309733566413E-2</v>
      </c>
      <c r="AH505" s="45">
        <f t="shared" si="153"/>
        <v>0.12443798486925917</v>
      </c>
      <c r="AI505" s="45">
        <f t="shared" si="154"/>
        <v>13.499051464809096</v>
      </c>
      <c r="AJ505" s="45">
        <f t="shared" si="155"/>
        <v>1.5159488837535897</v>
      </c>
      <c r="AL505" s="46">
        <f t="shared" si="156"/>
        <v>2.7932544551712787E-2</v>
      </c>
      <c r="AM505" s="46">
        <f t="shared" si="157"/>
        <v>8.2085871234089697E-2</v>
      </c>
      <c r="AN505" s="46">
        <f t="shared" si="158"/>
        <v>8.9046877566112599</v>
      </c>
      <c r="AO505" s="46">
        <f t="shared" si="159"/>
        <v>0.65965284892979636</v>
      </c>
    </row>
    <row r="506" spans="1:41">
      <c r="A506" s="8" t="s">
        <v>1643</v>
      </c>
      <c r="B506" s="35">
        <v>408118.16718606028</v>
      </c>
      <c r="C506" s="35">
        <v>130624.24340590733</v>
      </c>
      <c r="D506" s="35">
        <v>32.006476042600667</v>
      </c>
      <c r="E506" s="37">
        <v>613330.31407381559</v>
      </c>
      <c r="F506" s="37">
        <v>220597.08600256348</v>
      </c>
      <c r="G506" s="37">
        <v>35.967093251486368</v>
      </c>
      <c r="H506" s="36">
        <v>424213.03181695199</v>
      </c>
      <c r="I506" s="36">
        <v>227401.48834150925</v>
      </c>
      <c r="J506" s="36">
        <v>53.605493298384346</v>
      </c>
      <c r="K506" s="38">
        <v>425155.51892991201</v>
      </c>
      <c r="L506" s="38">
        <v>189058.22147164258</v>
      </c>
      <c r="M506" s="38">
        <v>44.46801536235246</v>
      </c>
      <c r="N506" s="39">
        <v>309750.84681678499</v>
      </c>
      <c r="O506" s="39">
        <v>46753.432314457474</v>
      </c>
      <c r="P506" s="39">
        <v>15.093883614824058</v>
      </c>
      <c r="R506" s="42">
        <f t="shared" si="140"/>
        <v>0.66541333082868359</v>
      </c>
      <c r="S506" s="42">
        <f t="shared" si="141"/>
        <v>0.96205947619771226</v>
      </c>
      <c r="T506" s="42">
        <f t="shared" si="142"/>
        <v>0.95992677741374821</v>
      </c>
      <c r="U506" s="42">
        <f t="shared" si="143"/>
        <v>1.3175691733538948</v>
      </c>
      <c r="W506" s="43">
        <f t="shared" si="144"/>
        <v>1.5028253172424924</v>
      </c>
      <c r="X506" s="43">
        <f t="shared" si="145"/>
        <v>1.445807337522973</v>
      </c>
      <c r="Y506" s="43">
        <f t="shared" si="146"/>
        <v>1.4426022637963796</v>
      </c>
      <c r="Z506" s="43">
        <f t="shared" si="147"/>
        <v>1.9800763109344954</v>
      </c>
      <c r="AB506" s="44">
        <f t="shared" si="148"/>
        <v>1.0394367757305794</v>
      </c>
      <c r="AC506" s="44">
        <f t="shared" si="149"/>
        <v>0.69165508712471213</v>
      </c>
      <c r="AD506" s="44">
        <f t="shared" si="150"/>
        <v>0.99778319445239194</v>
      </c>
      <c r="AE506" s="44">
        <f t="shared" si="151"/>
        <v>1.3695298533529769</v>
      </c>
      <c r="AG506" s="45">
        <f t="shared" si="152"/>
        <v>1.0417461243181669</v>
      </c>
      <c r="AH506" s="45">
        <f t="shared" si="153"/>
        <v>0.69319175846042347</v>
      </c>
      <c r="AI506" s="45">
        <f t="shared" si="154"/>
        <v>1.0022217306925325</v>
      </c>
      <c r="AJ506" s="45">
        <f t="shared" si="155"/>
        <v>1.372572579862511</v>
      </c>
      <c r="AL506" s="46">
        <f t="shared" si="156"/>
        <v>0.75897343397499428</v>
      </c>
      <c r="AM506" s="46">
        <f t="shared" si="157"/>
        <v>0.50503104071178495</v>
      </c>
      <c r="AN506" s="46">
        <f t="shared" si="158"/>
        <v>0.73017758433796198</v>
      </c>
      <c r="AO506" s="46">
        <f t="shared" si="159"/>
        <v>0.72855892261826249</v>
      </c>
    </row>
    <row r="507" spans="1:41">
      <c r="A507" s="8" t="s">
        <v>1644</v>
      </c>
      <c r="B507" s="35">
        <v>1</v>
      </c>
      <c r="C507" s="35">
        <v>0</v>
      </c>
      <c r="D507" s="35">
        <v>0</v>
      </c>
      <c r="E507" s="37">
        <v>18397.563868594967</v>
      </c>
      <c r="F507" s="37">
        <v>16217.473455438938</v>
      </c>
      <c r="G507" s="37">
        <v>88.150113630655795</v>
      </c>
      <c r="H507" s="36">
        <v>5384.9412586502995</v>
      </c>
      <c r="I507" s="36">
        <v>9325.2598049486496</v>
      </c>
      <c r="J507" s="36">
        <v>173.17291604562396</v>
      </c>
      <c r="K507" s="38">
        <v>925318.75743912801</v>
      </c>
      <c r="L507" s="38">
        <v>66795.461362435381</v>
      </c>
      <c r="M507" s="38">
        <v>7.2186433945525543</v>
      </c>
      <c r="N507" s="39">
        <v>1</v>
      </c>
      <c r="O507" s="39">
        <v>0</v>
      </c>
      <c r="P507" s="39">
        <v>0</v>
      </c>
      <c r="R507" s="42">
        <f t="shared" si="140"/>
        <v>5.4355022607478007E-5</v>
      </c>
      <c r="S507" s="42">
        <f t="shared" si="141"/>
        <v>1.8570304706548341E-4</v>
      </c>
      <c r="T507" s="42">
        <f t="shared" si="142"/>
        <v>1.0807086660250535E-6</v>
      </c>
      <c r="U507" s="42">
        <f t="shared" si="143"/>
        <v>1</v>
      </c>
      <c r="W507" s="43">
        <f t="shared" si="144"/>
        <v>18397.563868594967</v>
      </c>
      <c r="X507" s="43">
        <f t="shared" si="145"/>
        <v>3.4164836689799283</v>
      </c>
      <c r="Y507" s="43">
        <f t="shared" si="146"/>
        <v>1.9882406706539988E-2</v>
      </c>
      <c r="Z507" s="43">
        <f t="shared" si="147"/>
        <v>18397.563868594967</v>
      </c>
      <c r="AB507" s="44">
        <f t="shared" si="148"/>
        <v>5384.9412586502995</v>
      </c>
      <c r="AC507" s="44">
        <f t="shared" si="149"/>
        <v>0.29269860385387808</v>
      </c>
      <c r="AD507" s="44">
        <f t="shared" si="150"/>
        <v>5.8195526842592374E-3</v>
      </c>
      <c r="AE507" s="44">
        <f t="shared" si="151"/>
        <v>5384.9412586502995</v>
      </c>
      <c r="AG507" s="45">
        <f t="shared" si="152"/>
        <v>925318.75743912801</v>
      </c>
      <c r="AH507" s="45">
        <f t="shared" si="153"/>
        <v>50.295721979727261</v>
      </c>
      <c r="AI507" s="45">
        <f t="shared" si="154"/>
        <v>171.83451276329302</v>
      </c>
      <c r="AJ507" s="45">
        <f t="shared" si="155"/>
        <v>925318.75743912801</v>
      </c>
      <c r="AL507" s="46">
        <f t="shared" si="156"/>
        <v>1</v>
      </c>
      <c r="AM507" s="46">
        <f t="shared" si="157"/>
        <v>5.4355022607478007E-5</v>
      </c>
      <c r="AN507" s="46">
        <f t="shared" si="158"/>
        <v>1.8570304706548341E-4</v>
      </c>
      <c r="AO507" s="46">
        <f t="shared" si="159"/>
        <v>1.0807086660250535E-6</v>
      </c>
    </row>
    <row r="508" spans="1:41">
      <c r="A508" s="8" t="s">
        <v>1645</v>
      </c>
      <c r="B508" s="35">
        <v>1281684.3806042799</v>
      </c>
      <c r="C508" s="35">
        <v>212320.08567833513</v>
      </c>
      <c r="D508" s="35">
        <v>16.565707508913537</v>
      </c>
      <c r="E508" s="37">
        <v>560453.05172961298</v>
      </c>
      <c r="F508" s="37">
        <v>124093.42960748167</v>
      </c>
      <c r="G508" s="37">
        <v>22.141627960543207</v>
      </c>
      <c r="H508" s="36">
        <v>810074.97932464594</v>
      </c>
      <c r="I508" s="36">
        <v>127660.00782702609</v>
      </c>
      <c r="J508" s="36">
        <v>15.759036025709051</v>
      </c>
      <c r="K508" s="38">
        <v>1</v>
      </c>
      <c r="L508" s="38">
        <v>0</v>
      </c>
      <c r="M508" s="38">
        <v>0</v>
      </c>
      <c r="N508" s="39">
        <v>50842.330055469334</v>
      </c>
      <c r="O508" s="39">
        <v>88059.766780451493</v>
      </c>
      <c r="P508" s="39">
        <v>173.20167404675922</v>
      </c>
      <c r="R508" s="42">
        <f t="shared" si="140"/>
        <v>2.2868719808891691</v>
      </c>
      <c r="S508" s="42">
        <f t="shared" si="141"/>
        <v>1.5821799380506871</v>
      </c>
      <c r="T508" s="42">
        <f t="shared" si="142"/>
        <v>1281684.3806042799</v>
      </c>
      <c r="U508" s="42">
        <f t="shared" si="143"/>
        <v>25.209001617470193</v>
      </c>
      <c r="W508" s="43">
        <f t="shared" si="144"/>
        <v>0.43727852208464485</v>
      </c>
      <c r="X508" s="43">
        <f t="shared" si="145"/>
        <v>0.69185330498277942</v>
      </c>
      <c r="Y508" s="43">
        <f t="shared" si="146"/>
        <v>560453.05172961298</v>
      </c>
      <c r="Z508" s="43">
        <f t="shared" si="147"/>
        <v>11.023354970516788</v>
      </c>
      <c r="AB508" s="44">
        <f t="shared" si="148"/>
        <v>0.63203936287552887</v>
      </c>
      <c r="AC508" s="44">
        <f t="shared" si="149"/>
        <v>1.4453931097790891</v>
      </c>
      <c r="AD508" s="44">
        <f t="shared" si="150"/>
        <v>810074.97932464594</v>
      </c>
      <c r="AE508" s="44">
        <f t="shared" si="151"/>
        <v>15.933081321034038</v>
      </c>
      <c r="AG508" s="45">
        <f t="shared" si="152"/>
        <v>7.8022328674125424E-7</v>
      </c>
      <c r="AH508" s="45">
        <f t="shared" si="153"/>
        <v>1.7842707732858302E-6</v>
      </c>
      <c r="AI508" s="45">
        <f t="shared" si="154"/>
        <v>1.2344536314819813E-6</v>
      </c>
      <c r="AJ508" s="45">
        <f t="shared" si="155"/>
        <v>1.966865009744819E-5</v>
      </c>
      <c r="AL508" s="46">
        <f t="shared" si="156"/>
        <v>3.9668369861461938E-2</v>
      </c>
      <c r="AM508" s="46">
        <f t="shared" si="157"/>
        <v>9.0716483563725678E-2</v>
      </c>
      <c r="AN508" s="46">
        <f t="shared" si="158"/>
        <v>6.2762498969979597E-2</v>
      </c>
      <c r="AO508" s="46">
        <f t="shared" si="159"/>
        <v>50842.330055469334</v>
      </c>
    </row>
    <row r="509" spans="1:41">
      <c r="A509" s="8" t="s">
        <v>1646</v>
      </c>
      <c r="B509" s="35">
        <v>222.22168202074269</v>
      </c>
      <c r="C509" s="35">
        <v>227.6941026040071</v>
      </c>
      <c r="D509" s="35">
        <v>102.46259524880816</v>
      </c>
      <c r="E509" s="37">
        <v>22.182312482090897</v>
      </c>
      <c r="F509" s="37">
        <v>36.68884144078185</v>
      </c>
      <c r="G509" s="37">
        <v>165.39682898436735</v>
      </c>
      <c r="H509" s="36">
        <v>1531.08808403485</v>
      </c>
      <c r="I509" s="36">
        <v>1385.6797683187169</v>
      </c>
      <c r="J509" s="36">
        <v>90.502942500019913</v>
      </c>
      <c r="K509" s="38">
        <v>1</v>
      </c>
      <c r="L509" s="38">
        <v>0</v>
      </c>
      <c r="M509" s="38">
        <v>0</v>
      </c>
      <c r="N509" s="39">
        <v>664376.62046676164</v>
      </c>
      <c r="O509" s="39">
        <v>193097.52497196483</v>
      </c>
      <c r="P509" s="39">
        <v>29.064467204806672</v>
      </c>
      <c r="R509" s="42">
        <f t="shared" si="140"/>
        <v>10.017967342230685</v>
      </c>
      <c r="S509" s="42">
        <f t="shared" si="141"/>
        <v>0.14513971099241119</v>
      </c>
      <c r="T509" s="42">
        <f t="shared" si="142"/>
        <v>222.22168202074269</v>
      </c>
      <c r="U509" s="42">
        <f t="shared" si="143"/>
        <v>3.3448149012922754E-4</v>
      </c>
      <c r="W509" s="43">
        <f t="shared" si="144"/>
        <v>9.9820648824088851E-2</v>
      </c>
      <c r="X509" s="43">
        <f t="shared" si="145"/>
        <v>1.4487940121403226E-2</v>
      </c>
      <c r="Y509" s="43">
        <f t="shared" si="146"/>
        <v>22.182312482090897</v>
      </c>
      <c r="Z509" s="43">
        <f t="shared" si="147"/>
        <v>3.3388159364347564E-5</v>
      </c>
      <c r="AB509" s="44">
        <f t="shared" si="148"/>
        <v>6.8899131268925178</v>
      </c>
      <c r="AC509" s="44">
        <f t="shared" si="149"/>
        <v>69.022924696015735</v>
      </c>
      <c r="AD509" s="44">
        <f t="shared" si="150"/>
        <v>1531.08808403485</v>
      </c>
      <c r="AE509" s="44">
        <f t="shared" si="151"/>
        <v>2.3045484095439348E-3</v>
      </c>
      <c r="AG509" s="45">
        <f t="shared" si="152"/>
        <v>4.5000109391065525E-3</v>
      </c>
      <c r="AH509" s="45">
        <f t="shared" si="153"/>
        <v>4.5080962627650281E-2</v>
      </c>
      <c r="AI509" s="45">
        <f t="shared" si="154"/>
        <v>6.5313028716461384E-4</v>
      </c>
      <c r="AJ509" s="45">
        <f t="shared" si="155"/>
        <v>1.5051703645101843E-6</v>
      </c>
      <c r="AL509" s="46">
        <f t="shared" si="156"/>
        <v>2989.7020597870696</v>
      </c>
      <c r="AM509" s="46">
        <f t="shared" si="157"/>
        <v>29950.737597946674</v>
      </c>
      <c r="AN509" s="46">
        <f t="shared" si="158"/>
        <v>433.92449291091168</v>
      </c>
      <c r="AO509" s="46">
        <f t="shared" si="159"/>
        <v>664376.62046676164</v>
      </c>
    </row>
    <row r="510" spans="1:41">
      <c r="A510" s="8" t="s">
        <v>1647</v>
      </c>
      <c r="B510" s="35">
        <v>106.10076696084013</v>
      </c>
      <c r="C510" s="35">
        <v>41.956874438182105</v>
      </c>
      <c r="D510" s="35">
        <v>39.544364890093235</v>
      </c>
      <c r="E510" s="37">
        <v>1</v>
      </c>
      <c r="F510" s="37">
        <v>0</v>
      </c>
      <c r="G510" s="37">
        <v>0</v>
      </c>
      <c r="H510" s="36">
        <v>1066385.8459084847</v>
      </c>
      <c r="I510" s="36">
        <v>1185078.9537350209</v>
      </c>
      <c r="J510" s="36">
        <v>111.13040915555459</v>
      </c>
      <c r="K510" s="38">
        <v>1412747.4625037967</v>
      </c>
      <c r="L510" s="38">
        <v>495727.50365421944</v>
      </c>
      <c r="M510" s="38">
        <v>35.089604958528611</v>
      </c>
      <c r="N510" s="39">
        <v>1</v>
      </c>
      <c r="O510" s="39">
        <v>0</v>
      </c>
      <c r="P510" s="39">
        <v>0</v>
      </c>
      <c r="R510" s="42">
        <f t="shared" si="140"/>
        <v>106.10076696084013</v>
      </c>
      <c r="S510" s="42">
        <f t="shared" si="141"/>
        <v>9.9495663195388575E-5</v>
      </c>
      <c r="T510" s="42">
        <f t="shared" si="142"/>
        <v>7.5102429681805205E-5</v>
      </c>
      <c r="U510" s="42">
        <f t="shared" si="143"/>
        <v>106.10076696084013</v>
      </c>
      <c r="W510" s="43">
        <f t="shared" si="144"/>
        <v>9.4250025578899149E-3</v>
      </c>
      <c r="X510" s="43">
        <f t="shared" si="145"/>
        <v>9.3774688011549077E-7</v>
      </c>
      <c r="Y510" s="43">
        <f t="shared" si="146"/>
        <v>7.0784059185476158E-7</v>
      </c>
      <c r="Z510" s="43">
        <f t="shared" si="147"/>
        <v>1</v>
      </c>
      <c r="AB510" s="44">
        <f t="shared" si="148"/>
        <v>10050.689325385069</v>
      </c>
      <c r="AC510" s="44">
        <f t="shared" si="149"/>
        <v>1066385.8459084847</v>
      </c>
      <c r="AD510" s="44">
        <f t="shared" si="150"/>
        <v>0.75483118831340235</v>
      </c>
      <c r="AE510" s="44">
        <f t="shared" si="151"/>
        <v>1066385.8459084847</v>
      </c>
      <c r="AG510" s="45">
        <f t="shared" si="152"/>
        <v>13315.148447750769</v>
      </c>
      <c r="AH510" s="45">
        <f t="shared" si="153"/>
        <v>1412747.4625037967</v>
      </c>
      <c r="AI510" s="45">
        <f t="shared" si="154"/>
        <v>1.3247995253540117</v>
      </c>
      <c r="AJ510" s="45">
        <f t="shared" si="155"/>
        <v>1412747.4625037967</v>
      </c>
      <c r="AL510" s="46">
        <f t="shared" si="156"/>
        <v>9.4250025578899149E-3</v>
      </c>
      <c r="AM510" s="46">
        <f t="shared" si="157"/>
        <v>1</v>
      </c>
      <c r="AN510" s="46">
        <f t="shared" si="158"/>
        <v>9.3774688011549077E-7</v>
      </c>
      <c r="AO510" s="46">
        <f t="shared" si="159"/>
        <v>7.0784059185476158E-7</v>
      </c>
    </row>
    <row r="511" spans="1:41">
      <c r="A511" s="8" t="s">
        <v>1648</v>
      </c>
      <c r="B511" s="35">
        <v>25013.924072657901</v>
      </c>
      <c r="C511" s="35">
        <v>14325.450511182908</v>
      </c>
      <c r="D511" s="35">
        <v>57.269904832091903</v>
      </c>
      <c r="E511" s="37">
        <v>54957.180364178341</v>
      </c>
      <c r="F511" s="37">
        <v>16427.404445730277</v>
      </c>
      <c r="G511" s="37">
        <v>29.891279605090197</v>
      </c>
      <c r="H511" s="36">
        <v>14998.338615980583</v>
      </c>
      <c r="I511" s="36">
        <v>7977.6647230059834</v>
      </c>
      <c r="J511" s="36">
        <v>53.190322790191303</v>
      </c>
      <c r="K511" s="38">
        <v>90205.322633079879</v>
      </c>
      <c r="L511" s="38">
        <v>24535.493207969135</v>
      </c>
      <c r="M511" s="38">
        <v>27.199606954203766</v>
      </c>
      <c r="N511" s="39">
        <v>69348.131889503333</v>
      </c>
      <c r="O511" s="39">
        <v>64846.341603830115</v>
      </c>
      <c r="P511" s="39">
        <v>93.508418809541695</v>
      </c>
      <c r="R511" s="42">
        <f t="shared" si="140"/>
        <v>0.45515297376795982</v>
      </c>
      <c r="S511" s="42">
        <f t="shared" si="141"/>
        <v>1.667779659675493</v>
      </c>
      <c r="T511" s="42">
        <f t="shared" si="142"/>
        <v>0.27729986815084962</v>
      </c>
      <c r="U511" s="42">
        <f t="shared" si="143"/>
        <v>0.3607007628195974</v>
      </c>
      <c r="W511" s="43">
        <f t="shared" si="144"/>
        <v>2.1970635316771698</v>
      </c>
      <c r="X511" s="43">
        <f t="shared" si="145"/>
        <v>3.6642178691459866</v>
      </c>
      <c r="Y511" s="43">
        <f t="shared" si="146"/>
        <v>0.60924542765311918</v>
      </c>
      <c r="Z511" s="43">
        <f t="shared" si="147"/>
        <v>0.79248249183907382</v>
      </c>
      <c r="AB511" s="44">
        <f t="shared" si="148"/>
        <v>0.59959958990900175</v>
      </c>
      <c r="AC511" s="44">
        <f t="shared" si="149"/>
        <v>0.27290953641713134</v>
      </c>
      <c r="AD511" s="44">
        <f t="shared" si="150"/>
        <v>0.16626888722506966</v>
      </c>
      <c r="AE511" s="44">
        <f t="shared" si="151"/>
        <v>0.21627602946649468</v>
      </c>
      <c r="AG511" s="45">
        <f t="shared" si="152"/>
        <v>3.6062043832491311</v>
      </c>
      <c r="AH511" s="45">
        <f t="shared" si="153"/>
        <v>1.6413746490508936</v>
      </c>
      <c r="AI511" s="45">
        <f t="shared" si="154"/>
        <v>6.0143543190155064</v>
      </c>
      <c r="AJ511" s="45">
        <f t="shared" si="155"/>
        <v>1.3007606719213374</v>
      </c>
      <c r="AL511" s="46">
        <f t="shared" si="156"/>
        <v>2.7723811621106682</v>
      </c>
      <c r="AM511" s="46">
        <f t="shared" si="157"/>
        <v>1.2618575303529429</v>
      </c>
      <c r="AN511" s="46">
        <f t="shared" si="158"/>
        <v>4.6237209110356776</v>
      </c>
      <c r="AO511" s="46">
        <f t="shared" si="159"/>
        <v>0.76878093071718756</v>
      </c>
    </row>
    <row r="512" spans="1:41">
      <c r="A512" s="8" t="s">
        <v>1649</v>
      </c>
      <c r="B512" s="35">
        <v>38217.3281174234</v>
      </c>
      <c r="C512" s="35">
        <v>19078.940011770825</v>
      </c>
      <c r="D512" s="16">
        <v>49.922223639367076</v>
      </c>
      <c r="E512" s="37">
        <v>85783.9554692456</v>
      </c>
      <c r="F512" s="37">
        <v>40927.357784183259</v>
      </c>
      <c r="G512" s="16">
        <v>47.709804893359255</v>
      </c>
      <c r="H512" s="36">
        <v>17248.244599573187</v>
      </c>
      <c r="I512" s="36">
        <v>9934.8502875309787</v>
      </c>
      <c r="J512" s="16">
        <v>57.599196429396763</v>
      </c>
      <c r="K512" s="38">
        <v>105929.12451107443</v>
      </c>
      <c r="L512" s="38">
        <v>32536.795514181056</v>
      </c>
      <c r="M512" s="16">
        <v>30.715627703294647</v>
      </c>
      <c r="N512" s="39">
        <v>75519.369633387672</v>
      </c>
      <c r="O512" s="39">
        <v>66733.987463720012</v>
      </c>
      <c r="P512" s="16">
        <v>88.366716761121396</v>
      </c>
      <c r="R512" s="42">
        <f t="shared" si="140"/>
        <v>0.44550671402794773</v>
      </c>
      <c r="S512" s="42">
        <f t="shared" si="141"/>
        <v>2.2157227593101907</v>
      </c>
      <c r="T512" s="42">
        <f t="shared" si="142"/>
        <v>0.36078206342041413</v>
      </c>
      <c r="U512" s="42">
        <f t="shared" si="143"/>
        <v>0.50605994598407289</v>
      </c>
      <c r="W512" s="43">
        <f t="shared" si="144"/>
        <v>2.2446350829569486</v>
      </c>
      <c r="X512" s="43">
        <f t="shared" si="145"/>
        <v>4.9734890396538294</v>
      </c>
      <c r="Y512" s="43">
        <f t="shared" si="146"/>
        <v>0.8098240768550603</v>
      </c>
      <c r="Z512" s="43">
        <f t="shared" si="147"/>
        <v>1.1359199088351484</v>
      </c>
      <c r="AB512" s="44">
        <f t="shared" si="148"/>
        <v>0.45132000192629002</v>
      </c>
      <c r="AC512" s="44">
        <f t="shared" si="149"/>
        <v>0.2010660910332685</v>
      </c>
      <c r="AD512" s="44">
        <f t="shared" si="150"/>
        <v>0.16282816155787219</v>
      </c>
      <c r="AE512" s="44">
        <f t="shared" si="151"/>
        <v>0.22839497579635001</v>
      </c>
      <c r="AG512" s="45">
        <f t="shared" si="152"/>
        <v>2.7717564185964378</v>
      </c>
      <c r="AH512" s="45">
        <f t="shared" si="153"/>
        <v>1.2348360941347718</v>
      </c>
      <c r="AI512" s="45">
        <f t="shared" si="154"/>
        <v>6.141443779948232</v>
      </c>
      <c r="AJ512" s="45">
        <f t="shared" si="155"/>
        <v>1.4026749034759207</v>
      </c>
      <c r="AL512" s="46">
        <f t="shared" si="156"/>
        <v>1.9760504816389337</v>
      </c>
      <c r="AM512" s="46">
        <f t="shared" si="157"/>
        <v>0.88034375682830479</v>
      </c>
      <c r="AN512" s="46">
        <f t="shared" si="158"/>
        <v>4.3783800257132501</v>
      </c>
      <c r="AO512" s="46">
        <f t="shared" si="159"/>
        <v>0.71292357018859764</v>
      </c>
    </row>
    <row r="513" spans="18:41">
      <c r="R513" s="42" t="e">
        <f t="shared" si="140"/>
        <v>#DIV/0!</v>
      </c>
      <c r="S513" s="42" t="e">
        <f t="shared" si="141"/>
        <v>#DIV/0!</v>
      </c>
      <c r="T513" s="42" t="e">
        <f t="shared" si="142"/>
        <v>#DIV/0!</v>
      </c>
      <c r="U513" s="42" t="e">
        <f t="shared" si="143"/>
        <v>#DIV/0!</v>
      </c>
      <c r="W513" s="43" t="e">
        <f t="shared" si="144"/>
        <v>#DIV/0!</v>
      </c>
      <c r="X513" s="43" t="e">
        <f t="shared" si="145"/>
        <v>#DIV/0!</v>
      </c>
      <c r="Y513" s="43" t="e">
        <f t="shared" si="146"/>
        <v>#DIV/0!</v>
      </c>
      <c r="Z513" s="43" t="e">
        <f t="shared" si="147"/>
        <v>#DIV/0!</v>
      </c>
      <c r="AB513" s="44" t="e">
        <f t="shared" si="148"/>
        <v>#DIV/0!</v>
      </c>
      <c r="AC513" s="44" t="e">
        <f t="shared" si="149"/>
        <v>#DIV/0!</v>
      </c>
      <c r="AD513" s="44" t="e">
        <f t="shared" si="150"/>
        <v>#DIV/0!</v>
      </c>
      <c r="AE513" s="44" t="e">
        <f t="shared" si="151"/>
        <v>#DIV/0!</v>
      </c>
      <c r="AG513" s="45" t="e">
        <f t="shared" si="152"/>
        <v>#DIV/0!</v>
      </c>
      <c r="AH513" s="45" t="e">
        <f t="shared" si="153"/>
        <v>#DIV/0!</v>
      </c>
      <c r="AI513" s="45" t="e">
        <f t="shared" si="154"/>
        <v>#DIV/0!</v>
      </c>
      <c r="AJ513" s="45" t="e">
        <f t="shared" si="155"/>
        <v>#DIV/0!</v>
      </c>
      <c r="AL513" s="46" t="e">
        <f t="shared" si="156"/>
        <v>#DIV/0!</v>
      </c>
      <c r="AM513" s="46" t="e">
        <f t="shared" si="157"/>
        <v>#DIV/0!</v>
      </c>
      <c r="AN513" s="46" t="e">
        <f t="shared" si="158"/>
        <v>#DIV/0!</v>
      </c>
      <c r="AO513" s="46" t="e">
        <f t="shared" si="159"/>
        <v>#DIV/0!</v>
      </c>
    </row>
    <row r="514" spans="18:41">
      <c r="R514" s="8"/>
      <c r="S514" s="8"/>
      <c r="T514" s="8"/>
      <c r="U514" s="8"/>
      <c r="V514" s="8"/>
      <c r="W514" s="8"/>
      <c r="X514" s="8"/>
      <c r="Y514" s="8"/>
      <c r="Z514" s="8"/>
      <c r="AA514" s="8"/>
      <c r="AB514" s="8"/>
      <c r="AC514" s="8"/>
      <c r="AD514" s="8"/>
      <c r="AE514" s="8"/>
      <c r="AF514" s="8"/>
      <c r="AG514" s="8"/>
      <c r="AH514" s="8"/>
      <c r="AI514" s="8"/>
      <c r="AJ514" s="8"/>
      <c r="AK514" s="8"/>
      <c r="AL514" s="8"/>
      <c r="AM514" s="8"/>
      <c r="AN514" s="8"/>
      <c r="AO514" s="8"/>
    </row>
    <row r="515" spans="18:41">
      <c r="R515" s="8"/>
      <c r="S515" s="8"/>
      <c r="T515" s="8"/>
      <c r="U515" s="8"/>
      <c r="V515" s="8"/>
      <c r="W515" s="8"/>
      <c r="X515" s="8"/>
      <c r="Y515" s="8"/>
      <c r="Z515" s="8"/>
      <c r="AA515" s="8"/>
      <c r="AB515" s="8"/>
      <c r="AC515" s="8"/>
      <c r="AD515" s="8"/>
      <c r="AE515" s="8"/>
      <c r="AF515" s="8"/>
      <c r="AG515" s="8"/>
      <c r="AH515" s="8"/>
      <c r="AI515" s="8"/>
      <c r="AJ515" s="8"/>
      <c r="AK515" s="8"/>
      <c r="AL515" s="8"/>
      <c r="AM515" s="8"/>
      <c r="AN515" s="8"/>
      <c r="AO515" s="8"/>
    </row>
    <row r="516" spans="18:41">
      <c r="R516" s="8"/>
      <c r="S516" s="8"/>
      <c r="T516" s="8"/>
      <c r="U516" s="8"/>
      <c r="V516" s="8"/>
      <c r="W516" s="8"/>
      <c r="X516" s="8"/>
      <c r="Y516" s="8"/>
      <c r="Z516" s="8"/>
      <c r="AA516" s="8"/>
      <c r="AB516" s="8"/>
      <c r="AC516" s="8"/>
      <c r="AD516" s="8"/>
      <c r="AE516" s="8"/>
      <c r="AF516" s="8"/>
      <c r="AG516" s="8"/>
      <c r="AH516" s="8"/>
      <c r="AI516" s="8"/>
      <c r="AJ516" s="8"/>
      <c r="AK516" s="8"/>
      <c r="AL516" s="8"/>
      <c r="AM516" s="8"/>
      <c r="AN516" s="8"/>
      <c r="AO516" s="8"/>
    </row>
    <row r="517" spans="18:41">
      <c r="R517" s="8"/>
      <c r="S517" s="8"/>
      <c r="T517" s="8"/>
      <c r="U517" s="8"/>
      <c r="V517" s="8"/>
      <c r="W517" s="8"/>
      <c r="X517" s="8"/>
      <c r="Y517" s="8"/>
      <c r="Z517" s="8"/>
      <c r="AA517" s="8"/>
      <c r="AB517" s="8"/>
      <c r="AC517" s="8"/>
      <c r="AD517" s="8"/>
      <c r="AE517" s="8"/>
      <c r="AF517" s="8"/>
      <c r="AG517" s="8"/>
      <c r="AH517" s="8"/>
      <c r="AI517" s="8"/>
      <c r="AJ517" s="8"/>
      <c r="AK517" s="8"/>
      <c r="AL517" s="8"/>
      <c r="AM517" s="8"/>
      <c r="AN517" s="8"/>
      <c r="AO517" s="8"/>
    </row>
    <row r="518" spans="18:41">
      <c r="R518" s="8"/>
      <c r="S518" s="8"/>
      <c r="T518" s="8"/>
      <c r="U518" s="8"/>
      <c r="V518" s="8"/>
      <c r="W518" s="8"/>
      <c r="X518" s="8"/>
      <c r="Y518" s="8"/>
      <c r="Z518" s="8"/>
      <c r="AA518" s="8"/>
      <c r="AB518" s="8"/>
      <c r="AC518" s="8"/>
      <c r="AD518" s="8"/>
      <c r="AE518" s="8"/>
      <c r="AF518" s="8"/>
      <c r="AG518" s="8"/>
      <c r="AH518" s="8"/>
      <c r="AI518" s="8"/>
      <c r="AJ518" s="8"/>
      <c r="AK518" s="8"/>
      <c r="AL518" s="8"/>
      <c r="AM518" s="8"/>
      <c r="AN518" s="8"/>
      <c r="AO518" s="8"/>
    </row>
    <row r="519" spans="18:41">
      <c r="R519" s="8"/>
      <c r="S519" s="8"/>
      <c r="T519" s="8"/>
      <c r="U519" s="8"/>
      <c r="V519" s="8"/>
      <c r="W519" s="8"/>
      <c r="X519" s="8"/>
      <c r="Y519" s="8"/>
      <c r="Z519" s="8"/>
      <c r="AA519" s="8"/>
      <c r="AB519" s="8"/>
      <c r="AC519" s="8"/>
      <c r="AD519" s="8"/>
      <c r="AE519" s="8"/>
      <c r="AF519" s="8"/>
      <c r="AG519" s="8"/>
      <c r="AH519" s="8"/>
      <c r="AI519" s="8"/>
      <c r="AJ519" s="8"/>
      <c r="AK519" s="8"/>
      <c r="AL519" s="8"/>
      <c r="AM519" s="8"/>
      <c r="AN519" s="8"/>
      <c r="AO519" s="8"/>
    </row>
    <row r="520" spans="18:41">
      <c r="R520" s="8"/>
      <c r="S520" s="8"/>
      <c r="T520" s="8"/>
      <c r="U520" s="8"/>
      <c r="V520" s="8"/>
      <c r="W520" s="8"/>
      <c r="X520" s="8"/>
      <c r="Y520" s="8"/>
      <c r="Z520" s="8"/>
      <c r="AA520" s="8"/>
      <c r="AB520" s="8"/>
      <c r="AC520" s="8"/>
      <c r="AD520" s="8"/>
      <c r="AE520" s="8"/>
      <c r="AF520" s="8"/>
      <c r="AG520" s="8"/>
      <c r="AH520" s="8"/>
      <c r="AI520" s="8"/>
      <c r="AJ520" s="8"/>
      <c r="AK520" s="8"/>
      <c r="AL520" s="8"/>
      <c r="AM520" s="8"/>
      <c r="AN520" s="8"/>
      <c r="AO520" s="8"/>
    </row>
    <row r="521" spans="18:41">
      <c r="R521" s="8"/>
      <c r="S521" s="8"/>
      <c r="T521" s="8"/>
      <c r="U521" s="8"/>
      <c r="V521" s="8"/>
      <c r="W521" s="8"/>
      <c r="X521" s="8"/>
      <c r="Y521" s="8"/>
      <c r="Z521" s="8"/>
      <c r="AA521" s="8"/>
      <c r="AB521" s="8"/>
      <c r="AC521" s="8"/>
      <c r="AD521" s="8"/>
      <c r="AE521" s="8"/>
      <c r="AF521" s="8"/>
      <c r="AG521" s="8"/>
      <c r="AH521" s="8"/>
      <c r="AI521" s="8"/>
      <c r="AJ521" s="8"/>
      <c r="AK521" s="8"/>
      <c r="AL521" s="8"/>
      <c r="AM521" s="8"/>
      <c r="AN521" s="8"/>
      <c r="AO521" s="8"/>
    </row>
    <row r="522" spans="18:41">
      <c r="R522" s="8"/>
      <c r="S522" s="8"/>
      <c r="T522" s="8"/>
      <c r="U522" s="8"/>
      <c r="V522" s="8"/>
      <c r="W522" s="8"/>
      <c r="X522" s="8"/>
      <c r="Y522" s="8"/>
      <c r="Z522" s="8"/>
      <c r="AA522" s="8"/>
      <c r="AB522" s="8"/>
      <c r="AC522" s="8"/>
      <c r="AD522" s="8"/>
      <c r="AE522" s="8"/>
      <c r="AF522" s="8"/>
      <c r="AG522" s="8"/>
      <c r="AH522" s="8"/>
      <c r="AI522" s="8"/>
      <c r="AJ522" s="8"/>
      <c r="AK522" s="8"/>
      <c r="AL522" s="8"/>
      <c r="AM522" s="8"/>
      <c r="AN522" s="8"/>
      <c r="AO522" s="8"/>
    </row>
    <row r="523" spans="18:41">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row>
    <row r="524" spans="18:41">
      <c r="R524" s="8"/>
      <c r="S524" s="8"/>
      <c r="T524" s="8"/>
      <c r="U524" s="8"/>
      <c r="V524" s="8"/>
      <c r="W524" s="8"/>
      <c r="X524" s="8"/>
      <c r="Y524" s="8"/>
      <c r="Z524" s="8"/>
      <c r="AA524" s="8"/>
      <c r="AB524" s="8"/>
      <c r="AC524" s="8"/>
      <c r="AD524" s="8"/>
      <c r="AE524" s="8"/>
      <c r="AF524" s="8"/>
      <c r="AG524" s="8"/>
      <c r="AH524" s="8"/>
      <c r="AI524" s="8"/>
      <c r="AJ524" s="8"/>
      <c r="AK524" s="8"/>
      <c r="AL524" s="8"/>
      <c r="AM524" s="8"/>
      <c r="AN524" s="8"/>
      <c r="AO524" s="8"/>
    </row>
    <row r="525" spans="18:41">
      <c r="R525" s="8"/>
      <c r="S525" s="8"/>
      <c r="T525" s="8"/>
      <c r="U525" s="8"/>
      <c r="V525" s="8"/>
      <c r="W525" s="8"/>
      <c r="X525" s="8"/>
      <c r="Y525" s="8"/>
      <c r="Z525" s="8"/>
      <c r="AA525" s="8"/>
      <c r="AB525" s="8"/>
      <c r="AC525" s="8"/>
      <c r="AD525" s="8"/>
      <c r="AE525" s="8"/>
      <c r="AF525" s="8"/>
      <c r="AG525" s="8"/>
      <c r="AH525" s="8"/>
      <c r="AI525" s="8"/>
      <c r="AJ525" s="8"/>
      <c r="AK525" s="8"/>
      <c r="AL525" s="8"/>
      <c r="AM525" s="8"/>
      <c r="AN525" s="8"/>
      <c r="AO525" s="8"/>
    </row>
    <row r="526" spans="18:41">
      <c r="R526" s="8"/>
      <c r="S526" s="8"/>
      <c r="T526" s="8"/>
      <c r="U526" s="8"/>
      <c r="V526" s="8"/>
      <c r="W526" s="8"/>
      <c r="X526" s="8"/>
      <c r="Y526" s="8"/>
      <c r="Z526" s="8"/>
      <c r="AA526" s="8"/>
      <c r="AB526" s="8"/>
      <c r="AC526" s="8"/>
      <c r="AD526" s="8"/>
      <c r="AE526" s="8"/>
      <c r="AF526" s="8"/>
      <c r="AG526" s="8"/>
      <c r="AH526" s="8"/>
      <c r="AI526" s="8"/>
      <c r="AJ526" s="8"/>
      <c r="AK526" s="8"/>
      <c r="AL526" s="8"/>
      <c r="AM526" s="8"/>
      <c r="AN526" s="8"/>
      <c r="AO526" s="8"/>
    </row>
    <row r="527" spans="18:41">
      <c r="R527" s="8"/>
      <c r="S527" s="8"/>
      <c r="T527" s="8"/>
      <c r="U527" s="8"/>
      <c r="V527" s="8"/>
      <c r="W527" s="8"/>
      <c r="X527" s="8"/>
      <c r="Y527" s="8"/>
      <c r="Z527" s="8"/>
      <c r="AA527" s="8"/>
      <c r="AB527" s="8"/>
      <c r="AC527" s="8"/>
      <c r="AD527" s="8"/>
      <c r="AE527" s="8"/>
      <c r="AF527" s="8"/>
      <c r="AG527" s="8"/>
      <c r="AH527" s="8"/>
      <c r="AI527" s="8"/>
      <c r="AJ527" s="8"/>
      <c r="AK527" s="8"/>
      <c r="AL527" s="8"/>
      <c r="AM527" s="8"/>
      <c r="AN527" s="8"/>
      <c r="AO527" s="8"/>
    </row>
    <row r="528" spans="18:41">
      <c r="R528" s="8"/>
      <c r="S528" s="8"/>
      <c r="T528" s="8"/>
      <c r="U528" s="8"/>
      <c r="V528" s="8"/>
      <c r="W528" s="8"/>
      <c r="X528" s="8"/>
      <c r="Y528" s="8"/>
      <c r="Z528" s="8"/>
      <c r="AA528" s="8"/>
      <c r="AB528" s="8"/>
      <c r="AC528" s="8"/>
      <c r="AD528" s="8"/>
      <c r="AE528" s="8"/>
      <c r="AF528" s="8"/>
      <c r="AG528" s="8"/>
      <c r="AH528" s="8"/>
      <c r="AI528" s="8"/>
      <c r="AJ528" s="8"/>
      <c r="AK528" s="8"/>
      <c r="AL528" s="8"/>
      <c r="AM528" s="8"/>
      <c r="AN528" s="8"/>
      <c r="AO528" s="8"/>
    </row>
    <row r="529" spans="18:41">
      <c r="R529" s="8"/>
      <c r="S529" s="8"/>
      <c r="T529" s="8"/>
      <c r="U529" s="8"/>
      <c r="V529" s="8"/>
      <c r="W529" s="8"/>
      <c r="X529" s="8"/>
      <c r="Y529" s="8"/>
      <c r="Z529" s="8"/>
      <c r="AA529" s="8"/>
      <c r="AB529" s="8"/>
      <c r="AC529" s="8"/>
      <c r="AD529" s="8"/>
      <c r="AE529" s="8"/>
      <c r="AF529" s="8"/>
      <c r="AG529" s="8"/>
      <c r="AH529" s="8"/>
      <c r="AI529" s="8"/>
      <c r="AJ529" s="8"/>
      <c r="AK529" s="8"/>
      <c r="AL529" s="8"/>
      <c r="AM529" s="8"/>
      <c r="AN529" s="8"/>
      <c r="AO529" s="8"/>
    </row>
    <row r="530" spans="18:41">
      <c r="R530" s="8"/>
      <c r="S530" s="8"/>
      <c r="T530" s="8"/>
      <c r="U530" s="8"/>
      <c r="V530" s="8"/>
      <c r="W530" s="8"/>
      <c r="X530" s="8"/>
      <c r="Y530" s="8"/>
      <c r="Z530" s="8"/>
      <c r="AA530" s="8"/>
      <c r="AB530" s="8"/>
      <c r="AC530" s="8"/>
      <c r="AD530" s="8"/>
      <c r="AE530" s="8"/>
      <c r="AF530" s="8"/>
      <c r="AG530" s="8"/>
      <c r="AH530" s="8"/>
      <c r="AI530" s="8"/>
      <c r="AJ530" s="8"/>
      <c r="AK530" s="8"/>
      <c r="AL530" s="8"/>
      <c r="AM530" s="8"/>
      <c r="AN530" s="8"/>
      <c r="AO530" s="8"/>
    </row>
    <row r="531" spans="18:41">
      <c r="R531" s="8"/>
      <c r="S531" s="8"/>
      <c r="T531" s="8"/>
      <c r="U531" s="8"/>
      <c r="V531" s="8"/>
      <c r="W531" s="8"/>
      <c r="X531" s="8"/>
      <c r="Y531" s="8"/>
      <c r="Z531" s="8"/>
      <c r="AA531" s="8"/>
      <c r="AB531" s="8"/>
      <c r="AC531" s="8"/>
      <c r="AD531" s="8"/>
      <c r="AE531" s="8"/>
      <c r="AF531" s="8"/>
      <c r="AG531" s="8"/>
      <c r="AH531" s="8"/>
      <c r="AI531" s="8"/>
      <c r="AJ531" s="8"/>
      <c r="AK531" s="8"/>
      <c r="AL531" s="8"/>
      <c r="AM531" s="8"/>
      <c r="AN531" s="8"/>
      <c r="AO531" s="8"/>
    </row>
    <row r="532" spans="18:41">
      <c r="R532" s="8"/>
      <c r="S532" s="8"/>
      <c r="T532" s="8"/>
      <c r="U532" s="8"/>
      <c r="V532" s="8"/>
      <c r="W532" s="8"/>
      <c r="X532" s="8"/>
      <c r="Y532" s="8"/>
      <c r="Z532" s="8"/>
      <c r="AA532" s="8"/>
      <c r="AB532" s="8"/>
      <c r="AC532" s="8"/>
      <c r="AD532" s="8"/>
      <c r="AE532" s="8"/>
      <c r="AF532" s="8"/>
      <c r="AG532" s="8"/>
      <c r="AH532" s="8"/>
      <c r="AI532" s="8"/>
      <c r="AJ532" s="8"/>
      <c r="AK532" s="8"/>
      <c r="AL532" s="8"/>
      <c r="AM532" s="8"/>
      <c r="AN532" s="8"/>
      <c r="AO532" s="8"/>
    </row>
    <row r="533" spans="18:41">
      <c r="R533" s="8"/>
      <c r="S533" s="8"/>
      <c r="T533" s="8"/>
      <c r="U533" s="8"/>
      <c r="V533" s="8"/>
      <c r="W533" s="8"/>
      <c r="X533" s="8"/>
      <c r="Y533" s="8"/>
      <c r="Z533" s="8"/>
      <c r="AA533" s="8"/>
      <c r="AB533" s="8"/>
      <c r="AC533" s="8"/>
      <c r="AD533" s="8"/>
      <c r="AE533" s="8"/>
      <c r="AF533" s="8"/>
      <c r="AG533" s="8"/>
      <c r="AH533" s="8"/>
      <c r="AI533" s="8"/>
      <c r="AJ533" s="8"/>
      <c r="AK533" s="8"/>
      <c r="AL533" s="8"/>
      <c r="AM533" s="8"/>
      <c r="AN533" s="8"/>
      <c r="AO533" s="8"/>
    </row>
    <row r="534" spans="18:41">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row>
    <row r="535" spans="18:41">
      <c r="R535" s="8"/>
      <c r="S535" s="8"/>
      <c r="T535" s="8"/>
      <c r="U535" s="8"/>
      <c r="V535" s="8"/>
      <c r="W535" s="8"/>
      <c r="X535" s="8"/>
      <c r="Y535" s="8"/>
      <c r="Z535" s="8"/>
      <c r="AA535" s="8"/>
      <c r="AB535" s="8"/>
      <c r="AC535" s="8"/>
      <c r="AD535" s="8"/>
      <c r="AE535" s="8"/>
      <c r="AF535" s="8"/>
      <c r="AG535" s="8"/>
      <c r="AH535" s="8"/>
      <c r="AI535" s="8"/>
      <c r="AJ535" s="8"/>
      <c r="AK535" s="8"/>
      <c r="AL535" s="8"/>
      <c r="AM535" s="8"/>
      <c r="AN535" s="8"/>
      <c r="AO535" s="8"/>
    </row>
    <row r="536" spans="18:41">
      <c r="R536" s="8"/>
      <c r="S536" s="8"/>
      <c r="T536" s="8"/>
      <c r="U536" s="8"/>
      <c r="V536" s="8"/>
      <c r="W536" s="8"/>
      <c r="X536" s="8"/>
      <c r="Y536" s="8"/>
      <c r="Z536" s="8"/>
      <c r="AA536" s="8"/>
      <c r="AB536" s="8"/>
      <c r="AC536" s="8"/>
      <c r="AD536" s="8"/>
      <c r="AE536" s="8"/>
      <c r="AF536" s="8"/>
      <c r="AG536" s="8"/>
      <c r="AH536" s="8"/>
      <c r="AI536" s="8"/>
      <c r="AJ536" s="8"/>
      <c r="AK536" s="8"/>
      <c r="AL536" s="8"/>
      <c r="AM536" s="8"/>
      <c r="AN536" s="8"/>
      <c r="AO536" s="8"/>
    </row>
    <row r="537" spans="18:41">
      <c r="R537" s="8"/>
      <c r="S537" s="8"/>
      <c r="T537" s="8"/>
      <c r="U537" s="8"/>
      <c r="V537" s="8"/>
      <c r="W537" s="8"/>
      <c r="X537" s="8"/>
      <c r="Y537" s="8"/>
      <c r="Z537" s="8"/>
      <c r="AA537" s="8"/>
      <c r="AB537" s="8"/>
      <c r="AC537" s="8"/>
      <c r="AD537" s="8"/>
      <c r="AE537" s="8"/>
      <c r="AF537" s="8"/>
      <c r="AG537" s="8"/>
      <c r="AH537" s="8"/>
      <c r="AI537" s="8"/>
      <c r="AJ537" s="8"/>
      <c r="AK537" s="8"/>
      <c r="AL537" s="8"/>
      <c r="AM537" s="8"/>
      <c r="AN537" s="8"/>
      <c r="AO537" s="8"/>
    </row>
    <row r="538" spans="18:41">
      <c r="R538" s="8"/>
      <c r="S538" s="8"/>
      <c r="T538" s="8"/>
      <c r="U538" s="8"/>
      <c r="V538" s="8"/>
      <c r="W538" s="8"/>
      <c r="X538" s="8"/>
      <c r="Y538" s="8"/>
      <c r="Z538" s="8"/>
      <c r="AA538" s="8"/>
      <c r="AB538" s="8"/>
      <c r="AC538" s="8"/>
      <c r="AD538" s="8"/>
      <c r="AE538" s="8"/>
      <c r="AF538" s="8"/>
      <c r="AG538" s="8"/>
      <c r="AH538" s="8"/>
      <c r="AI538" s="8"/>
      <c r="AJ538" s="8"/>
      <c r="AK538" s="8"/>
      <c r="AL538" s="8"/>
      <c r="AM538" s="8"/>
      <c r="AN538" s="8"/>
      <c r="AO538" s="8"/>
    </row>
    <row r="539" spans="18:41">
      <c r="R539" s="8"/>
      <c r="S539" s="8"/>
      <c r="T539" s="8"/>
      <c r="U539" s="8"/>
      <c r="V539" s="8"/>
      <c r="W539" s="8"/>
      <c r="X539" s="8"/>
      <c r="Y539" s="8"/>
      <c r="Z539" s="8"/>
      <c r="AA539" s="8"/>
      <c r="AB539" s="8"/>
      <c r="AC539" s="8"/>
      <c r="AD539" s="8"/>
      <c r="AE539" s="8"/>
      <c r="AF539" s="8"/>
      <c r="AG539" s="8"/>
      <c r="AH539" s="8"/>
      <c r="AI539" s="8"/>
      <c r="AJ539" s="8"/>
      <c r="AK539" s="8"/>
      <c r="AL539" s="8"/>
      <c r="AM539" s="8"/>
      <c r="AN539" s="8"/>
      <c r="AO539" s="8"/>
    </row>
    <row r="540" spans="18:41">
      <c r="R540" s="8"/>
      <c r="S540" s="8"/>
      <c r="T540" s="8"/>
      <c r="U540" s="8"/>
      <c r="V540" s="8"/>
      <c r="W540" s="8"/>
      <c r="X540" s="8"/>
      <c r="Y540" s="8"/>
      <c r="Z540" s="8"/>
      <c r="AA540" s="8"/>
      <c r="AB540" s="8"/>
      <c r="AC540" s="8"/>
      <c r="AD540" s="8"/>
      <c r="AE540" s="8"/>
      <c r="AF540" s="8"/>
      <c r="AG540" s="8"/>
      <c r="AH540" s="8"/>
      <c r="AI540" s="8"/>
      <c r="AJ540" s="8"/>
      <c r="AK540" s="8"/>
      <c r="AL540" s="8"/>
      <c r="AM540" s="8"/>
      <c r="AN540" s="8"/>
      <c r="AO540" s="8"/>
    </row>
    <row r="541" spans="18:41">
      <c r="R541" s="8"/>
      <c r="S541" s="8"/>
      <c r="T541" s="8"/>
      <c r="U541" s="8"/>
      <c r="V541" s="8"/>
      <c r="W541" s="8"/>
      <c r="X541" s="8"/>
      <c r="Y541" s="8"/>
      <c r="Z541" s="8"/>
      <c r="AA541" s="8"/>
      <c r="AB541" s="8"/>
      <c r="AC541" s="8"/>
      <c r="AD541" s="8"/>
      <c r="AE541" s="8"/>
      <c r="AF541" s="8"/>
      <c r="AG541" s="8"/>
      <c r="AH541" s="8"/>
      <c r="AI541" s="8"/>
      <c r="AJ541" s="8"/>
      <c r="AK541" s="8"/>
      <c r="AL541" s="8"/>
      <c r="AM541" s="8"/>
      <c r="AN541" s="8"/>
      <c r="AO541" s="8"/>
    </row>
    <row r="542" spans="18:41">
      <c r="R542" s="8"/>
      <c r="S542" s="8"/>
      <c r="T542" s="8"/>
      <c r="U542" s="8"/>
      <c r="V542" s="8"/>
      <c r="W542" s="8"/>
      <c r="X542" s="8"/>
      <c r="Y542" s="8"/>
      <c r="Z542" s="8"/>
      <c r="AA542" s="8"/>
      <c r="AB542" s="8"/>
      <c r="AC542" s="8"/>
      <c r="AD542" s="8"/>
      <c r="AE542" s="8"/>
      <c r="AF542" s="8"/>
      <c r="AG542" s="8"/>
      <c r="AH542" s="8"/>
      <c r="AI542" s="8"/>
      <c r="AJ542" s="8"/>
      <c r="AK542" s="8"/>
      <c r="AL542" s="8"/>
      <c r="AM542" s="8"/>
      <c r="AN542" s="8"/>
      <c r="AO542" s="8"/>
    </row>
    <row r="543" spans="18:41">
      <c r="R543" s="8"/>
      <c r="S543" s="8"/>
      <c r="T543" s="8"/>
      <c r="U543" s="8"/>
      <c r="V543" s="8"/>
      <c r="W543" s="8"/>
      <c r="X543" s="8"/>
      <c r="Y543" s="8"/>
      <c r="Z543" s="8"/>
      <c r="AA543" s="8"/>
      <c r="AB543" s="8"/>
      <c r="AC543" s="8"/>
      <c r="AD543" s="8"/>
      <c r="AE543" s="8"/>
      <c r="AF543" s="8"/>
      <c r="AG543" s="8"/>
      <c r="AH543" s="8"/>
      <c r="AI543" s="8"/>
      <c r="AJ543" s="8"/>
      <c r="AK543" s="8"/>
      <c r="AL543" s="8"/>
      <c r="AM543" s="8"/>
      <c r="AN543" s="8"/>
      <c r="AO543" s="8"/>
    </row>
    <row r="544" spans="18:41">
      <c r="R544" s="8"/>
      <c r="S544" s="8"/>
      <c r="T544" s="8"/>
      <c r="U544" s="8"/>
      <c r="V544" s="8"/>
      <c r="W544" s="8"/>
      <c r="X544" s="8"/>
      <c r="Y544" s="8"/>
      <c r="Z544" s="8"/>
      <c r="AA544" s="8"/>
      <c r="AB544" s="8"/>
      <c r="AC544" s="8"/>
      <c r="AD544" s="8"/>
      <c r="AE544" s="8"/>
      <c r="AF544" s="8"/>
      <c r="AG544" s="8"/>
      <c r="AH544" s="8"/>
      <c r="AI544" s="8"/>
      <c r="AJ544" s="8"/>
      <c r="AK544" s="8"/>
      <c r="AL544" s="8"/>
      <c r="AM544" s="8"/>
      <c r="AN544" s="8"/>
      <c r="AO544" s="8"/>
    </row>
    <row r="545" spans="18:41">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row>
    <row r="546" spans="18:41">
      <c r="R546" s="8"/>
      <c r="S546" s="8"/>
      <c r="T546" s="8"/>
      <c r="U546" s="8"/>
      <c r="V546" s="8"/>
      <c r="W546" s="8"/>
      <c r="X546" s="8"/>
      <c r="Y546" s="8"/>
      <c r="Z546" s="8"/>
      <c r="AA546" s="8"/>
      <c r="AB546" s="8"/>
      <c r="AC546" s="8"/>
      <c r="AD546" s="8"/>
      <c r="AE546" s="8"/>
      <c r="AF546" s="8"/>
      <c r="AG546" s="8"/>
      <c r="AH546" s="8"/>
      <c r="AI546" s="8"/>
      <c r="AJ546" s="8"/>
      <c r="AK546" s="8"/>
      <c r="AL546" s="8"/>
      <c r="AM546" s="8"/>
      <c r="AN546" s="8"/>
      <c r="AO546" s="8"/>
    </row>
    <row r="547" spans="18:41">
      <c r="R547" s="8"/>
      <c r="S547" s="8"/>
      <c r="T547" s="8"/>
      <c r="U547" s="8"/>
      <c r="V547" s="8"/>
      <c r="W547" s="8"/>
      <c r="X547" s="8"/>
      <c r="Y547" s="8"/>
      <c r="Z547" s="8"/>
      <c r="AA547" s="8"/>
      <c r="AB547" s="8"/>
      <c r="AC547" s="8"/>
      <c r="AD547" s="8"/>
      <c r="AE547" s="8"/>
      <c r="AF547" s="8"/>
      <c r="AG547" s="8"/>
      <c r="AH547" s="8"/>
      <c r="AI547" s="8"/>
      <c r="AJ547" s="8"/>
      <c r="AK547" s="8"/>
      <c r="AL547" s="8"/>
      <c r="AM547" s="8"/>
      <c r="AN547" s="8"/>
      <c r="AO547" s="8"/>
    </row>
    <row r="548" spans="18:41">
      <c r="R548" s="8"/>
      <c r="S548" s="8"/>
      <c r="T548" s="8"/>
      <c r="U548" s="8"/>
      <c r="V548" s="8"/>
      <c r="W548" s="8"/>
      <c r="X548" s="8"/>
      <c r="Y548" s="8"/>
      <c r="Z548" s="8"/>
      <c r="AA548" s="8"/>
      <c r="AB548" s="8"/>
      <c r="AC548" s="8"/>
      <c r="AD548" s="8"/>
      <c r="AE548" s="8"/>
      <c r="AF548" s="8"/>
      <c r="AG548" s="8"/>
      <c r="AH548" s="8"/>
      <c r="AI548" s="8"/>
      <c r="AJ548" s="8"/>
      <c r="AK548" s="8"/>
      <c r="AL548" s="8"/>
      <c r="AM548" s="8"/>
      <c r="AN548" s="8"/>
      <c r="AO548" s="8"/>
    </row>
    <row r="549" spans="18:41">
      <c r="R549" s="8"/>
      <c r="S549" s="8"/>
      <c r="T549" s="8"/>
      <c r="U549" s="8"/>
      <c r="V549" s="8"/>
      <c r="W549" s="8"/>
      <c r="X549" s="8"/>
      <c r="Y549" s="8"/>
      <c r="Z549" s="8"/>
      <c r="AA549" s="8"/>
      <c r="AB549" s="8"/>
      <c r="AC549" s="8"/>
      <c r="AD549" s="8"/>
      <c r="AE549" s="8"/>
      <c r="AF549" s="8"/>
      <c r="AG549" s="8"/>
      <c r="AH549" s="8"/>
      <c r="AI549" s="8"/>
      <c r="AJ549" s="8"/>
      <c r="AK549" s="8"/>
      <c r="AL549" s="8"/>
      <c r="AM549" s="8"/>
      <c r="AN549" s="8"/>
      <c r="AO549" s="8"/>
    </row>
    <row r="550" spans="18:41">
      <c r="R550" s="8"/>
      <c r="S550" s="8"/>
      <c r="T550" s="8"/>
      <c r="U550" s="8"/>
      <c r="V550" s="8"/>
      <c r="W550" s="8"/>
      <c r="X550" s="8"/>
      <c r="Y550" s="8"/>
      <c r="Z550" s="8"/>
      <c r="AA550" s="8"/>
      <c r="AB550" s="8"/>
      <c r="AC550" s="8"/>
      <c r="AD550" s="8"/>
      <c r="AE550" s="8"/>
      <c r="AF550" s="8"/>
      <c r="AG550" s="8"/>
      <c r="AH550" s="8"/>
      <c r="AI550" s="8"/>
      <c r="AJ550" s="8"/>
      <c r="AK550" s="8"/>
      <c r="AL550" s="8"/>
      <c r="AM550" s="8"/>
      <c r="AN550" s="8"/>
      <c r="AO550" s="8"/>
    </row>
    <row r="551" spans="18:41">
      <c r="R551" s="8"/>
      <c r="S551" s="8"/>
      <c r="T551" s="8"/>
      <c r="U551" s="8"/>
      <c r="V551" s="8"/>
      <c r="W551" s="8"/>
      <c r="X551" s="8"/>
      <c r="Y551" s="8"/>
      <c r="Z551" s="8"/>
      <c r="AA551" s="8"/>
      <c r="AB551" s="8"/>
      <c r="AC551" s="8"/>
      <c r="AD551" s="8"/>
      <c r="AE551" s="8"/>
      <c r="AF551" s="8"/>
      <c r="AG551" s="8"/>
      <c r="AH551" s="8"/>
      <c r="AI551" s="8"/>
      <c r="AJ551" s="8"/>
      <c r="AK551" s="8"/>
      <c r="AL551" s="8"/>
      <c r="AM551" s="8"/>
      <c r="AN551" s="8"/>
      <c r="AO551" s="8"/>
    </row>
    <row r="552" spans="18:41">
      <c r="R552" s="8"/>
      <c r="S552" s="8"/>
      <c r="T552" s="8"/>
      <c r="U552" s="8"/>
      <c r="V552" s="8"/>
      <c r="W552" s="8"/>
      <c r="X552" s="8"/>
      <c r="Y552" s="8"/>
      <c r="Z552" s="8"/>
      <c r="AA552" s="8"/>
      <c r="AB552" s="8"/>
      <c r="AC552" s="8"/>
      <c r="AD552" s="8"/>
      <c r="AE552" s="8"/>
      <c r="AF552" s="8"/>
      <c r="AG552" s="8"/>
      <c r="AH552" s="8"/>
      <c r="AI552" s="8"/>
      <c r="AJ552" s="8"/>
      <c r="AK552" s="8"/>
      <c r="AL552" s="8"/>
      <c r="AM552" s="8"/>
      <c r="AN552" s="8"/>
      <c r="AO552" s="8"/>
    </row>
    <row r="553" spans="18:41">
      <c r="R553" s="8"/>
      <c r="S553" s="8"/>
      <c r="T553" s="8"/>
      <c r="U553" s="8"/>
      <c r="V553" s="8"/>
      <c r="W553" s="8"/>
      <c r="X553" s="8"/>
      <c r="Y553" s="8"/>
      <c r="Z553" s="8"/>
      <c r="AA553" s="8"/>
      <c r="AB553" s="8"/>
      <c r="AC553" s="8"/>
      <c r="AD553" s="8"/>
      <c r="AE553" s="8"/>
      <c r="AF553" s="8"/>
      <c r="AG553" s="8"/>
      <c r="AH553" s="8"/>
      <c r="AI553" s="8"/>
      <c r="AJ553" s="8"/>
      <c r="AK553" s="8"/>
      <c r="AL553" s="8"/>
      <c r="AM553" s="8"/>
      <c r="AN553" s="8"/>
      <c r="AO553" s="8"/>
    </row>
    <row r="554" spans="18:41">
      <c r="R554" s="8"/>
      <c r="S554" s="8"/>
      <c r="T554" s="8"/>
      <c r="U554" s="8"/>
      <c r="V554" s="8"/>
      <c r="W554" s="8"/>
      <c r="X554" s="8"/>
      <c r="Y554" s="8"/>
      <c r="Z554" s="8"/>
      <c r="AA554" s="8"/>
      <c r="AB554" s="8"/>
      <c r="AC554" s="8"/>
      <c r="AD554" s="8"/>
      <c r="AE554" s="8"/>
      <c r="AF554" s="8"/>
      <c r="AG554" s="8"/>
      <c r="AH554" s="8"/>
      <c r="AI554" s="8"/>
      <c r="AJ554" s="8"/>
      <c r="AK554" s="8"/>
      <c r="AL554" s="8"/>
      <c r="AM554" s="8"/>
      <c r="AN554" s="8"/>
      <c r="AO554" s="8"/>
    </row>
    <row r="555" spans="18:41">
      <c r="R555" s="8"/>
      <c r="S555" s="8"/>
      <c r="T555" s="8"/>
      <c r="U555" s="8"/>
      <c r="V555" s="8"/>
      <c r="W555" s="8"/>
      <c r="X555" s="8"/>
      <c r="Y555" s="8"/>
      <c r="Z555" s="8"/>
      <c r="AA555" s="8"/>
      <c r="AB555" s="8"/>
      <c r="AC555" s="8"/>
      <c r="AD555" s="8"/>
      <c r="AE555" s="8"/>
      <c r="AF555" s="8"/>
      <c r="AG555" s="8"/>
      <c r="AH555" s="8"/>
      <c r="AI555" s="8"/>
      <c r="AJ555" s="8"/>
      <c r="AK555" s="8"/>
      <c r="AL555" s="8"/>
      <c r="AM555" s="8"/>
      <c r="AN555" s="8"/>
      <c r="AO555" s="8"/>
    </row>
    <row r="556" spans="18:41">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row>
    <row r="557" spans="18:41">
      <c r="R557" s="8"/>
      <c r="S557" s="8"/>
      <c r="T557" s="8"/>
      <c r="U557" s="8"/>
      <c r="V557" s="8"/>
      <c r="W557" s="8"/>
      <c r="X557" s="8"/>
      <c r="Y557" s="8"/>
      <c r="Z557" s="8"/>
      <c r="AA557" s="8"/>
      <c r="AB557" s="8"/>
      <c r="AC557" s="8"/>
      <c r="AD557" s="8"/>
      <c r="AE557" s="8"/>
      <c r="AF557" s="8"/>
      <c r="AG557" s="8"/>
      <c r="AH557" s="8"/>
      <c r="AI557" s="8"/>
      <c r="AJ557" s="8"/>
      <c r="AK557" s="8"/>
      <c r="AL557" s="8"/>
      <c r="AM557" s="8"/>
      <c r="AN557" s="8"/>
      <c r="AO557" s="8"/>
    </row>
    <row r="558" spans="18:41">
      <c r="R558" s="8"/>
      <c r="S558" s="8"/>
      <c r="T558" s="8"/>
      <c r="U558" s="8"/>
      <c r="V558" s="8"/>
      <c r="W558" s="8"/>
      <c r="X558" s="8"/>
      <c r="Y558" s="8"/>
      <c r="Z558" s="8"/>
      <c r="AA558" s="8"/>
      <c r="AB558" s="8"/>
      <c r="AC558" s="8"/>
      <c r="AD558" s="8"/>
      <c r="AE558" s="8"/>
      <c r="AF558" s="8"/>
      <c r="AG558" s="8"/>
      <c r="AH558" s="8"/>
      <c r="AI558" s="8"/>
      <c r="AJ558" s="8"/>
      <c r="AK558" s="8"/>
      <c r="AL558" s="8"/>
      <c r="AM558" s="8"/>
      <c r="AN558" s="8"/>
      <c r="AO558" s="8"/>
    </row>
    <row r="559" spans="18:41">
      <c r="R559" s="8"/>
      <c r="S559" s="8"/>
      <c r="T559" s="8"/>
      <c r="U559" s="8"/>
      <c r="V559" s="8"/>
      <c r="W559" s="8"/>
      <c r="X559" s="8"/>
      <c r="Y559" s="8"/>
      <c r="Z559" s="8"/>
      <c r="AA559" s="8"/>
      <c r="AB559" s="8"/>
      <c r="AC559" s="8"/>
      <c r="AD559" s="8"/>
      <c r="AE559" s="8"/>
      <c r="AF559" s="8"/>
      <c r="AG559" s="8"/>
      <c r="AH559" s="8"/>
      <c r="AI559" s="8"/>
      <c r="AJ559" s="8"/>
      <c r="AK559" s="8"/>
      <c r="AL559" s="8"/>
      <c r="AM559" s="8"/>
      <c r="AN559" s="8"/>
      <c r="AO559" s="8"/>
    </row>
    <row r="560" spans="18:41">
      <c r="R560" s="8"/>
      <c r="S560" s="8"/>
      <c r="T560" s="8"/>
      <c r="U560" s="8"/>
      <c r="V560" s="8"/>
      <c r="W560" s="8"/>
      <c r="X560" s="8"/>
      <c r="Y560" s="8"/>
      <c r="Z560" s="8"/>
      <c r="AA560" s="8"/>
      <c r="AB560" s="8"/>
      <c r="AC560" s="8"/>
      <c r="AD560" s="8"/>
      <c r="AE560" s="8"/>
      <c r="AF560" s="8"/>
      <c r="AG560" s="8"/>
      <c r="AH560" s="8"/>
      <c r="AI560" s="8"/>
      <c r="AJ560" s="8"/>
      <c r="AK560" s="8"/>
      <c r="AL560" s="8"/>
      <c r="AM560" s="8"/>
      <c r="AN560" s="8"/>
      <c r="AO560" s="8"/>
    </row>
    <row r="561" spans="18:41">
      <c r="R561" s="8"/>
      <c r="S561" s="8"/>
      <c r="T561" s="8"/>
      <c r="U561" s="8"/>
      <c r="V561" s="8"/>
      <c r="W561" s="8"/>
      <c r="X561" s="8"/>
      <c r="Y561" s="8"/>
      <c r="Z561" s="8"/>
      <c r="AA561" s="8"/>
      <c r="AB561" s="8"/>
      <c r="AC561" s="8"/>
      <c r="AD561" s="8"/>
      <c r="AE561" s="8"/>
      <c r="AF561" s="8"/>
      <c r="AG561" s="8"/>
      <c r="AH561" s="8"/>
      <c r="AI561" s="8"/>
      <c r="AJ561" s="8"/>
      <c r="AK561" s="8"/>
      <c r="AL561" s="8"/>
      <c r="AM561" s="8"/>
      <c r="AN561" s="8"/>
      <c r="AO561" s="8"/>
    </row>
    <row r="562" spans="18:41">
      <c r="R562" s="8"/>
      <c r="S562" s="8"/>
      <c r="T562" s="8"/>
      <c r="U562" s="8"/>
      <c r="V562" s="8"/>
      <c r="W562" s="8"/>
      <c r="X562" s="8"/>
      <c r="Y562" s="8"/>
      <c r="Z562" s="8"/>
      <c r="AA562" s="8"/>
      <c r="AB562" s="8"/>
      <c r="AC562" s="8"/>
      <c r="AD562" s="8"/>
      <c r="AE562" s="8"/>
      <c r="AF562" s="8"/>
      <c r="AG562" s="8"/>
      <c r="AH562" s="8"/>
      <c r="AI562" s="8"/>
      <c r="AJ562" s="8"/>
      <c r="AK562" s="8"/>
      <c r="AL562" s="8"/>
      <c r="AM562" s="8"/>
      <c r="AN562" s="8"/>
      <c r="AO562" s="8"/>
    </row>
    <row r="563" spans="18:41">
      <c r="R563" s="8"/>
      <c r="S563" s="8"/>
      <c r="T563" s="8"/>
      <c r="U563" s="8"/>
      <c r="V563" s="8"/>
      <c r="W563" s="8"/>
      <c r="X563" s="8"/>
      <c r="Y563" s="8"/>
      <c r="Z563" s="8"/>
      <c r="AA563" s="8"/>
      <c r="AB563" s="8"/>
      <c r="AC563" s="8"/>
      <c r="AD563" s="8"/>
      <c r="AE563" s="8"/>
      <c r="AF563" s="8"/>
      <c r="AG563" s="8"/>
      <c r="AH563" s="8"/>
      <c r="AI563" s="8"/>
      <c r="AJ563" s="8"/>
      <c r="AK563" s="8"/>
      <c r="AL563" s="8"/>
      <c r="AM563" s="8"/>
      <c r="AN563" s="8"/>
      <c r="AO563" s="8"/>
    </row>
    <row r="564" spans="18:41">
      <c r="R564" s="8"/>
      <c r="S564" s="8"/>
      <c r="T564" s="8"/>
      <c r="U564" s="8"/>
      <c r="V564" s="8"/>
      <c r="W564" s="8"/>
      <c r="X564" s="8"/>
      <c r="Y564" s="8"/>
      <c r="Z564" s="8"/>
      <c r="AA564" s="8"/>
      <c r="AB564" s="8"/>
      <c r="AC564" s="8"/>
      <c r="AD564" s="8"/>
      <c r="AE564" s="8"/>
      <c r="AF564" s="8"/>
      <c r="AG564" s="8"/>
      <c r="AH564" s="8"/>
      <c r="AI564" s="8"/>
      <c r="AJ564" s="8"/>
      <c r="AK564" s="8"/>
      <c r="AL564" s="8"/>
      <c r="AM564" s="8"/>
      <c r="AN564" s="8"/>
      <c r="AO564" s="8"/>
    </row>
    <row r="565" spans="18:41">
      <c r="R565" s="8"/>
      <c r="S565" s="8"/>
      <c r="T565" s="8"/>
      <c r="U565" s="8"/>
      <c r="V565" s="8"/>
      <c r="W565" s="8"/>
      <c r="X565" s="8"/>
      <c r="Y565" s="8"/>
      <c r="Z565" s="8"/>
      <c r="AA565" s="8"/>
      <c r="AB565" s="8"/>
      <c r="AC565" s="8"/>
      <c r="AD565" s="8"/>
      <c r="AE565" s="8"/>
      <c r="AF565" s="8"/>
      <c r="AG565" s="8"/>
      <c r="AH565" s="8"/>
      <c r="AI565" s="8"/>
      <c r="AJ565" s="8"/>
      <c r="AK565" s="8"/>
      <c r="AL565" s="8"/>
      <c r="AM565" s="8"/>
      <c r="AN565" s="8"/>
      <c r="AO565" s="8"/>
    </row>
    <row r="566" spans="18:41">
      <c r="R566" s="8"/>
      <c r="S566" s="8"/>
      <c r="T566" s="8"/>
      <c r="U566" s="8"/>
      <c r="V566" s="8"/>
      <c r="W566" s="8"/>
      <c r="X566" s="8"/>
      <c r="Y566" s="8"/>
      <c r="Z566" s="8"/>
      <c r="AA566" s="8"/>
      <c r="AB566" s="8"/>
      <c r="AC566" s="8"/>
      <c r="AD566" s="8"/>
      <c r="AE566" s="8"/>
      <c r="AF566" s="8"/>
      <c r="AG566" s="8"/>
      <c r="AH566" s="8"/>
      <c r="AI566" s="8"/>
      <c r="AJ566" s="8"/>
      <c r="AK566" s="8"/>
      <c r="AL566" s="8"/>
      <c r="AM566" s="8"/>
      <c r="AN566" s="8"/>
      <c r="AO566" s="8"/>
    </row>
    <row r="567" spans="18:41">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row>
    <row r="568" spans="18:41">
      <c r="R568" s="8"/>
      <c r="S568" s="8"/>
      <c r="T568" s="8"/>
      <c r="U568" s="8"/>
      <c r="V568" s="8"/>
      <c r="W568" s="8"/>
      <c r="X568" s="8"/>
      <c r="Y568" s="8"/>
      <c r="Z568" s="8"/>
      <c r="AA568" s="8"/>
      <c r="AB568" s="8"/>
      <c r="AC568" s="8"/>
      <c r="AD568" s="8"/>
      <c r="AE568" s="8"/>
      <c r="AF568" s="8"/>
      <c r="AG568" s="8"/>
      <c r="AH568" s="8"/>
      <c r="AI568" s="8"/>
      <c r="AJ568" s="8"/>
      <c r="AK568" s="8"/>
      <c r="AL568" s="8"/>
      <c r="AM568" s="8"/>
      <c r="AN568" s="8"/>
      <c r="AO568" s="8"/>
    </row>
    <row r="569" spans="18:41">
      <c r="R569" s="8"/>
      <c r="S569" s="8"/>
      <c r="T569" s="8"/>
      <c r="U569" s="8"/>
      <c r="V569" s="8"/>
      <c r="W569" s="8"/>
      <c r="X569" s="8"/>
      <c r="Y569" s="8"/>
      <c r="Z569" s="8"/>
      <c r="AA569" s="8"/>
      <c r="AB569" s="8"/>
      <c r="AC569" s="8"/>
      <c r="AD569" s="8"/>
      <c r="AE569" s="8"/>
      <c r="AF569" s="8"/>
      <c r="AG569" s="8"/>
      <c r="AH569" s="8"/>
      <c r="AI569" s="8"/>
      <c r="AJ569" s="8"/>
      <c r="AK569" s="8"/>
      <c r="AL569" s="8"/>
      <c r="AM569" s="8"/>
      <c r="AN569" s="8"/>
      <c r="AO569" s="8"/>
    </row>
    <row r="570" spans="18:41">
      <c r="R570" s="8"/>
      <c r="S570" s="8"/>
      <c r="T570" s="8"/>
      <c r="U570" s="8"/>
      <c r="V570" s="8"/>
      <c r="W570" s="8"/>
      <c r="X570" s="8"/>
      <c r="Y570" s="8"/>
      <c r="Z570" s="8"/>
      <c r="AA570" s="8"/>
      <c r="AB570" s="8"/>
      <c r="AC570" s="8"/>
      <c r="AD570" s="8"/>
      <c r="AE570" s="8"/>
      <c r="AF570" s="8"/>
      <c r="AG570" s="8"/>
      <c r="AH570" s="8"/>
      <c r="AI570" s="8"/>
      <c r="AJ570" s="8"/>
      <c r="AK570" s="8"/>
      <c r="AL570" s="8"/>
      <c r="AM570" s="8"/>
      <c r="AN570" s="8"/>
      <c r="AO570" s="8"/>
    </row>
    <row r="571" spans="18:41">
      <c r="R571" s="8"/>
      <c r="S571" s="8"/>
      <c r="T571" s="8"/>
      <c r="U571" s="8"/>
      <c r="V571" s="8"/>
      <c r="W571" s="8"/>
      <c r="X571" s="8"/>
      <c r="Y571" s="8"/>
      <c r="Z571" s="8"/>
      <c r="AA571" s="8"/>
      <c r="AB571" s="8"/>
      <c r="AC571" s="8"/>
      <c r="AD571" s="8"/>
      <c r="AE571" s="8"/>
      <c r="AF571" s="8"/>
      <c r="AG571" s="8"/>
      <c r="AH571" s="8"/>
      <c r="AI571" s="8"/>
      <c r="AJ571" s="8"/>
      <c r="AK571" s="8"/>
      <c r="AL571" s="8"/>
      <c r="AM571" s="8"/>
      <c r="AN571" s="8"/>
      <c r="AO571" s="8"/>
    </row>
    <row r="572" spans="18:41">
      <c r="R572" s="8"/>
      <c r="S572" s="8"/>
      <c r="T572" s="8"/>
      <c r="U572" s="8"/>
      <c r="V572" s="8"/>
      <c r="W572" s="8"/>
      <c r="X572" s="8"/>
      <c r="Y572" s="8"/>
      <c r="Z572" s="8"/>
      <c r="AA572" s="8"/>
      <c r="AB572" s="8"/>
      <c r="AC572" s="8"/>
      <c r="AD572" s="8"/>
      <c r="AE572" s="8"/>
      <c r="AF572" s="8"/>
      <c r="AG572" s="8"/>
      <c r="AH572" s="8"/>
      <c r="AI572" s="8"/>
      <c r="AJ572" s="8"/>
      <c r="AK572" s="8"/>
      <c r="AL572" s="8"/>
      <c r="AM572" s="8"/>
      <c r="AN572" s="8"/>
      <c r="AO572" s="8"/>
    </row>
    <row r="573" spans="18:41">
      <c r="R573" s="8"/>
      <c r="S573" s="8"/>
      <c r="T573" s="8"/>
      <c r="U573" s="8"/>
      <c r="V573" s="8"/>
      <c r="W573" s="8"/>
      <c r="X573" s="8"/>
      <c r="Y573" s="8"/>
      <c r="Z573" s="8"/>
      <c r="AA573" s="8"/>
      <c r="AB573" s="8"/>
      <c r="AC573" s="8"/>
      <c r="AD573" s="8"/>
      <c r="AE573" s="8"/>
      <c r="AF573" s="8"/>
      <c r="AG573" s="8"/>
      <c r="AH573" s="8"/>
      <c r="AI573" s="8"/>
      <c r="AJ573" s="8"/>
      <c r="AK573" s="8"/>
      <c r="AL573" s="8"/>
      <c r="AM573" s="8"/>
      <c r="AN573" s="8"/>
      <c r="AO573" s="8"/>
    </row>
    <row r="574" spans="18:41">
      <c r="R574" s="8"/>
      <c r="S574" s="8"/>
      <c r="T574" s="8"/>
      <c r="U574" s="8"/>
      <c r="V574" s="8"/>
      <c r="W574" s="8"/>
      <c r="X574" s="8"/>
      <c r="Y574" s="8"/>
      <c r="Z574" s="8"/>
      <c r="AA574" s="8"/>
      <c r="AB574" s="8"/>
      <c r="AC574" s="8"/>
      <c r="AD574" s="8"/>
      <c r="AE574" s="8"/>
      <c r="AF574" s="8"/>
      <c r="AG574" s="8"/>
      <c r="AH574" s="8"/>
      <c r="AI574" s="8"/>
      <c r="AJ574" s="8"/>
      <c r="AK574" s="8"/>
      <c r="AL574" s="8"/>
      <c r="AM574" s="8"/>
      <c r="AN574" s="8"/>
      <c r="AO574" s="8"/>
    </row>
    <row r="575" spans="18:41">
      <c r="R575" s="8"/>
      <c r="S575" s="8"/>
      <c r="T575" s="8"/>
      <c r="U575" s="8"/>
      <c r="V575" s="8"/>
      <c r="W575" s="8"/>
      <c r="X575" s="8"/>
      <c r="Y575" s="8"/>
      <c r="Z575" s="8"/>
      <c r="AA575" s="8"/>
      <c r="AB575" s="8"/>
      <c r="AC575" s="8"/>
      <c r="AD575" s="8"/>
      <c r="AE575" s="8"/>
      <c r="AF575" s="8"/>
      <c r="AG575" s="8"/>
      <c r="AH575" s="8"/>
      <c r="AI575" s="8"/>
      <c r="AJ575" s="8"/>
      <c r="AK575" s="8"/>
      <c r="AL575" s="8"/>
      <c r="AM575" s="8"/>
      <c r="AN575" s="8"/>
      <c r="AO575" s="8"/>
    </row>
    <row r="576" spans="18:41">
      <c r="R576" s="8"/>
      <c r="S576" s="8"/>
      <c r="T576" s="8"/>
      <c r="U576" s="8"/>
      <c r="V576" s="8"/>
      <c r="W576" s="8"/>
      <c r="X576" s="8"/>
      <c r="Y576" s="8"/>
      <c r="Z576" s="8"/>
      <c r="AA576" s="8"/>
      <c r="AB576" s="8"/>
      <c r="AC576" s="8"/>
      <c r="AD576" s="8"/>
      <c r="AE576" s="8"/>
      <c r="AF576" s="8"/>
      <c r="AG576" s="8"/>
      <c r="AH576" s="8"/>
      <c r="AI576" s="8"/>
      <c r="AJ576" s="8"/>
      <c r="AK576" s="8"/>
      <c r="AL576" s="8"/>
      <c r="AM576" s="8"/>
      <c r="AN576" s="8"/>
      <c r="AO576" s="8"/>
    </row>
    <row r="577" spans="18:41">
      <c r="R577" s="8"/>
      <c r="S577" s="8"/>
      <c r="T577" s="8"/>
      <c r="U577" s="8"/>
      <c r="V577" s="8"/>
      <c r="W577" s="8"/>
      <c r="X577" s="8"/>
      <c r="Y577" s="8"/>
      <c r="Z577" s="8"/>
      <c r="AA577" s="8"/>
      <c r="AB577" s="8"/>
      <c r="AC577" s="8"/>
      <c r="AD577" s="8"/>
      <c r="AE577" s="8"/>
      <c r="AF577" s="8"/>
      <c r="AG577" s="8"/>
      <c r="AH577" s="8"/>
      <c r="AI577" s="8"/>
      <c r="AJ577" s="8"/>
      <c r="AK577" s="8"/>
      <c r="AL577" s="8"/>
      <c r="AM577" s="8"/>
      <c r="AN577" s="8"/>
      <c r="AO577" s="8"/>
    </row>
    <row r="578" spans="18:41">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row>
    <row r="579" spans="18:41">
      <c r="R579" s="8"/>
      <c r="S579" s="8"/>
      <c r="T579" s="8"/>
      <c r="U579" s="8"/>
      <c r="V579" s="8"/>
      <c r="W579" s="8"/>
      <c r="X579" s="8"/>
      <c r="Y579" s="8"/>
      <c r="Z579" s="8"/>
      <c r="AA579" s="8"/>
      <c r="AB579" s="8"/>
      <c r="AC579" s="8"/>
      <c r="AD579" s="8"/>
      <c r="AE579" s="8"/>
      <c r="AF579" s="8"/>
      <c r="AG579" s="8"/>
      <c r="AH579" s="8"/>
      <c r="AI579" s="8"/>
      <c r="AJ579" s="8"/>
      <c r="AK579" s="8"/>
      <c r="AL579" s="8"/>
      <c r="AM579" s="8"/>
      <c r="AN579" s="8"/>
      <c r="AO579" s="8"/>
    </row>
    <row r="580" spans="18:41">
      <c r="R580" s="8"/>
      <c r="S580" s="8"/>
      <c r="T580" s="8"/>
      <c r="U580" s="8"/>
      <c r="V580" s="8"/>
      <c r="W580" s="8"/>
      <c r="X580" s="8"/>
      <c r="Y580" s="8"/>
      <c r="Z580" s="8"/>
      <c r="AA580" s="8"/>
      <c r="AB580" s="8"/>
      <c r="AC580" s="8"/>
      <c r="AD580" s="8"/>
      <c r="AE580" s="8"/>
      <c r="AF580" s="8"/>
      <c r="AG580" s="8"/>
      <c r="AH580" s="8"/>
      <c r="AI580" s="8"/>
      <c r="AJ580" s="8"/>
      <c r="AK580" s="8"/>
      <c r="AL580" s="8"/>
      <c r="AM580" s="8"/>
      <c r="AN580" s="8"/>
      <c r="AO580" s="8"/>
    </row>
    <row r="581" spans="18:41">
      <c r="R581" s="8"/>
      <c r="S581" s="8"/>
      <c r="T581" s="8"/>
      <c r="U581" s="8"/>
      <c r="V581" s="8"/>
      <c r="W581" s="8"/>
      <c r="X581" s="8"/>
      <c r="Y581" s="8"/>
      <c r="Z581" s="8"/>
      <c r="AA581" s="8"/>
      <c r="AB581" s="8"/>
      <c r="AC581" s="8"/>
      <c r="AD581" s="8"/>
      <c r="AE581" s="8"/>
      <c r="AF581" s="8"/>
      <c r="AG581" s="8"/>
      <c r="AH581" s="8"/>
      <c r="AI581" s="8"/>
      <c r="AJ581" s="8"/>
      <c r="AK581" s="8"/>
      <c r="AL581" s="8"/>
      <c r="AM581" s="8"/>
      <c r="AN581" s="8"/>
      <c r="AO581" s="8"/>
    </row>
    <row r="582" spans="18:41">
      <c r="R582" s="8"/>
      <c r="S582" s="8"/>
      <c r="T582" s="8"/>
      <c r="U582" s="8"/>
      <c r="V582" s="8"/>
      <c r="W582" s="8"/>
      <c r="X582" s="8"/>
      <c r="Y582" s="8"/>
      <c r="Z582" s="8"/>
      <c r="AA582" s="8"/>
      <c r="AB582" s="8"/>
      <c r="AC582" s="8"/>
      <c r="AD582" s="8"/>
      <c r="AE582" s="8"/>
      <c r="AF582" s="8"/>
      <c r="AG582" s="8"/>
      <c r="AH582" s="8"/>
      <c r="AI582" s="8"/>
      <c r="AJ582" s="8"/>
      <c r="AK582" s="8"/>
      <c r="AL582" s="8"/>
      <c r="AM582" s="8"/>
      <c r="AN582" s="8"/>
      <c r="AO582" s="8"/>
    </row>
    <row r="583" spans="18:41">
      <c r="R583" s="8"/>
      <c r="S583" s="8"/>
      <c r="T583" s="8"/>
      <c r="U583" s="8"/>
      <c r="V583" s="8"/>
      <c r="W583" s="8"/>
      <c r="X583" s="8"/>
      <c r="Y583" s="8"/>
      <c r="Z583" s="8"/>
      <c r="AA583" s="8"/>
      <c r="AB583" s="8"/>
      <c r="AC583" s="8"/>
      <c r="AD583" s="8"/>
      <c r="AE583" s="8"/>
      <c r="AF583" s="8"/>
      <c r="AG583" s="8"/>
      <c r="AH583" s="8"/>
      <c r="AI583" s="8"/>
      <c r="AJ583" s="8"/>
      <c r="AK583" s="8"/>
      <c r="AL583" s="8"/>
      <c r="AM583" s="8"/>
      <c r="AN583" s="8"/>
      <c r="AO583" s="8"/>
    </row>
    <row r="584" spans="18:41">
      <c r="R584" s="8"/>
      <c r="S584" s="8"/>
      <c r="T584" s="8"/>
      <c r="U584" s="8"/>
      <c r="V584" s="8"/>
      <c r="W584" s="8"/>
      <c r="X584" s="8"/>
      <c r="Y584" s="8"/>
      <c r="Z584" s="8"/>
      <c r="AA584" s="8"/>
      <c r="AB584" s="8"/>
      <c r="AC584" s="8"/>
      <c r="AD584" s="8"/>
      <c r="AE584" s="8"/>
      <c r="AF584" s="8"/>
      <c r="AG584" s="8"/>
      <c r="AH584" s="8"/>
      <c r="AI584" s="8"/>
      <c r="AJ584" s="8"/>
      <c r="AK584" s="8"/>
      <c r="AL584" s="8"/>
      <c r="AM584" s="8"/>
      <c r="AN584" s="8"/>
      <c r="AO584" s="8"/>
    </row>
    <row r="585" spans="18:41">
      <c r="R585" s="8"/>
      <c r="S585" s="8"/>
      <c r="T585" s="8"/>
      <c r="U585" s="8"/>
      <c r="V585" s="8"/>
      <c r="W585" s="8"/>
      <c r="X585" s="8"/>
      <c r="Y585" s="8"/>
      <c r="Z585" s="8"/>
      <c r="AA585" s="8"/>
      <c r="AB585" s="8"/>
      <c r="AC585" s="8"/>
      <c r="AD585" s="8"/>
      <c r="AE585" s="8"/>
      <c r="AF585" s="8"/>
      <c r="AG585" s="8"/>
      <c r="AH585" s="8"/>
      <c r="AI585" s="8"/>
      <c r="AJ585" s="8"/>
      <c r="AK585" s="8"/>
      <c r="AL585" s="8"/>
      <c r="AM585" s="8"/>
      <c r="AN585" s="8"/>
      <c r="AO585" s="8"/>
    </row>
    <row r="586" spans="18:41">
      <c r="R586" s="8"/>
      <c r="S586" s="8"/>
      <c r="T586" s="8"/>
      <c r="U586" s="8"/>
      <c r="V586" s="8"/>
      <c r="W586" s="8"/>
      <c r="X586" s="8"/>
      <c r="Y586" s="8"/>
      <c r="Z586" s="8"/>
      <c r="AA586" s="8"/>
      <c r="AB586" s="8"/>
      <c r="AC586" s="8"/>
      <c r="AD586" s="8"/>
      <c r="AE586" s="8"/>
      <c r="AF586" s="8"/>
      <c r="AG586" s="8"/>
      <c r="AH586" s="8"/>
      <c r="AI586" s="8"/>
      <c r="AJ586" s="8"/>
      <c r="AK586" s="8"/>
      <c r="AL586" s="8"/>
      <c r="AM586" s="8"/>
      <c r="AN586" s="8"/>
      <c r="AO586" s="8"/>
    </row>
    <row r="587" spans="18:41">
      <c r="R587" s="8"/>
      <c r="S587" s="8"/>
      <c r="T587" s="8"/>
      <c r="U587" s="8"/>
      <c r="V587" s="8"/>
      <c r="W587" s="8"/>
      <c r="X587" s="8"/>
      <c r="Y587" s="8"/>
      <c r="Z587" s="8"/>
      <c r="AA587" s="8"/>
      <c r="AB587" s="8"/>
      <c r="AC587" s="8"/>
      <c r="AD587" s="8"/>
      <c r="AE587" s="8"/>
      <c r="AF587" s="8"/>
      <c r="AG587" s="8"/>
      <c r="AH587" s="8"/>
      <c r="AI587" s="8"/>
      <c r="AJ587" s="8"/>
      <c r="AK587" s="8"/>
      <c r="AL587" s="8"/>
      <c r="AM587" s="8"/>
      <c r="AN587" s="8"/>
      <c r="AO587" s="8"/>
    </row>
    <row r="588" spans="18:41">
      <c r="R588" s="8"/>
      <c r="S588" s="8"/>
      <c r="T588" s="8"/>
      <c r="U588" s="8"/>
      <c r="V588" s="8"/>
      <c r="W588" s="8"/>
      <c r="X588" s="8"/>
      <c r="Y588" s="8"/>
      <c r="Z588" s="8"/>
      <c r="AA588" s="8"/>
      <c r="AB588" s="8"/>
      <c r="AC588" s="8"/>
      <c r="AD588" s="8"/>
      <c r="AE588" s="8"/>
      <c r="AF588" s="8"/>
      <c r="AG588" s="8"/>
      <c r="AH588" s="8"/>
      <c r="AI588" s="8"/>
      <c r="AJ588" s="8"/>
      <c r="AK588" s="8"/>
      <c r="AL588" s="8"/>
      <c r="AM588" s="8"/>
      <c r="AN588" s="8"/>
      <c r="AO588" s="8"/>
    </row>
    <row r="589" spans="18:41">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row>
    <row r="590" spans="18:41">
      <c r="R590" s="8"/>
      <c r="S590" s="8"/>
      <c r="T590" s="8"/>
      <c r="U590" s="8"/>
      <c r="V590" s="8"/>
      <c r="W590" s="8"/>
      <c r="X590" s="8"/>
      <c r="Y590" s="8"/>
      <c r="Z590" s="8"/>
      <c r="AA590" s="8"/>
      <c r="AB590" s="8"/>
      <c r="AC590" s="8"/>
      <c r="AD590" s="8"/>
      <c r="AE590" s="8"/>
      <c r="AF590" s="8"/>
      <c r="AG590" s="8"/>
      <c r="AH590" s="8"/>
      <c r="AI590" s="8"/>
      <c r="AJ590" s="8"/>
      <c r="AK590" s="8"/>
      <c r="AL590" s="8"/>
      <c r="AM590" s="8"/>
      <c r="AN590" s="8"/>
      <c r="AO590" s="8"/>
    </row>
    <row r="591" spans="18:41">
      <c r="R591" s="8"/>
      <c r="S591" s="8"/>
      <c r="T591" s="8"/>
      <c r="U591" s="8"/>
      <c r="V591" s="8"/>
      <c r="W591" s="8"/>
      <c r="X591" s="8"/>
      <c r="Y591" s="8"/>
      <c r="Z591" s="8"/>
      <c r="AA591" s="8"/>
      <c r="AB591" s="8"/>
      <c r="AC591" s="8"/>
      <c r="AD591" s="8"/>
      <c r="AE591" s="8"/>
      <c r="AF591" s="8"/>
      <c r="AG591" s="8"/>
      <c r="AH591" s="8"/>
      <c r="AI591" s="8"/>
      <c r="AJ591" s="8"/>
      <c r="AK591" s="8"/>
      <c r="AL591" s="8"/>
      <c r="AM591" s="8"/>
      <c r="AN591" s="8"/>
      <c r="AO591" s="8"/>
    </row>
    <row r="592" spans="18:41">
      <c r="R592" s="8"/>
      <c r="S592" s="8"/>
      <c r="T592" s="8"/>
      <c r="U592" s="8"/>
      <c r="V592" s="8"/>
      <c r="W592" s="8"/>
      <c r="X592" s="8"/>
      <c r="Y592" s="8"/>
      <c r="Z592" s="8"/>
      <c r="AA592" s="8"/>
      <c r="AB592" s="8"/>
      <c r="AC592" s="8"/>
      <c r="AD592" s="8"/>
      <c r="AE592" s="8"/>
      <c r="AF592" s="8"/>
      <c r="AG592" s="8"/>
      <c r="AH592" s="8"/>
      <c r="AI592" s="8"/>
      <c r="AJ592" s="8"/>
      <c r="AK592" s="8"/>
      <c r="AL592" s="8"/>
      <c r="AM592" s="8"/>
      <c r="AN592" s="8"/>
      <c r="AO592" s="8"/>
    </row>
    <row r="593" spans="18:41">
      <c r="R593" s="8"/>
      <c r="S593" s="8"/>
      <c r="T593" s="8"/>
      <c r="U593" s="8"/>
      <c r="V593" s="8"/>
      <c r="W593" s="8"/>
      <c r="X593" s="8"/>
      <c r="Y593" s="8"/>
      <c r="Z593" s="8"/>
      <c r="AA593" s="8"/>
      <c r="AB593" s="8"/>
      <c r="AC593" s="8"/>
      <c r="AD593" s="8"/>
      <c r="AE593" s="8"/>
      <c r="AF593" s="8"/>
      <c r="AG593" s="8"/>
      <c r="AH593" s="8"/>
      <c r="AI593" s="8"/>
      <c r="AJ593" s="8"/>
      <c r="AK593" s="8"/>
      <c r="AL593" s="8"/>
      <c r="AM593" s="8"/>
      <c r="AN593" s="8"/>
      <c r="AO593" s="8"/>
    </row>
    <row r="594" spans="18:41">
      <c r="R594" s="8"/>
      <c r="S594" s="8"/>
      <c r="T594" s="8"/>
      <c r="U594" s="8"/>
      <c r="V594" s="8"/>
      <c r="W594" s="8"/>
      <c r="X594" s="8"/>
      <c r="Y594" s="8"/>
      <c r="Z594" s="8"/>
      <c r="AA594" s="8"/>
      <c r="AB594" s="8"/>
      <c r="AC594" s="8"/>
      <c r="AD594" s="8"/>
      <c r="AE594" s="8"/>
      <c r="AF594" s="8"/>
      <c r="AG594" s="8"/>
      <c r="AH594" s="8"/>
      <c r="AI594" s="8"/>
      <c r="AJ594" s="8"/>
      <c r="AK594" s="8"/>
      <c r="AL594" s="8"/>
      <c r="AM594" s="8"/>
      <c r="AN594" s="8"/>
      <c r="AO594" s="8"/>
    </row>
    <row r="595" spans="18:41">
      <c r="R595" s="8"/>
      <c r="S595" s="8"/>
      <c r="T595" s="8"/>
      <c r="U595" s="8"/>
      <c r="V595" s="8"/>
      <c r="W595" s="8"/>
      <c r="X595" s="8"/>
      <c r="Y595" s="8"/>
      <c r="Z595" s="8"/>
      <c r="AA595" s="8"/>
      <c r="AB595" s="8"/>
      <c r="AC595" s="8"/>
      <c r="AD595" s="8"/>
      <c r="AE595" s="8"/>
      <c r="AF595" s="8"/>
      <c r="AG595" s="8"/>
      <c r="AH595" s="8"/>
      <c r="AI595" s="8"/>
      <c r="AJ595" s="8"/>
      <c r="AK595" s="8"/>
      <c r="AL595" s="8"/>
      <c r="AM595" s="8"/>
      <c r="AN595" s="8"/>
      <c r="AO595" s="8"/>
    </row>
    <row r="596" spans="18:41">
      <c r="R596" s="8"/>
      <c r="S596" s="8"/>
      <c r="T596" s="8"/>
      <c r="U596" s="8"/>
      <c r="V596" s="8"/>
      <c r="W596" s="8"/>
      <c r="X596" s="8"/>
      <c r="Y596" s="8"/>
      <c r="Z596" s="8"/>
      <c r="AA596" s="8"/>
      <c r="AB596" s="8"/>
      <c r="AC596" s="8"/>
      <c r="AD596" s="8"/>
      <c r="AE596" s="8"/>
      <c r="AF596" s="8"/>
      <c r="AG596" s="8"/>
      <c r="AH596" s="8"/>
      <c r="AI596" s="8"/>
      <c r="AJ596" s="8"/>
      <c r="AK596" s="8"/>
      <c r="AL596" s="8"/>
      <c r="AM596" s="8"/>
      <c r="AN596" s="8"/>
      <c r="AO596" s="8"/>
    </row>
    <row r="597" spans="18:41">
      <c r="R597" s="8"/>
      <c r="S597" s="8"/>
      <c r="T597" s="8"/>
      <c r="U597" s="8"/>
      <c r="V597" s="8"/>
      <c r="W597" s="8"/>
      <c r="X597" s="8"/>
      <c r="Y597" s="8"/>
      <c r="Z597" s="8"/>
      <c r="AA597" s="8"/>
      <c r="AB597" s="8"/>
      <c r="AC597" s="8"/>
      <c r="AD597" s="8"/>
      <c r="AE597" s="8"/>
      <c r="AF597" s="8"/>
      <c r="AG597" s="8"/>
      <c r="AH597" s="8"/>
      <c r="AI597" s="8"/>
      <c r="AJ597" s="8"/>
      <c r="AK597" s="8"/>
      <c r="AL597" s="8"/>
      <c r="AM597" s="8"/>
      <c r="AN597" s="8"/>
      <c r="AO597" s="8"/>
    </row>
    <row r="598" spans="18:41">
      <c r="R598" s="8"/>
      <c r="S598" s="8"/>
      <c r="T598" s="8"/>
      <c r="U598" s="8"/>
      <c r="V598" s="8"/>
      <c r="W598" s="8"/>
      <c r="X598" s="8"/>
      <c r="Y598" s="8"/>
      <c r="Z598" s="8"/>
      <c r="AA598" s="8"/>
      <c r="AB598" s="8"/>
      <c r="AC598" s="8"/>
      <c r="AD598" s="8"/>
      <c r="AE598" s="8"/>
      <c r="AF598" s="8"/>
      <c r="AG598" s="8"/>
      <c r="AH598" s="8"/>
      <c r="AI598" s="8"/>
      <c r="AJ598" s="8"/>
      <c r="AK598" s="8"/>
      <c r="AL598" s="8"/>
      <c r="AM598" s="8"/>
      <c r="AN598" s="8"/>
      <c r="AO598" s="8"/>
    </row>
    <row r="599" spans="18:41">
      <c r="R599" s="8"/>
      <c r="S599" s="8"/>
      <c r="T599" s="8"/>
      <c r="U599" s="8"/>
      <c r="V599" s="8"/>
      <c r="W599" s="8"/>
      <c r="X599" s="8"/>
      <c r="Y599" s="8"/>
      <c r="Z599" s="8"/>
      <c r="AA599" s="8"/>
      <c r="AB599" s="8"/>
      <c r="AC599" s="8"/>
      <c r="AD599" s="8"/>
      <c r="AE599" s="8"/>
      <c r="AF599" s="8"/>
      <c r="AG599" s="8"/>
      <c r="AH599" s="8"/>
      <c r="AI599" s="8"/>
      <c r="AJ599" s="8"/>
      <c r="AK599" s="8"/>
      <c r="AL599" s="8"/>
      <c r="AM599" s="8"/>
      <c r="AN599" s="8"/>
      <c r="AO599" s="8"/>
    </row>
    <row r="600" spans="18:41">
      <c r="R600" s="8"/>
      <c r="S600" s="8"/>
      <c r="T600" s="8"/>
      <c r="U600" s="8"/>
      <c r="V600" s="8"/>
      <c r="W600" s="8"/>
      <c r="X600" s="8"/>
      <c r="Y600" s="8"/>
      <c r="Z600" s="8"/>
      <c r="AA600" s="8"/>
      <c r="AB600" s="8"/>
      <c r="AC600" s="8"/>
      <c r="AD600" s="8"/>
      <c r="AE600" s="8"/>
      <c r="AF600" s="8"/>
      <c r="AG600" s="8"/>
      <c r="AH600" s="8"/>
      <c r="AI600" s="8"/>
      <c r="AJ600" s="8"/>
      <c r="AK600" s="8"/>
      <c r="AL600" s="8"/>
      <c r="AM600" s="8"/>
      <c r="AN600" s="8"/>
      <c r="AO600" s="8"/>
    </row>
    <row r="601" spans="18:41">
      <c r="R601" s="8"/>
      <c r="S601" s="8"/>
      <c r="T601" s="8"/>
      <c r="U601" s="8"/>
      <c r="V601" s="8"/>
      <c r="W601" s="8"/>
      <c r="X601" s="8"/>
      <c r="Y601" s="8"/>
      <c r="Z601" s="8"/>
      <c r="AA601" s="8"/>
      <c r="AB601" s="8"/>
      <c r="AC601" s="8"/>
      <c r="AD601" s="8"/>
      <c r="AE601" s="8"/>
      <c r="AF601" s="8"/>
      <c r="AG601" s="8"/>
      <c r="AH601" s="8"/>
      <c r="AI601" s="8"/>
      <c r="AJ601" s="8"/>
      <c r="AK601" s="8"/>
      <c r="AL601" s="8"/>
      <c r="AM601" s="8"/>
      <c r="AN601" s="8"/>
      <c r="AO601" s="8"/>
    </row>
    <row r="602" spans="18:41">
      <c r="R602" s="8"/>
      <c r="S602" s="8"/>
      <c r="T602" s="8"/>
      <c r="U602" s="8"/>
      <c r="V602" s="8"/>
      <c r="W602" s="8"/>
      <c r="X602" s="8"/>
      <c r="Y602" s="8"/>
      <c r="Z602" s="8"/>
      <c r="AA602" s="8"/>
      <c r="AB602" s="8"/>
      <c r="AC602" s="8"/>
      <c r="AD602" s="8"/>
      <c r="AE602" s="8"/>
      <c r="AF602" s="8"/>
      <c r="AG602" s="8"/>
      <c r="AH602" s="8"/>
      <c r="AI602" s="8"/>
      <c r="AJ602" s="8"/>
      <c r="AK602" s="8"/>
      <c r="AL602" s="8"/>
      <c r="AM602" s="8"/>
      <c r="AN602" s="8"/>
      <c r="AO602" s="8"/>
    </row>
    <row r="603" spans="18:41">
      <c r="R603" s="8"/>
      <c r="S603" s="8"/>
      <c r="T603" s="8"/>
      <c r="U603" s="8"/>
      <c r="V603" s="8"/>
      <c r="W603" s="8"/>
      <c r="X603" s="8"/>
      <c r="Y603" s="8"/>
      <c r="Z603" s="8"/>
      <c r="AA603" s="8"/>
      <c r="AB603" s="8"/>
      <c r="AC603" s="8"/>
      <c r="AD603" s="8"/>
      <c r="AE603" s="8"/>
      <c r="AF603" s="8"/>
      <c r="AG603" s="8"/>
      <c r="AH603" s="8"/>
      <c r="AI603" s="8"/>
      <c r="AJ603" s="8"/>
      <c r="AK603" s="8"/>
      <c r="AL603" s="8"/>
      <c r="AM603" s="8"/>
      <c r="AN603" s="8"/>
      <c r="AO603" s="8"/>
    </row>
    <row r="604" spans="18:41">
      <c r="R604" s="8"/>
      <c r="S604" s="8"/>
      <c r="T604" s="8"/>
      <c r="U604" s="8"/>
      <c r="V604" s="8"/>
      <c r="W604" s="8"/>
      <c r="X604" s="8"/>
      <c r="Y604" s="8"/>
      <c r="Z604" s="8"/>
      <c r="AA604" s="8"/>
      <c r="AB604" s="8"/>
      <c r="AC604" s="8"/>
      <c r="AD604" s="8"/>
      <c r="AE604" s="8"/>
      <c r="AF604" s="8"/>
      <c r="AG604" s="8"/>
      <c r="AH604" s="8"/>
      <c r="AI604" s="8"/>
      <c r="AJ604" s="8"/>
      <c r="AK604" s="8"/>
      <c r="AL604" s="8"/>
      <c r="AM604" s="8"/>
      <c r="AN604" s="8"/>
      <c r="AO604" s="8"/>
    </row>
    <row r="605" spans="18:41">
      <c r="R605" s="8"/>
      <c r="S605" s="8"/>
      <c r="T605" s="8"/>
      <c r="U605" s="8"/>
      <c r="V605" s="8"/>
      <c r="W605" s="8"/>
      <c r="X605" s="8"/>
      <c r="Y605" s="8"/>
      <c r="Z605" s="8"/>
      <c r="AA605" s="8"/>
      <c r="AB605" s="8"/>
      <c r="AC605" s="8"/>
      <c r="AD605" s="8"/>
      <c r="AE605" s="8"/>
      <c r="AF605" s="8"/>
      <c r="AG605" s="8"/>
      <c r="AH605" s="8"/>
      <c r="AI605" s="8"/>
      <c r="AJ605" s="8"/>
      <c r="AK605" s="8"/>
      <c r="AL605" s="8"/>
      <c r="AM605" s="8"/>
      <c r="AN605" s="8"/>
      <c r="AO605" s="8"/>
    </row>
    <row r="606" spans="18:41">
      <c r="R606" s="8"/>
      <c r="S606" s="8"/>
      <c r="T606" s="8"/>
      <c r="U606" s="8"/>
      <c r="V606" s="8"/>
      <c r="W606" s="8"/>
      <c r="X606" s="8"/>
      <c r="Y606" s="8"/>
      <c r="Z606" s="8"/>
      <c r="AA606" s="8"/>
      <c r="AB606" s="8"/>
      <c r="AC606" s="8"/>
      <c r="AD606" s="8"/>
      <c r="AE606" s="8"/>
      <c r="AF606" s="8"/>
      <c r="AG606" s="8"/>
      <c r="AH606" s="8"/>
      <c r="AI606" s="8"/>
      <c r="AJ606" s="8"/>
      <c r="AK606" s="8"/>
      <c r="AL606" s="8"/>
      <c r="AM606" s="8"/>
      <c r="AN606" s="8"/>
      <c r="AO606" s="8"/>
    </row>
    <row r="607" spans="18:41">
      <c r="R607" s="8"/>
      <c r="S607" s="8"/>
      <c r="T607" s="8"/>
      <c r="U607" s="8"/>
      <c r="V607" s="8"/>
      <c r="W607" s="8"/>
      <c r="X607" s="8"/>
      <c r="Y607" s="8"/>
      <c r="Z607" s="8"/>
      <c r="AA607" s="8"/>
      <c r="AB607" s="8"/>
      <c r="AC607" s="8"/>
      <c r="AD607" s="8"/>
      <c r="AE607" s="8"/>
      <c r="AF607" s="8"/>
      <c r="AG607" s="8"/>
      <c r="AH607" s="8"/>
      <c r="AI607" s="8"/>
      <c r="AJ607" s="8"/>
      <c r="AK607" s="8"/>
      <c r="AL607" s="8"/>
      <c r="AM607" s="8"/>
      <c r="AN607" s="8"/>
      <c r="AO607" s="8"/>
    </row>
    <row r="608" spans="18:41">
      <c r="R608" s="8"/>
      <c r="S608" s="8"/>
      <c r="T608" s="8"/>
      <c r="U608" s="8"/>
      <c r="V608" s="8"/>
      <c r="W608" s="8"/>
      <c r="X608" s="8"/>
      <c r="Y608" s="8"/>
      <c r="Z608" s="8"/>
      <c r="AA608" s="8"/>
      <c r="AB608" s="8"/>
      <c r="AC608" s="8"/>
      <c r="AD608" s="8"/>
      <c r="AE608" s="8"/>
      <c r="AF608" s="8"/>
      <c r="AG608" s="8"/>
      <c r="AH608" s="8"/>
      <c r="AI608" s="8"/>
      <c r="AJ608" s="8"/>
      <c r="AK608" s="8"/>
      <c r="AL608" s="8"/>
      <c r="AM608" s="8"/>
      <c r="AN608" s="8"/>
      <c r="AO608" s="8"/>
    </row>
    <row r="609" spans="18:41">
      <c r="R609" s="8"/>
      <c r="S609" s="8"/>
      <c r="T609" s="8"/>
      <c r="U609" s="8"/>
      <c r="V609" s="8"/>
      <c r="W609" s="8"/>
      <c r="X609" s="8"/>
      <c r="Y609" s="8"/>
      <c r="Z609" s="8"/>
      <c r="AA609" s="8"/>
      <c r="AB609" s="8"/>
      <c r="AC609" s="8"/>
      <c r="AD609" s="8"/>
      <c r="AE609" s="8"/>
      <c r="AF609" s="8"/>
      <c r="AG609" s="8"/>
      <c r="AH609" s="8"/>
      <c r="AI609" s="8"/>
      <c r="AJ609" s="8"/>
      <c r="AK609" s="8"/>
      <c r="AL609" s="8"/>
      <c r="AM609" s="8"/>
      <c r="AN609" s="8"/>
      <c r="AO609" s="8"/>
    </row>
    <row r="610" spans="18:41">
      <c r="R610" s="8"/>
      <c r="S610" s="8"/>
      <c r="T610" s="8"/>
      <c r="U610" s="8"/>
      <c r="V610" s="8"/>
      <c r="W610" s="8"/>
      <c r="X610" s="8"/>
      <c r="Y610" s="8"/>
      <c r="Z610" s="8"/>
      <c r="AA610" s="8"/>
      <c r="AB610" s="8"/>
      <c r="AC610" s="8"/>
      <c r="AD610" s="8"/>
      <c r="AE610" s="8"/>
      <c r="AF610" s="8"/>
      <c r="AG610" s="8"/>
      <c r="AH610" s="8"/>
      <c r="AI610" s="8"/>
      <c r="AJ610" s="8"/>
      <c r="AK610" s="8"/>
      <c r="AL610" s="8"/>
      <c r="AM610" s="8"/>
      <c r="AN610" s="8"/>
      <c r="AO610" s="8"/>
    </row>
    <row r="611" spans="18:41">
      <c r="R611" s="8"/>
      <c r="S611" s="8"/>
      <c r="T611" s="8"/>
      <c r="U611" s="8"/>
      <c r="V611" s="8"/>
      <c r="W611" s="8"/>
      <c r="X611" s="8"/>
      <c r="Y611" s="8"/>
      <c r="Z611" s="8"/>
      <c r="AA611" s="8"/>
      <c r="AB611" s="8"/>
      <c r="AC611" s="8"/>
      <c r="AD611" s="8"/>
      <c r="AE611" s="8"/>
      <c r="AF611" s="8"/>
      <c r="AG611" s="8"/>
      <c r="AH611" s="8"/>
      <c r="AI611" s="8"/>
      <c r="AJ611" s="8"/>
      <c r="AK611" s="8"/>
      <c r="AL611" s="8"/>
      <c r="AM611" s="8"/>
      <c r="AN611" s="8"/>
      <c r="AO611" s="8"/>
    </row>
    <row r="612" spans="18:41">
      <c r="R612" s="8"/>
      <c r="S612" s="8"/>
      <c r="T612" s="8"/>
      <c r="U612" s="8"/>
      <c r="V612" s="8"/>
      <c r="W612" s="8"/>
      <c r="X612" s="8"/>
      <c r="Y612" s="8"/>
      <c r="Z612" s="8"/>
      <c r="AA612" s="8"/>
      <c r="AB612" s="8"/>
      <c r="AC612" s="8"/>
      <c r="AD612" s="8"/>
      <c r="AE612" s="8"/>
      <c r="AF612" s="8"/>
      <c r="AG612" s="8"/>
      <c r="AH612" s="8"/>
      <c r="AI612" s="8"/>
      <c r="AJ612" s="8"/>
      <c r="AK612" s="8"/>
      <c r="AL612" s="8"/>
      <c r="AM612" s="8"/>
      <c r="AN612" s="8"/>
      <c r="AO612" s="8"/>
    </row>
    <row r="613" spans="18:41">
      <c r="R613" s="8"/>
      <c r="S613" s="8"/>
      <c r="T613" s="8"/>
      <c r="U613" s="8"/>
      <c r="V613" s="8"/>
      <c r="W613" s="8"/>
      <c r="X613" s="8"/>
      <c r="Y613" s="8"/>
      <c r="Z613" s="8"/>
      <c r="AA613" s="8"/>
      <c r="AB613" s="8"/>
      <c r="AC613" s="8"/>
      <c r="AD613" s="8"/>
      <c r="AE613" s="8"/>
      <c r="AF613" s="8"/>
      <c r="AG613" s="8"/>
      <c r="AH613" s="8"/>
      <c r="AI613" s="8"/>
      <c r="AJ613" s="8"/>
      <c r="AK613" s="8"/>
      <c r="AL613" s="8"/>
      <c r="AM613" s="8"/>
      <c r="AN613" s="8"/>
      <c r="AO613" s="8"/>
    </row>
    <row r="614" spans="18:41">
      <c r="R614" s="8"/>
      <c r="S614" s="8"/>
      <c r="T614" s="8"/>
      <c r="U614" s="8"/>
      <c r="V614" s="8"/>
      <c r="W614" s="8"/>
      <c r="X614" s="8"/>
      <c r="Y614" s="8"/>
      <c r="Z614" s="8"/>
      <c r="AA614" s="8"/>
      <c r="AB614" s="8"/>
      <c r="AC614" s="8"/>
      <c r="AD614" s="8"/>
      <c r="AE614" s="8"/>
      <c r="AF614" s="8"/>
      <c r="AG614" s="8"/>
      <c r="AH614" s="8"/>
      <c r="AI614" s="8"/>
      <c r="AJ614" s="8"/>
      <c r="AK614" s="8"/>
      <c r="AL614" s="8"/>
      <c r="AM614" s="8"/>
      <c r="AN614" s="8"/>
      <c r="AO614" s="8"/>
    </row>
    <row r="615" spans="18:41">
      <c r="R615" s="8"/>
      <c r="S615" s="8"/>
      <c r="T615" s="8"/>
      <c r="U615" s="8"/>
      <c r="V615" s="8"/>
      <c r="W615" s="8"/>
      <c r="X615" s="8"/>
      <c r="Y615" s="8"/>
      <c r="Z615" s="8"/>
      <c r="AA615" s="8"/>
      <c r="AB615" s="8"/>
      <c r="AC615" s="8"/>
      <c r="AD615" s="8"/>
      <c r="AE615" s="8"/>
      <c r="AF615" s="8"/>
      <c r="AG615" s="8"/>
      <c r="AH615" s="8"/>
      <c r="AI615" s="8"/>
      <c r="AJ615" s="8"/>
      <c r="AK615" s="8"/>
      <c r="AL615" s="8"/>
      <c r="AM615" s="8"/>
      <c r="AN615" s="8"/>
      <c r="AO615" s="8"/>
    </row>
    <row r="616" spans="18:41">
      <c r="R616" s="8"/>
      <c r="S616" s="8"/>
      <c r="T616" s="8"/>
      <c r="U616" s="8"/>
      <c r="V616" s="8"/>
      <c r="W616" s="8"/>
      <c r="X616" s="8"/>
      <c r="Y616" s="8"/>
      <c r="Z616" s="8"/>
      <c r="AA616" s="8"/>
      <c r="AB616" s="8"/>
      <c r="AC616" s="8"/>
      <c r="AD616" s="8"/>
      <c r="AE616" s="8"/>
      <c r="AF616" s="8"/>
      <c r="AG616" s="8"/>
      <c r="AH616" s="8"/>
      <c r="AI616" s="8"/>
      <c r="AJ616" s="8"/>
      <c r="AK616" s="8"/>
      <c r="AL616" s="8"/>
      <c r="AM616" s="8"/>
      <c r="AN616" s="8"/>
      <c r="AO616" s="8"/>
    </row>
    <row r="617" spans="18:41">
      <c r="R617" s="8"/>
      <c r="S617" s="8"/>
      <c r="T617" s="8"/>
      <c r="U617" s="8"/>
      <c r="V617" s="8"/>
      <c r="W617" s="8"/>
      <c r="X617" s="8"/>
      <c r="Y617" s="8"/>
      <c r="Z617" s="8"/>
      <c r="AA617" s="8"/>
      <c r="AB617" s="8"/>
      <c r="AC617" s="8"/>
      <c r="AD617" s="8"/>
      <c r="AE617" s="8"/>
      <c r="AF617" s="8"/>
      <c r="AG617" s="8"/>
      <c r="AH617" s="8"/>
      <c r="AI617" s="8"/>
      <c r="AJ617" s="8"/>
      <c r="AK617" s="8"/>
      <c r="AL617" s="8"/>
      <c r="AM617" s="8"/>
      <c r="AN617" s="8"/>
      <c r="AO617" s="8"/>
    </row>
    <row r="618" spans="18:41">
      <c r="R618" s="8"/>
      <c r="S618" s="8"/>
      <c r="T618" s="8"/>
      <c r="U618" s="8"/>
      <c r="V618" s="8"/>
      <c r="W618" s="8"/>
      <c r="X618" s="8"/>
      <c r="Y618" s="8"/>
      <c r="Z618" s="8"/>
      <c r="AA618" s="8"/>
      <c r="AB618" s="8"/>
      <c r="AC618" s="8"/>
      <c r="AD618" s="8"/>
      <c r="AE618" s="8"/>
      <c r="AF618" s="8"/>
      <c r="AG618" s="8"/>
      <c r="AH618" s="8"/>
      <c r="AI618" s="8"/>
      <c r="AJ618" s="8"/>
      <c r="AK618" s="8"/>
      <c r="AL618" s="8"/>
      <c r="AM618" s="8"/>
      <c r="AN618" s="8"/>
      <c r="AO618" s="8"/>
    </row>
    <row r="619" spans="18:41">
      <c r="R619" s="8"/>
      <c r="S619" s="8"/>
      <c r="T619" s="8"/>
      <c r="U619" s="8"/>
      <c r="V619" s="8"/>
      <c r="W619" s="8"/>
      <c r="X619" s="8"/>
      <c r="Y619" s="8"/>
      <c r="Z619" s="8"/>
      <c r="AA619" s="8"/>
      <c r="AB619" s="8"/>
      <c r="AC619" s="8"/>
      <c r="AD619" s="8"/>
      <c r="AE619" s="8"/>
      <c r="AF619" s="8"/>
      <c r="AG619" s="8"/>
      <c r="AH619" s="8"/>
      <c r="AI619" s="8"/>
      <c r="AJ619" s="8"/>
      <c r="AK619" s="8"/>
      <c r="AL619" s="8"/>
      <c r="AM619" s="8"/>
      <c r="AN619" s="8"/>
      <c r="AO619" s="8"/>
    </row>
    <row r="620" spans="18:41">
      <c r="R620" s="8"/>
      <c r="S620" s="8"/>
      <c r="T620" s="8"/>
      <c r="U620" s="8"/>
      <c r="V620" s="8"/>
      <c r="W620" s="8"/>
      <c r="X620" s="8"/>
      <c r="Y620" s="8"/>
      <c r="Z620" s="8"/>
      <c r="AA620" s="8"/>
      <c r="AB620" s="8"/>
      <c r="AC620" s="8"/>
      <c r="AD620" s="8"/>
      <c r="AE620" s="8"/>
      <c r="AF620" s="8"/>
      <c r="AG620" s="8"/>
      <c r="AH620" s="8"/>
      <c r="AI620" s="8"/>
      <c r="AJ620" s="8"/>
      <c r="AK620" s="8"/>
      <c r="AL620" s="8"/>
      <c r="AM620" s="8"/>
      <c r="AN620" s="8"/>
      <c r="AO620" s="8"/>
    </row>
    <row r="621" spans="18:41">
      <c r="R621" s="8"/>
      <c r="S621" s="8"/>
      <c r="T621" s="8"/>
      <c r="U621" s="8"/>
      <c r="V621" s="8"/>
      <c r="W621" s="8"/>
      <c r="X621" s="8"/>
      <c r="Y621" s="8"/>
      <c r="Z621" s="8"/>
      <c r="AA621" s="8"/>
      <c r="AB621" s="8"/>
      <c r="AC621" s="8"/>
      <c r="AD621" s="8"/>
      <c r="AE621" s="8"/>
      <c r="AF621" s="8"/>
      <c r="AG621" s="8"/>
      <c r="AH621" s="8"/>
      <c r="AI621" s="8"/>
      <c r="AJ621" s="8"/>
      <c r="AK621" s="8"/>
      <c r="AL621" s="8"/>
      <c r="AM621" s="8"/>
      <c r="AN621" s="8"/>
      <c r="AO621" s="8"/>
    </row>
    <row r="622" spans="18:41">
      <c r="R622" s="8"/>
      <c r="S622" s="8"/>
      <c r="T622" s="8"/>
      <c r="U622" s="8"/>
      <c r="V622" s="8"/>
      <c r="W622" s="8"/>
      <c r="X622" s="8"/>
      <c r="Y622" s="8"/>
      <c r="Z622" s="8"/>
      <c r="AA622" s="8"/>
      <c r="AB622" s="8"/>
      <c r="AC622" s="8"/>
      <c r="AD622" s="8"/>
      <c r="AE622" s="8"/>
      <c r="AF622" s="8"/>
      <c r="AG622" s="8"/>
      <c r="AH622" s="8"/>
      <c r="AI622" s="8"/>
      <c r="AJ622" s="8"/>
      <c r="AK622" s="8"/>
      <c r="AL622" s="8"/>
      <c r="AM622" s="8"/>
      <c r="AN622" s="8"/>
      <c r="AO622" s="8"/>
    </row>
    <row r="623" spans="18:41">
      <c r="R623" s="8"/>
      <c r="S623" s="8"/>
      <c r="T623" s="8"/>
      <c r="U623" s="8"/>
      <c r="V623" s="8"/>
      <c r="W623" s="8"/>
      <c r="X623" s="8"/>
      <c r="Y623" s="8"/>
      <c r="Z623" s="8"/>
      <c r="AA623" s="8"/>
      <c r="AB623" s="8"/>
      <c r="AC623" s="8"/>
      <c r="AD623" s="8"/>
      <c r="AE623" s="8"/>
      <c r="AF623" s="8"/>
      <c r="AG623" s="8"/>
      <c r="AH623" s="8"/>
      <c r="AI623" s="8"/>
      <c r="AJ623" s="8"/>
      <c r="AK623" s="8"/>
      <c r="AL623" s="8"/>
      <c r="AM623" s="8"/>
      <c r="AN623" s="8"/>
      <c r="AO623" s="8"/>
    </row>
    <row r="624" spans="18:41">
      <c r="R624" s="8"/>
      <c r="S624" s="8"/>
      <c r="T624" s="8"/>
      <c r="U624" s="8"/>
      <c r="V624" s="8"/>
      <c r="W624" s="8"/>
      <c r="X624" s="8"/>
      <c r="Y624" s="8"/>
      <c r="Z624" s="8"/>
      <c r="AA624" s="8"/>
      <c r="AB624" s="8"/>
      <c r="AC624" s="8"/>
      <c r="AD624" s="8"/>
      <c r="AE624" s="8"/>
      <c r="AF624" s="8"/>
      <c r="AG624" s="8"/>
      <c r="AH624" s="8"/>
      <c r="AI624" s="8"/>
      <c r="AJ624" s="8"/>
      <c r="AK624" s="8"/>
      <c r="AL624" s="8"/>
      <c r="AM624" s="8"/>
      <c r="AN624" s="8"/>
      <c r="AO624" s="8"/>
    </row>
    <row r="625" spans="18:41">
      <c r="R625" s="8"/>
      <c r="S625" s="8"/>
      <c r="T625" s="8"/>
      <c r="U625" s="8"/>
      <c r="V625" s="8"/>
      <c r="W625" s="8"/>
      <c r="X625" s="8"/>
      <c r="Y625" s="8"/>
      <c r="Z625" s="8"/>
      <c r="AA625" s="8"/>
      <c r="AB625" s="8"/>
      <c r="AC625" s="8"/>
      <c r="AD625" s="8"/>
      <c r="AE625" s="8"/>
      <c r="AF625" s="8"/>
      <c r="AG625" s="8"/>
      <c r="AH625" s="8"/>
      <c r="AI625" s="8"/>
      <c r="AJ625" s="8"/>
      <c r="AK625" s="8"/>
      <c r="AL625" s="8"/>
      <c r="AM625" s="8"/>
      <c r="AN625" s="8"/>
      <c r="AO625" s="8"/>
    </row>
    <row r="626" spans="18:41">
      <c r="R626" s="8"/>
      <c r="S626" s="8"/>
      <c r="T626" s="8"/>
      <c r="U626" s="8"/>
      <c r="V626" s="8"/>
      <c r="W626" s="8"/>
      <c r="X626" s="8"/>
      <c r="Y626" s="8"/>
      <c r="Z626" s="8"/>
      <c r="AA626" s="8"/>
      <c r="AB626" s="8"/>
      <c r="AC626" s="8"/>
      <c r="AD626" s="8"/>
      <c r="AE626" s="8"/>
      <c r="AF626" s="8"/>
      <c r="AG626" s="8"/>
      <c r="AH626" s="8"/>
      <c r="AI626" s="8"/>
      <c r="AJ626" s="8"/>
      <c r="AK626" s="8"/>
      <c r="AL626" s="8"/>
      <c r="AM626" s="8"/>
      <c r="AN626" s="8"/>
      <c r="AO626" s="8"/>
    </row>
    <row r="627" spans="18:41">
      <c r="R627" s="8"/>
      <c r="S627" s="8"/>
      <c r="T627" s="8"/>
      <c r="U627" s="8"/>
      <c r="V627" s="8"/>
      <c r="W627" s="8"/>
      <c r="X627" s="8"/>
      <c r="Y627" s="8"/>
      <c r="Z627" s="8"/>
      <c r="AA627" s="8"/>
      <c r="AB627" s="8"/>
      <c r="AC627" s="8"/>
      <c r="AD627" s="8"/>
      <c r="AE627" s="8"/>
      <c r="AF627" s="8"/>
      <c r="AG627" s="8"/>
      <c r="AH627" s="8"/>
      <c r="AI627" s="8"/>
      <c r="AJ627" s="8"/>
      <c r="AK627" s="8"/>
      <c r="AL627" s="8"/>
      <c r="AM627" s="8"/>
      <c r="AN627" s="8"/>
      <c r="AO627" s="8"/>
    </row>
    <row r="628" spans="18:41">
      <c r="R628" s="8"/>
      <c r="S628" s="8"/>
      <c r="T628" s="8"/>
      <c r="U628" s="8"/>
      <c r="V628" s="8"/>
      <c r="W628" s="8"/>
      <c r="X628" s="8"/>
      <c r="Y628" s="8"/>
      <c r="Z628" s="8"/>
      <c r="AA628" s="8"/>
      <c r="AB628" s="8"/>
      <c r="AC628" s="8"/>
      <c r="AD628" s="8"/>
      <c r="AE628" s="8"/>
      <c r="AF628" s="8"/>
      <c r="AG628" s="8"/>
      <c r="AH628" s="8"/>
      <c r="AI628" s="8"/>
      <c r="AJ628" s="8"/>
      <c r="AK628" s="8"/>
      <c r="AL628" s="8"/>
      <c r="AM628" s="8"/>
      <c r="AN628" s="8"/>
      <c r="AO628" s="8"/>
    </row>
    <row r="629" spans="18:41">
      <c r="R629" s="8"/>
      <c r="S629" s="8"/>
      <c r="T629" s="8"/>
      <c r="U629" s="8"/>
      <c r="V629" s="8"/>
      <c r="W629" s="8"/>
      <c r="X629" s="8"/>
      <c r="Y629" s="8"/>
      <c r="Z629" s="8"/>
      <c r="AA629" s="8"/>
      <c r="AB629" s="8"/>
      <c r="AC629" s="8"/>
      <c r="AD629" s="8"/>
      <c r="AE629" s="8"/>
      <c r="AF629" s="8"/>
      <c r="AG629" s="8"/>
      <c r="AH629" s="8"/>
      <c r="AI629" s="8"/>
      <c r="AJ629" s="8"/>
      <c r="AK629" s="8"/>
      <c r="AL629" s="8"/>
      <c r="AM629" s="8"/>
      <c r="AN629" s="8"/>
      <c r="AO629" s="8"/>
    </row>
    <row r="630" spans="18:41">
      <c r="R630" s="8"/>
      <c r="S630" s="8"/>
      <c r="T630" s="8"/>
      <c r="U630" s="8"/>
      <c r="V630" s="8"/>
      <c r="W630" s="8"/>
      <c r="X630" s="8"/>
      <c r="Y630" s="8"/>
      <c r="Z630" s="8"/>
      <c r="AA630" s="8"/>
      <c r="AB630" s="8"/>
      <c r="AC630" s="8"/>
      <c r="AD630" s="8"/>
      <c r="AE630" s="8"/>
      <c r="AF630" s="8"/>
      <c r="AG630" s="8"/>
      <c r="AH630" s="8"/>
      <c r="AI630" s="8"/>
      <c r="AJ630" s="8"/>
      <c r="AK630" s="8"/>
      <c r="AL630" s="8"/>
      <c r="AM630" s="8"/>
      <c r="AN630" s="8"/>
      <c r="AO630" s="8"/>
    </row>
    <row r="631" spans="18:41">
      <c r="R631" s="8"/>
      <c r="S631" s="8"/>
      <c r="T631" s="8"/>
      <c r="U631" s="8"/>
      <c r="V631" s="8"/>
      <c r="W631" s="8"/>
      <c r="X631" s="8"/>
      <c r="Y631" s="8"/>
      <c r="Z631" s="8"/>
      <c r="AA631" s="8"/>
      <c r="AB631" s="8"/>
      <c r="AC631" s="8"/>
      <c r="AD631" s="8"/>
      <c r="AE631" s="8"/>
      <c r="AF631" s="8"/>
      <c r="AG631" s="8"/>
      <c r="AH631" s="8"/>
      <c r="AI631" s="8"/>
      <c r="AJ631" s="8"/>
      <c r="AK631" s="8"/>
      <c r="AL631" s="8"/>
      <c r="AM631" s="8"/>
      <c r="AN631" s="8"/>
      <c r="AO631" s="8"/>
    </row>
    <row r="632" spans="18:41">
      <c r="R632" s="8"/>
      <c r="S632" s="8"/>
      <c r="T632" s="8"/>
      <c r="U632" s="8"/>
      <c r="V632" s="8"/>
      <c r="W632" s="8"/>
      <c r="X632" s="8"/>
      <c r="Y632" s="8"/>
      <c r="Z632" s="8"/>
      <c r="AA632" s="8"/>
      <c r="AB632" s="8"/>
      <c r="AC632" s="8"/>
      <c r="AD632" s="8"/>
      <c r="AE632" s="8"/>
      <c r="AF632" s="8"/>
      <c r="AG632" s="8"/>
      <c r="AH632" s="8"/>
      <c r="AI632" s="8"/>
      <c r="AJ632" s="8"/>
      <c r="AK632" s="8"/>
      <c r="AL632" s="8"/>
      <c r="AM632" s="8"/>
      <c r="AN632" s="8"/>
      <c r="AO632" s="8"/>
    </row>
    <row r="633" spans="18:41">
      <c r="R633" s="8"/>
      <c r="S633" s="8"/>
      <c r="T633" s="8"/>
      <c r="U633" s="8"/>
      <c r="V633" s="8"/>
      <c r="W633" s="8"/>
      <c r="X633" s="8"/>
      <c r="Y633" s="8"/>
      <c r="Z633" s="8"/>
      <c r="AA633" s="8"/>
      <c r="AB633" s="8"/>
      <c r="AC633" s="8"/>
      <c r="AD633" s="8"/>
      <c r="AE633" s="8"/>
      <c r="AF633" s="8"/>
      <c r="AG633" s="8"/>
      <c r="AH633" s="8"/>
      <c r="AI633" s="8"/>
      <c r="AJ633" s="8"/>
      <c r="AK633" s="8"/>
      <c r="AL633" s="8"/>
      <c r="AM633" s="8"/>
      <c r="AN633" s="8"/>
      <c r="AO633" s="8"/>
    </row>
    <row r="634" spans="18:41">
      <c r="R634" s="8"/>
      <c r="S634" s="8"/>
      <c r="T634" s="8"/>
      <c r="U634" s="8"/>
      <c r="V634" s="8"/>
      <c r="W634" s="8"/>
      <c r="X634" s="8"/>
      <c r="Y634" s="8"/>
      <c r="Z634" s="8"/>
      <c r="AA634" s="8"/>
      <c r="AB634" s="8"/>
      <c r="AC634" s="8"/>
      <c r="AD634" s="8"/>
      <c r="AE634" s="8"/>
      <c r="AF634" s="8"/>
      <c r="AG634" s="8"/>
      <c r="AH634" s="8"/>
      <c r="AI634" s="8"/>
      <c r="AJ634" s="8"/>
      <c r="AK634" s="8"/>
      <c r="AL634" s="8"/>
      <c r="AM634" s="8"/>
      <c r="AN634" s="8"/>
      <c r="AO634" s="8"/>
    </row>
    <row r="635" spans="18:41">
      <c r="R635" s="8"/>
      <c r="S635" s="8"/>
      <c r="T635" s="8"/>
      <c r="U635" s="8"/>
      <c r="V635" s="8"/>
      <c r="W635" s="8"/>
      <c r="X635" s="8"/>
      <c r="Y635" s="8"/>
      <c r="Z635" s="8"/>
      <c r="AA635" s="8"/>
      <c r="AB635" s="8"/>
      <c r="AC635" s="8"/>
      <c r="AD635" s="8"/>
      <c r="AE635" s="8"/>
      <c r="AF635" s="8"/>
      <c r="AG635" s="8"/>
      <c r="AH635" s="8"/>
      <c r="AI635" s="8"/>
      <c r="AJ635" s="8"/>
      <c r="AK635" s="8"/>
      <c r="AL635" s="8"/>
      <c r="AM635" s="8"/>
      <c r="AN635" s="8"/>
      <c r="AO635" s="8"/>
    </row>
    <row r="636" spans="18:41">
      <c r="R636" s="8"/>
      <c r="S636" s="8"/>
      <c r="T636" s="8"/>
      <c r="U636" s="8"/>
      <c r="V636" s="8"/>
      <c r="W636" s="8"/>
      <c r="X636" s="8"/>
      <c r="Y636" s="8"/>
      <c r="Z636" s="8"/>
      <c r="AA636" s="8"/>
      <c r="AB636" s="8"/>
      <c r="AC636" s="8"/>
      <c r="AD636" s="8"/>
      <c r="AE636" s="8"/>
      <c r="AF636" s="8"/>
      <c r="AG636" s="8"/>
      <c r="AH636" s="8"/>
      <c r="AI636" s="8"/>
      <c r="AJ636" s="8"/>
      <c r="AK636" s="8"/>
      <c r="AL636" s="8"/>
      <c r="AM636" s="8"/>
      <c r="AN636" s="8"/>
      <c r="AO636" s="8"/>
    </row>
    <row r="637" spans="18:41">
      <c r="R637" s="8"/>
      <c r="S637" s="8"/>
      <c r="T637" s="8"/>
      <c r="U637" s="8"/>
      <c r="V637" s="8"/>
      <c r="W637" s="8"/>
      <c r="X637" s="8"/>
      <c r="Y637" s="8"/>
      <c r="Z637" s="8"/>
      <c r="AA637" s="8"/>
      <c r="AB637" s="8"/>
      <c r="AC637" s="8"/>
      <c r="AD637" s="8"/>
      <c r="AE637" s="8"/>
      <c r="AF637" s="8"/>
      <c r="AG637" s="8"/>
      <c r="AH637" s="8"/>
      <c r="AI637" s="8"/>
      <c r="AJ637" s="8"/>
      <c r="AK637" s="8"/>
      <c r="AL637" s="8"/>
      <c r="AM637" s="8"/>
      <c r="AN637" s="8"/>
      <c r="AO637" s="8"/>
    </row>
    <row r="638" spans="18:41">
      <c r="R638" s="8"/>
      <c r="S638" s="8"/>
      <c r="T638" s="8"/>
      <c r="U638" s="8"/>
      <c r="V638" s="8"/>
      <c r="W638" s="8"/>
      <c r="X638" s="8"/>
      <c r="Y638" s="8"/>
      <c r="Z638" s="8"/>
      <c r="AA638" s="8"/>
      <c r="AB638" s="8"/>
      <c r="AC638" s="8"/>
      <c r="AD638" s="8"/>
      <c r="AE638" s="8"/>
      <c r="AF638" s="8"/>
      <c r="AG638" s="8"/>
      <c r="AH638" s="8"/>
      <c r="AI638" s="8"/>
      <c r="AJ638" s="8"/>
      <c r="AK638" s="8"/>
      <c r="AL638" s="8"/>
      <c r="AM638" s="8"/>
      <c r="AN638" s="8"/>
      <c r="AO638" s="8"/>
    </row>
    <row r="639" spans="18:41">
      <c r="R639" s="8"/>
      <c r="S639" s="8"/>
      <c r="T639" s="8"/>
      <c r="U639" s="8"/>
      <c r="V639" s="8"/>
      <c r="W639" s="8"/>
      <c r="X639" s="8"/>
      <c r="Y639" s="8"/>
      <c r="Z639" s="8"/>
      <c r="AA639" s="8"/>
      <c r="AB639" s="8"/>
      <c r="AC639" s="8"/>
      <c r="AD639" s="8"/>
      <c r="AE639" s="8"/>
      <c r="AF639" s="8"/>
      <c r="AG639" s="8"/>
      <c r="AH639" s="8"/>
      <c r="AI639" s="8"/>
      <c r="AJ639" s="8"/>
      <c r="AK639" s="8"/>
      <c r="AL639" s="8"/>
      <c r="AM639" s="8"/>
      <c r="AN639" s="8"/>
      <c r="AO639" s="8"/>
    </row>
    <row r="640" spans="18:41">
      <c r="R640" s="8"/>
      <c r="S640" s="8"/>
      <c r="T640" s="8"/>
      <c r="U640" s="8"/>
      <c r="V640" s="8"/>
      <c r="W640" s="8"/>
      <c r="X640" s="8"/>
      <c r="Y640" s="8"/>
      <c r="Z640" s="8"/>
      <c r="AA640" s="8"/>
      <c r="AB640" s="8"/>
      <c r="AC640" s="8"/>
      <c r="AD640" s="8"/>
      <c r="AE640" s="8"/>
      <c r="AF640" s="8"/>
      <c r="AG640" s="8"/>
      <c r="AH640" s="8"/>
      <c r="AI640" s="8"/>
      <c r="AJ640" s="8"/>
      <c r="AK640" s="8"/>
      <c r="AL640" s="8"/>
      <c r="AM640" s="8"/>
      <c r="AN640" s="8"/>
      <c r="AO640" s="8"/>
    </row>
    <row r="641" spans="18:41">
      <c r="R641" s="8"/>
      <c r="S641" s="8"/>
      <c r="T641" s="8"/>
      <c r="U641" s="8"/>
      <c r="V641" s="8"/>
      <c r="W641" s="8"/>
      <c r="X641" s="8"/>
      <c r="Y641" s="8"/>
      <c r="Z641" s="8"/>
      <c r="AA641" s="8"/>
      <c r="AB641" s="8"/>
      <c r="AC641" s="8"/>
      <c r="AD641" s="8"/>
      <c r="AE641" s="8"/>
      <c r="AF641" s="8"/>
      <c r="AG641" s="8"/>
      <c r="AH641" s="8"/>
      <c r="AI641" s="8"/>
      <c r="AJ641" s="8"/>
      <c r="AK641" s="8"/>
      <c r="AL641" s="8"/>
      <c r="AM641" s="8"/>
      <c r="AN641" s="8"/>
      <c r="AO641" s="8"/>
    </row>
    <row r="642" spans="18:41">
      <c r="R642" s="8"/>
      <c r="S642" s="8"/>
      <c r="T642" s="8"/>
      <c r="U642" s="8"/>
      <c r="V642" s="8"/>
      <c r="W642" s="8"/>
      <c r="X642" s="8"/>
      <c r="Y642" s="8"/>
      <c r="Z642" s="8"/>
      <c r="AA642" s="8"/>
      <c r="AB642" s="8"/>
      <c r="AC642" s="8"/>
      <c r="AD642" s="8"/>
      <c r="AE642" s="8"/>
      <c r="AF642" s="8"/>
      <c r="AG642" s="8"/>
      <c r="AH642" s="8"/>
      <c r="AI642" s="8"/>
      <c r="AJ642" s="8"/>
      <c r="AK642" s="8"/>
      <c r="AL642" s="8"/>
      <c r="AM642" s="8"/>
      <c r="AN642" s="8"/>
      <c r="AO642" s="8"/>
    </row>
    <row r="643" spans="18:41">
      <c r="R643" s="8"/>
      <c r="S643" s="8"/>
      <c r="T643" s="8"/>
      <c r="U643" s="8"/>
      <c r="V643" s="8"/>
      <c r="W643" s="8"/>
      <c r="X643" s="8"/>
      <c r="Y643" s="8"/>
      <c r="Z643" s="8"/>
      <c r="AA643" s="8"/>
      <c r="AB643" s="8"/>
      <c r="AC643" s="8"/>
      <c r="AD643" s="8"/>
      <c r="AE643" s="8"/>
      <c r="AF643" s="8"/>
      <c r="AG643" s="8"/>
      <c r="AH643" s="8"/>
      <c r="AI643" s="8"/>
      <c r="AJ643" s="8"/>
      <c r="AK643" s="8"/>
      <c r="AL643" s="8"/>
      <c r="AM643" s="8"/>
      <c r="AN643" s="8"/>
      <c r="AO643" s="8"/>
    </row>
    <row r="644" spans="18:41">
      <c r="R644" s="8"/>
      <c r="S644" s="8"/>
      <c r="T644" s="8"/>
      <c r="U644" s="8"/>
      <c r="V644" s="8"/>
      <c r="W644" s="8"/>
      <c r="X644" s="8"/>
      <c r="Y644" s="8"/>
      <c r="Z644" s="8"/>
      <c r="AA644" s="8"/>
      <c r="AB644" s="8"/>
      <c r="AC644" s="8"/>
      <c r="AD644" s="8"/>
      <c r="AE644" s="8"/>
      <c r="AF644" s="8"/>
      <c r="AG644" s="8"/>
      <c r="AH644" s="8"/>
      <c r="AI644" s="8"/>
      <c r="AJ644" s="8"/>
      <c r="AK644" s="8"/>
      <c r="AL644" s="8"/>
      <c r="AM644" s="8"/>
      <c r="AN644" s="8"/>
      <c r="AO644" s="8"/>
    </row>
    <row r="645" spans="18:41">
      <c r="R645" s="8"/>
      <c r="S645" s="8"/>
      <c r="T645" s="8"/>
      <c r="U645" s="8"/>
      <c r="V645" s="8"/>
      <c r="W645" s="8"/>
      <c r="X645" s="8"/>
      <c r="Y645" s="8"/>
      <c r="Z645" s="8"/>
      <c r="AA645" s="8"/>
      <c r="AB645" s="8"/>
      <c r="AC645" s="8"/>
      <c r="AD645" s="8"/>
      <c r="AE645" s="8"/>
      <c r="AF645" s="8"/>
      <c r="AG645" s="8"/>
      <c r="AH645" s="8"/>
      <c r="AI645" s="8"/>
      <c r="AJ645" s="8"/>
      <c r="AK645" s="8"/>
      <c r="AL645" s="8"/>
      <c r="AM645" s="8"/>
      <c r="AN645" s="8"/>
      <c r="AO645" s="8"/>
    </row>
    <row r="646" spans="18:41">
      <c r="R646" s="8"/>
      <c r="S646" s="8"/>
      <c r="T646" s="8"/>
      <c r="U646" s="8"/>
      <c r="V646" s="8"/>
      <c r="W646" s="8"/>
      <c r="X646" s="8"/>
      <c r="Y646" s="8"/>
      <c r="Z646" s="8"/>
      <c r="AA646" s="8"/>
      <c r="AB646" s="8"/>
      <c r="AC646" s="8"/>
      <c r="AD646" s="8"/>
      <c r="AE646" s="8"/>
      <c r="AF646" s="8"/>
      <c r="AG646" s="8"/>
      <c r="AH646" s="8"/>
      <c r="AI646" s="8"/>
      <c r="AJ646" s="8"/>
      <c r="AK646" s="8"/>
      <c r="AL646" s="8"/>
      <c r="AM646" s="8"/>
      <c r="AN646" s="8"/>
      <c r="AO646" s="8"/>
    </row>
    <row r="647" spans="18:41">
      <c r="R647" s="8"/>
      <c r="S647" s="8"/>
      <c r="T647" s="8"/>
      <c r="U647" s="8"/>
      <c r="V647" s="8"/>
      <c r="W647" s="8"/>
      <c r="X647" s="8"/>
      <c r="Y647" s="8"/>
      <c r="Z647" s="8"/>
      <c r="AA647" s="8"/>
      <c r="AB647" s="8"/>
      <c r="AC647" s="8"/>
      <c r="AD647" s="8"/>
      <c r="AE647" s="8"/>
      <c r="AF647" s="8"/>
      <c r="AG647" s="8"/>
      <c r="AH647" s="8"/>
      <c r="AI647" s="8"/>
      <c r="AJ647" s="8"/>
      <c r="AK647" s="8"/>
      <c r="AL647" s="8"/>
      <c r="AM647" s="8"/>
      <c r="AN647" s="8"/>
      <c r="AO647" s="8"/>
    </row>
    <row r="648" spans="18:41">
      <c r="R648" s="8"/>
      <c r="S648" s="8"/>
      <c r="T648" s="8"/>
      <c r="U648" s="8"/>
      <c r="V648" s="8"/>
      <c r="W648" s="8"/>
      <c r="X648" s="8"/>
      <c r="Y648" s="8"/>
      <c r="Z648" s="8"/>
      <c r="AA648" s="8"/>
      <c r="AB648" s="8"/>
      <c r="AC648" s="8"/>
      <c r="AD648" s="8"/>
      <c r="AE648" s="8"/>
      <c r="AF648" s="8"/>
      <c r="AG648" s="8"/>
      <c r="AH648" s="8"/>
      <c r="AI648" s="8"/>
      <c r="AJ648" s="8"/>
      <c r="AK648" s="8"/>
      <c r="AL648" s="8"/>
      <c r="AM648" s="8"/>
      <c r="AN648" s="8"/>
      <c r="AO648" s="8"/>
    </row>
    <row r="649" spans="18:41">
      <c r="R649" s="8"/>
      <c r="S649" s="8"/>
      <c r="T649" s="8"/>
      <c r="U649" s="8"/>
      <c r="V649" s="8"/>
      <c r="W649" s="8"/>
      <c r="X649" s="8"/>
      <c r="Y649" s="8"/>
      <c r="Z649" s="8"/>
      <c r="AA649" s="8"/>
      <c r="AB649" s="8"/>
      <c r="AC649" s="8"/>
      <c r="AD649" s="8"/>
      <c r="AE649" s="8"/>
      <c r="AF649" s="8"/>
      <c r="AG649" s="8"/>
      <c r="AH649" s="8"/>
      <c r="AI649" s="8"/>
      <c r="AJ649" s="8"/>
      <c r="AK649" s="8"/>
      <c r="AL649" s="8"/>
      <c r="AM649" s="8"/>
      <c r="AN649" s="8"/>
      <c r="AO649" s="8"/>
    </row>
    <row r="650" spans="18:41">
      <c r="R650" s="8"/>
      <c r="S650" s="8"/>
      <c r="T650" s="8"/>
      <c r="U650" s="8"/>
      <c r="V650" s="8"/>
      <c r="W650" s="8"/>
      <c r="X650" s="8"/>
      <c r="Y650" s="8"/>
      <c r="Z650" s="8"/>
      <c r="AA650" s="8"/>
      <c r="AB650" s="8"/>
      <c r="AC650" s="8"/>
      <c r="AD650" s="8"/>
      <c r="AE650" s="8"/>
      <c r="AF650" s="8"/>
      <c r="AG650" s="8"/>
      <c r="AH650" s="8"/>
      <c r="AI650" s="8"/>
      <c r="AJ650" s="8"/>
      <c r="AK650" s="8"/>
      <c r="AL650" s="8"/>
      <c r="AM650" s="8"/>
      <c r="AN650" s="8"/>
      <c r="AO650" s="8"/>
    </row>
    <row r="651" spans="18:41">
      <c r="R651" s="8"/>
      <c r="S651" s="8"/>
      <c r="T651" s="8"/>
      <c r="U651" s="8"/>
      <c r="V651" s="8"/>
      <c r="W651" s="8"/>
      <c r="X651" s="8"/>
      <c r="Y651" s="8"/>
      <c r="Z651" s="8"/>
      <c r="AA651" s="8"/>
      <c r="AB651" s="8"/>
      <c r="AC651" s="8"/>
      <c r="AD651" s="8"/>
      <c r="AE651" s="8"/>
      <c r="AF651" s="8"/>
      <c r="AG651" s="8"/>
      <c r="AH651" s="8"/>
      <c r="AI651" s="8"/>
      <c r="AJ651" s="8"/>
      <c r="AK651" s="8"/>
      <c r="AL651" s="8"/>
      <c r="AM651" s="8"/>
      <c r="AN651" s="8"/>
      <c r="AO651" s="8"/>
    </row>
    <row r="652" spans="18:41">
      <c r="R652" s="8"/>
      <c r="S652" s="8"/>
      <c r="T652" s="8"/>
      <c r="U652" s="8"/>
      <c r="V652" s="8"/>
      <c r="W652" s="8"/>
      <c r="X652" s="8"/>
      <c r="Y652" s="8"/>
      <c r="Z652" s="8"/>
      <c r="AA652" s="8"/>
      <c r="AB652" s="8"/>
      <c r="AC652" s="8"/>
      <c r="AD652" s="8"/>
      <c r="AE652" s="8"/>
      <c r="AF652" s="8"/>
      <c r="AG652" s="8"/>
      <c r="AH652" s="8"/>
      <c r="AI652" s="8"/>
      <c r="AJ652" s="8"/>
      <c r="AK652" s="8"/>
      <c r="AL652" s="8"/>
      <c r="AM652" s="8"/>
      <c r="AN652" s="8"/>
      <c r="AO652" s="8"/>
    </row>
    <row r="653" spans="18:41">
      <c r="R653" s="8"/>
      <c r="S653" s="8"/>
      <c r="T653" s="8"/>
      <c r="U653" s="8"/>
      <c r="V653" s="8"/>
      <c r="W653" s="8"/>
      <c r="X653" s="8"/>
      <c r="Y653" s="8"/>
      <c r="Z653" s="8"/>
      <c r="AA653" s="8"/>
      <c r="AB653" s="8"/>
      <c r="AC653" s="8"/>
      <c r="AD653" s="8"/>
      <c r="AE653" s="8"/>
      <c r="AF653" s="8"/>
      <c r="AG653" s="8"/>
      <c r="AH653" s="8"/>
      <c r="AI653" s="8"/>
      <c r="AJ653" s="8"/>
      <c r="AK653" s="8"/>
      <c r="AL653" s="8"/>
      <c r="AM653" s="8"/>
      <c r="AN653" s="8"/>
      <c r="AO653" s="8"/>
    </row>
    <row r="654" spans="18:41">
      <c r="R654" s="8"/>
      <c r="S654" s="8"/>
      <c r="T654" s="8"/>
      <c r="U654" s="8"/>
      <c r="V654" s="8"/>
      <c r="W654" s="8"/>
      <c r="X654" s="8"/>
      <c r="Y654" s="8"/>
      <c r="Z654" s="8"/>
      <c r="AA654" s="8"/>
      <c r="AB654" s="8"/>
      <c r="AC654" s="8"/>
      <c r="AD654" s="8"/>
      <c r="AE654" s="8"/>
      <c r="AF654" s="8"/>
      <c r="AG654" s="8"/>
      <c r="AH654" s="8"/>
      <c r="AI654" s="8"/>
      <c r="AJ654" s="8"/>
      <c r="AK654" s="8"/>
      <c r="AL654" s="8"/>
      <c r="AM654" s="8"/>
      <c r="AN654" s="8"/>
      <c r="AO654" s="8"/>
    </row>
    <row r="655" spans="18:41">
      <c r="R655" s="8"/>
      <c r="S655" s="8"/>
      <c r="T655" s="8"/>
      <c r="U655" s="8"/>
      <c r="V655" s="8"/>
      <c r="W655" s="8"/>
      <c r="X655" s="8"/>
      <c r="Y655" s="8"/>
      <c r="Z655" s="8"/>
      <c r="AA655" s="8"/>
      <c r="AB655" s="8"/>
      <c r="AC655" s="8"/>
      <c r="AD655" s="8"/>
      <c r="AE655" s="8"/>
      <c r="AF655" s="8"/>
      <c r="AG655" s="8"/>
      <c r="AH655" s="8"/>
      <c r="AI655" s="8"/>
      <c r="AJ655" s="8"/>
      <c r="AK655" s="8"/>
      <c r="AL655" s="8"/>
      <c r="AM655" s="8"/>
      <c r="AN655" s="8"/>
      <c r="AO655" s="8"/>
    </row>
    <row r="656" spans="18:41">
      <c r="R656" s="8"/>
      <c r="S656" s="8"/>
      <c r="T656" s="8"/>
      <c r="U656" s="8"/>
      <c r="V656" s="8"/>
      <c r="W656" s="8"/>
      <c r="X656" s="8"/>
      <c r="Y656" s="8"/>
      <c r="Z656" s="8"/>
      <c r="AA656" s="8"/>
      <c r="AB656" s="8"/>
      <c r="AC656" s="8"/>
      <c r="AD656" s="8"/>
      <c r="AE656" s="8"/>
      <c r="AF656" s="8"/>
      <c r="AG656" s="8"/>
      <c r="AH656" s="8"/>
      <c r="AI656" s="8"/>
      <c r="AJ656" s="8"/>
      <c r="AK656" s="8"/>
      <c r="AL656" s="8"/>
      <c r="AM656" s="8"/>
      <c r="AN656" s="8"/>
      <c r="AO656" s="8"/>
    </row>
    <row r="657" spans="18:41">
      <c r="R657" s="8"/>
      <c r="S657" s="8"/>
      <c r="T657" s="8"/>
      <c r="U657" s="8"/>
      <c r="V657" s="8"/>
      <c r="W657" s="8"/>
      <c r="X657" s="8"/>
      <c r="Y657" s="8"/>
      <c r="Z657" s="8"/>
      <c r="AA657" s="8"/>
      <c r="AB657" s="8"/>
      <c r="AC657" s="8"/>
      <c r="AD657" s="8"/>
      <c r="AE657" s="8"/>
      <c r="AF657" s="8"/>
      <c r="AG657" s="8"/>
      <c r="AH657" s="8"/>
      <c r="AI657" s="8"/>
      <c r="AJ657" s="8"/>
      <c r="AK657" s="8"/>
      <c r="AL657" s="8"/>
      <c r="AM657" s="8"/>
      <c r="AN657" s="8"/>
      <c r="AO657" s="8"/>
    </row>
    <row r="658" spans="18:41">
      <c r="R658" s="8"/>
      <c r="S658" s="8"/>
      <c r="T658" s="8"/>
      <c r="U658" s="8"/>
      <c r="V658" s="8"/>
      <c r="W658" s="8"/>
      <c r="X658" s="8"/>
      <c r="Y658" s="8"/>
      <c r="Z658" s="8"/>
      <c r="AA658" s="8"/>
      <c r="AB658" s="8"/>
      <c r="AC658" s="8"/>
      <c r="AD658" s="8"/>
      <c r="AE658" s="8"/>
      <c r="AF658" s="8"/>
      <c r="AG658" s="8"/>
      <c r="AH658" s="8"/>
      <c r="AI658" s="8"/>
      <c r="AJ658" s="8"/>
      <c r="AK658" s="8"/>
      <c r="AL658" s="8"/>
      <c r="AM658" s="8"/>
      <c r="AN658" s="8"/>
      <c r="AO658" s="8"/>
    </row>
    <row r="659" spans="18:41">
      <c r="R659" s="8"/>
      <c r="S659" s="8"/>
      <c r="T659" s="8"/>
      <c r="U659" s="8"/>
      <c r="V659" s="8"/>
      <c r="W659" s="8"/>
      <c r="X659" s="8"/>
      <c r="Y659" s="8"/>
      <c r="Z659" s="8"/>
      <c r="AA659" s="8"/>
      <c r="AB659" s="8"/>
      <c r="AC659" s="8"/>
      <c r="AD659" s="8"/>
      <c r="AE659" s="8"/>
      <c r="AF659" s="8"/>
      <c r="AG659" s="8"/>
      <c r="AH659" s="8"/>
      <c r="AI659" s="8"/>
      <c r="AJ659" s="8"/>
      <c r="AK659" s="8"/>
      <c r="AL659" s="8"/>
      <c r="AM659" s="8"/>
      <c r="AN659" s="8"/>
      <c r="AO659" s="8"/>
    </row>
    <row r="660" spans="18:41">
      <c r="R660" s="8"/>
      <c r="S660" s="8"/>
      <c r="T660" s="8"/>
      <c r="U660" s="8"/>
      <c r="V660" s="8"/>
      <c r="W660" s="8"/>
      <c r="X660" s="8"/>
      <c r="Y660" s="8"/>
      <c r="Z660" s="8"/>
      <c r="AA660" s="8"/>
      <c r="AB660" s="8"/>
      <c r="AC660" s="8"/>
      <c r="AD660" s="8"/>
      <c r="AE660" s="8"/>
      <c r="AF660" s="8"/>
      <c r="AG660" s="8"/>
      <c r="AH660" s="8"/>
      <c r="AI660" s="8"/>
      <c r="AJ660" s="8"/>
      <c r="AK660" s="8"/>
      <c r="AL660" s="8"/>
      <c r="AM660" s="8"/>
      <c r="AN660" s="8"/>
      <c r="AO660" s="8"/>
    </row>
    <row r="661" spans="18:41">
      <c r="R661" s="8"/>
      <c r="S661" s="8"/>
      <c r="T661" s="8"/>
      <c r="U661" s="8"/>
      <c r="V661" s="8"/>
      <c r="W661" s="8"/>
      <c r="X661" s="8"/>
      <c r="Y661" s="8"/>
      <c r="Z661" s="8"/>
      <c r="AA661" s="8"/>
      <c r="AB661" s="8"/>
      <c r="AC661" s="8"/>
      <c r="AD661" s="8"/>
      <c r="AE661" s="8"/>
      <c r="AF661" s="8"/>
      <c r="AG661" s="8"/>
      <c r="AH661" s="8"/>
      <c r="AI661" s="8"/>
      <c r="AJ661" s="8"/>
      <c r="AK661" s="8"/>
      <c r="AL661" s="8"/>
      <c r="AM661" s="8"/>
      <c r="AN661" s="8"/>
      <c r="AO661" s="8"/>
    </row>
    <row r="662" spans="18:41">
      <c r="R662" s="8"/>
      <c r="S662" s="8"/>
      <c r="T662" s="8"/>
      <c r="U662" s="8"/>
      <c r="V662" s="8"/>
      <c r="W662" s="8"/>
      <c r="X662" s="8"/>
      <c r="Y662" s="8"/>
      <c r="Z662" s="8"/>
      <c r="AA662" s="8"/>
      <c r="AB662" s="8"/>
      <c r="AC662" s="8"/>
      <c r="AD662" s="8"/>
      <c r="AE662" s="8"/>
      <c r="AF662" s="8"/>
      <c r="AG662" s="8"/>
      <c r="AH662" s="8"/>
      <c r="AI662" s="8"/>
      <c r="AJ662" s="8"/>
      <c r="AK662" s="8"/>
      <c r="AL662" s="8"/>
      <c r="AM662" s="8"/>
      <c r="AN662" s="8"/>
      <c r="AO662" s="8"/>
    </row>
    <row r="663" spans="18:41">
      <c r="R663" s="8"/>
      <c r="S663" s="8"/>
      <c r="T663" s="8"/>
      <c r="U663" s="8"/>
      <c r="V663" s="8"/>
      <c r="W663" s="8"/>
      <c r="X663" s="8"/>
      <c r="Y663" s="8"/>
      <c r="Z663" s="8"/>
      <c r="AA663" s="8"/>
      <c r="AB663" s="8"/>
      <c r="AC663" s="8"/>
      <c r="AD663" s="8"/>
      <c r="AE663" s="8"/>
      <c r="AF663" s="8"/>
      <c r="AG663" s="8"/>
      <c r="AH663" s="8"/>
      <c r="AI663" s="8"/>
      <c r="AJ663" s="8"/>
      <c r="AK663" s="8"/>
      <c r="AL663" s="8"/>
      <c r="AM663" s="8"/>
      <c r="AN663" s="8"/>
      <c r="AO663" s="8"/>
    </row>
    <row r="664" spans="18:41">
      <c r="R664" s="8"/>
      <c r="S664" s="8"/>
      <c r="T664" s="8"/>
      <c r="U664" s="8"/>
      <c r="V664" s="8"/>
      <c r="W664" s="8"/>
      <c r="X664" s="8"/>
      <c r="Y664" s="8"/>
      <c r="Z664" s="8"/>
      <c r="AA664" s="8"/>
      <c r="AB664" s="8"/>
      <c r="AC664" s="8"/>
      <c r="AD664" s="8"/>
      <c r="AE664" s="8"/>
      <c r="AF664" s="8"/>
      <c r="AG664" s="8"/>
      <c r="AH664" s="8"/>
      <c r="AI664" s="8"/>
      <c r="AJ664" s="8"/>
      <c r="AK664" s="8"/>
      <c r="AL664" s="8"/>
      <c r="AM664" s="8"/>
      <c r="AN664" s="8"/>
      <c r="AO664" s="8"/>
    </row>
    <row r="665" spans="18:41">
      <c r="R665" s="8"/>
      <c r="S665" s="8"/>
      <c r="T665" s="8"/>
      <c r="U665" s="8"/>
      <c r="V665" s="8"/>
      <c r="W665" s="8"/>
      <c r="X665" s="8"/>
      <c r="Y665" s="8"/>
      <c r="Z665" s="8"/>
      <c r="AA665" s="8"/>
      <c r="AB665" s="8"/>
      <c r="AC665" s="8"/>
      <c r="AD665" s="8"/>
      <c r="AE665" s="8"/>
      <c r="AF665" s="8"/>
      <c r="AG665" s="8"/>
      <c r="AH665" s="8"/>
      <c r="AI665" s="8"/>
      <c r="AJ665" s="8"/>
      <c r="AK665" s="8"/>
      <c r="AL665" s="8"/>
      <c r="AM665" s="8"/>
      <c r="AN665" s="8"/>
      <c r="AO665" s="8"/>
    </row>
    <row r="666" spans="18:41">
      <c r="R666" s="8"/>
      <c r="S666" s="8"/>
      <c r="T666" s="8"/>
      <c r="U666" s="8"/>
      <c r="V666" s="8"/>
      <c r="W666" s="8"/>
      <c r="X666" s="8"/>
      <c r="Y666" s="8"/>
      <c r="Z666" s="8"/>
      <c r="AA666" s="8"/>
      <c r="AB666" s="8"/>
      <c r="AC666" s="8"/>
      <c r="AD666" s="8"/>
      <c r="AE666" s="8"/>
      <c r="AF666" s="8"/>
      <c r="AG666" s="8"/>
      <c r="AH666" s="8"/>
      <c r="AI666" s="8"/>
      <c r="AJ666" s="8"/>
      <c r="AK666" s="8"/>
      <c r="AL666" s="8"/>
      <c r="AM666" s="8"/>
      <c r="AN666" s="8"/>
      <c r="AO666" s="8"/>
    </row>
    <row r="667" spans="18:41">
      <c r="R667" s="8"/>
      <c r="S667" s="8"/>
      <c r="T667" s="8"/>
      <c r="U667" s="8"/>
      <c r="V667" s="8"/>
      <c r="W667" s="8"/>
      <c r="X667" s="8"/>
      <c r="Y667" s="8"/>
      <c r="Z667" s="8"/>
      <c r="AA667" s="8"/>
      <c r="AB667" s="8"/>
      <c r="AC667" s="8"/>
      <c r="AD667" s="8"/>
      <c r="AE667" s="8"/>
      <c r="AF667" s="8"/>
      <c r="AG667" s="8"/>
      <c r="AH667" s="8"/>
      <c r="AI667" s="8"/>
      <c r="AJ667" s="8"/>
      <c r="AK667" s="8"/>
      <c r="AL667" s="8"/>
      <c r="AM667" s="8"/>
      <c r="AN667" s="8"/>
      <c r="AO667" s="8"/>
    </row>
    <row r="668" spans="18:41">
      <c r="R668" s="8"/>
      <c r="S668" s="8"/>
      <c r="T668" s="8"/>
      <c r="U668" s="8"/>
      <c r="V668" s="8"/>
      <c r="W668" s="8"/>
      <c r="X668" s="8"/>
      <c r="Y668" s="8"/>
      <c r="Z668" s="8"/>
      <c r="AA668" s="8"/>
      <c r="AB668" s="8"/>
      <c r="AC668" s="8"/>
      <c r="AD668" s="8"/>
      <c r="AE668" s="8"/>
      <c r="AF668" s="8"/>
      <c r="AG668" s="8"/>
      <c r="AH668" s="8"/>
      <c r="AI668" s="8"/>
      <c r="AJ668" s="8"/>
      <c r="AK668" s="8"/>
      <c r="AL668" s="8"/>
      <c r="AM668" s="8"/>
      <c r="AN668" s="8"/>
      <c r="AO668" s="8"/>
    </row>
    <row r="669" spans="18:41">
      <c r="R669" s="8"/>
      <c r="S669" s="8"/>
      <c r="T669" s="8"/>
      <c r="U669" s="8"/>
      <c r="V669" s="8"/>
      <c r="W669" s="8"/>
      <c r="X669" s="8"/>
      <c r="Y669" s="8"/>
      <c r="Z669" s="8"/>
      <c r="AA669" s="8"/>
      <c r="AB669" s="8"/>
      <c r="AC669" s="8"/>
      <c r="AD669" s="8"/>
      <c r="AE669" s="8"/>
      <c r="AF669" s="8"/>
      <c r="AG669" s="8"/>
      <c r="AH669" s="8"/>
      <c r="AI669" s="8"/>
      <c r="AJ669" s="8"/>
      <c r="AK669" s="8"/>
      <c r="AL669" s="8"/>
      <c r="AM669" s="8"/>
      <c r="AN669" s="8"/>
      <c r="AO669" s="8"/>
    </row>
    <row r="670" spans="18:41">
      <c r="R670" s="8"/>
      <c r="S670" s="8"/>
      <c r="T670" s="8"/>
      <c r="U670" s="8"/>
      <c r="V670" s="8"/>
      <c r="W670" s="8"/>
      <c r="X670" s="8"/>
      <c r="Y670" s="8"/>
      <c r="Z670" s="8"/>
      <c r="AA670" s="8"/>
      <c r="AB670" s="8"/>
      <c r="AC670" s="8"/>
      <c r="AD670" s="8"/>
      <c r="AE670" s="8"/>
      <c r="AF670" s="8"/>
      <c r="AG670" s="8"/>
      <c r="AH670" s="8"/>
      <c r="AI670" s="8"/>
      <c r="AJ670" s="8"/>
      <c r="AK670" s="8"/>
      <c r="AL670" s="8"/>
      <c r="AM670" s="8"/>
      <c r="AN670" s="8"/>
      <c r="AO670" s="8"/>
    </row>
    <row r="671" spans="18:41">
      <c r="R671" s="8"/>
      <c r="S671" s="8"/>
      <c r="T671" s="8"/>
      <c r="U671" s="8"/>
      <c r="V671" s="8"/>
      <c r="W671" s="8"/>
      <c r="X671" s="8"/>
      <c r="Y671" s="8"/>
      <c r="Z671" s="8"/>
      <c r="AA671" s="8"/>
      <c r="AB671" s="8"/>
      <c r="AC671" s="8"/>
      <c r="AD671" s="8"/>
      <c r="AE671" s="8"/>
      <c r="AF671" s="8"/>
      <c r="AG671" s="8"/>
      <c r="AH671" s="8"/>
      <c r="AI671" s="8"/>
      <c r="AJ671" s="8"/>
      <c r="AK671" s="8"/>
      <c r="AL671" s="8"/>
      <c r="AM671" s="8"/>
      <c r="AN671" s="8"/>
      <c r="AO671" s="8"/>
    </row>
    <row r="672" spans="18:41">
      <c r="R672" s="8"/>
      <c r="S672" s="8"/>
      <c r="T672" s="8"/>
      <c r="U672" s="8"/>
      <c r="V672" s="8"/>
      <c r="W672" s="8"/>
      <c r="X672" s="8"/>
      <c r="Y672" s="8"/>
      <c r="Z672" s="8"/>
      <c r="AA672" s="8"/>
      <c r="AB672" s="8"/>
      <c r="AC672" s="8"/>
      <c r="AD672" s="8"/>
      <c r="AE672" s="8"/>
      <c r="AF672" s="8"/>
      <c r="AG672" s="8"/>
      <c r="AH672" s="8"/>
      <c r="AI672" s="8"/>
      <c r="AJ672" s="8"/>
      <c r="AK672" s="8"/>
      <c r="AL672" s="8"/>
      <c r="AM672" s="8"/>
      <c r="AN672" s="8"/>
      <c r="AO672" s="8"/>
    </row>
    <row r="673" spans="18:41">
      <c r="R673" s="8"/>
      <c r="S673" s="8"/>
      <c r="T673" s="8"/>
      <c r="U673" s="8"/>
      <c r="V673" s="8"/>
      <c r="W673" s="8"/>
      <c r="X673" s="8"/>
      <c r="Y673" s="8"/>
      <c r="Z673" s="8"/>
      <c r="AA673" s="8"/>
      <c r="AB673" s="8"/>
      <c r="AC673" s="8"/>
      <c r="AD673" s="8"/>
      <c r="AE673" s="8"/>
      <c r="AF673" s="8"/>
      <c r="AG673" s="8"/>
      <c r="AH673" s="8"/>
      <c r="AI673" s="8"/>
      <c r="AJ673" s="8"/>
      <c r="AK673" s="8"/>
      <c r="AL673" s="8"/>
      <c r="AM673" s="8"/>
      <c r="AN673" s="8"/>
      <c r="AO673" s="8"/>
    </row>
    <row r="674" spans="18:41">
      <c r="R674" s="8"/>
      <c r="S674" s="8"/>
      <c r="T674" s="8"/>
      <c r="U674" s="8"/>
      <c r="V674" s="8"/>
      <c r="W674" s="8"/>
      <c r="X674" s="8"/>
      <c r="Y674" s="8"/>
      <c r="Z674" s="8"/>
      <c r="AA674" s="8"/>
      <c r="AB674" s="8"/>
      <c r="AC674" s="8"/>
      <c r="AD674" s="8"/>
      <c r="AE674" s="8"/>
      <c r="AF674" s="8"/>
      <c r="AG674" s="8"/>
      <c r="AH674" s="8"/>
      <c r="AI674" s="8"/>
      <c r="AJ674" s="8"/>
      <c r="AK674" s="8"/>
      <c r="AL674" s="8"/>
      <c r="AM674" s="8"/>
      <c r="AN674" s="8"/>
      <c r="AO674" s="8"/>
    </row>
    <row r="675" spans="18:41">
      <c r="R675" s="8"/>
      <c r="S675" s="8"/>
      <c r="T675" s="8"/>
      <c r="U675" s="8"/>
      <c r="V675" s="8"/>
      <c r="W675" s="8"/>
      <c r="X675" s="8"/>
      <c r="Y675" s="8"/>
      <c r="Z675" s="8"/>
      <c r="AA675" s="8"/>
      <c r="AB675" s="8"/>
      <c r="AC675" s="8"/>
      <c r="AD675" s="8"/>
      <c r="AE675" s="8"/>
      <c r="AF675" s="8"/>
      <c r="AG675" s="8"/>
      <c r="AH675" s="8"/>
      <c r="AI675" s="8"/>
      <c r="AJ675" s="8"/>
      <c r="AK675" s="8"/>
      <c r="AL675" s="8"/>
      <c r="AM675" s="8"/>
      <c r="AN675" s="8"/>
      <c r="AO675" s="8"/>
    </row>
    <row r="676" spans="18:41">
      <c r="R676" s="8"/>
      <c r="S676" s="8"/>
      <c r="T676" s="8"/>
      <c r="U676" s="8"/>
      <c r="V676" s="8"/>
      <c r="W676" s="8"/>
      <c r="X676" s="8"/>
      <c r="Y676" s="8"/>
      <c r="Z676" s="8"/>
      <c r="AA676" s="8"/>
      <c r="AB676" s="8"/>
      <c r="AC676" s="8"/>
      <c r="AD676" s="8"/>
      <c r="AE676" s="8"/>
      <c r="AF676" s="8"/>
      <c r="AG676" s="8"/>
      <c r="AH676" s="8"/>
      <c r="AI676" s="8"/>
      <c r="AJ676" s="8"/>
      <c r="AK676" s="8"/>
      <c r="AL676" s="8"/>
      <c r="AM676" s="8"/>
      <c r="AN676" s="8"/>
      <c r="AO676" s="8"/>
    </row>
    <row r="677" spans="18:41">
      <c r="R677" s="8"/>
      <c r="S677" s="8"/>
      <c r="T677" s="8"/>
      <c r="U677" s="8"/>
      <c r="V677" s="8"/>
      <c r="W677" s="8"/>
      <c r="X677" s="8"/>
      <c r="Y677" s="8"/>
      <c r="Z677" s="8"/>
      <c r="AA677" s="8"/>
      <c r="AB677" s="8"/>
      <c r="AC677" s="8"/>
      <c r="AD677" s="8"/>
      <c r="AE677" s="8"/>
      <c r="AF677" s="8"/>
      <c r="AG677" s="8"/>
      <c r="AH677" s="8"/>
      <c r="AI677" s="8"/>
      <c r="AJ677" s="8"/>
      <c r="AK677" s="8"/>
      <c r="AL677" s="8"/>
      <c r="AM677" s="8"/>
      <c r="AN677" s="8"/>
      <c r="AO677" s="8"/>
    </row>
    <row r="678" spans="18:41">
      <c r="R678" s="8"/>
      <c r="S678" s="8"/>
      <c r="T678" s="8"/>
      <c r="U678" s="8"/>
      <c r="V678" s="8"/>
      <c r="W678" s="8"/>
      <c r="X678" s="8"/>
      <c r="Y678" s="8"/>
      <c r="Z678" s="8"/>
      <c r="AA678" s="8"/>
      <c r="AB678" s="8"/>
      <c r="AC678" s="8"/>
      <c r="AD678" s="8"/>
      <c r="AE678" s="8"/>
      <c r="AF678" s="8"/>
      <c r="AG678" s="8"/>
      <c r="AH678" s="8"/>
      <c r="AI678" s="8"/>
      <c r="AJ678" s="8"/>
      <c r="AK678" s="8"/>
      <c r="AL678" s="8"/>
      <c r="AM678" s="8"/>
      <c r="AN678" s="8"/>
      <c r="AO678" s="8"/>
    </row>
    <row r="679" spans="18:41">
      <c r="R679" s="8"/>
      <c r="S679" s="8"/>
      <c r="T679" s="8"/>
      <c r="U679" s="8"/>
      <c r="V679" s="8"/>
      <c r="W679" s="8"/>
      <c r="X679" s="8"/>
      <c r="Y679" s="8"/>
      <c r="Z679" s="8"/>
      <c r="AA679" s="8"/>
      <c r="AB679" s="8"/>
      <c r="AC679" s="8"/>
      <c r="AD679" s="8"/>
      <c r="AE679" s="8"/>
      <c r="AF679" s="8"/>
      <c r="AG679" s="8"/>
      <c r="AH679" s="8"/>
      <c r="AI679" s="8"/>
      <c r="AJ679" s="8"/>
      <c r="AK679" s="8"/>
      <c r="AL679" s="8"/>
      <c r="AM679" s="8"/>
      <c r="AN679" s="8"/>
      <c r="AO679" s="8"/>
    </row>
    <row r="680" spans="18:41">
      <c r="R680" s="8"/>
      <c r="S680" s="8"/>
      <c r="T680" s="8"/>
      <c r="U680" s="8"/>
      <c r="V680" s="8"/>
      <c r="W680" s="8"/>
      <c r="X680" s="8"/>
      <c r="Y680" s="8"/>
      <c r="Z680" s="8"/>
      <c r="AA680" s="8"/>
      <c r="AB680" s="8"/>
      <c r="AC680" s="8"/>
      <c r="AD680" s="8"/>
      <c r="AE680" s="8"/>
      <c r="AF680" s="8"/>
      <c r="AG680" s="8"/>
      <c r="AH680" s="8"/>
      <c r="AI680" s="8"/>
      <c r="AJ680" s="8"/>
      <c r="AK680" s="8"/>
      <c r="AL680" s="8"/>
      <c r="AM680" s="8"/>
      <c r="AN680" s="8"/>
      <c r="AO680" s="8"/>
    </row>
    <row r="681" spans="18:41">
      <c r="R681" s="8"/>
      <c r="S681" s="8"/>
      <c r="T681" s="8"/>
      <c r="U681" s="8"/>
      <c r="V681" s="8"/>
      <c r="W681" s="8"/>
      <c r="X681" s="8"/>
      <c r="Y681" s="8"/>
      <c r="Z681" s="8"/>
      <c r="AA681" s="8"/>
      <c r="AB681" s="8"/>
      <c r="AC681" s="8"/>
      <c r="AD681" s="8"/>
      <c r="AE681" s="8"/>
      <c r="AF681" s="8"/>
      <c r="AG681" s="8"/>
      <c r="AH681" s="8"/>
      <c r="AI681" s="8"/>
      <c r="AJ681" s="8"/>
      <c r="AK681" s="8"/>
      <c r="AL681" s="8"/>
      <c r="AM681" s="8"/>
      <c r="AN681" s="8"/>
      <c r="AO681" s="8"/>
    </row>
    <row r="682" spans="18:41">
      <c r="R682" s="8"/>
      <c r="S682" s="8"/>
      <c r="T682" s="8"/>
      <c r="U682" s="8"/>
      <c r="V682" s="8"/>
      <c r="W682" s="8"/>
      <c r="X682" s="8"/>
      <c r="Y682" s="8"/>
      <c r="Z682" s="8"/>
      <c r="AA682" s="8"/>
      <c r="AB682" s="8"/>
      <c r="AC682" s="8"/>
      <c r="AD682" s="8"/>
      <c r="AE682" s="8"/>
      <c r="AF682" s="8"/>
      <c r="AG682" s="8"/>
      <c r="AH682" s="8"/>
      <c r="AI682" s="8"/>
      <c r="AJ682" s="8"/>
      <c r="AK682" s="8"/>
      <c r="AL682" s="8"/>
      <c r="AM682" s="8"/>
      <c r="AN682" s="8"/>
      <c r="AO682" s="8"/>
    </row>
    <row r="683" spans="18:41">
      <c r="R683" s="8"/>
      <c r="S683" s="8"/>
      <c r="T683" s="8"/>
      <c r="U683" s="8"/>
      <c r="V683" s="8"/>
      <c r="W683" s="8"/>
      <c r="X683" s="8"/>
      <c r="Y683" s="8"/>
      <c r="Z683" s="8"/>
      <c r="AA683" s="8"/>
      <c r="AB683" s="8"/>
      <c r="AC683" s="8"/>
      <c r="AD683" s="8"/>
      <c r="AE683" s="8"/>
      <c r="AF683" s="8"/>
      <c r="AG683" s="8"/>
      <c r="AH683" s="8"/>
      <c r="AI683" s="8"/>
      <c r="AJ683" s="8"/>
      <c r="AK683" s="8"/>
      <c r="AL683" s="8"/>
      <c r="AM683" s="8"/>
      <c r="AN683" s="8"/>
      <c r="AO683" s="8"/>
    </row>
    <row r="684" spans="18:41">
      <c r="R684" s="8"/>
      <c r="S684" s="8"/>
      <c r="T684" s="8"/>
      <c r="U684" s="8"/>
      <c r="V684" s="8"/>
      <c r="W684" s="8"/>
      <c r="X684" s="8"/>
      <c r="Y684" s="8"/>
      <c r="Z684" s="8"/>
      <c r="AA684" s="8"/>
      <c r="AB684" s="8"/>
      <c r="AC684" s="8"/>
      <c r="AD684" s="8"/>
      <c r="AE684" s="8"/>
      <c r="AF684" s="8"/>
      <c r="AG684" s="8"/>
      <c r="AH684" s="8"/>
      <c r="AI684" s="8"/>
      <c r="AJ684" s="8"/>
      <c r="AK684" s="8"/>
      <c r="AL684" s="8"/>
      <c r="AM684" s="8"/>
      <c r="AN684" s="8"/>
      <c r="AO684" s="8"/>
    </row>
    <row r="685" spans="18:41">
      <c r="R685" s="8"/>
      <c r="S685" s="8"/>
      <c r="T685" s="8"/>
      <c r="U685" s="8"/>
      <c r="V685" s="8"/>
      <c r="W685" s="8"/>
      <c r="X685" s="8"/>
      <c r="Y685" s="8"/>
      <c r="Z685" s="8"/>
      <c r="AA685" s="8"/>
      <c r="AB685" s="8"/>
      <c r="AC685" s="8"/>
      <c r="AD685" s="8"/>
      <c r="AE685" s="8"/>
      <c r="AF685" s="8"/>
      <c r="AG685" s="8"/>
      <c r="AH685" s="8"/>
      <c r="AI685" s="8"/>
      <c r="AJ685" s="8"/>
      <c r="AK685" s="8"/>
      <c r="AL685" s="8"/>
      <c r="AM685" s="8"/>
      <c r="AN685" s="8"/>
      <c r="AO685" s="8"/>
    </row>
    <row r="686" spans="18:41">
      <c r="R686" s="8"/>
      <c r="S686" s="8"/>
      <c r="T686" s="8"/>
      <c r="U686" s="8"/>
      <c r="V686" s="8"/>
      <c r="W686" s="8"/>
      <c r="X686" s="8"/>
      <c r="Y686" s="8"/>
      <c r="Z686" s="8"/>
      <c r="AA686" s="8"/>
      <c r="AB686" s="8"/>
      <c r="AC686" s="8"/>
      <c r="AD686" s="8"/>
      <c r="AE686" s="8"/>
      <c r="AF686" s="8"/>
      <c r="AG686" s="8"/>
      <c r="AH686" s="8"/>
      <c r="AI686" s="8"/>
      <c r="AJ686" s="8"/>
      <c r="AK686" s="8"/>
      <c r="AL686" s="8"/>
      <c r="AM686" s="8"/>
      <c r="AN686" s="8"/>
      <c r="AO686" s="8"/>
    </row>
    <row r="687" spans="18:41">
      <c r="R687" s="8"/>
      <c r="S687" s="8"/>
      <c r="T687" s="8"/>
      <c r="U687" s="8"/>
      <c r="V687" s="8"/>
      <c r="W687" s="8"/>
      <c r="X687" s="8"/>
      <c r="Y687" s="8"/>
      <c r="Z687" s="8"/>
      <c r="AA687" s="8"/>
      <c r="AB687" s="8"/>
      <c r="AC687" s="8"/>
      <c r="AD687" s="8"/>
      <c r="AE687" s="8"/>
      <c r="AF687" s="8"/>
      <c r="AG687" s="8"/>
      <c r="AH687" s="8"/>
      <c r="AI687" s="8"/>
      <c r="AJ687" s="8"/>
      <c r="AK687" s="8"/>
      <c r="AL687" s="8"/>
      <c r="AM687" s="8"/>
      <c r="AN687" s="8"/>
      <c r="AO687" s="8"/>
    </row>
    <row r="688" spans="18:41">
      <c r="R688" s="8"/>
      <c r="S688" s="8"/>
      <c r="T688" s="8"/>
      <c r="U688" s="8"/>
      <c r="V688" s="8"/>
      <c r="W688" s="8"/>
      <c r="X688" s="8"/>
      <c r="Y688" s="8"/>
      <c r="Z688" s="8"/>
      <c r="AA688" s="8"/>
      <c r="AB688" s="8"/>
      <c r="AC688" s="8"/>
      <c r="AD688" s="8"/>
      <c r="AE688" s="8"/>
      <c r="AF688" s="8"/>
      <c r="AG688" s="8"/>
      <c r="AH688" s="8"/>
      <c r="AI688" s="8"/>
      <c r="AJ688" s="8"/>
      <c r="AK688" s="8"/>
      <c r="AL688" s="8"/>
      <c r="AM688" s="8"/>
      <c r="AN688" s="8"/>
      <c r="AO688" s="8"/>
    </row>
    <row r="689" spans="18:41">
      <c r="R689" s="8"/>
      <c r="S689" s="8"/>
      <c r="T689" s="8"/>
      <c r="U689" s="8"/>
      <c r="V689" s="8"/>
      <c r="W689" s="8"/>
      <c r="X689" s="8"/>
      <c r="Y689" s="8"/>
      <c r="Z689" s="8"/>
      <c r="AA689" s="8"/>
      <c r="AB689" s="8"/>
      <c r="AC689" s="8"/>
      <c r="AD689" s="8"/>
      <c r="AE689" s="8"/>
      <c r="AF689" s="8"/>
      <c r="AG689" s="8"/>
      <c r="AH689" s="8"/>
      <c r="AI689" s="8"/>
      <c r="AJ689" s="8"/>
      <c r="AK689" s="8"/>
      <c r="AL689" s="8"/>
      <c r="AM689" s="8"/>
      <c r="AN689" s="8"/>
      <c r="AO689" s="8"/>
    </row>
    <row r="690" spans="18:41">
      <c r="R690" s="8"/>
      <c r="S690" s="8"/>
      <c r="T690" s="8"/>
      <c r="U690" s="8"/>
      <c r="V690" s="8"/>
      <c r="W690" s="8"/>
      <c r="X690" s="8"/>
      <c r="Y690" s="8"/>
      <c r="Z690" s="8"/>
      <c r="AA690" s="8"/>
      <c r="AB690" s="8"/>
      <c r="AC690" s="8"/>
      <c r="AD690" s="8"/>
      <c r="AE690" s="8"/>
      <c r="AF690" s="8"/>
      <c r="AG690" s="8"/>
      <c r="AH690" s="8"/>
      <c r="AI690" s="8"/>
      <c r="AJ690" s="8"/>
      <c r="AK690" s="8"/>
      <c r="AL690" s="8"/>
      <c r="AM690" s="8"/>
      <c r="AN690" s="8"/>
      <c r="AO690" s="8"/>
    </row>
    <row r="691" spans="18:41">
      <c r="R691" s="8"/>
      <c r="S691" s="8"/>
      <c r="T691" s="8"/>
      <c r="U691" s="8"/>
      <c r="V691" s="8"/>
      <c r="W691" s="8"/>
      <c r="X691" s="8"/>
      <c r="Y691" s="8"/>
      <c r="Z691" s="8"/>
      <c r="AA691" s="8"/>
      <c r="AB691" s="8"/>
      <c r="AC691" s="8"/>
      <c r="AD691" s="8"/>
      <c r="AE691" s="8"/>
      <c r="AF691" s="8"/>
      <c r="AG691" s="8"/>
      <c r="AH691" s="8"/>
      <c r="AI691" s="8"/>
      <c r="AJ691" s="8"/>
      <c r="AK691" s="8"/>
      <c r="AL691" s="8"/>
      <c r="AM691" s="8"/>
      <c r="AN691" s="8"/>
      <c r="AO691" s="8"/>
    </row>
    <row r="692" spans="18:41">
      <c r="R692" s="8"/>
      <c r="S692" s="8"/>
      <c r="T692" s="8"/>
      <c r="U692" s="8"/>
      <c r="V692" s="8"/>
      <c r="W692" s="8"/>
      <c r="X692" s="8"/>
      <c r="Y692" s="8"/>
      <c r="Z692" s="8"/>
      <c r="AA692" s="8"/>
      <c r="AB692" s="8"/>
      <c r="AC692" s="8"/>
      <c r="AD692" s="8"/>
      <c r="AE692" s="8"/>
      <c r="AF692" s="8"/>
      <c r="AG692" s="8"/>
      <c r="AH692" s="8"/>
      <c r="AI692" s="8"/>
      <c r="AJ692" s="8"/>
      <c r="AK692" s="8"/>
      <c r="AL692" s="8"/>
      <c r="AM692" s="8"/>
      <c r="AN692" s="8"/>
      <c r="AO692" s="8"/>
    </row>
    <row r="693" spans="18:41">
      <c r="R693" s="8"/>
      <c r="S693" s="8"/>
      <c r="T693" s="8"/>
      <c r="U693" s="8"/>
      <c r="V693" s="8"/>
      <c r="W693" s="8"/>
      <c r="X693" s="8"/>
      <c r="Y693" s="8"/>
      <c r="Z693" s="8"/>
      <c r="AA693" s="8"/>
      <c r="AB693" s="8"/>
      <c r="AC693" s="8"/>
      <c r="AD693" s="8"/>
      <c r="AE693" s="8"/>
      <c r="AF693" s="8"/>
      <c r="AG693" s="8"/>
      <c r="AH693" s="8"/>
      <c r="AI693" s="8"/>
      <c r="AJ693" s="8"/>
      <c r="AK693" s="8"/>
      <c r="AL693" s="8"/>
      <c r="AM693" s="8"/>
      <c r="AN693" s="8"/>
      <c r="AO693" s="8"/>
    </row>
    <row r="694" spans="18:41">
      <c r="R694" s="8"/>
      <c r="S694" s="8"/>
      <c r="T694" s="8"/>
      <c r="U694" s="8"/>
      <c r="V694" s="8"/>
      <c r="W694" s="8"/>
      <c r="X694" s="8"/>
      <c r="Y694" s="8"/>
      <c r="Z694" s="8"/>
      <c r="AA694" s="8"/>
      <c r="AB694" s="8"/>
      <c r="AC694" s="8"/>
      <c r="AD694" s="8"/>
      <c r="AE694" s="8"/>
      <c r="AF694" s="8"/>
      <c r="AG694" s="8"/>
      <c r="AH694" s="8"/>
      <c r="AI694" s="8"/>
      <c r="AJ694" s="8"/>
      <c r="AK694" s="8"/>
      <c r="AL694" s="8"/>
      <c r="AM694" s="8"/>
      <c r="AN694" s="8"/>
      <c r="AO694" s="8"/>
    </row>
    <row r="695" spans="18:41">
      <c r="R695" s="8"/>
      <c r="S695" s="8"/>
      <c r="T695" s="8"/>
      <c r="U695" s="8"/>
      <c r="V695" s="8"/>
      <c r="W695" s="8"/>
      <c r="X695" s="8"/>
      <c r="Y695" s="8"/>
      <c r="Z695" s="8"/>
      <c r="AA695" s="8"/>
      <c r="AB695" s="8"/>
      <c r="AC695" s="8"/>
      <c r="AD695" s="8"/>
      <c r="AE695" s="8"/>
      <c r="AF695" s="8"/>
      <c r="AG695" s="8"/>
      <c r="AH695" s="8"/>
      <c r="AI695" s="8"/>
      <c r="AJ695" s="8"/>
      <c r="AK695" s="8"/>
      <c r="AL695" s="8"/>
      <c r="AM695" s="8"/>
      <c r="AN695" s="8"/>
      <c r="AO695" s="8"/>
    </row>
    <row r="696" spans="18:41">
      <c r="R696" s="8"/>
      <c r="S696" s="8"/>
      <c r="T696" s="8"/>
      <c r="U696" s="8"/>
      <c r="V696" s="8"/>
      <c r="W696" s="8"/>
      <c r="X696" s="8"/>
      <c r="Y696" s="8"/>
      <c r="Z696" s="8"/>
      <c r="AA696" s="8"/>
      <c r="AB696" s="8"/>
      <c r="AC696" s="8"/>
      <c r="AD696" s="8"/>
      <c r="AE696" s="8"/>
      <c r="AF696" s="8"/>
      <c r="AG696" s="8"/>
      <c r="AH696" s="8"/>
      <c r="AI696" s="8"/>
      <c r="AJ696" s="8"/>
      <c r="AK696" s="8"/>
      <c r="AL696" s="8"/>
      <c r="AM696" s="8"/>
      <c r="AN696" s="8"/>
      <c r="AO696" s="8"/>
    </row>
    <row r="697" spans="18:41">
      <c r="R697" s="8"/>
      <c r="S697" s="8"/>
      <c r="T697" s="8"/>
      <c r="U697" s="8"/>
      <c r="V697" s="8"/>
      <c r="W697" s="8"/>
      <c r="X697" s="8"/>
      <c r="Y697" s="8"/>
      <c r="Z697" s="8"/>
      <c r="AA697" s="8"/>
      <c r="AB697" s="8"/>
      <c r="AC697" s="8"/>
      <c r="AD697" s="8"/>
      <c r="AE697" s="8"/>
      <c r="AF697" s="8"/>
      <c r="AG697" s="8"/>
      <c r="AH697" s="8"/>
      <c r="AI697" s="8"/>
      <c r="AJ697" s="8"/>
      <c r="AK697" s="8"/>
      <c r="AL697" s="8"/>
      <c r="AM697" s="8"/>
      <c r="AN697" s="8"/>
      <c r="AO697" s="8"/>
    </row>
    <row r="698" spans="18:41">
      <c r="R698" s="8"/>
      <c r="S698" s="8"/>
      <c r="T698" s="8"/>
      <c r="U698" s="8"/>
      <c r="V698" s="8"/>
      <c r="W698" s="8"/>
      <c r="X698" s="8"/>
      <c r="Y698" s="8"/>
      <c r="Z698" s="8"/>
      <c r="AA698" s="8"/>
      <c r="AB698" s="8"/>
      <c r="AC698" s="8"/>
      <c r="AD698" s="8"/>
      <c r="AE698" s="8"/>
      <c r="AF698" s="8"/>
      <c r="AG698" s="8"/>
      <c r="AH698" s="8"/>
      <c r="AI698" s="8"/>
      <c r="AJ698" s="8"/>
      <c r="AK698" s="8"/>
      <c r="AL698" s="8"/>
      <c r="AM698" s="8"/>
      <c r="AN698" s="8"/>
      <c r="AO698" s="8"/>
    </row>
    <row r="699" spans="18:41">
      <c r="R699" s="8"/>
      <c r="S699" s="8"/>
      <c r="T699" s="8"/>
      <c r="U699" s="8"/>
      <c r="V699" s="8"/>
      <c r="W699" s="8"/>
      <c r="X699" s="8"/>
      <c r="Y699" s="8"/>
      <c r="Z699" s="8"/>
      <c r="AA699" s="8"/>
      <c r="AB699" s="8"/>
      <c r="AC699" s="8"/>
      <c r="AD699" s="8"/>
      <c r="AE699" s="8"/>
      <c r="AF699" s="8"/>
      <c r="AG699" s="8"/>
      <c r="AH699" s="8"/>
      <c r="AI699" s="8"/>
      <c r="AJ699" s="8"/>
      <c r="AK699" s="8"/>
      <c r="AL699" s="8"/>
      <c r="AM699" s="8"/>
      <c r="AN699" s="8"/>
      <c r="AO699" s="8"/>
    </row>
    <row r="700" spans="18:41">
      <c r="R700" s="8"/>
      <c r="S700" s="8"/>
      <c r="T700" s="8"/>
      <c r="U700" s="8"/>
      <c r="V700" s="8"/>
      <c r="W700" s="8"/>
      <c r="X700" s="8"/>
      <c r="Y700" s="8"/>
      <c r="Z700" s="8"/>
      <c r="AA700" s="8"/>
      <c r="AB700" s="8"/>
      <c r="AC700" s="8"/>
      <c r="AD700" s="8"/>
      <c r="AE700" s="8"/>
      <c r="AF700" s="8"/>
      <c r="AG700" s="8"/>
      <c r="AH700" s="8"/>
      <c r="AI700" s="8"/>
      <c r="AJ700" s="8"/>
      <c r="AK700" s="8"/>
      <c r="AL700" s="8"/>
      <c r="AM700" s="8"/>
      <c r="AN700" s="8"/>
      <c r="AO700" s="8"/>
    </row>
    <row r="701" spans="18:41">
      <c r="R701" s="8"/>
      <c r="S701" s="8"/>
      <c r="T701" s="8"/>
      <c r="U701" s="8"/>
      <c r="V701" s="8"/>
      <c r="W701" s="8"/>
      <c r="X701" s="8"/>
      <c r="Y701" s="8"/>
      <c r="Z701" s="8"/>
      <c r="AA701" s="8"/>
      <c r="AB701" s="8"/>
      <c r="AC701" s="8"/>
      <c r="AD701" s="8"/>
      <c r="AE701" s="8"/>
      <c r="AF701" s="8"/>
      <c r="AG701" s="8"/>
      <c r="AH701" s="8"/>
      <c r="AI701" s="8"/>
      <c r="AJ701" s="8"/>
      <c r="AK701" s="8"/>
      <c r="AL701" s="8"/>
      <c r="AM701" s="8"/>
      <c r="AN701" s="8"/>
      <c r="AO701" s="8"/>
    </row>
    <row r="702" spans="18:41">
      <c r="R702" s="8"/>
      <c r="S702" s="8"/>
      <c r="T702" s="8"/>
      <c r="U702" s="8"/>
      <c r="V702" s="8"/>
      <c r="W702" s="8"/>
      <c r="X702" s="8"/>
      <c r="Y702" s="8"/>
      <c r="Z702" s="8"/>
      <c r="AA702" s="8"/>
      <c r="AB702" s="8"/>
      <c r="AC702" s="8"/>
      <c r="AD702" s="8"/>
      <c r="AE702" s="8"/>
      <c r="AF702" s="8"/>
      <c r="AG702" s="8"/>
      <c r="AH702" s="8"/>
      <c r="AI702" s="8"/>
      <c r="AJ702" s="8"/>
      <c r="AK702" s="8"/>
      <c r="AL702" s="8"/>
      <c r="AM702" s="8"/>
      <c r="AN702" s="8"/>
      <c r="AO702" s="8"/>
    </row>
    <row r="703" spans="18:41">
      <c r="R703" s="8"/>
      <c r="S703" s="8"/>
      <c r="T703" s="8"/>
      <c r="U703" s="8"/>
      <c r="V703" s="8"/>
      <c r="W703" s="8"/>
      <c r="X703" s="8"/>
      <c r="Y703" s="8"/>
      <c r="Z703" s="8"/>
      <c r="AA703" s="8"/>
      <c r="AB703" s="8"/>
      <c r="AC703" s="8"/>
      <c r="AD703" s="8"/>
      <c r="AE703" s="8"/>
      <c r="AF703" s="8"/>
      <c r="AG703" s="8"/>
      <c r="AH703" s="8"/>
      <c r="AI703" s="8"/>
      <c r="AJ703" s="8"/>
      <c r="AK703" s="8"/>
      <c r="AL703" s="8"/>
      <c r="AM703" s="8"/>
      <c r="AN703" s="8"/>
      <c r="AO703" s="8"/>
    </row>
    <row r="704" spans="18:41">
      <c r="R704" s="8"/>
      <c r="S704" s="8"/>
      <c r="T704" s="8"/>
      <c r="U704" s="8"/>
      <c r="V704" s="8"/>
      <c r="W704" s="8"/>
      <c r="X704" s="8"/>
      <c r="Y704" s="8"/>
      <c r="Z704" s="8"/>
      <c r="AA704" s="8"/>
      <c r="AB704" s="8"/>
      <c r="AC704" s="8"/>
      <c r="AD704" s="8"/>
      <c r="AE704" s="8"/>
      <c r="AF704" s="8"/>
      <c r="AG704" s="8"/>
      <c r="AH704" s="8"/>
      <c r="AI704" s="8"/>
      <c r="AJ704" s="8"/>
      <c r="AK704" s="8"/>
      <c r="AL704" s="8"/>
      <c r="AM704" s="8"/>
      <c r="AN704" s="8"/>
      <c r="AO704" s="8"/>
    </row>
    <row r="705" spans="18:41">
      <c r="R705" s="8"/>
      <c r="S705" s="8"/>
      <c r="T705" s="8"/>
      <c r="U705" s="8"/>
      <c r="V705" s="8"/>
      <c r="W705" s="8"/>
      <c r="X705" s="8"/>
      <c r="Y705" s="8"/>
      <c r="Z705" s="8"/>
      <c r="AA705" s="8"/>
      <c r="AB705" s="8"/>
      <c r="AC705" s="8"/>
      <c r="AD705" s="8"/>
      <c r="AE705" s="8"/>
      <c r="AF705" s="8"/>
      <c r="AG705" s="8"/>
      <c r="AH705" s="8"/>
      <c r="AI705" s="8"/>
      <c r="AJ705" s="8"/>
      <c r="AK705" s="8"/>
      <c r="AL705" s="8"/>
      <c r="AM705" s="8"/>
      <c r="AN705" s="8"/>
      <c r="AO705" s="8"/>
    </row>
    <row r="706" spans="18:41">
      <c r="R706" s="8"/>
      <c r="S706" s="8"/>
      <c r="T706" s="8"/>
      <c r="U706" s="8"/>
      <c r="V706" s="8"/>
      <c r="W706" s="8"/>
      <c r="X706" s="8"/>
      <c r="Y706" s="8"/>
      <c r="Z706" s="8"/>
      <c r="AA706" s="8"/>
      <c r="AB706" s="8"/>
      <c r="AC706" s="8"/>
      <c r="AD706" s="8"/>
      <c r="AE706" s="8"/>
      <c r="AF706" s="8"/>
      <c r="AG706" s="8"/>
      <c r="AH706" s="8"/>
      <c r="AI706" s="8"/>
      <c r="AJ706" s="8"/>
      <c r="AK706" s="8"/>
      <c r="AL706" s="8"/>
      <c r="AM706" s="8"/>
      <c r="AN706" s="8"/>
      <c r="AO706" s="8"/>
    </row>
    <row r="707" spans="18:41">
      <c r="R707" s="8"/>
      <c r="S707" s="8"/>
      <c r="T707" s="8"/>
      <c r="U707" s="8"/>
      <c r="V707" s="8"/>
      <c r="W707" s="8"/>
      <c r="X707" s="8"/>
      <c r="Y707" s="8"/>
      <c r="Z707" s="8"/>
      <c r="AA707" s="8"/>
      <c r="AB707" s="8"/>
      <c r="AC707" s="8"/>
      <c r="AD707" s="8"/>
      <c r="AE707" s="8"/>
      <c r="AF707" s="8"/>
      <c r="AG707" s="8"/>
      <c r="AH707" s="8"/>
      <c r="AI707" s="8"/>
      <c r="AJ707" s="8"/>
      <c r="AK707" s="8"/>
      <c r="AL707" s="8"/>
      <c r="AM707" s="8"/>
      <c r="AN707" s="8"/>
      <c r="AO707" s="8"/>
    </row>
    <row r="708" spans="18:41">
      <c r="R708" s="8"/>
      <c r="S708" s="8"/>
      <c r="T708" s="8"/>
      <c r="U708" s="8"/>
      <c r="V708" s="8"/>
      <c r="W708" s="8"/>
      <c r="X708" s="8"/>
      <c r="Y708" s="8"/>
      <c r="Z708" s="8"/>
      <c r="AA708" s="8"/>
      <c r="AB708" s="8"/>
      <c r="AC708" s="8"/>
      <c r="AD708" s="8"/>
      <c r="AE708" s="8"/>
      <c r="AF708" s="8"/>
      <c r="AG708" s="8"/>
      <c r="AH708" s="8"/>
      <c r="AI708" s="8"/>
      <c r="AJ708" s="8"/>
      <c r="AK708" s="8"/>
      <c r="AL708" s="8"/>
      <c r="AM708" s="8"/>
      <c r="AN708" s="8"/>
      <c r="AO708" s="8"/>
    </row>
    <row r="709" spans="18:41">
      <c r="R709" s="8"/>
      <c r="S709" s="8"/>
      <c r="T709" s="8"/>
      <c r="U709" s="8"/>
      <c r="V709" s="8"/>
      <c r="W709" s="8"/>
      <c r="X709" s="8"/>
      <c r="Y709" s="8"/>
      <c r="Z709" s="8"/>
      <c r="AA709" s="8"/>
      <c r="AB709" s="8"/>
      <c r="AC709" s="8"/>
      <c r="AD709" s="8"/>
      <c r="AE709" s="8"/>
      <c r="AF709" s="8"/>
      <c r="AG709" s="8"/>
      <c r="AH709" s="8"/>
      <c r="AI709" s="8"/>
      <c r="AJ709" s="8"/>
      <c r="AK709" s="8"/>
      <c r="AL709" s="8"/>
      <c r="AM709" s="8"/>
      <c r="AN709" s="8"/>
      <c r="AO709" s="8"/>
    </row>
    <row r="710" spans="18:41">
      <c r="R710" s="8"/>
      <c r="S710" s="8"/>
      <c r="T710" s="8"/>
      <c r="U710" s="8"/>
      <c r="V710" s="8"/>
      <c r="W710" s="8"/>
      <c r="X710" s="8"/>
      <c r="Y710" s="8"/>
      <c r="Z710" s="8"/>
      <c r="AA710" s="8"/>
      <c r="AB710" s="8"/>
      <c r="AC710" s="8"/>
      <c r="AD710" s="8"/>
      <c r="AE710" s="8"/>
      <c r="AF710" s="8"/>
      <c r="AG710" s="8"/>
      <c r="AH710" s="8"/>
      <c r="AI710" s="8"/>
      <c r="AJ710" s="8"/>
      <c r="AK710" s="8"/>
      <c r="AL710" s="8"/>
      <c r="AM710" s="8"/>
      <c r="AN710" s="8"/>
      <c r="AO710" s="8"/>
    </row>
    <row r="711" spans="18:41">
      <c r="R711" s="8"/>
      <c r="S711" s="8"/>
      <c r="T711" s="8"/>
      <c r="U711" s="8"/>
      <c r="V711" s="8"/>
      <c r="W711" s="8"/>
      <c r="X711" s="8"/>
      <c r="Y711" s="8"/>
      <c r="Z711" s="8"/>
      <c r="AA711" s="8"/>
      <c r="AB711" s="8"/>
      <c r="AC711" s="8"/>
      <c r="AD711" s="8"/>
      <c r="AE711" s="8"/>
      <c r="AF711" s="8"/>
      <c r="AG711" s="8"/>
      <c r="AH711" s="8"/>
      <c r="AI711" s="8"/>
      <c r="AJ711" s="8"/>
      <c r="AK711" s="8"/>
      <c r="AL711" s="8"/>
      <c r="AM711" s="8"/>
      <c r="AN711" s="8"/>
      <c r="AO711" s="8"/>
    </row>
    <row r="712" spans="18:41">
      <c r="R712" s="8"/>
      <c r="S712" s="8"/>
      <c r="T712" s="8"/>
      <c r="U712" s="8"/>
      <c r="V712" s="8"/>
      <c r="W712" s="8"/>
      <c r="X712" s="8"/>
      <c r="Y712" s="8"/>
      <c r="Z712" s="8"/>
      <c r="AA712" s="8"/>
      <c r="AB712" s="8"/>
      <c r="AC712" s="8"/>
      <c r="AD712" s="8"/>
      <c r="AE712" s="8"/>
      <c r="AF712" s="8"/>
      <c r="AG712" s="8"/>
      <c r="AH712" s="8"/>
      <c r="AI712" s="8"/>
      <c r="AJ712" s="8"/>
      <c r="AK712" s="8"/>
      <c r="AL712" s="8"/>
      <c r="AM712" s="8"/>
      <c r="AN712" s="8"/>
      <c r="AO712" s="8"/>
    </row>
    <row r="713" spans="18:41">
      <c r="R713" s="8"/>
      <c r="S713" s="8"/>
      <c r="T713" s="8"/>
      <c r="U713" s="8"/>
      <c r="V713" s="8"/>
      <c r="W713" s="8"/>
      <c r="X713" s="8"/>
      <c r="Y713" s="8"/>
      <c r="Z713" s="8"/>
      <c r="AA713" s="8"/>
      <c r="AB713" s="8"/>
      <c r="AC713" s="8"/>
      <c r="AD713" s="8"/>
      <c r="AE713" s="8"/>
      <c r="AF713" s="8"/>
      <c r="AG713" s="8"/>
      <c r="AH713" s="8"/>
      <c r="AI713" s="8"/>
      <c r="AJ713" s="8"/>
      <c r="AK713" s="8"/>
      <c r="AL713" s="8"/>
      <c r="AM713" s="8"/>
      <c r="AN713" s="8"/>
      <c r="AO713" s="8"/>
    </row>
    <row r="714" spans="18:41">
      <c r="R714" s="8"/>
      <c r="S714" s="8"/>
      <c r="T714" s="8"/>
      <c r="U714" s="8"/>
      <c r="V714" s="8"/>
      <c r="W714" s="8"/>
      <c r="X714" s="8"/>
      <c r="Y714" s="8"/>
      <c r="Z714" s="8"/>
      <c r="AA714" s="8"/>
      <c r="AB714" s="8"/>
      <c r="AC714" s="8"/>
      <c r="AD714" s="8"/>
      <c r="AE714" s="8"/>
      <c r="AF714" s="8"/>
      <c r="AG714" s="8"/>
      <c r="AH714" s="8"/>
      <c r="AI714" s="8"/>
      <c r="AJ714" s="8"/>
      <c r="AK714" s="8"/>
      <c r="AL714" s="8"/>
      <c r="AM714" s="8"/>
      <c r="AN714" s="8"/>
      <c r="AO714" s="8"/>
    </row>
    <row r="715" spans="18:41">
      <c r="R715" s="8"/>
      <c r="S715" s="8"/>
      <c r="T715" s="8"/>
      <c r="U715" s="8"/>
      <c r="V715" s="8"/>
      <c r="W715" s="8"/>
      <c r="X715" s="8"/>
      <c r="Y715" s="8"/>
      <c r="Z715" s="8"/>
      <c r="AA715" s="8"/>
      <c r="AB715" s="8"/>
      <c r="AC715" s="8"/>
      <c r="AD715" s="8"/>
      <c r="AE715" s="8"/>
      <c r="AF715" s="8"/>
      <c r="AG715" s="8"/>
      <c r="AH715" s="8"/>
      <c r="AI715" s="8"/>
      <c r="AJ715" s="8"/>
      <c r="AK715" s="8"/>
      <c r="AL715" s="8"/>
      <c r="AM715" s="8"/>
      <c r="AN715" s="8"/>
      <c r="AO715" s="8"/>
    </row>
    <row r="716" spans="18:41">
      <c r="R716" s="8"/>
      <c r="S716" s="8"/>
      <c r="T716" s="8"/>
      <c r="U716" s="8"/>
      <c r="V716" s="8"/>
      <c r="W716" s="8"/>
      <c r="X716" s="8"/>
      <c r="Y716" s="8"/>
      <c r="Z716" s="8"/>
      <c r="AA716" s="8"/>
      <c r="AB716" s="8"/>
      <c r="AC716" s="8"/>
      <c r="AD716" s="8"/>
      <c r="AE716" s="8"/>
      <c r="AF716" s="8"/>
      <c r="AG716" s="8"/>
      <c r="AH716" s="8"/>
      <c r="AI716" s="8"/>
      <c r="AJ716" s="8"/>
      <c r="AK716" s="8"/>
      <c r="AL716" s="8"/>
      <c r="AM716" s="8"/>
      <c r="AN716" s="8"/>
      <c r="AO716" s="8"/>
    </row>
    <row r="717" spans="18:41">
      <c r="R717" s="8"/>
      <c r="S717" s="8"/>
      <c r="T717" s="8"/>
      <c r="U717" s="8"/>
      <c r="V717" s="8"/>
      <c r="W717" s="8"/>
      <c r="X717" s="8"/>
      <c r="Y717" s="8"/>
      <c r="Z717" s="8"/>
      <c r="AA717" s="8"/>
      <c r="AB717" s="8"/>
      <c r="AC717" s="8"/>
      <c r="AD717" s="8"/>
      <c r="AE717" s="8"/>
      <c r="AF717" s="8"/>
      <c r="AG717" s="8"/>
      <c r="AH717" s="8"/>
      <c r="AI717" s="8"/>
      <c r="AJ717" s="8"/>
      <c r="AK717" s="8"/>
      <c r="AL717" s="8"/>
      <c r="AM717" s="8"/>
      <c r="AN717" s="8"/>
      <c r="AO717" s="8"/>
    </row>
    <row r="718" spans="18:41">
      <c r="R718" s="8"/>
      <c r="S718" s="8"/>
      <c r="T718" s="8"/>
      <c r="U718" s="8"/>
      <c r="V718" s="8"/>
      <c r="W718" s="8"/>
      <c r="X718" s="8"/>
      <c r="Y718" s="8"/>
      <c r="Z718" s="8"/>
      <c r="AA718" s="8"/>
      <c r="AB718" s="8"/>
      <c r="AC718" s="8"/>
      <c r="AD718" s="8"/>
      <c r="AE718" s="8"/>
      <c r="AF718" s="8"/>
      <c r="AG718" s="8"/>
      <c r="AH718" s="8"/>
      <c r="AI718" s="8"/>
      <c r="AJ718" s="8"/>
      <c r="AK718" s="8"/>
      <c r="AL718" s="8"/>
      <c r="AM718" s="8"/>
      <c r="AN718" s="8"/>
      <c r="AO718" s="8"/>
    </row>
    <row r="719" spans="18:41">
      <c r="R719" s="8"/>
      <c r="S719" s="8"/>
      <c r="T719" s="8"/>
      <c r="U719" s="8"/>
      <c r="V719" s="8"/>
      <c r="W719" s="8"/>
      <c r="X719" s="8"/>
      <c r="Y719" s="8"/>
      <c r="Z719" s="8"/>
      <c r="AA719" s="8"/>
      <c r="AB719" s="8"/>
      <c r="AC719" s="8"/>
      <c r="AD719" s="8"/>
      <c r="AE719" s="8"/>
      <c r="AF719" s="8"/>
      <c r="AG719" s="8"/>
      <c r="AH719" s="8"/>
      <c r="AI719" s="8"/>
      <c r="AJ719" s="8"/>
      <c r="AK719" s="8"/>
      <c r="AL719" s="8"/>
      <c r="AM719" s="8"/>
      <c r="AN719" s="8"/>
      <c r="AO719" s="8"/>
    </row>
    <row r="720" spans="18:41">
      <c r="R720" s="8"/>
      <c r="S720" s="8"/>
      <c r="T720" s="8"/>
      <c r="U720" s="8"/>
      <c r="V720" s="8"/>
      <c r="W720" s="8"/>
      <c r="X720" s="8"/>
      <c r="Y720" s="8"/>
      <c r="Z720" s="8"/>
      <c r="AA720" s="8"/>
      <c r="AB720" s="8"/>
      <c r="AC720" s="8"/>
      <c r="AD720" s="8"/>
      <c r="AE720" s="8"/>
      <c r="AF720" s="8"/>
      <c r="AG720" s="8"/>
      <c r="AH720" s="8"/>
      <c r="AI720" s="8"/>
      <c r="AJ720" s="8"/>
      <c r="AK720" s="8"/>
      <c r="AL720" s="8"/>
      <c r="AM720" s="8"/>
      <c r="AN720" s="8"/>
      <c r="AO720" s="8"/>
    </row>
    <row r="721" spans="18:41">
      <c r="R721" s="8"/>
      <c r="S721" s="8"/>
      <c r="T721" s="8"/>
      <c r="U721" s="8"/>
      <c r="V721" s="8"/>
      <c r="W721" s="8"/>
      <c r="X721" s="8"/>
      <c r="Y721" s="8"/>
      <c r="Z721" s="8"/>
      <c r="AA721" s="8"/>
      <c r="AB721" s="8"/>
      <c r="AC721" s="8"/>
      <c r="AD721" s="8"/>
      <c r="AE721" s="8"/>
      <c r="AF721" s="8"/>
      <c r="AG721" s="8"/>
      <c r="AH721" s="8"/>
      <c r="AI721" s="8"/>
      <c r="AJ721" s="8"/>
      <c r="AK721" s="8"/>
      <c r="AL721" s="8"/>
      <c r="AM721" s="8"/>
      <c r="AN721" s="8"/>
      <c r="AO721" s="8"/>
    </row>
    <row r="722" spans="18:41">
      <c r="R722" s="8"/>
      <c r="S722" s="8"/>
      <c r="T722" s="8"/>
      <c r="U722" s="8"/>
      <c r="V722" s="8"/>
      <c r="W722" s="8"/>
      <c r="X722" s="8"/>
      <c r="Y722" s="8"/>
      <c r="Z722" s="8"/>
      <c r="AA722" s="8"/>
      <c r="AB722" s="8"/>
      <c r="AC722" s="8"/>
      <c r="AD722" s="8"/>
      <c r="AE722" s="8"/>
      <c r="AF722" s="8"/>
      <c r="AG722" s="8"/>
      <c r="AH722" s="8"/>
      <c r="AI722" s="8"/>
      <c r="AJ722" s="8"/>
      <c r="AK722" s="8"/>
      <c r="AL722" s="8"/>
      <c r="AM722" s="8"/>
      <c r="AN722" s="8"/>
      <c r="AO722" s="8"/>
    </row>
    <row r="723" spans="18:41">
      <c r="R723" s="8"/>
      <c r="S723" s="8"/>
      <c r="T723" s="8"/>
      <c r="U723" s="8"/>
      <c r="V723" s="8"/>
      <c r="W723" s="8"/>
      <c r="X723" s="8"/>
      <c r="Y723" s="8"/>
      <c r="Z723" s="8"/>
      <c r="AA723" s="8"/>
      <c r="AB723" s="8"/>
      <c r="AC723" s="8"/>
      <c r="AD723" s="8"/>
      <c r="AE723" s="8"/>
      <c r="AF723" s="8"/>
      <c r="AG723" s="8"/>
      <c r="AH723" s="8"/>
      <c r="AI723" s="8"/>
      <c r="AJ723" s="8"/>
      <c r="AK723" s="8"/>
      <c r="AL723" s="8"/>
      <c r="AM723" s="8"/>
      <c r="AN723" s="8"/>
      <c r="AO723" s="8"/>
    </row>
    <row r="724" spans="18:41">
      <c r="R724" s="8"/>
      <c r="S724" s="8"/>
      <c r="T724" s="8"/>
      <c r="U724" s="8"/>
      <c r="V724" s="8"/>
      <c r="W724" s="8"/>
      <c r="X724" s="8"/>
      <c r="Y724" s="8"/>
      <c r="Z724" s="8"/>
      <c r="AA724" s="8"/>
      <c r="AB724" s="8"/>
      <c r="AC724" s="8"/>
      <c r="AD724" s="8"/>
      <c r="AE724" s="8"/>
      <c r="AF724" s="8"/>
      <c r="AG724" s="8"/>
      <c r="AH724" s="8"/>
      <c r="AI724" s="8"/>
      <c r="AJ724" s="8"/>
      <c r="AK724" s="8"/>
      <c r="AL724" s="8"/>
      <c r="AM724" s="8"/>
      <c r="AN724" s="8"/>
      <c r="AO724" s="8"/>
    </row>
    <row r="725" spans="18:41">
      <c r="R725" s="8"/>
      <c r="S725" s="8"/>
      <c r="T725" s="8"/>
      <c r="U725" s="8"/>
      <c r="V725" s="8"/>
      <c r="W725" s="8"/>
      <c r="X725" s="8"/>
      <c r="Y725" s="8"/>
      <c r="Z725" s="8"/>
      <c r="AA725" s="8"/>
      <c r="AB725" s="8"/>
      <c r="AC725" s="8"/>
      <c r="AD725" s="8"/>
      <c r="AE725" s="8"/>
      <c r="AF725" s="8"/>
      <c r="AG725" s="8"/>
      <c r="AH725" s="8"/>
      <c r="AI725" s="8"/>
      <c r="AJ725" s="8"/>
      <c r="AK725" s="8"/>
      <c r="AL725" s="8"/>
      <c r="AM725" s="8"/>
      <c r="AN725" s="8"/>
      <c r="AO725" s="8"/>
    </row>
    <row r="726" spans="18:41">
      <c r="R726" s="8"/>
      <c r="S726" s="8"/>
      <c r="T726" s="8"/>
      <c r="U726" s="8"/>
      <c r="V726" s="8"/>
      <c r="W726" s="8"/>
      <c r="X726" s="8"/>
      <c r="Y726" s="8"/>
      <c r="Z726" s="8"/>
      <c r="AA726" s="8"/>
      <c r="AB726" s="8"/>
      <c r="AC726" s="8"/>
      <c r="AD726" s="8"/>
      <c r="AE726" s="8"/>
      <c r="AF726" s="8"/>
      <c r="AG726" s="8"/>
      <c r="AH726" s="8"/>
      <c r="AI726" s="8"/>
      <c r="AJ726" s="8"/>
      <c r="AK726" s="8"/>
      <c r="AL726" s="8"/>
      <c r="AM726" s="8"/>
      <c r="AN726" s="8"/>
      <c r="AO726" s="8"/>
    </row>
    <row r="727" spans="18:41">
      <c r="R727" s="8"/>
      <c r="S727" s="8"/>
      <c r="T727" s="8"/>
      <c r="U727" s="8"/>
      <c r="V727" s="8"/>
      <c r="W727" s="8"/>
      <c r="X727" s="8"/>
      <c r="Y727" s="8"/>
      <c r="Z727" s="8"/>
      <c r="AA727" s="8"/>
      <c r="AB727" s="8"/>
      <c r="AC727" s="8"/>
      <c r="AD727" s="8"/>
      <c r="AE727" s="8"/>
      <c r="AF727" s="8"/>
      <c r="AG727" s="8"/>
      <c r="AH727" s="8"/>
      <c r="AI727" s="8"/>
      <c r="AJ727" s="8"/>
      <c r="AK727" s="8"/>
      <c r="AL727" s="8"/>
      <c r="AM727" s="8"/>
      <c r="AN727" s="8"/>
      <c r="AO727" s="8"/>
    </row>
    <row r="728" spans="18:41">
      <c r="R728" s="8"/>
      <c r="S728" s="8"/>
      <c r="T728" s="8"/>
      <c r="U728" s="8"/>
      <c r="V728" s="8"/>
      <c r="W728" s="8"/>
      <c r="X728" s="8"/>
      <c r="Y728" s="8"/>
      <c r="Z728" s="8"/>
      <c r="AA728" s="8"/>
      <c r="AB728" s="8"/>
      <c r="AC728" s="8"/>
      <c r="AD728" s="8"/>
      <c r="AE728" s="8"/>
      <c r="AF728" s="8"/>
      <c r="AG728" s="8"/>
      <c r="AH728" s="8"/>
      <c r="AI728" s="8"/>
      <c r="AJ728" s="8"/>
      <c r="AK728" s="8"/>
      <c r="AL728" s="8"/>
      <c r="AM728" s="8"/>
      <c r="AN728" s="8"/>
      <c r="AO728" s="8"/>
    </row>
    <row r="729" spans="18:41">
      <c r="R729" s="8"/>
      <c r="S729" s="8"/>
      <c r="T729" s="8"/>
      <c r="U729" s="8"/>
      <c r="V729" s="8"/>
      <c r="W729" s="8"/>
      <c r="X729" s="8"/>
      <c r="Y729" s="8"/>
      <c r="Z729" s="8"/>
      <c r="AA729" s="8"/>
      <c r="AB729" s="8"/>
      <c r="AC729" s="8"/>
      <c r="AD729" s="8"/>
      <c r="AE729" s="8"/>
      <c r="AF729" s="8"/>
      <c r="AG729" s="8"/>
      <c r="AH729" s="8"/>
      <c r="AI729" s="8"/>
      <c r="AJ729" s="8"/>
      <c r="AK729" s="8"/>
      <c r="AL729" s="8"/>
      <c r="AM729" s="8"/>
      <c r="AN729" s="8"/>
      <c r="AO729" s="8"/>
    </row>
    <row r="730" spans="18:41">
      <c r="R730" s="8"/>
      <c r="S730" s="8"/>
      <c r="T730" s="8"/>
      <c r="U730" s="8"/>
      <c r="V730" s="8"/>
      <c r="W730" s="8"/>
      <c r="X730" s="8"/>
      <c r="Y730" s="8"/>
      <c r="Z730" s="8"/>
      <c r="AA730" s="8"/>
      <c r="AB730" s="8"/>
      <c r="AC730" s="8"/>
      <c r="AD730" s="8"/>
      <c r="AE730" s="8"/>
      <c r="AF730" s="8"/>
      <c r="AG730" s="8"/>
      <c r="AH730" s="8"/>
      <c r="AI730" s="8"/>
      <c r="AJ730" s="8"/>
      <c r="AK730" s="8"/>
      <c r="AL730" s="8"/>
      <c r="AM730" s="8"/>
      <c r="AN730" s="8"/>
      <c r="AO730" s="8"/>
    </row>
    <row r="731" spans="18:41">
      <c r="R731" s="8"/>
      <c r="S731" s="8"/>
      <c r="T731" s="8"/>
      <c r="U731" s="8"/>
      <c r="V731" s="8"/>
      <c r="W731" s="8"/>
      <c r="X731" s="8"/>
      <c r="Y731" s="8"/>
      <c r="Z731" s="8"/>
      <c r="AA731" s="8"/>
      <c r="AB731" s="8"/>
      <c r="AC731" s="8"/>
      <c r="AD731" s="8"/>
      <c r="AE731" s="8"/>
      <c r="AF731" s="8"/>
      <c r="AG731" s="8"/>
      <c r="AH731" s="8"/>
      <c r="AI731" s="8"/>
      <c r="AJ731" s="8"/>
      <c r="AK731" s="8"/>
      <c r="AL731" s="8"/>
      <c r="AM731" s="8"/>
      <c r="AN731" s="8"/>
      <c r="AO731" s="8"/>
    </row>
    <row r="732" spans="18:41">
      <c r="R732" s="8"/>
      <c r="S732" s="8"/>
      <c r="T732" s="8"/>
      <c r="U732" s="8"/>
      <c r="V732" s="8"/>
      <c r="W732" s="8"/>
      <c r="X732" s="8"/>
      <c r="Y732" s="8"/>
      <c r="Z732" s="8"/>
      <c r="AA732" s="8"/>
      <c r="AB732" s="8"/>
      <c r="AC732" s="8"/>
      <c r="AD732" s="8"/>
      <c r="AE732" s="8"/>
      <c r="AF732" s="8"/>
      <c r="AG732" s="8"/>
      <c r="AH732" s="8"/>
      <c r="AI732" s="8"/>
      <c r="AJ732" s="8"/>
      <c r="AK732" s="8"/>
      <c r="AL732" s="8"/>
      <c r="AM732" s="8"/>
      <c r="AN732" s="8"/>
      <c r="AO732" s="8"/>
    </row>
    <row r="733" spans="18:41">
      <c r="R733" s="8"/>
      <c r="S733" s="8"/>
      <c r="T733" s="8"/>
      <c r="U733" s="8"/>
      <c r="V733" s="8"/>
      <c r="W733" s="8"/>
      <c r="X733" s="8"/>
      <c r="Y733" s="8"/>
      <c r="Z733" s="8"/>
      <c r="AA733" s="8"/>
      <c r="AB733" s="8"/>
      <c r="AC733" s="8"/>
      <c r="AD733" s="8"/>
      <c r="AE733" s="8"/>
      <c r="AF733" s="8"/>
      <c r="AG733" s="8"/>
      <c r="AH733" s="8"/>
      <c r="AI733" s="8"/>
      <c r="AJ733" s="8"/>
      <c r="AK733" s="8"/>
      <c r="AL733" s="8"/>
      <c r="AM733" s="8"/>
      <c r="AN733" s="8"/>
      <c r="AO733" s="8"/>
    </row>
    <row r="734" spans="18:41">
      <c r="R734" s="8"/>
      <c r="S734" s="8"/>
      <c r="T734" s="8"/>
      <c r="U734" s="8"/>
      <c r="V734" s="8"/>
      <c r="W734" s="8"/>
      <c r="X734" s="8"/>
      <c r="Y734" s="8"/>
      <c r="Z734" s="8"/>
      <c r="AA734" s="8"/>
      <c r="AB734" s="8"/>
      <c r="AC734" s="8"/>
      <c r="AD734" s="8"/>
      <c r="AE734" s="8"/>
      <c r="AF734" s="8"/>
      <c r="AG734" s="8"/>
      <c r="AH734" s="8"/>
      <c r="AI734" s="8"/>
      <c r="AJ734" s="8"/>
      <c r="AK734" s="8"/>
      <c r="AL734" s="8"/>
      <c r="AM734" s="8"/>
      <c r="AN734" s="8"/>
      <c r="AO734" s="8"/>
    </row>
    <row r="735" spans="18:41">
      <c r="R735" s="8"/>
      <c r="S735" s="8"/>
      <c r="T735" s="8"/>
      <c r="U735" s="8"/>
      <c r="V735" s="8"/>
      <c r="W735" s="8"/>
      <c r="X735" s="8"/>
      <c r="Y735" s="8"/>
      <c r="Z735" s="8"/>
      <c r="AA735" s="8"/>
      <c r="AB735" s="8"/>
      <c r="AC735" s="8"/>
      <c r="AD735" s="8"/>
      <c r="AE735" s="8"/>
      <c r="AF735" s="8"/>
      <c r="AG735" s="8"/>
      <c r="AH735" s="8"/>
      <c r="AI735" s="8"/>
      <c r="AJ735" s="8"/>
      <c r="AK735" s="8"/>
      <c r="AL735" s="8"/>
      <c r="AM735" s="8"/>
      <c r="AN735" s="8"/>
      <c r="AO735" s="8"/>
    </row>
    <row r="736" spans="18:41">
      <c r="R736" s="8"/>
      <c r="S736" s="8"/>
      <c r="T736" s="8"/>
      <c r="U736" s="8"/>
      <c r="V736" s="8"/>
      <c r="W736" s="8"/>
      <c r="X736" s="8"/>
      <c r="Y736" s="8"/>
      <c r="Z736" s="8"/>
      <c r="AA736" s="8"/>
      <c r="AB736" s="8"/>
      <c r="AC736" s="8"/>
      <c r="AD736" s="8"/>
      <c r="AE736" s="8"/>
      <c r="AF736" s="8"/>
      <c r="AG736" s="8"/>
      <c r="AH736" s="8"/>
      <c r="AI736" s="8"/>
      <c r="AJ736" s="8"/>
      <c r="AK736" s="8"/>
      <c r="AL736" s="8"/>
      <c r="AM736" s="8"/>
      <c r="AN736" s="8"/>
      <c r="AO736" s="8"/>
    </row>
    <row r="737" spans="18:41">
      <c r="R737" s="8"/>
      <c r="S737" s="8"/>
      <c r="T737" s="8"/>
      <c r="U737" s="8"/>
      <c r="V737" s="8"/>
      <c r="W737" s="8"/>
      <c r="X737" s="8"/>
      <c r="Y737" s="8"/>
      <c r="Z737" s="8"/>
      <c r="AA737" s="8"/>
      <c r="AB737" s="8"/>
      <c r="AC737" s="8"/>
      <c r="AD737" s="8"/>
      <c r="AE737" s="8"/>
      <c r="AF737" s="8"/>
      <c r="AG737" s="8"/>
      <c r="AH737" s="8"/>
      <c r="AI737" s="8"/>
      <c r="AJ737" s="8"/>
      <c r="AK737" s="8"/>
      <c r="AL737" s="8"/>
      <c r="AM737" s="8"/>
      <c r="AN737" s="8"/>
      <c r="AO737" s="8"/>
    </row>
    <row r="738" spans="18:41">
      <c r="R738" s="8"/>
      <c r="S738" s="8"/>
      <c r="T738" s="8"/>
      <c r="U738" s="8"/>
      <c r="V738" s="8"/>
      <c r="W738" s="8"/>
      <c r="X738" s="8"/>
      <c r="Y738" s="8"/>
      <c r="Z738" s="8"/>
      <c r="AA738" s="8"/>
      <c r="AB738" s="8"/>
      <c r="AC738" s="8"/>
      <c r="AD738" s="8"/>
      <c r="AE738" s="8"/>
      <c r="AF738" s="8"/>
      <c r="AG738" s="8"/>
      <c r="AH738" s="8"/>
      <c r="AI738" s="8"/>
      <c r="AJ738" s="8"/>
      <c r="AK738" s="8"/>
      <c r="AL738" s="8"/>
      <c r="AM738" s="8"/>
      <c r="AN738" s="8"/>
      <c r="AO738" s="8"/>
    </row>
    <row r="739" spans="18:41">
      <c r="R739" s="8"/>
      <c r="S739" s="8"/>
      <c r="T739" s="8"/>
      <c r="U739" s="8"/>
      <c r="V739" s="8"/>
      <c r="W739" s="8"/>
      <c r="X739" s="8"/>
      <c r="Y739" s="8"/>
      <c r="Z739" s="8"/>
      <c r="AA739" s="8"/>
      <c r="AB739" s="8"/>
      <c r="AC739" s="8"/>
      <c r="AD739" s="8"/>
      <c r="AE739" s="8"/>
      <c r="AF739" s="8"/>
      <c r="AG739" s="8"/>
      <c r="AH739" s="8"/>
      <c r="AI739" s="8"/>
      <c r="AJ739" s="8"/>
      <c r="AK739" s="8"/>
      <c r="AL739" s="8"/>
      <c r="AM739" s="8"/>
      <c r="AN739" s="8"/>
      <c r="AO739" s="8"/>
    </row>
    <row r="740" spans="18:41">
      <c r="R740" s="8"/>
      <c r="S740" s="8"/>
      <c r="T740" s="8"/>
      <c r="U740" s="8"/>
      <c r="V740" s="8"/>
      <c r="W740" s="8"/>
      <c r="X740" s="8"/>
      <c r="Y740" s="8"/>
      <c r="Z740" s="8"/>
      <c r="AA740" s="8"/>
      <c r="AB740" s="8"/>
      <c r="AC740" s="8"/>
      <c r="AD740" s="8"/>
      <c r="AE740" s="8"/>
      <c r="AF740" s="8"/>
      <c r="AG740" s="8"/>
      <c r="AH740" s="8"/>
      <c r="AI740" s="8"/>
      <c r="AJ740" s="8"/>
      <c r="AK740" s="8"/>
      <c r="AL740" s="8"/>
      <c r="AM740" s="8"/>
      <c r="AN740" s="8"/>
      <c r="AO740" s="8"/>
    </row>
    <row r="741" spans="18:41">
      <c r="R741" s="8"/>
      <c r="S741" s="8"/>
      <c r="T741" s="8"/>
      <c r="U741" s="8"/>
      <c r="V741" s="8"/>
      <c r="W741" s="8"/>
      <c r="X741" s="8"/>
      <c r="Y741" s="8"/>
      <c r="Z741" s="8"/>
      <c r="AA741" s="8"/>
      <c r="AB741" s="8"/>
      <c r="AC741" s="8"/>
      <c r="AD741" s="8"/>
      <c r="AE741" s="8"/>
      <c r="AF741" s="8"/>
      <c r="AG741" s="8"/>
      <c r="AH741" s="8"/>
      <c r="AI741" s="8"/>
      <c r="AJ741" s="8"/>
      <c r="AK741" s="8"/>
      <c r="AL741" s="8"/>
      <c r="AM741" s="8"/>
      <c r="AN741" s="8"/>
      <c r="AO741" s="8"/>
    </row>
    <row r="742" spans="18:41">
      <c r="R742" s="8"/>
      <c r="S742" s="8"/>
      <c r="T742" s="8"/>
      <c r="U742" s="8"/>
      <c r="V742" s="8"/>
      <c r="W742" s="8"/>
      <c r="X742" s="8"/>
      <c r="Y742" s="8"/>
      <c r="Z742" s="8"/>
      <c r="AA742" s="8"/>
      <c r="AB742" s="8"/>
      <c r="AC742" s="8"/>
      <c r="AD742" s="8"/>
      <c r="AE742" s="8"/>
      <c r="AF742" s="8"/>
      <c r="AG742" s="8"/>
      <c r="AH742" s="8"/>
      <c r="AI742" s="8"/>
      <c r="AJ742" s="8"/>
      <c r="AK742" s="8"/>
      <c r="AL742" s="8"/>
      <c r="AM742" s="8"/>
      <c r="AN742" s="8"/>
      <c r="AO742" s="8"/>
    </row>
    <row r="743" spans="18:41">
      <c r="R743" s="8"/>
      <c r="S743" s="8"/>
      <c r="T743" s="8"/>
      <c r="U743" s="8"/>
      <c r="V743" s="8"/>
      <c r="W743" s="8"/>
      <c r="X743" s="8"/>
      <c r="Y743" s="8"/>
      <c r="Z743" s="8"/>
      <c r="AA743" s="8"/>
      <c r="AB743" s="8"/>
      <c r="AC743" s="8"/>
      <c r="AD743" s="8"/>
      <c r="AE743" s="8"/>
      <c r="AF743" s="8"/>
      <c r="AG743" s="8"/>
      <c r="AH743" s="8"/>
      <c r="AI743" s="8"/>
      <c r="AJ743" s="8"/>
      <c r="AK743" s="8"/>
      <c r="AL743" s="8"/>
      <c r="AM743" s="8"/>
      <c r="AN743" s="8"/>
      <c r="AO743" s="8"/>
    </row>
    <row r="744" spans="18:41">
      <c r="R744" s="8"/>
      <c r="S744" s="8"/>
      <c r="T744" s="8"/>
      <c r="U744" s="8"/>
      <c r="V744" s="8"/>
      <c r="W744" s="8"/>
      <c r="X744" s="8"/>
      <c r="Y744" s="8"/>
      <c r="Z744" s="8"/>
      <c r="AA744" s="8"/>
      <c r="AB744" s="8"/>
      <c r="AC744" s="8"/>
      <c r="AD744" s="8"/>
      <c r="AE744" s="8"/>
      <c r="AF744" s="8"/>
      <c r="AG744" s="8"/>
      <c r="AH744" s="8"/>
      <c r="AI744" s="8"/>
      <c r="AJ744" s="8"/>
      <c r="AK744" s="8"/>
      <c r="AL744" s="8"/>
      <c r="AM744" s="8"/>
      <c r="AN744" s="8"/>
      <c r="AO744" s="8"/>
    </row>
    <row r="745" spans="18:41">
      <c r="R745" s="8"/>
      <c r="S745" s="8"/>
      <c r="T745" s="8"/>
      <c r="U745" s="8"/>
      <c r="V745" s="8"/>
      <c r="W745" s="8"/>
      <c r="X745" s="8"/>
      <c r="Y745" s="8"/>
      <c r="Z745" s="8"/>
      <c r="AA745" s="8"/>
      <c r="AB745" s="8"/>
      <c r="AC745" s="8"/>
      <c r="AD745" s="8"/>
      <c r="AE745" s="8"/>
      <c r="AF745" s="8"/>
      <c r="AG745" s="8"/>
      <c r="AH745" s="8"/>
      <c r="AI745" s="8"/>
      <c r="AJ745" s="8"/>
      <c r="AK745" s="8"/>
      <c r="AL745" s="8"/>
      <c r="AM745" s="8"/>
      <c r="AN745" s="8"/>
      <c r="AO745" s="8"/>
    </row>
    <row r="746" spans="18:41">
      <c r="R746" s="8"/>
      <c r="S746" s="8"/>
      <c r="T746" s="8"/>
      <c r="U746" s="8"/>
      <c r="V746" s="8"/>
      <c r="W746" s="8"/>
      <c r="X746" s="8"/>
      <c r="Y746" s="8"/>
      <c r="Z746" s="8"/>
      <c r="AA746" s="8"/>
      <c r="AB746" s="8"/>
      <c r="AC746" s="8"/>
      <c r="AD746" s="8"/>
      <c r="AE746" s="8"/>
      <c r="AF746" s="8"/>
      <c r="AG746" s="8"/>
      <c r="AH746" s="8"/>
      <c r="AI746" s="8"/>
      <c r="AJ746" s="8"/>
      <c r="AK746" s="8"/>
      <c r="AL746" s="8"/>
      <c r="AM746" s="8"/>
      <c r="AN746" s="8"/>
      <c r="AO746" s="8"/>
    </row>
    <row r="747" spans="18:41">
      <c r="R747" s="8"/>
      <c r="S747" s="8"/>
      <c r="T747" s="8"/>
      <c r="U747" s="8"/>
      <c r="V747" s="8"/>
      <c r="W747" s="8"/>
      <c r="X747" s="8"/>
      <c r="Y747" s="8"/>
      <c r="Z747" s="8"/>
      <c r="AA747" s="8"/>
      <c r="AB747" s="8"/>
      <c r="AC747" s="8"/>
      <c r="AD747" s="8"/>
      <c r="AE747" s="8"/>
      <c r="AF747" s="8"/>
      <c r="AG747" s="8"/>
      <c r="AH747" s="8"/>
      <c r="AI747" s="8"/>
      <c r="AJ747" s="8"/>
      <c r="AK747" s="8"/>
      <c r="AL747" s="8"/>
      <c r="AM747" s="8"/>
      <c r="AN747" s="8"/>
      <c r="AO747" s="8"/>
    </row>
    <row r="748" spans="18:41">
      <c r="R748" s="8"/>
      <c r="S748" s="8"/>
      <c r="T748" s="8"/>
      <c r="U748" s="8"/>
      <c r="V748" s="8"/>
      <c r="W748" s="8"/>
      <c r="X748" s="8"/>
      <c r="Y748" s="8"/>
      <c r="Z748" s="8"/>
      <c r="AA748" s="8"/>
      <c r="AB748" s="8"/>
      <c r="AC748" s="8"/>
      <c r="AD748" s="8"/>
      <c r="AE748" s="8"/>
      <c r="AF748" s="8"/>
      <c r="AG748" s="8"/>
      <c r="AH748" s="8"/>
      <c r="AI748" s="8"/>
      <c r="AJ748" s="8"/>
      <c r="AK748" s="8"/>
      <c r="AL748" s="8"/>
      <c r="AM748" s="8"/>
      <c r="AN748" s="8"/>
      <c r="AO748" s="8"/>
    </row>
    <row r="749" spans="18:41">
      <c r="R749" s="8"/>
      <c r="S749" s="8"/>
      <c r="T749" s="8"/>
      <c r="U749" s="8"/>
      <c r="V749" s="8"/>
      <c r="W749" s="8"/>
      <c r="X749" s="8"/>
      <c r="Y749" s="8"/>
      <c r="Z749" s="8"/>
      <c r="AA749" s="8"/>
      <c r="AB749" s="8"/>
      <c r="AC749" s="8"/>
      <c r="AD749" s="8"/>
      <c r="AE749" s="8"/>
      <c r="AF749" s="8"/>
      <c r="AG749" s="8"/>
      <c r="AH749" s="8"/>
      <c r="AI749" s="8"/>
      <c r="AJ749" s="8"/>
      <c r="AK749" s="8"/>
      <c r="AL749" s="8"/>
      <c r="AM749" s="8"/>
      <c r="AN749" s="8"/>
      <c r="AO749" s="8"/>
    </row>
    <row r="750" spans="18:41">
      <c r="R750" s="8"/>
      <c r="S750" s="8"/>
      <c r="T750" s="8"/>
      <c r="U750" s="8"/>
      <c r="V750" s="8"/>
      <c r="W750" s="8"/>
      <c r="X750" s="8"/>
      <c r="Y750" s="8"/>
      <c r="Z750" s="8"/>
      <c r="AA750" s="8"/>
      <c r="AB750" s="8"/>
      <c r="AC750" s="8"/>
      <c r="AD750" s="8"/>
      <c r="AE750" s="8"/>
      <c r="AF750" s="8"/>
      <c r="AG750" s="8"/>
      <c r="AH750" s="8"/>
      <c r="AI750" s="8"/>
      <c r="AJ750" s="8"/>
      <c r="AK750" s="8"/>
      <c r="AL750" s="8"/>
      <c r="AM750" s="8"/>
      <c r="AN750" s="8"/>
      <c r="AO750" s="8"/>
    </row>
    <row r="751" spans="18:41">
      <c r="R751" s="8"/>
      <c r="S751" s="8"/>
      <c r="T751" s="8"/>
      <c r="U751" s="8"/>
      <c r="V751" s="8"/>
      <c r="W751" s="8"/>
      <c r="X751" s="8"/>
      <c r="Y751" s="8"/>
      <c r="Z751" s="8"/>
      <c r="AA751" s="8"/>
      <c r="AB751" s="8"/>
      <c r="AC751" s="8"/>
      <c r="AD751" s="8"/>
      <c r="AE751" s="8"/>
      <c r="AF751" s="8"/>
      <c r="AG751" s="8"/>
      <c r="AH751" s="8"/>
      <c r="AI751" s="8"/>
      <c r="AJ751" s="8"/>
      <c r="AK751" s="8"/>
      <c r="AL751" s="8"/>
      <c r="AM751" s="8"/>
      <c r="AN751" s="8"/>
      <c r="AO751" s="8"/>
    </row>
    <row r="752" spans="18:41">
      <c r="R752" s="8"/>
      <c r="S752" s="8"/>
      <c r="T752" s="8"/>
      <c r="U752" s="8"/>
      <c r="V752" s="8"/>
      <c r="W752" s="8"/>
      <c r="X752" s="8"/>
      <c r="Y752" s="8"/>
      <c r="Z752" s="8"/>
      <c r="AA752" s="8"/>
      <c r="AB752" s="8"/>
      <c r="AC752" s="8"/>
      <c r="AD752" s="8"/>
      <c r="AE752" s="8"/>
      <c r="AF752" s="8"/>
      <c r="AG752" s="8"/>
      <c r="AH752" s="8"/>
      <c r="AI752" s="8"/>
      <c r="AJ752" s="8"/>
      <c r="AK752" s="8"/>
      <c r="AL752" s="8"/>
      <c r="AM752" s="8"/>
      <c r="AN752" s="8"/>
      <c r="AO752" s="8"/>
    </row>
    <row r="753" spans="18:41">
      <c r="R753" s="8"/>
      <c r="S753" s="8"/>
      <c r="T753" s="8"/>
      <c r="U753" s="8"/>
      <c r="V753" s="8"/>
      <c r="W753" s="8"/>
      <c r="X753" s="8"/>
      <c r="Y753" s="8"/>
      <c r="Z753" s="8"/>
      <c r="AA753" s="8"/>
      <c r="AB753" s="8"/>
      <c r="AC753" s="8"/>
      <c r="AD753" s="8"/>
      <c r="AE753" s="8"/>
      <c r="AF753" s="8"/>
      <c r="AG753" s="8"/>
      <c r="AH753" s="8"/>
      <c r="AI753" s="8"/>
      <c r="AJ753" s="8"/>
      <c r="AK753" s="8"/>
      <c r="AL753" s="8"/>
      <c r="AM753" s="8"/>
      <c r="AN753" s="8"/>
      <c r="AO753" s="8"/>
    </row>
    <row r="754" spans="18:41">
      <c r="R754" s="8"/>
      <c r="S754" s="8"/>
      <c r="T754" s="8"/>
      <c r="U754" s="8"/>
      <c r="V754" s="8"/>
      <c r="W754" s="8"/>
      <c r="X754" s="8"/>
      <c r="Y754" s="8"/>
      <c r="Z754" s="8"/>
      <c r="AA754" s="8"/>
      <c r="AB754" s="8"/>
      <c r="AC754" s="8"/>
      <c r="AD754" s="8"/>
      <c r="AE754" s="8"/>
      <c r="AF754" s="8"/>
      <c r="AG754" s="8"/>
      <c r="AH754" s="8"/>
      <c r="AI754" s="8"/>
      <c r="AJ754" s="8"/>
      <c r="AK754" s="8"/>
      <c r="AL754" s="8"/>
      <c r="AM754" s="8"/>
      <c r="AN754" s="8"/>
      <c r="AO754" s="8"/>
    </row>
    <row r="755" spans="18:41">
      <c r="R755" s="8"/>
      <c r="S755" s="8"/>
      <c r="T755" s="8"/>
      <c r="U755" s="8"/>
      <c r="V755" s="8"/>
      <c r="W755" s="8"/>
      <c r="X755" s="8"/>
      <c r="Y755" s="8"/>
      <c r="Z755" s="8"/>
      <c r="AA755" s="8"/>
      <c r="AB755" s="8"/>
      <c r="AC755" s="8"/>
      <c r="AD755" s="8"/>
      <c r="AE755" s="8"/>
      <c r="AF755" s="8"/>
      <c r="AG755" s="8"/>
      <c r="AH755" s="8"/>
      <c r="AI755" s="8"/>
      <c r="AJ755" s="8"/>
      <c r="AK755" s="8"/>
      <c r="AL755" s="8"/>
      <c r="AM755" s="8"/>
      <c r="AN755" s="8"/>
      <c r="AO755" s="8"/>
    </row>
    <row r="756" spans="18:41">
      <c r="R756" s="8"/>
      <c r="S756" s="8"/>
      <c r="T756" s="8"/>
      <c r="U756" s="8"/>
      <c r="V756" s="8"/>
      <c r="W756" s="8"/>
      <c r="X756" s="8"/>
      <c r="Y756" s="8"/>
      <c r="Z756" s="8"/>
      <c r="AA756" s="8"/>
      <c r="AB756" s="8"/>
      <c r="AC756" s="8"/>
      <c r="AD756" s="8"/>
      <c r="AE756" s="8"/>
      <c r="AF756" s="8"/>
      <c r="AG756" s="8"/>
      <c r="AH756" s="8"/>
      <c r="AI756" s="8"/>
      <c r="AJ756" s="8"/>
      <c r="AK756" s="8"/>
      <c r="AL756" s="8"/>
      <c r="AM756" s="8"/>
      <c r="AN756" s="8"/>
      <c r="AO756" s="8"/>
    </row>
    <row r="757" spans="18:41">
      <c r="R757" s="8"/>
      <c r="S757" s="8"/>
      <c r="T757" s="8"/>
      <c r="U757" s="8"/>
      <c r="V757" s="8"/>
      <c r="W757" s="8"/>
      <c r="X757" s="8"/>
      <c r="Y757" s="8"/>
      <c r="Z757" s="8"/>
      <c r="AA757" s="8"/>
      <c r="AB757" s="8"/>
      <c r="AC757" s="8"/>
      <c r="AD757" s="8"/>
      <c r="AE757" s="8"/>
      <c r="AF757" s="8"/>
      <c r="AG757" s="8"/>
      <c r="AH757" s="8"/>
      <c r="AI757" s="8"/>
      <c r="AJ757" s="8"/>
      <c r="AK757" s="8"/>
      <c r="AL757" s="8"/>
      <c r="AM757" s="8"/>
      <c r="AN757" s="8"/>
      <c r="AO757" s="8"/>
    </row>
    <row r="758" spans="18:41">
      <c r="R758" s="8"/>
      <c r="S758" s="8"/>
      <c r="T758" s="8"/>
      <c r="U758" s="8"/>
      <c r="V758" s="8"/>
      <c r="W758" s="8"/>
      <c r="X758" s="8"/>
      <c r="Y758" s="8"/>
      <c r="Z758" s="8"/>
      <c r="AA758" s="8"/>
      <c r="AB758" s="8"/>
      <c r="AC758" s="8"/>
      <c r="AD758" s="8"/>
      <c r="AE758" s="8"/>
      <c r="AF758" s="8"/>
      <c r="AG758" s="8"/>
      <c r="AH758" s="8"/>
      <c r="AI758" s="8"/>
      <c r="AJ758" s="8"/>
      <c r="AK758" s="8"/>
      <c r="AL758" s="8"/>
      <c r="AM758" s="8"/>
      <c r="AN758" s="8"/>
      <c r="AO758" s="8"/>
    </row>
    <row r="759" spans="18:41">
      <c r="R759" s="8"/>
      <c r="S759" s="8"/>
      <c r="T759" s="8"/>
      <c r="U759" s="8"/>
      <c r="V759" s="8"/>
      <c r="W759" s="8"/>
      <c r="X759" s="8"/>
      <c r="Y759" s="8"/>
      <c r="Z759" s="8"/>
      <c r="AA759" s="8"/>
      <c r="AB759" s="8"/>
      <c r="AC759" s="8"/>
      <c r="AD759" s="8"/>
      <c r="AE759" s="8"/>
      <c r="AF759" s="8"/>
      <c r="AG759" s="8"/>
      <c r="AH759" s="8"/>
      <c r="AI759" s="8"/>
      <c r="AJ759" s="8"/>
      <c r="AK759" s="8"/>
      <c r="AL759" s="8"/>
      <c r="AM759" s="8"/>
      <c r="AN759" s="8"/>
      <c r="AO759" s="8"/>
    </row>
    <row r="760" spans="18:41">
      <c r="R760" s="8"/>
      <c r="S760" s="8"/>
      <c r="T760" s="8"/>
      <c r="U760" s="8"/>
      <c r="V760" s="8"/>
      <c r="W760" s="8"/>
      <c r="X760" s="8"/>
      <c r="Y760" s="8"/>
      <c r="Z760" s="8"/>
      <c r="AA760" s="8"/>
      <c r="AB760" s="8"/>
      <c r="AC760" s="8"/>
      <c r="AD760" s="8"/>
      <c r="AE760" s="8"/>
      <c r="AF760" s="8"/>
      <c r="AG760" s="8"/>
      <c r="AH760" s="8"/>
      <c r="AI760" s="8"/>
      <c r="AJ760" s="8"/>
      <c r="AK760" s="8"/>
      <c r="AL760" s="8"/>
      <c r="AM760" s="8"/>
      <c r="AN760" s="8"/>
      <c r="AO760" s="8"/>
    </row>
    <row r="761" spans="18:41">
      <c r="R761" s="8"/>
      <c r="S761" s="8"/>
      <c r="T761" s="8"/>
      <c r="U761" s="8"/>
      <c r="V761" s="8"/>
      <c r="W761" s="8"/>
      <c r="X761" s="8"/>
      <c r="Y761" s="8"/>
      <c r="Z761" s="8"/>
      <c r="AA761" s="8"/>
      <c r="AB761" s="8"/>
      <c r="AC761" s="8"/>
      <c r="AD761" s="8"/>
      <c r="AE761" s="8"/>
      <c r="AF761" s="8"/>
      <c r="AG761" s="8"/>
      <c r="AH761" s="8"/>
      <c r="AI761" s="8"/>
      <c r="AJ761" s="8"/>
      <c r="AK761" s="8"/>
      <c r="AL761" s="8"/>
      <c r="AM761" s="8"/>
      <c r="AN761" s="8"/>
      <c r="AO761" s="8"/>
    </row>
    <row r="762" spans="18:41">
      <c r="R762" s="8"/>
      <c r="S762" s="8"/>
      <c r="T762" s="8"/>
      <c r="U762" s="8"/>
      <c r="V762" s="8"/>
      <c r="W762" s="8"/>
      <c r="X762" s="8"/>
      <c r="Y762" s="8"/>
      <c r="Z762" s="8"/>
      <c r="AA762" s="8"/>
      <c r="AB762" s="8"/>
      <c r="AC762" s="8"/>
      <c r="AD762" s="8"/>
      <c r="AE762" s="8"/>
      <c r="AF762" s="8"/>
      <c r="AG762" s="8"/>
      <c r="AH762" s="8"/>
      <c r="AI762" s="8"/>
      <c r="AJ762" s="8"/>
      <c r="AK762" s="8"/>
      <c r="AL762" s="8"/>
      <c r="AM762" s="8"/>
      <c r="AN762" s="8"/>
      <c r="AO762" s="8"/>
    </row>
    <row r="763" spans="18:41">
      <c r="R763" s="8"/>
      <c r="S763" s="8"/>
      <c r="T763" s="8"/>
      <c r="U763" s="8"/>
      <c r="V763" s="8"/>
      <c r="W763" s="8"/>
      <c r="X763" s="8"/>
      <c r="Y763" s="8"/>
      <c r="Z763" s="8"/>
      <c r="AA763" s="8"/>
      <c r="AB763" s="8"/>
      <c r="AC763" s="8"/>
      <c r="AD763" s="8"/>
      <c r="AE763" s="8"/>
      <c r="AF763" s="8"/>
      <c r="AG763" s="8"/>
      <c r="AH763" s="8"/>
      <c r="AI763" s="8"/>
      <c r="AJ763" s="8"/>
      <c r="AK763" s="8"/>
      <c r="AL763" s="8"/>
      <c r="AM763" s="8"/>
      <c r="AN763" s="8"/>
      <c r="AO763" s="8"/>
    </row>
    <row r="764" spans="18:41">
      <c r="R764" s="8"/>
      <c r="S764" s="8"/>
      <c r="T764" s="8"/>
      <c r="U764" s="8"/>
      <c r="V764" s="8"/>
      <c r="W764" s="8"/>
      <c r="X764" s="8"/>
      <c r="Y764" s="8"/>
      <c r="Z764" s="8"/>
      <c r="AA764" s="8"/>
      <c r="AB764" s="8"/>
      <c r="AC764" s="8"/>
      <c r="AD764" s="8"/>
      <c r="AE764" s="8"/>
      <c r="AF764" s="8"/>
      <c r="AG764" s="8"/>
      <c r="AH764" s="8"/>
      <c r="AI764" s="8"/>
      <c r="AJ764" s="8"/>
      <c r="AK764" s="8"/>
      <c r="AL764" s="8"/>
      <c r="AM764" s="8"/>
      <c r="AN764" s="8"/>
      <c r="AO764" s="8"/>
    </row>
    <row r="765" spans="18:41">
      <c r="R765" s="8"/>
      <c r="S765" s="8"/>
      <c r="T765" s="8"/>
      <c r="U765" s="8"/>
      <c r="V765" s="8"/>
      <c r="W765" s="8"/>
      <c r="X765" s="8"/>
      <c r="Y765" s="8"/>
      <c r="Z765" s="8"/>
      <c r="AA765" s="8"/>
      <c r="AB765" s="8"/>
      <c r="AC765" s="8"/>
      <c r="AD765" s="8"/>
      <c r="AE765" s="8"/>
      <c r="AF765" s="8"/>
      <c r="AG765" s="8"/>
      <c r="AH765" s="8"/>
      <c r="AI765" s="8"/>
      <c r="AJ765" s="8"/>
      <c r="AK765" s="8"/>
      <c r="AL765" s="8"/>
      <c r="AM765" s="8"/>
      <c r="AN765" s="8"/>
      <c r="AO765" s="8"/>
    </row>
    <row r="766" spans="18:41">
      <c r="R766" s="8"/>
      <c r="S766" s="8"/>
      <c r="T766" s="8"/>
      <c r="U766" s="8"/>
      <c r="V766" s="8"/>
      <c r="W766" s="8"/>
      <c r="X766" s="8"/>
      <c r="Y766" s="8"/>
      <c r="Z766" s="8"/>
      <c r="AA766" s="8"/>
      <c r="AB766" s="8"/>
      <c r="AC766" s="8"/>
      <c r="AD766" s="8"/>
      <c r="AE766" s="8"/>
      <c r="AF766" s="8"/>
      <c r="AG766" s="8"/>
      <c r="AH766" s="8"/>
      <c r="AI766" s="8"/>
      <c r="AJ766" s="8"/>
      <c r="AK766" s="8"/>
      <c r="AL766" s="8"/>
      <c r="AM766" s="8"/>
      <c r="AN766" s="8"/>
      <c r="AO766" s="8"/>
    </row>
    <row r="767" spans="18:41">
      <c r="R767" s="8"/>
      <c r="S767" s="8"/>
      <c r="T767" s="8"/>
      <c r="U767" s="8"/>
      <c r="V767" s="8"/>
      <c r="W767" s="8"/>
      <c r="X767" s="8"/>
      <c r="Y767" s="8"/>
      <c r="Z767" s="8"/>
      <c r="AA767" s="8"/>
      <c r="AB767" s="8"/>
      <c r="AC767" s="8"/>
      <c r="AD767" s="8"/>
      <c r="AE767" s="8"/>
      <c r="AF767" s="8"/>
      <c r="AG767" s="8"/>
      <c r="AH767" s="8"/>
      <c r="AI767" s="8"/>
      <c r="AJ767" s="8"/>
      <c r="AK767" s="8"/>
      <c r="AL767" s="8"/>
      <c r="AM767" s="8"/>
      <c r="AN767" s="8"/>
      <c r="AO767" s="8"/>
    </row>
    <row r="768" spans="18:41">
      <c r="R768" s="8"/>
      <c r="S768" s="8"/>
      <c r="T768" s="8"/>
      <c r="U768" s="8"/>
      <c r="V768" s="8"/>
      <c r="W768" s="8"/>
      <c r="X768" s="8"/>
      <c r="Y768" s="8"/>
      <c r="Z768" s="8"/>
      <c r="AA768" s="8"/>
      <c r="AB768" s="8"/>
      <c r="AC768" s="8"/>
      <c r="AD768" s="8"/>
      <c r="AE768" s="8"/>
      <c r="AF768" s="8"/>
      <c r="AG768" s="8"/>
      <c r="AH768" s="8"/>
      <c r="AI768" s="8"/>
      <c r="AJ768" s="8"/>
      <c r="AK768" s="8"/>
      <c r="AL768" s="8"/>
      <c r="AM768" s="8"/>
      <c r="AN768" s="8"/>
      <c r="AO768" s="8"/>
    </row>
    <row r="769" spans="18:41">
      <c r="R769" s="8"/>
      <c r="S769" s="8"/>
      <c r="T769" s="8"/>
      <c r="U769" s="8"/>
      <c r="V769" s="8"/>
      <c r="W769" s="8"/>
      <c r="X769" s="8"/>
      <c r="Y769" s="8"/>
      <c r="Z769" s="8"/>
      <c r="AA769" s="8"/>
      <c r="AB769" s="8"/>
      <c r="AC769" s="8"/>
      <c r="AD769" s="8"/>
      <c r="AE769" s="8"/>
      <c r="AF769" s="8"/>
      <c r="AG769" s="8"/>
      <c r="AH769" s="8"/>
      <c r="AI769" s="8"/>
      <c r="AJ769" s="8"/>
      <c r="AK769" s="8"/>
      <c r="AL769" s="8"/>
      <c r="AM769" s="8"/>
      <c r="AN769" s="8"/>
      <c r="AO769" s="8"/>
    </row>
    <row r="770" spans="18:41">
      <c r="R770" s="8"/>
      <c r="S770" s="8"/>
      <c r="T770" s="8"/>
      <c r="U770" s="8"/>
      <c r="V770" s="8"/>
      <c r="W770" s="8"/>
      <c r="X770" s="8"/>
      <c r="Y770" s="8"/>
      <c r="Z770" s="8"/>
      <c r="AA770" s="8"/>
      <c r="AB770" s="8"/>
      <c r="AC770" s="8"/>
      <c r="AD770" s="8"/>
      <c r="AE770" s="8"/>
      <c r="AF770" s="8"/>
      <c r="AG770" s="8"/>
      <c r="AH770" s="8"/>
      <c r="AI770" s="8"/>
      <c r="AJ770" s="8"/>
      <c r="AK770" s="8"/>
      <c r="AL770" s="8"/>
      <c r="AM770" s="8"/>
      <c r="AN770" s="8"/>
      <c r="AO770" s="8"/>
    </row>
    <row r="771" spans="18:41">
      <c r="R771" s="8"/>
      <c r="S771" s="8"/>
      <c r="T771" s="8"/>
      <c r="U771" s="8"/>
      <c r="V771" s="8"/>
      <c r="W771" s="8"/>
      <c r="X771" s="8"/>
      <c r="Y771" s="8"/>
      <c r="Z771" s="8"/>
      <c r="AA771" s="8"/>
      <c r="AB771" s="8"/>
      <c r="AC771" s="8"/>
      <c r="AD771" s="8"/>
      <c r="AE771" s="8"/>
      <c r="AF771" s="8"/>
      <c r="AG771" s="8"/>
      <c r="AH771" s="8"/>
      <c r="AI771" s="8"/>
      <c r="AJ771" s="8"/>
      <c r="AK771" s="8"/>
      <c r="AL771" s="8"/>
      <c r="AM771" s="8"/>
      <c r="AN771" s="8"/>
      <c r="AO771" s="8"/>
    </row>
    <row r="772" spans="18:41">
      <c r="R772" s="8"/>
      <c r="S772" s="8"/>
      <c r="T772" s="8"/>
      <c r="U772" s="8"/>
      <c r="V772" s="8"/>
      <c r="W772" s="8"/>
      <c r="X772" s="8"/>
      <c r="Y772" s="8"/>
      <c r="Z772" s="8"/>
      <c r="AA772" s="8"/>
      <c r="AB772" s="8"/>
      <c r="AC772" s="8"/>
      <c r="AD772" s="8"/>
      <c r="AE772" s="8"/>
      <c r="AF772" s="8"/>
      <c r="AG772" s="8"/>
      <c r="AH772" s="8"/>
      <c r="AI772" s="8"/>
      <c r="AJ772" s="8"/>
      <c r="AK772" s="8"/>
      <c r="AL772" s="8"/>
      <c r="AM772" s="8"/>
      <c r="AN772" s="8"/>
      <c r="AO772" s="8"/>
    </row>
    <row r="773" spans="18:41">
      <c r="R773" s="8"/>
      <c r="S773" s="8"/>
      <c r="T773" s="8"/>
      <c r="U773" s="8"/>
      <c r="V773" s="8"/>
      <c r="W773" s="8"/>
      <c r="X773" s="8"/>
      <c r="Y773" s="8"/>
      <c r="Z773" s="8"/>
      <c r="AA773" s="8"/>
      <c r="AB773" s="8"/>
      <c r="AC773" s="8"/>
      <c r="AD773" s="8"/>
      <c r="AE773" s="8"/>
      <c r="AF773" s="8"/>
      <c r="AG773" s="8"/>
      <c r="AH773" s="8"/>
      <c r="AI773" s="8"/>
      <c r="AJ773" s="8"/>
      <c r="AK773" s="8"/>
      <c r="AL773" s="8"/>
      <c r="AM773" s="8"/>
      <c r="AN773" s="8"/>
      <c r="AO773" s="8"/>
    </row>
    <row r="774" spans="18:41">
      <c r="R774" s="8"/>
      <c r="S774" s="8"/>
      <c r="T774" s="8"/>
      <c r="U774" s="8"/>
      <c r="V774" s="8"/>
      <c r="W774" s="8"/>
      <c r="X774" s="8"/>
      <c r="Y774" s="8"/>
      <c r="Z774" s="8"/>
      <c r="AA774" s="8"/>
      <c r="AB774" s="8"/>
      <c r="AC774" s="8"/>
      <c r="AD774" s="8"/>
      <c r="AE774" s="8"/>
      <c r="AF774" s="8"/>
      <c r="AG774" s="8"/>
      <c r="AH774" s="8"/>
      <c r="AI774" s="8"/>
      <c r="AJ774" s="8"/>
      <c r="AK774" s="8"/>
      <c r="AL774" s="8"/>
      <c r="AM774" s="8"/>
      <c r="AN774" s="8"/>
      <c r="AO774" s="8"/>
    </row>
    <row r="775" spans="18:41">
      <c r="R775" s="8"/>
      <c r="S775" s="8"/>
      <c r="T775" s="8"/>
      <c r="U775" s="8"/>
      <c r="V775" s="8"/>
      <c r="W775" s="8"/>
      <c r="X775" s="8"/>
      <c r="Y775" s="8"/>
      <c r="Z775" s="8"/>
      <c r="AA775" s="8"/>
      <c r="AB775" s="8"/>
      <c r="AC775" s="8"/>
      <c r="AD775" s="8"/>
      <c r="AE775" s="8"/>
      <c r="AF775" s="8"/>
      <c r="AG775" s="8"/>
      <c r="AH775" s="8"/>
      <c r="AI775" s="8"/>
      <c r="AJ775" s="8"/>
      <c r="AK775" s="8"/>
      <c r="AL775" s="8"/>
      <c r="AM775" s="8"/>
      <c r="AN775" s="8"/>
      <c r="AO775" s="8"/>
    </row>
    <row r="776" spans="18:41">
      <c r="R776" s="8"/>
      <c r="S776" s="8"/>
      <c r="T776" s="8"/>
      <c r="U776" s="8"/>
      <c r="V776" s="8"/>
      <c r="W776" s="8"/>
      <c r="X776" s="8"/>
      <c r="Y776" s="8"/>
      <c r="Z776" s="8"/>
      <c r="AA776" s="8"/>
      <c r="AB776" s="8"/>
      <c r="AC776" s="8"/>
      <c r="AD776" s="8"/>
      <c r="AE776" s="8"/>
      <c r="AF776" s="8"/>
      <c r="AG776" s="8"/>
      <c r="AH776" s="8"/>
      <c r="AI776" s="8"/>
      <c r="AJ776" s="8"/>
      <c r="AK776" s="8"/>
      <c r="AL776" s="8"/>
      <c r="AM776" s="8"/>
      <c r="AN776" s="8"/>
      <c r="AO776" s="8"/>
    </row>
    <row r="777" spans="18:41">
      <c r="R777" s="8"/>
      <c r="S777" s="8"/>
      <c r="T777" s="8"/>
      <c r="U777" s="8"/>
      <c r="V777" s="8"/>
      <c r="W777" s="8"/>
      <c r="X777" s="8"/>
      <c r="Y777" s="8"/>
      <c r="Z777" s="8"/>
      <c r="AA777" s="8"/>
      <c r="AB777" s="8"/>
      <c r="AC777" s="8"/>
      <c r="AD777" s="8"/>
      <c r="AE777" s="8"/>
      <c r="AF777" s="8"/>
      <c r="AG777" s="8"/>
      <c r="AH777" s="8"/>
      <c r="AI777" s="8"/>
      <c r="AJ777" s="8"/>
      <c r="AK777" s="8"/>
      <c r="AL777" s="8"/>
      <c r="AM777" s="8"/>
      <c r="AN777" s="8"/>
      <c r="AO777" s="8"/>
    </row>
    <row r="778" spans="18:41">
      <c r="R778" s="8"/>
      <c r="S778" s="8"/>
      <c r="T778" s="8"/>
      <c r="U778" s="8"/>
      <c r="V778" s="8"/>
      <c r="W778" s="8"/>
      <c r="X778" s="8"/>
      <c r="Y778" s="8"/>
      <c r="Z778" s="8"/>
      <c r="AA778" s="8"/>
      <c r="AB778" s="8"/>
      <c r="AC778" s="8"/>
      <c r="AD778" s="8"/>
      <c r="AE778" s="8"/>
      <c r="AF778" s="8"/>
      <c r="AG778" s="8"/>
      <c r="AH778" s="8"/>
      <c r="AI778" s="8"/>
      <c r="AJ778" s="8"/>
      <c r="AK778" s="8"/>
      <c r="AL778" s="8"/>
      <c r="AM778" s="8"/>
      <c r="AN778" s="8"/>
      <c r="AO778" s="8"/>
    </row>
    <row r="779" spans="18:41">
      <c r="R779" s="8"/>
      <c r="S779" s="8"/>
      <c r="T779" s="8"/>
      <c r="U779" s="8"/>
      <c r="V779" s="8"/>
      <c r="W779" s="8"/>
      <c r="X779" s="8"/>
      <c r="Y779" s="8"/>
      <c r="Z779" s="8"/>
      <c r="AA779" s="8"/>
      <c r="AB779" s="8"/>
      <c r="AC779" s="8"/>
      <c r="AD779" s="8"/>
      <c r="AE779" s="8"/>
      <c r="AF779" s="8"/>
      <c r="AG779" s="8"/>
      <c r="AH779" s="8"/>
      <c r="AI779" s="8"/>
      <c r="AJ779" s="8"/>
      <c r="AK779" s="8"/>
      <c r="AL779" s="8"/>
      <c r="AM779" s="8"/>
      <c r="AN779" s="8"/>
      <c r="AO779" s="8"/>
    </row>
    <row r="780" spans="18:41">
      <c r="R780" s="8"/>
      <c r="S780" s="8"/>
      <c r="T780" s="8"/>
      <c r="U780" s="8"/>
      <c r="V780" s="8"/>
      <c r="W780" s="8"/>
      <c r="X780" s="8"/>
      <c r="Y780" s="8"/>
      <c r="Z780" s="8"/>
      <c r="AA780" s="8"/>
      <c r="AB780" s="8"/>
      <c r="AC780" s="8"/>
      <c r="AD780" s="8"/>
      <c r="AE780" s="8"/>
      <c r="AF780" s="8"/>
      <c r="AG780" s="8"/>
      <c r="AH780" s="8"/>
      <c r="AI780" s="8"/>
      <c r="AJ780" s="8"/>
      <c r="AK780" s="8"/>
      <c r="AL780" s="8"/>
      <c r="AM780" s="8"/>
      <c r="AN780" s="8"/>
      <c r="AO780" s="8"/>
    </row>
    <row r="781" spans="18:41">
      <c r="R781" s="8"/>
      <c r="S781" s="8"/>
      <c r="T781" s="8"/>
      <c r="U781" s="8"/>
      <c r="V781" s="8"/>
      <c r="W781" s="8"/>
      <c r="X781" s="8"/>
      <c r="Y781" s="8"/>
      <c r="Z781" s="8"/>
      <c r="AA781" s="8"/>
      <c r="AB781" s="8"/>
      <c r="AC781" s="8"/>
      <c r="AD781" s="8"/>
      <c r="AE781" s="8"/>
      <c r="AF781" s="8"/>
      <c r="AG781" s="8"/>
      <c r="AH781" s="8"/>
      <c r="AI781" s="8"/>
      <c r="AJ781" s="8"/>
      <c r="AK781" s="8"/>
      <c r="AL781" s="8"/>
      <c r="AM781" s="8"/>
      <c r="AN781" s="8"/>
      <c r="AO781" s="8"/>
    </row>
    <row r="782" spans="18:41">
      <c r="R782" s="8"/>
      <c r="S782" s="8"/>
      <c r="T782" s="8"/>
      <c r="U782" s="8"/>
      <c r="V782" s="8"/>
      <c r="W782" s="8"/>
      <c r="X782" s="8"/>
      <c r="Y782" s="8"/>
      <c r="Z782" s="8"/>
      <c r="AA782" s="8"/>
      <c r="AB782" s="8"/>
      <c r="AC782" s="8"/>
      <c r="AD782" s="8"/>
      <c r="AE782" s="8"/>
      <c r="AF782" s="8"/>
      <c r="AG782" s="8"/>
      <c r="AH782" s="8"/>
      <c r="AI782" s="8"/>
      <c r="AJ782" s="8"/>
      <c r="AK782" s="8"/>
      <c r="AL782" s="8"/>
      <c r="AM782" s="8"/>
      <c r="AN782" s="8"/>
      <c r="AO782" s="8"/>
    </row>
    <row r="783" spans="18:41">
      <c r="R783" s="8"/>
      <c r="S783" s="8"/>
      <c r="T783" s="8"/>
      <c r="U783" s="8"/>
      <c r="V783" s="8"/>
      <c r="W783" s="8"/>
      <c r="X783" s="8"/>
      <c r="Y783" s="8"/>
      <c r="Z783" s="8"/>
      <c r="AA783" s="8"/>
      <c r="AB783" s="8"/>
      <c r="AC783" s="8"/>
      <c r="AD783" s="8"/>
      <c r="AE783" s="8"/>
      <c r="AF783" s="8"/>
      <c r="AG783" s="8"/>
      <c r="AH783" s="8"/>
      <c r="AI783" s="8"/>
      <c r="AJ783" s="8"/>
      <c r="AK783" s="8"/>
      <c r="AL783" s="8"/>
      <c r="AM783" s="8"/>
      <c r="AN783" s="8"/>
      <c r="AO783" s="8"/>
    </row>
    <row r="784" spans="18:41">
      <c r="R784" s="8"/>
      <c r="S784" s="8"/>
      <c r="T784" s="8"/>
      <c r="U784" s="8"/>
      <c r="V784" s="8"/>
      <c r="W784" s="8"/>
      <c r="X784" s="8"/>
      <c r="Y784" s="8"/>
      <c r="Z784" s="8"/>
      <c r="AA784" s="8"/>
      <c r="AB784" s="8"/>
      <c r="AC784" s="8"/>
      <c r="AD784" s="8"/>
      <c r="AE784" s="8"/>
      <c r="AF784" s="8"/>
      <c r="AG784" s="8"/>
      <c r="AH784" s="8"/>
      <c r="AI784" s="8"/>
      <c r="AJ784" s="8"/>
      <c r="AK784" s="8"/>
      <c r="AL784" s="8"/>
      <c r="AM784" s="8"/>
      <c r="AN784" s="8"/>
      <c r="AO784" s="8"/>
    </row>
    <row r="785" spans="18:41">
      <c r="R785" s="8"/>
      <c r="S785" s="8"/>
      <c r="T785" s="8"/>
      <c r="U785" s="8"/>
      <c r="V785" s="8"/>
      <c r="W785" s="8"/>
      <c r="X785" s="8"/>
      <c r="Y785" s="8"/>
      <c r="Z785" s="8"/>
      <c r="AA785" s="8"/>
      <c r="AB785" s="8"/>
      <c r="AC785" s="8"/>
      <c r="AD785" s="8"/>
      <c r="AE785" s="8"/>
      <c r="AF785" s="8"/>
      <c r="AG785" s="8"/>
      <c r="AH785" s="8"/>
      <c r="AI785" s="8"/>
      <c r="AJ785" s="8"/>
      <c r="AK785" s="8"/>
      <c r="AL785" s="8"/>
      <c r="AM785" s="8"/>
      <c r="AN785" s="8"/>
      <c r="AO785" s="8"/>
    </row>
    <row r="786" spans="18:41">
      <c r="R786" s="8"/>
      <c r="S786" s="8"/>
      <c r="T786" s="8"/>
      <c r="U786" s="8"/>
      <c r="V786" s="8"/>
      <c r="W786" s="8"/>
      <c r="X786" s="8"/>
      <c r="Y786" s="8"/>
      <c r="Z786" s="8"/>
      <c r="AA786" s="8"/>
      <c r="AB786" s="8"/>
      <c r="AC786" s="8"/>
      <c r="AD786" s="8"/>
      <c r="AE786" s="8"/>
      <c r="AF786" s="8"/>
      <c r="AG786" s="8"/>
      <c r="AH786" s="8"/>
      <c r="AI786" s="8"/>
      <c r="AJ786" s="8"/>
      <c r="AK786" s="8"/>
      <c r="AL786" s="8"/>
      <c r="AM786" s="8"/>
      <c r="AN786" s="8"/>
      <c r="AO786" s="8"/>
    </row>
    <row r="787" spans="18:41">
      <c r="R787" s="8"/>
      <c r="S787" s="8"/>
      <c r="T787" s="8"/>
      <c r="U787" s="8"/>
      <c r="V787" s="8"/>
      <c r="W787" s="8"/>
      <c r="X787" s="8"/>
      <c r="Y787" s="8"/>
      <c r="Z787" s="8"/>
      <c r="AA787" s="8"/>
      <c r="AB787" s="8"/>
      <c r="AC787" s="8"/>
      <c r="AD787" s="8"/>
      <c r="AE787" s="8"/>
      <c r="AF787" s="8"/>
      <c r="AG787" s="8"/>
      <c r="AH787" s="8"/>
      <c r="AI787" s="8"/>
      <c r="AJ787" s="8"/>
      <c r="AK787" s="8"/>
      <c r="AL787" s="8"/>
      <c r="AM787" s="8"/>
      <c r="AN787" s="8"/>
      <c r="AO787" s="8"/>
    </row>
    <row r="788" spans="18:41">
      <c r="R788" s="8"/>
      <c r="S788" s="8"/>
      <c r="T788" s="8"/>
      <c r="U788" s="8"/>
      <c r="V788" s="8"/>
      <c r="W788" s="8"/>
      <c r="X788" s="8"/>
      <c r="Y788" s="8"/>
      <c r="Z788" s="8"/>
      <c r="AA788" s="8"/>
      <c r="AB788" s="8"/>
      <c r="AC788" s="8"/>
      <c r="AD788" s="8"/>
      <c r="AE788" s="8"/>
      <c r="AF788" s="8"/>
      <c r="AG788" s="8"/>
      <c r="AH788" s="8"/>
      <c r="AI788" s="8"/>
      <c r="AJ788" s="8"/>
      <c r="AK788" s="8"/>
      <c r="AL788" s="8"/>
      <c r="AM788" s="8"/>
      <c r="AN788" s="8"/>
      <c r="AO788" s="8"/>
    </row>
    <row r="789" spans="18:41">
      <c r="R789" s="8"/>
      <c r="S789" s="8"/>
      <c r="T789" s="8"/>
      <c r="U789" s="8"/>
      <c r="V789" s="8"/>
      <c r="W789" s="8"/>
      <c r="X789" s="8"/>
      <c r="Y789" s="8"/>
      <c r="Z789" s="8"/>
      <c r="AA789" s="8"/>
      <c r="AB789" s="8"/>
      <c r="AC789" s="8"/>
      <c r="AD789" s="8"/>
      <c r="AE789" s="8"/>
      <c r="AF789" s="8"/>
      <c r="AG789" s="8"/>
      <c r="AH789" s="8"/>
      <c r="AI789" s="8"/>
      <c r="AJ789" s="8"/>
      <c r="AK789" s="8"/>
      <c r="AL789" s="8"/>
      <c r="AM789" s="8"/>
      <c r="AN789" s="8"/>
      <c r="AO789" s="8"/>
    </row>
    <row r="790" spans="18:41">
      <c r="R790" s="8"/>
      <c r="S790" s="8"/>
      <c r="T790" s="8"/>
      <c r="U790" s="8"/>
      <c r="V790" s="8"/>
      <c r="W790" s="8"/>
      <c r="X790" s="8"/>
      <c r="Y790" s="8"/>
      <c r="Z790" s="8"/>
      <c r="AA790" s="8"/>
      <c r="AB790" s="8"/>
      <c r="AC790" s="8"/>
      <c r="AD790" s="8"/>
      <c r="AE790" s="8"/>
      <c r="AF790" s="8"/>
      <c r="AG790" s="8"/>
      <c r="AH790" s="8"/>
      <c r="AI790" s="8"/>
      <c r="AJ790" s="8"/>
      <c r="AK790" s="8"/>
      <c r="AL790" s="8"/>
      <c r="AM790" s="8"/>
      <c r="AN790" s="8"/>
      <c r="AO790" s="8"/>
    </row>
    <row r="791" spans="18:41">
      <c r="R791" s="8"/>
      <c r="S791" s="8"/>
      <c r="T791" s="8"/>
      <c r="U791" s="8"/>
      <c r="V791" s="8"/>
      <c r="W791" s="8"/>
      <c r="X791" s="8"/>
      <c r="Y791" s="8"/>
      <c r="Z791" s="8"/>
      <c r="AA791" s="8"/>
      <c r="AB791" s="8"/>
      <c r="AC791" s="8"/>
      <c r="AD791" s="8"/>
      <c r="AE791" s="8"/>
      <c r="AF791" s="8"/>
      <c r="AG791" s="8"/>
      <c r="AH791" s="8"/>
      <c r="AI791" s="8"/>
      <c r="AJ791" s="8"/>
      <c r="AK791" s="8"/>
      <c r="AL791" s="8"/>
      <c r="AM791" s="8"/>
      <c r="AN791" s="8"/>
      <c r="AO791" s="8"/>
    </row>
    <row r="792" spans="18:41">
      <c r="R792" s="8"/>
      <c r="S792" s="8"/>
      <c r="T792" s="8"/>
      <c r="U792" s="8"/>
      <c r="V792" s="8"/>
      <c r="W792" s="8"/>
      <c r="X792" s="8"/>
      <c r="Y792" s="8"/>
      <c r="Z792" s="8"/>
      <c r="AA792" s="8"/>
      <c r="AB792" s="8"/>
      <c r="AC792" s="8"/>
      <c r="AD792" s="8"/>
      <c r="AE792" s="8"/>
      <c r="AF792" s="8"/>
      <c r="AG792" s="8"/>
      <c r="AH792" s="8"/>
      <c r="AI792" s="8"/>
      <c r="AJ792" s="8"/>
      <c r="AK792" s="8"/>
      <c r="AL792" s="8"/>
      <c r="AM792" s="8"/>
      <c r="AN792" s="8"/>
      <c r="AO792" s="8"/>
    </row>
    <row r="793" spans="18:41">
      <c r="R793" s="8"/>
      <c r="S793" s="8"/>
      <c r="T793" s="8"/>
      <c r="U793" s="8"/>
      <c r="V793" s="8"/>
      <c r="W793" s="8"/>
      <c r="X793" s="8"/>
      <c r="Y793" s="8"/>
      <c r="Z793" s="8"/>
      <c r="AA793" s="8"/>
      <c r="AB793" s="8"/>
      <c r="AC793" s="8"/>
      <c r="AD793" s="8"/>
      <c r="AE793" s="8"/>
      <c r="AF793" s="8"/>
      <c r="AG793" s="8"/>
      <c r="AH793" s="8"/>
      <c r="AI793" s="8"/>
      <c r="AJ793" s="8"/>
      <c r="AK793" s="8"/>
      <c r="AL793" s="8"/>
      <c r="AM793" s="8"/>
      <c r="AN793" s="8"/>
      <c r="AO793" s="8"/>
    </row>
    <row r="794" spans="18:41">
      <c r="R794" s="8"/>
      <c r="S794" s="8"/>
      <c r="T794" s="8"/>
      <c r="U794" s="8"/>
      <c r="V794" s="8"/>
      <c r="W794" s="8"/>
      <c r="X794" s="8"/>
      <c r="Y794" s="8"/>
      <c r="Z794" s="8"/>
      <c r="AA794" s="8"/>
      <c r="AB794" s="8"/>
      <c r="AC794" s="8"/>
      <c r="AD794" s="8"/>
      <c r="AE794" s="8"/>
      <c r="AF794" s="8"/>
      <c r="AG794" s="8"/>
      <c r="AH794" s="8"/>
      <c r="AI794" s="8"/>
      <c r="AJ794" s="8"/>
      <c r="AK794" s="8"/>
      <c r="AL794" s="8"/>
      <c r="AM794" s="8"/>
      <c r="AN794" s="8"/>
      <c r="AO794" s="8"/>
    </row>
    <row r="795" spans="18:41">
      <c r="R795" s="8"/>
      <c r="S795" s="8"/>
      <c r="T795" s="8"/>
      <c r="U795" s="8"/>
      <c r="V795" s="8"/>
      <c r="W795" s="8"/>
      <c r="X795" s="8"/>
      <c r="Y795" s="8"/>
      <c r="Z795" s="8"/>
      <c r="AA795" s="8"/>
      <c r="AB795" s="8"/>
      <c r="AC795" s="8"/>
      <c r="AD795" s="8"/>
      <c r="AE795" s="8"/>
      <c r="AF795" s="8"/>
      <c r="AG795" s="8"/>
      <c r="AH795" s="8"/>
      <c r="AI795" s="8"/>
      <c r="AJ795" s="8"/>
      <c r="AK795" s="8"/>
      <c r="AL795" s="8"/>
      <c r="AM795" s="8"/>
      <c r="AN795" s="8"/>
      <c r="AO795" s="8"/>
    </row>
    <row r="796" spans="18:41">
      <c r="R796" s="8"/>
      <c r="S796" s="8"/>
      <c r="T796" s="8"/>
      <c r="U796" s="8"/>
      <c r="V796" s="8"/>
      <c r="W796" s="8"/>
      <c r="X796" s="8"/>
      <c r="Y796" s="8"/>
      <c r="Z796" s="8"/>
      <c r="AA796" s="8"/>
      <c r="AB796" s="8"/>
      <c r="AC796" s="8"/>
      <c r="AD796" s="8"/>
      <c r="AE796" s="8"/>
      <c r="AF796" s="8"/>
      <c r="AG796" s="8"/>
      <c r="AH796" s="8"/>
      <c r="AI796" s="8"/>
      <c r="AJ796" s="8"/>
      <c r="AK796" s="8"/>
      <c r="AL796" s="8"/>
      <c r="AM796" s="8"/>
      <c r="AN796" s="8"/>
      <c r="AO796" s="8"/>
    </row>
    <row r="797" spans="18:41">
      <c r="R797" s="8"/>
      <c r="S797" s="8"/>
      <c r="T797" s="8"/>
      <c r="U797" s="8"/>
      <c r="V797" s="8"/>
      <c r="W797" s="8"/>
      <c r="X797" s="8"/>
      <c r="Y797" s="8"/>
      <c r="Z797" s="8"/>
      <c r="AA797" s="8"/>
      <c r="AB797" s="8"/>
      <c r="AC797" s="8"/>
      <c r="AD797" s="8"/>
      <c r="AE797" s="8"/>
      <c r="AF797" s="8"/>
      <c r="AG797" s="8"/>
      <c r="AH797" s="8"/>
      <c r="AI797" s="8"/>
      <c r="AJ797" s="8"/>
      <c r="AK797" s="8"/>
      <c r="AL797" s="8"/>
      <c r="AM797" s="8"/>
      <c r="AN797" s="8"/>
      <c r="AO797" s="8"/>
    </row>
    <row r="798" spans="18:41">
      <c r="R798" s="8"/>
      <c r="S798" s="8"/>
      <c r="T798" s="8"/>
      <c r="U798" s="8"/>
      <c r="V798" s="8"/>
      <c r="W798" s="8"/>
      <c r="X798" s="8"/>
      <c r="Y798" s="8"/>
      <c r="Z798" s="8"/>
      <c r="AA798" s="8"/>
      <c r="AB798" s="8"/>
      <c r="AC798" s="8"/>
      <c r="AD798" s="8"/>
      <c r="AE798" s="8"/>
      <c r="AF798" s="8"/>
      <c r="AG798" s="8"/>
      <c r="AH798" s="8"/>
      <c r="AI798" s="8"/>
      <c r="AJ798" s="8"/>
      <c r="AK798" s="8"/>
      <c r="AL798" s="8"/>
      <c r="AM798" s="8"/>
      <c r="AN798" s="8"/>
      <c r="AO798" s="8"/>
    </row>
    <row r="799" spans="18:41">
      <c r="R799" s="8"/>
      <c r="S799" s="8"/>
      <c r="T799" s="8"/>
      <c r="U799" s="8"/>
      <c r="V799" s="8"/>
      <c r="W799" s="8"/>
      <c r="X799" s="8"/>
      <c r="Y799" s="8"/>
      <c r="Z799" s="8"/>
      <c r="AA799" s="8"/>
      <c r="AB799" s="8"/>
      <c r="AC799" s="8"/>
      <c r="AD799" s="8"/>
      <c r="AE799" s="8"/>
      <c r="AF799" s="8"/>
      <c r="AG799" s="8"/>
      <c r="AH799" s="8"/>
      <c r="AI799" s="8"/>
      <c r="AJ799" s="8"/>
      <c r="AK799" s="8"/>
      <c r="AL799" s="8"/>
      <c r="AM799" s="8"/>
      <c r="AN799" s="8"/>
      <c r="AO799" s="8"/>
    </row>
    <row r="800" spans="18:41">
      <c r="R800" s="8"/>
      <c r="S800" s="8"/>
      <c r="T800" s="8"/>
      <c r="U800" s="8"/>
      <c r="V800" s="8"/>
      <c r="W800" s="8"/>
      <c r="X800" s="8"/>
      <c r="Y800" s="8"/>
      <c r="Z800" s="8"/>
      <c r="AA800" s="8"/>
      <c r="AB800" s="8"/>
      <c r="AC800" s="8"/>
      <c r="AD800" s="8"/>
      <c r="AE800" s="8"/>
      <c r="AF800" s="8"/>
      <c r="AG800" s="8"/>
      <c r="AH800" s="8"/>
      <c r="AI800" s="8"/>
      <c r="AJ800" s="8"/>
      <c r="AK800" s="8"/>
      <c r="AL800" s="8"/>
      <c r="AM800" s="8"/>
      <c r="AN800" s="8"/>
      <c r="AO800" s="8"/>
    </row>
    <row r="801" spans="18:41">
      <c r="R801" s="8"/>
      <c r="S801" s="8"/>
      <c r="T801" s="8"/>
      <c r="U801" s="8"/>
      <c r="V801" s="8"/>
      <c r="W801" s="8"/>
      <c r="X801" s="8"/>
      <c r="Y801" s="8"/>
      <c r="Z801" s="8"/>
      <c r="AA801" s="8"/>
      <c r="AB801" s="8"/>
      <c r="AC801" s="8"/>
      <c r="AD801" s="8"/>
      <c r="AE801" s="8"/>
      <c r="AF801" s="8"/>
      <c r="AG801" s="8"/>
      <c r="AH801" s="8"/>
      <c r="AI801" s="8"/>
      <c r="AJ801" s="8"/>
      <c r="AK801" s="8"/>
      <c r="AL801" s="8"/>
      <c r="AM801" s="8"/>
      <c r="AN801" s="8"/>
      <c r="AO801" s="8"/>
    </row>
    <row r="802" spans="18:41">
      <c r="R802" s="8"/>
      <c r="S802" s="8"/>
      <c r="T802" s="8"/>
      <c r="U802" s="8"/>
      <c r="V802" s="8"/>
      <c r="W802" s="8"/>
      <c r="X802" s="8"/>
      <c r="Y802" s="8"/>
      <c r="Z802" s="8"/>
      <c r="AA802" s="8"/>
      <c r="AB802" s="8"/>
      <c r="AC802" s="8"/>
      <c r="AD802" s="8"/>
      <c r="AE802" s="8"/>
      <c r="AF802" s="8"/>
      <c r="AG802" s="8"/>
      <c r="AH802" s="8"/>
      <c r="AI802" s="8"/>
      <c r="AJ802" s="8"/>
      <c r="AK802" s="8"/>
      <c r="AL802" s="8"/>
      <c r="AM802" s="8"/>
      <c r="AN802" s="8"/>
      <c r="AO802" s="8"/>
    </row>
    <row r="803" spans="18:41">
      <c r="R803" s="8"/>
      <c r="S803" s="8"/>
      <c r="T803" s="8"/>
      <c r="U803" s="8"/>
      <c r="V803" s="8"/>
      <c r="W803" s="8"/>
      <c r="X803" s="8"/>
      <c r="Y803" s="8"/>
      <c r="Z803" s="8"/>
      <c r="AA803" s="8"/>
      <c r="AB803" s="8"/>
      <c r="AC803" s="8"/>
      <c r="AD803" s="8"/>
      <c r="AE803" s="8"/>
      <c r="AF803" s="8"/>
      <c r="AG803" s="8"/>
      <c r="AH803" s="8"/>
      <c r="AI803" s="8"/>
      <c r="AJ803" s="8"/>
      <c r="AK803" s="8"/>
      <c r="AL803" s="8"/>
      <c r="AM803" s="8"/>
      <c r="AN803" s="8"/>
      <c r="AO803" s="8"/>
    </row>
    <row r="804" spans="18:41">
      <c r="R804" s="8"/>
      <c r="S804" s="8"/>
      <c r="T804" s="8"/>
      <c r="U804" s="8"/>
      <c r="V804" s="8"/>
      <c r="W804" s="8"/>
      <c r="X804" s="8"/>
      <c r="Y804" s="8"/>
      <c r="Z804" s="8"/>
      <c r="AA804" s="8"/>
      <c r="AB804" s="8"/>
      <c r="AC804" s="8"/>
      <c r="AD804" s="8"/>
      <c r="AE804" s="8"/>
      <c r="AF804" s="8"/>
      <c r="AG804" s="8"/>
      <c r="AH804" s="8"/>
      <c r="AI804" s="8"/>
      <c r="AJ804" s="8"/>
      <c r="AK804" s="8"/>
      <c r="AL804" s="8"/>
      <c r="AM804" s="8"/>
      <c r="AN804" s="8"/>
      <c r="AO804" s="8"/>
    </row>
    <row r="805" spans="18:41">
      <c r="R805" s="8"/>
      <c r="S805" s="8"/>
      <c r="T805" s="8"/>
      <c r="U805" s="8"/>
      <c r="V805" s="8"/>
      <c r="W805" s="8"/>
      <c r="X805" s="8"/>
      <c r="Y805" s="8"/>
      <c r="Z805" s="8"/>
      <c r="AA805" s="8"/>
      <c r="AB805" s="8"/>
      <c r="AC805" s="8"/>
      <c r="AD805" s="8"/>
      <c r="AE805" s="8"/>
      <c r="AF805" s="8"/>
      <c r="AG805" s="8"/>
      <c r="AH805" s="8"/>
      <c r="AI805" s="8"/>
      <c r="AJ805" s="8"/>
      <c r="AK805" s="8"/>
      <c r="AL805" s="8"/>
      <c r="AM805" s="8"/>
      <c r="AN805" s="8"/>
      <c r="AO805" s="8"/>
    </row>
    <row r="806" spans="18:41">
      <c r="R806" s="8"/>
      <c r="S806" s="8"/>
      <c r="T806" s="8"/>
      <c r="U806" s="8"/>
      <c r="V806" s="8"/>
      <c r="W806" s="8"/>
      <c r="X806" s="8"/>
      <c r="Y806" s="8"/>
      <c r="Z806" s="8"/>
      <c r="AA806" s="8"/>
      <c r="AB806" s="8"/>
      <c r="AC806" s="8"/>
      <c r="AD806" s="8"/>
      <c r="AE806" s="8"/>
      <c r="AF806" s="8"/>
      <c r="AG806" s="8"/>
      <c r="AH806" s="8"/>
      <c r="AI806" s="8"/>
      <c r="AJ806" s="8"/>
      <c r="AK806" s="8"/>
      <c r="AL806" s="8"/>
      <c r="AM806" s="8"/>
      <c r="AN806" s="8"/>
      <c r="AO806" s="8"/>
    </row>
    <row r="807" spans="18:41">
      <c r="R807" s="8"/>
      <c r="S807" s="8"/>
      <c r="T807" s="8"/>
      <c r="U807" s="8"/>
      <c r="V807" s="8"/>
      <c r="W807" s="8"/>
      <c r="X807" s="8"/>
      <c r="Y807" s="8"/>
      <c r="Z807" s="8"/>
      <c r="AA807" s="8"/>
      <c r="AB807" s="8"/>
      <c r="AC807" s="8"/>
      <c r="AD807" s="8"/>
      <c r="AE807" s="8"/>
      <c r="AF807" s="8"/>
      <c r="AG807" s="8"/>
      <c r="AH807" s="8"/>
      <c r="AI807" s="8"/>
      <c r="AJ807" s="8"/>
      <c r="AK807" s="8"/>
      <c r="AL807" s="8"/>
      <c r="AM807" s="8"/>
      <c r="AN807" s="8"/>
      <c r="AO807" s="8"/>
    </row>
    <row r="808" spans="18:41">
      <c r="R808" s="8"/>
      <c r="S808" s="8"/>
      <c r="T808" s="8"/>
      <c r="U808" s="8"/>
      <c r="V808" s="8"/>
      <c r="W808" s="8"/>
      <c r="X808" s="8"/>
      <c r="Y808" s="8"/>
      <c r="Z808" s="8"/>
      <c r="AA808" s="8"/>
      <c r="AB808" s="8"/>
      <c r="AC808" s="8"/>
      <c r="AD808" s="8"/>
      <c r="AE808" s="8"/>
      <c r="AF808" s="8"/>
      <c r="AG808" s="8"/>
      <c r="AH808" s="8"/>
      <c r="AI808" s="8"/>
      <c r="AJ808" s="8"/>
      <c r="AK808" s="8"/>
      <c r="AL808" s="8"/>
      <c r="AM808" s="8"/>
      <c r="AN808" s="8"/>
      <c r="AO808" s="8"/>
    </row>
    <row r="809" spans="18:41">
      <c r="R809" s="8"/>
      <c r="S809" s="8"/>
      <c r="T809" s="8"/>
      <c r="U809" s="8"/>
      <c r="V809" s="8"/>
      <c r="W809" s="8"/>
      <c r="X809" s="8"/>
      <c r="Y809" s="8"/>
      <c r="Z809" s="8"/>
      <c r="AA809" s="8"/>
      <c r="AB809" s="8"/>
      <c r="AC809" s="8"/>
      <c r="AD809" s="8"/>
      <c r="AE809" s="8"/>
      <c r="AF809" s="8"/>
      <c r="AG809" s="8"/>
      <c r="AH809" s="8"/>
      <c r="AI809" s="8"/>
      <c r="AJ809" s="8"/>
      <c r="AK809" s="8"/>
      <c r="AL809" s="8"/>
      <c r="AM809" s="8"/>
      <c r="AN809" s="8"/>
      <c r="AO809" s="8"/>
    </row>
    <row r="810" spans="18:41">
      <c r="R810" s="8"/>
      <c r="S810" s="8"/>
      <c r="T810" s="8"/>
      <c r="U810" s="8"/>
      <c r="V810" s="8"/>
      <c r="W810" s="8"/>
      <c r="X810" s="8"/>
      <c r="Y810" s="8"/>
      <c r="Z810" s="8"/>
      <c r="AA810" s="8"/>
      <c r="AB810" s="8"/>
      <c r="AC810" s="8"/>
      <c r="AD810" s="8"/>
      <c r="AE810" s="8"/>
      <c r="AF810" s="8"/>
      <c r="AG810" s="8"/>
      <c r="AH810" s="8"/>
      <c r="AI810" s="8"/>
      <c r="AJ810" s="8"/>
      <c r="AK810" s="8"/>
      <c r="AL810" s="8"/>
      <c r="AM810" s="8"/>
      <c r="AN810" s="8"/>
      <c r="AO810" s="8"/>
    </row>
    <row r="811" spans="18:41">
      <c r="R811" s="8"/>
      <c r="S811" s="8"/>
      <c r="T811" s="8"/>
      <c r="U811" s="8"/>
      <c r="V811" s="8"/>
      <c r="W811" s="8"/>
      <c r="X811" s="8"/>
      <c r="Y811" s="8"/>
      <c r="Z811" s="8"/>
      <c r="AA811" s="8"/>
      <c r="AB811" s="8"/>
      <c r="AC811" s="8"/>
      <c r="AD811" s="8"/>
      <c r="AE811" s="8"/>
      <c r="AF811" s="8"/>
      <c r="AG811" s="8"/>
      <c r="AH811" s="8"/>
      <c r="AI811" s="8"/>
      <c r="AJ811" s="8"/>
      <c r="AK811" s="8"/>
      <c r="AL811" s="8"/>
      <c r="AM811" s="8"/>
      <c r="AN811" s="8"/>
      <c r="AO811" s="8"/>
    </row>
    <row r="812" spans="18:41">
      <c r="R812" s="8"/>
      <c r="S812" s="8"/>
      <c r="T812" s="8"/>
      <c r="U812" s="8"/>
      <c r="V812" s="8"/>
      <c r="W812" s="8"/>
      <c r="X812" s="8"/>
      <c r="Y812" s="8"/>
      <c r="Z812" s="8"/>
      <c r="AA812" s="8"/>
      <c r="AB812" s="8"/>
      <c r="AC812" s="8"/>
      <c r="AD812" s="8"/>
      <c r="AE812" s="8"/>
      <c r="AF812" s="8"/>
      <c r="AG812" s="8"/>
      <c r="AH812" s="8"/>
      <c r="AI812" s="8"/>
      <c r="AJ812" s="8"/>
      <c r="AK812" s="8"/>
      <c r="AL812" s="8"/>
      <c r="AM812" s="8"/>
      <c r="AN812" s="8"/>
      <c r="AO812" s="8"/>
    </row>
    <row r="813" spans="18:41">
      <c r="R813" s="8"/>
      <c r="S813" s="8"/>
      <c r="T813" s="8"/>
      <c r="U813" s="8"/>
      <c r="V813" s="8"/>
      <c r="W813" s="8"/>
      <c r="X813" s="8"/>
      <c r="Y813" s="8"/>
      <c r="Z813" s="8"/>
      <c r="AA813" s="8"/>
      <c r="AB813" s="8"/>
      <c r="AC813" s="8"/>
      <c r="AD813" s="8"/>
      <c r="AE813" s="8"/>
      <c r="AF813" s="8"/>
      <c r="AG813" s="8"/>
      <c r="AH813" s="8"/>
      <c r="AI813" s="8"/>
      <c r="AJ813" s="8"/>
      <c r="AK813" s="8"/>
      <c r="AL813" s="8"/>
      <c r="AM813" s="8"/>
      <c r="AN813" s="8"/>
      <c r="AO813" s="8"/>
    </row>
    <row r="814" spans="18:41">
      <c r="R814" s="8"/>
      <c r="S814" s="8"/>
      <c r="T814" s="8"/>
      <c r="U814" s="8"/>
      <c r="V814" s="8"/>
      <c r="W814" s="8"/>
      <c r="X814" s="8"/>
      <c r="Y814" s="8"/>
      <c r="Z814" s="8"/>
      <c r="AA814" s="8"/>
      <c r="AB814" s="8"/>
      <c r="AC814" s="8"/>
      <c r="AD814" s="8"/>
      <c r="AE814" s="8"/>
      <c r="AF814" s="8"/>
      <c r="AG814" s="8"/>
      <c r="AH814" s="8"/>
      <c r="AI814" s="8"/>
      <c r="AJ814" s="8"/>
      <c r="AK814" s="8"/>
      <c r="AL814" s="8"/>
      <c r="AM814" s="8"/>
      <c r="AN814" s="8"/>
      <c r="AO814" s="8"/>
    </row>
    <row r="815" spans="18:41">
      <c r="R815" s="8"/>
      <c r="S815" s="8"/>
      <c r="T815" s="8"/>
      <c r="U815" s="8"/>
      <c r="V815" s="8"/>
      <c r="W815" s="8"/>
      <c r="X815" s="8"/>
      <c r="Y815" s="8"/>
      <c r="Z815" s="8"/>
      <c r="AA815" s="8"/>
      <c r="AB815" s="8"/>
      <c r="AC815" s="8"/>
      <c r="AD815" s="8"/>
      <c r="AE815" s="8"/>
      <c r="AF815" s="8"/>
      <c r="AG815" s="8"/>
      <c r="AH815" s="8"/>
      <c r="AI815" s="8"/>
      <c r="AJ815" s="8"/>
      <c r="AK815" s="8"/>
      <c r="AL815" s="8"/>
      <c r="AM815" s="8"/>
      <c r="AN815" s="8"/>
      <c r="AO815" s="8"/>
    </row>
    <row r="816" spans="18:41">
      <c r="R816" s="8"/>
      <c r="S816" s="8"/>
      <c r="T816" s="8"/>
      <c r="U816" s="8"/>
      <c r="V816" s="8"/>
      <c r="W816" s="8"/>
      <c r="X816" s="8"/>
      <c r="Y816" s="8"/>
      <c r="Z816" s="8"/>
      <c r="AA816" s="8"/>
      <c r="AB816" s="8"/>
      <c r="AC816" s="8"/>
      <c r="AD816" s="8"/>
      <c r="AE816" s="8"/>
      <c r="AF816" s="8"/>
      <c r="AG816" s="8"/>
      <c r="AH816" s="8"/>
      <c r="AI816" s="8"/>
      <c r="AJ816" s="8"/>
      <c r="AK816" s="8"/>
      <c r="AL816" s="8"/>
      <c r="AM816" s="8"/>
      <c r="AN816" s="8"/>
      <c r="AO816" s="8"/>
    </row>
    <row r="817" spans="18:41">
      <c r="R817" s="8"/>
      <c r="S817" s="8"/>
      <c r="T817" s="8"/>
      <c r="U817" s="8"/>
      <c r="V817" s="8"/>
      <c r="W817" s="8"/>
      <c r="X817" s="8"/>
      <c r="Y817" s="8"/>
      <c r="Z817" s="8"/>
      <c r="AA817" s="8"/>
      <c r="AB817" s="8"/>
      <c r="AC817" s="8"/>
      <c r="AD817" s="8"/>
      <c r="AE817" s="8"/>
      <c r="AF817" s="8"/>
      <c r="AG817" s="8"/>
      <c r="AH817" s="8"/>
      <c r="AI817" s="8"/>
      <c r="AJ817" s="8"/>
      <c r="AK817" s="8"/>
      <c r="AL817" s="8"/>
      <c r="AM817" s="8"/>
      <c r="AN817" s="8"/>
      <c r="AO817" s="8"/>
    </row>
    <row r="818" spans="18:41">
      <c r="R818" s="8"/>
      <c r="S818" s="8"/>
      <c r="T818" s="8"/>
      <c r="U818" s="8"/>
      <c r="V818" s="8"/>
      <c r="W818" s="8"/>
      <c r="X818" s="8"/>
      <c r="Y818" s="8"/>
      <c r="Z818" s="8"/>
      <c r="AA818" s="8"/>
      <c r="AB818" s="8"/>
      <c r="AC818" s="8"/>
      <c r="AD818" s="8"/>
      <c r="AE818" s="8"/>
      <c r="AF818" s="8"/>
      <c r="AG818" s="8"/>
      <c r="AH818" s="8"/>
      <c r="AI818" s="8"/>
      <c r="AJ818" s="8"/>
      <c r="AK818" s="8"/>
      <c r="AL818" s="8"/>
      <c r="AM818" s="8"/>
      <c r="AN818" s="8"/>
      <c r="AO818" s="8"/>
    </row>
    <row r="819" spans="18:41">
      <c r="R819" s="8"/>
      <c r="S819" s="8"/>
      <c r="T819" s="8"/>
      <c r="U819" s="8"/>
      <c r="V819" s="8"/>
      <c r="W819" s="8"/>
      <c r="X819" s="8"/>
      <c r="Y819" s="8"/>
      <c r="Z819" s="8"/>
      <c r="AA819" s="8"/>
      <c r="AB819" s="8"/>
      <c r="AC819" s="8"/>
      <c r="AD819" s="8"/>
      <c r="AE819" s="8"/>
      <c r="AF819" s="8"/>
      <c r="AG819" s="8"/>
      <c r="AH819" s="8"/>
      <c r="AI819" s="8"/>
      <c r="AJ819" s="8"/>
      <c r="AK819" s="8"/>
      <c r="AL819" s="8"/>
      <c r="AM819" s="8"/>
      <c r="AN819" s="8"/>
      <c r="AO819" s="8"/>
    </row>
    <row r="820" spans="18:41">
      <c r="R820" s="8"/>
      <c r="S820" s="8"/>
      <c r="T820" s="8"/>
      <c r="U820" s="8"/>
      <c r="V820" s="8"/>
      <c r="W820" s="8"/>
      <c r="X820" s="8"/>
      <c r="Y820" s="8"/>
      <c r="Z820" s="8"/>
      <c r="AA820" s="8"/>
      <c r="AB820" s="8"/>
      <c r="AC820" s="8"/>
      <c r="AD820" s="8"/>
      <c r="AE820" s="8"/>
      <c r="AF820" s="8"/>
      <c r="AG820" s="8"/>
      <c r="AH820" s="8"/>
      <c r="AI820" s="8"/>
      <c r="AJ820" s="8"/>
      <c r="AK820" s="8"/>
      <c r="AL820" s="8"/>
      <c r="AM820" s="8"/>
      <c r="AN820" s="8"/>
      <c r="AO820" s="8"/>
    </row>
    <row r="821" spans="18:41">
      <c r="R821" s="8"/>
      <c r="S821" s="8"/>
      <c r="T821" s="8"/>
      <c r="U821" s="8"/>
      <c r="V821" s="8"/>
      <c r="W821" s="8"/>
      <c r="X821" s="8"/>
      <c r="Y821" s="8"/>
      <c r="Z821" s="8"/>
      <c r="AA821" s="8"/>
      <c r="AB821" s="8"/>
      <c r="AC821" s="8"/>
      <c r="AD821" s="8"/>
      <c r="AE821" s="8"/>
      <c r="AF821" s="8"/>
      <c r="AG821" s="8"/>
      <c r="AH821" s="8"/>
      <c r="AI821" s="8"/>
      <c r="AJ821" s="8"/>
      <c r="AK821" s="8"/>
      <c r="AL821" s="8"/>
      <c r="AM821" s="8"/>
      <c r="AN821" s="8"/>
      <c r="AO821" s="8"/>
    </row>
    <row r="822" spans="18:41">
      <c r="R822" s="8"/>
      <c r="S822" s="8"/>
      <c r="T822" s="8"/>
      <c r="U822" s="8"/>
      <c r="V822" s="8"/>
      <c r="W822" s="8"/>
      <c r="X822" s="8"/>
      <c r="Y822" s="8"/>
      <c r="Z822" s="8"/>
      <c r="AA822" s="8"/>
      <c r="AB822" s="8"/>
      <c r="AC822" s="8"/>
      <c r="AD822" s="8"/>
      <c r="AE822" s="8"/>
      <c r="AF822" s="8"/>
      <c r="AG822" s="8"/>
      <c r="AH822" s="8"/>
      <c r="AI822" s="8"/>
      <c r="AJ822" s="8"/>
      <c r="AK822" s="8"/>
      <c r="AL822" s="8"/>
      <c r="AM822" s="8"/>
      <c r="AN822" s="8"/>
      <c r="AO822" s="8"/>
    </row>
    <row r="823" spans="18:41">
      <c r="R823" s="8"/>
      <c r="S823" s="8"/>
      <c r="T823" s="8"/>
      <c r="U823" s="8"/>
      <c r="V823" s="8"/>
      <c r="W823" s="8"/>
      <c r="X823" s="8"/>
      <c r="Y823" s="8"/>
      <c r="Z823" s="8"/>
      <c r="AA823" s="8"/>
      <c r="AB823" s="8"/>
      <c r="AC823" s="8"/>
      <c r="AD823" s="8"/>
      <c r="AE823" s="8"/>
      <c r="AF823" s="8"/>
      <c r="AG823" s="8"/>
      <c r="AH823" s="8"/>
      <c r="AI823" s="8"/>
      <c r="AJ823" s="8"/>
      <c r="AK823" s="8"/>
      <c r="AL823" s="8"/>
      <c r="AM823" s="8"/>
      <c r="AN823" s="8"/>
      <c r="AO823" s="8"/>
    </row>
    <row r="824" spans="18:41">
      <c r="R824" s="8"/>
      <c r="S824" s="8"/>
      <c r="T824" s="8"/>
      <c r="U824" s="8"/>
      <c r="V824" s="8"/>
      <c r="W824" s="8"/>
      <c r="X824" s="8"/>
      <c r="Y824" s="8"/>
      <c r="Z824" s="8"/>
      <c r="AA824" s="8"/>
      <c r="AB824" s="8"/>
      <c r="AC824" s="8"/>
      <c r="AD824" s="8"/>
      <c r="AE824" s="8"/>
      <c r="AF824" s="8"/>
      <c r="AG824" s="8"/>
      <c r="AH824" s="8"/>
      <c r="AI824" s="8"/>
      <c r="AJ824" s="8"/>
      <c r="AK824" s="8"/>
      <c r="AL824" s="8"/>
      <c r="AM824" s="8"/>
      <c r="AN824" s="8"/>
      <c r="AO824" s="8"/>
    </row>
    <row r="825" spans="18:41">
      <c r="R825" s="8"/>
      <c r="S825" s="8"/>
      <c r="T825" s="8"/>
      <c r="U825" s="8"/>
      <c r="V825" s="8"/>
      <c r="W825" s="8"/>
      <c r="X825" s="8"/>
      <c r="Y825" s="8"/>
      <c r="Z825" s="8"/>
      <c r="AA825" s="8"/>
      <c r="AB825" s="8"/>
      <c r="AC825" s="8"/>
      <c r="AD825" s="8"/>
      <c r="AE825" s="8"/>
      <c r="AF825" s="8"/>
      <c r="AG825" s="8"/>
      <c r="AH825" s="8"/>
      <c r="AI825" s="8"/>
      <c r="AJ825" s="8"/>
      <c r="AK825" s="8"/>
      <c r="AL825" s="8"/>
      <c r="AM825" s="8"/>
      <c r="AN825" s="8"/>
      <c r="AO825" s="8"/>
    </row>
    <row r="826" spans="18:41">
      <c r="R826" s="8"/>
      <c r="S826" s="8"/>
      <c r="T826" s="8"/>
      <c r="U826" s="8"/>
      <c r="V826" s="8"/>
      <c r="W826" s="8"/>
      <c r="X826" s="8"/>
      <c r="Y826" s="8"/>
      <c r="Z826" s="8"/>
      <c r="AA826" s="8"/>
      <c r="AB826" s="8"/>
      <c r="AC826" s="8"/>
      <c r="AD826" s="8"/>
      <c r="AE826" s="8"/>
      <c r="AF826" s="8"/>
      <c r="AG826" s="8"/>
      <c r="AH826" s="8"/>
      <c r="AI826" s="8"/>
      <c r="AJ826" s="8"/>
      <c r="AK826" s="8"/>
      <c r="AL826" s="8"/>
      <c r="AM826" s="8"/>
      <c r="AN826" s="8"/>
      <c r="AO826" s="8"/>
    </row>
    <row r="827" spans="18:41">
      <c r="R827" s="8"/>
      <c r="S827" s="8"/>
      <c r="T827" s="8"/>
      <c r="U827" s="8"/>
      <c r="V827" s="8"/>
      <c r="W827" s="8"/>
      <c r="X827" s="8"/>
      <c r="Y827" s="8"/>
      <c r="Z827" s="8"/>
      <c r="AA827" s="8"/>
      <c r="AB827" s="8"/>
      <c r="AC827" s="8"/>
      <c r="AD827" s="8"/>
      <c r="AE827" s="8"/>
      <c r="AF827" s="8"/>
      <c r="AG827" s="8"/>
      <c r="AH827" s="8"/>
      <c r="AI827" s="8"/>
      <c r="AJ827" s="8"/>
      <c r="AK827" s="8"/>
      <c r="AL827" s="8"/>
      <c r="AM827" s="8"/>
      <c r="AN827" s="8"/>
      <c r="AO827" s="8"/>
    </row>
    <row r="828" spans="18:41">
      <c r="R828" s="8"/>
      <c r="S828" s="8"/>
      <c r="T828" s="8"/>
      <c r="U828" s="8"/>
      <c r="V828" s="8"/>
      <c r="W828" s="8"/>
      <c r="X828" s="8"/>
      <c r="Y828" s="8"/>
      <c r="Z828" s="8"/>
      <c r="AA828" s="8"/>
      <c r="AB828" s="8"/>
      <c r="AC828" s="8"/>
      <c r="AD828" s="8"/>
      <c r="AE828" s="8"/>
      <c r="AF828" s="8"/>
      <c r="AG828" s="8"/>
      <c r="AH828" s="8"/>
      <c r="AI828" s="8"/>
      <c r="AJ828" s="8"/>
      <c r="AK828" s="8"/>
      <c r="AL828" s="8"/>
      <c r="AM828" s="8"/>
      <c r="AN828" s="8"/>
      <c r="AO828" s="8"/>
    </row>
    <row r="829" spans="18:41">
      <c r="R829" s="8"/>
      <c r="S829" s="8"/>
      <c r="T829" s="8"/>
      <c r="U829" s="8"/>
      <c r="V829" s="8"/>
      <c r="W829" s="8"/>
      <c r="X829" s="8"/>
      <c r="Y829" s="8"/>
      <c r="Z829" s="8"/>
      <c r="AA829" s="8"/>
      <c r="AB829" s="8"/>
      <c r="AC829" s="8"/>
      <c r="AD829" s="8"/>
      <c r="AE829" s="8"/>
      <c r="AF829" s="8"/>
      <c r="AG829" s="8"/>
      <c r="AH829" s="8"/>
      <c r="AI829" s="8"/>
      <c r="AJ829" s="8"/>
      <c r="AK829" s="8"/>
      <c r="AL829" s="8"/>
      <c r="AM829" s="8"/>
      <c r="AN829" s="8"/>
      <c r="AO829" s="8"/>
    </row>
    <row r="830" spans="18:41">
      <c r="R830" s="8"/>
      <c r="S830" s="8"/>
      <c r="T830" s="8"/>
      <c r="U830" s="8"/>
      <c r="V830" s="8"/>
      <c r="W830" s="8"/>
      <c r="X830" s="8"/>
      <c r="Y830" s="8"/>
      <c r="Z830" s="8"/>
      <c r="AA830" s="8"/>
      <c r="AB830" s="8"/>
      <c r="AC830" s="8"/>
      <c r="AD830" s="8"/>
      <c r="AE830" s="8"/>
      <c r="AF830" s="8"/>
      <c r="AG830" s="8"/>
      <c r="AH830" s="8"/>
      <c r="AI830" s="8"/>
      <c r="AJ830" s="8"/>
      <c r="AK830" s="8"/>
      <c r="AL830" s="8"/>
      <c r="AM830" s="8"/>
      <c r="AN830" s="8"/>
      <c r="AO830" s="8"/>
    </row>
    <row r="831" spans="18:41">
      <c r="R831" s="8"/>
      <c r="S831" s="8"/>
      <c r="T831" s="8"/>
      <c r="U831" s="8"/>
      <c r="V831" s="8"/>
      <c r="W831" s="8"/>
      <c r="X831" s="8"/>
      <c r="Y831" s="8"/>
      <c r="Z831" s="8"/>
      <c r="AA831" s="8"/>
      <c r="AB831" s="8"/>
      <c r="AC831" s="8"/>
      <c r="AD831" s="8"/>
      <c r="AE831" s="8"/>
      <c r="AF831" s="8"/>
      <c r="AG831" s="8"/>
      <c r="AH831" s="8"/>
      <c r="AI831" s="8"/>
      <c r="AJ831" s="8"/>
      <c r="AK831" s="8"/>
      <c r="AL831" s="8"/>
      <c r="AM831" s="8"/>
      <c r="AN831" s="8"/>
      <c r="AO831" s="8"/>
    </row>
    <row r="832" spans="18:41">
      <c r="R832" s="8"/>
      <c r="S832" s="8"/>
      <c r="T832" s="8"/>
      <c r="U832" s="8"/>
      <c r="V832" s="8"/>
      <c r="W832" s="8"/>
      <c r="X832" s="8"/>
      <c r="Y832" s="8"/>
      <c r="Z832" s="8"/>
      <c r="AA832" s="8"/>
      <c r="AB832" s="8"/>
      <c r="AC832" s="8"/>
      <c r="AD832" s="8"/>
      <c r="AE832" s="8"/>
      <c r="AF832" s="8"/>
      <c r="AG832" s="8"/>
      <c r="AH832" s="8"/>
      <c r="AI832" s="8"/>
      <c r="AJ832" s="8"/>
      <c r="AK832" s="8"/>
      <c r="AL832" s="8"/>
      <c r="AM832" s="8"/>
      <c r="AN832" s="8"/>
      <c r="AO832" s="8"/>
    </row>
    <row r="833" spans="18:41">
      <c r="R833" s="8"/>
      <c r="S833" s="8"/>
      <c r="T833" s="8"/>
      <c r="U833" s="8"/>
      <c r="V833" s="8"/>
      <c r="W833" s="8"/>
      <c r="X833" s="8"/>
      <c r="Y833" s="8"/>
      <c r="Z833" s="8"/>
      <c r="AA833" s="8"/>
      <c r="AB833" s="8"/>
      <c r="AC833" s="8"/>
      <c r="AD833" s="8"/>
      <c r="AE833" s="8"/>
      <c r="AF833" s="8"/>
      <c r="AG833" s="8"/>
      <c r="AH833" s="8"/>
      <c r="AI833" s="8"/>
      <c r="AJ833" s="8"/>
      <c r="AK833" s="8"/>
      <c r="AL833" s="8"/>
      <c r="AM833" s="8"/>
      <c r="AN833" s="8"/>
      <c r="AO833" s="8"/>
    </row>
    <row r="834" spans="18:41">
      <c r="R834" s="8"/>
      <c r="S834" s="8"/>
      <c r="T834" s="8"/>
      <c r="U834" s="8"/>
      <c r="V834" s="8"/>
      <c r="W834" s="8"/>
      <c r="X834" s="8"/>
      <c r="Y834" s="8"/>
      <c r="Z834" s="8"/>
      <c r="AA834" s="8"/>
      <c r="AB834" s="8"/>
      <c r="AC834" s="8"/>
      <c r="AD834" s="8"/>
      <c r="AE834" s="8"/>
      <c r="AF834" s="8"/>
      <c r="AG834" s="8"/>
      <c r="AH834" s="8"/>
      <c r="AI834" s="8"/>
      <c r="AJ834" s="8"/>
      <c r="AK834" s="8"/>
      <c r="AL834" s="8"/>
      <c r="AM834" s="8"/>
      <c r="AN834" s="8"/>
      <c r="AO834" s="8"/>
    </row>
    <row r="835" spans="18:41">
      <c r="R835" s="8"/>
      <c r="S835" s="8"/>
      <c r="T835" s="8"/>
      <c r="U835" s="8"/>
      <c r="V835" s="8"/>
      <c r="W835" s="8"/>
      <c r="X835" s="8"/>
      <c r="Y835" s="8"/>
      <c r="Z835" s="8"/>
      <c r="AA835" s="8"/>
      <c r="AB835" s="8"/>
      <c r="AC835" s="8"/>
      <c r="AD835" s="8"/>
      <c r="AE835" s="8"/>
      <c r="AF835" s="8"/>
      <c r="AG835" s="8"/>
      <c r="AH835" s="8"/>
      <c r="AI835" s="8"/>
      <c r="AJ835" s="8"/>
      <c r="AK835" s="8"/>
      <c r="AL835" s="8"/>
      <c r="AM835" s="8"/>
      <c r="AN835" s="8"/>
      <c r="AO835" s="8"/>
    </row>
    <row r="836" spans="18:41">
      <c r="R836" s="8"/>
      <c r="S836" s="8"/>
      <c r="T836" s="8"/>
      <c r="U836" s="8"/>
      <c r="V836" s="8"/>
      <c r="W836" s="8"/>
      <c r="X836" s="8"/>
      <c r="Y836" s="8"/>
      <c r="Z836" s="8"/>
      <c r="AA836" s="8"/>
      <c r="AB836" s="8"/>
      <c r="AC836" s="8"/>
      <c r="AD836" s="8"/>
      <c r="AE836" s="8"/>
      <c r="AF836" s="8"/>
      <c r="AG836" s="8"/>
      <c r="AH836" s="8"/>
      <c r="AI836" s="8"/>
      <c r="AJ836" s="8"/>
      <c r="AK836" s="8"/>
      <c r="AL836" s="8"/>
      <c r="AM836" s="8"/>
      <c r="AN836" s="8"/>
      <c r="AO836" s="8"/>
    </row>
    <row r="837" spans="18:41">
      <c r="R837" s="8"/>
      <c r="S837" s="8"/>
      <c r="T837" s="8"/>
      <c r="U837" s="8"/>
      <c r="V837" s="8"/>
      <c r="W837" s="8"/>
      <c r="X837" s="8"/>
      <c r="Y837" s="8"/>
      <c r="Z837" s="8"/>
      <c r="AA837" s="8"/>
      <c r="AB837" s="8"/>
      <c r="AC837" s="8"/>
      <c r="AD837" s="8"/>
      <c r="AE837" s="8"/>
      <c r="AF837" s="8"/>
      <c r="AG837" s="8"/>
      <c r="AH837" s="8"/>
      <c r="AI837" s="8"/>
      <c r="AJ837" s="8"/>
      <c r="AK837" s="8"/>
      <c r="AL837" s="8"/>
      <c r="AM837" s="8"/>
      <c r="AN837" s="8"/>
      <c r="AO837" s="8"/>
    </row>
    <row r="838" spans="18:41">
      <c r="R838" s="8"/>
      <c r="S838" s="8"/>
      <c r="T838" s="8"/>
      <c r="U838" s="8"/>
      <c r="V838" s="8"/>
      <c r="W838" s="8"/>
      <c r="X838" s="8"/>
      <c r="Y838" s="8"/>
      <c r="Z838" s="8"/>
      <c r="AA838" s="8"/>
      <c r="AB838" s="8"/>
      <c r="AC838" s="8"/>
      <c r="AD838" s="8"/>
      <c r="AE838" s="8"/>
      <c r="AF838" s="8"/>
      <c r="AG838" s="8"/>
      <c r="AH838" s="8"/>
      <c r="AI838" s="8"/>
      <c r="AJ838" s="8"/>
      <c r="AK838" s="8"/>
      <c r="AL838" s="8"/>
      <c r="AM838" s="8"/>
      <c r="AN838" s="8"/>
      <c r="AO838" s="8"/>
    </row>
    <row r="839" spans="18:41">
      <c r="R839" s="8"/>
      <c r="S839" s="8"/>
      <c r="T839" s="8"/>
      <c r="U839" s="8"/>
      <c r="V839" s="8"/>
      <c r="W839" s="8"/>
      <c r="X839" s="8"/>
      <c r="Y839" s="8"/>
      <c r="Z839" s="8"/>
      <c r="AA839" s="8"/>
      <c r="AB839" s="8"/>
      <c r="AC839" s="8"/>
      <c r="AD839" s="8"/>
      <c r="AE839" s="8"/>
      <c r="AF839" s="8"/>
      <c r="AG839" s="8"/>
      <c r="AH839" s="8"/>
      <c r="AI839" s="8"/>
      <c r="AJ839" s="8"/>
      <c r="AK839" s="8"/>
      <c r="AL839" s="8"/>
      <c r="AM839" s="8"/>
      <c r="AN839" s="8"/>
      <c r="AO839" s="8"/>
    </row>
    <row r="840" spans="18:41">
      <c r="R840" s="8"/>
      <c r="S840" s="8"/>
      <c r="T840" s="8"/>
      <c r="U840" s="8"/>
      <c r="V840" s="8"/>
      <c r="W840" s="8"/>
      <c r="X840" s="8"/>
      <c r="Y840" s="8"/>
      <c r="Z840" s="8"/>
      <c r="AA840" s="8"/>
      <c r="AB840" s="8"/>
      <c r="AC840" s="8"/>
      <c r="AD840" s="8"/>
      <c r="AE840" s="8"/>
      <c r="AF840" s="8"/>
      <c r="AG840" s="8"/>
      <c r="AH840" s="8"/>
      <c r="AI840" s="8"/>
      <c r="AJ840" s="8"/>
      <c r="AK840" s="8"/>
      <c r="AL840" s="8"/>
      <c r="AM840" s="8"/>
      <c r="AN840" s="8"/>
      <c r="AO840" s="8"/>
    </row>
    <row r="841" spans="18:41">
      <c r="R841" s="8"/>
      <c r="S841" s="8"/>
      <c r="T841" s="8"/>
      <c r="U841" s="8"/>
      <c r="V841" s="8"/>
      <c r="W841" s="8"/>
      <c r="X841" s="8"/>
      <c r="Y841" s="8"/>
      <c r="Z841" s="8"/>
      <c r="AA841" s="8"/>
      <c r="AB841" s="8"/>
      <c r="AC841" s="8"/>
      <c r="AD841" s="8"/>
      <c r="AE841" s="8"/>
      <c r="AF841" s="8"/>
      <c r="AG841" s="8"/>
      <c r="AH841" s="8"/>
      <c r="AI841" s="8"/>
      <c r="AJ841" s="8"/>
      <c r="AK841" s="8"/>
      <c r="AL841" s="8"/>
      <c r="AM841" s="8"/>
      <c r="AN841" s="8"/>
      <c r="AO841" s="8"/>
    </row>
    <row r="842" spans="18:41">
      <c r="R842" s="8"/>
      <c r="S842" s="8"/>
      <c r="T842" s="8"/>
      <c r="U842" s="8"/>
      <c r="V842" s="8"/>
      <c r="W842" s="8"/>
      <c r="X842" s="8"/>
      <c r="Y842" s="8"/>
      <c r="Z842" s="8"/>
      <c r="AA842" s="8"/>
      <c r="AB842" s="8"/>
      <c r="AC842" s="8"/>
      <c r="AD842" s="8"/>
      <c r="AE842" s="8"/>
      <c r="AF842" s="8"/>
      <c r="AG842" s="8"/>
      <c r="AH842" s="8"/>
      <c r="AI842" s="8"/>
      <c r="AJ842" s="8"/>
      <c r="AK842" s="8"/>
      <c r="AL842" s="8"/>
      <c r="AM842" s="8"/>
      <c r="AN842" s="8"/>
      <c r="AO842" s="8"/>
    </row>
    <row r="843" spans="18:41">
      <c r="R843" s="8"/>
      <c r="S843" s="8"/>
      <c r="T843" s="8"/>
      <c r="U843" s="8"/>
      <c r="V843" s="8"/>
      <c r="W843" s="8"/>
      <c r="X843" s="8"/>
      <c r="Y843" s="8"/>
      <c r="Z843" s="8"/>
      <c r="AA843" s="8"/>
      <c r="AB843" s="8"/>
      <c r="AC843" s="8"/>
      <c r="AD843" s="8"/>
      <c r="AE843" s="8"/>
      <c r="AF843" s="8"/>
      <c r="AG843" s="8"/>
      <c r="AH843" s="8"/>
      <c r="AI843" s="8"/>
      <c r="AJ843" s="8"/>
      <c r="AK843" s="8"/>
      <c r="AL843" s="8"/>
      <c r="AM843" s="8"/>
      <c r="AN843" s="8"/>
      <c r="AO843" s="8"/>
    </row>
    <row r="844" spans="18:41">
      <c r="R844" s="8"/>
      <c r="S844" s="8"/>
      <c r="T844" s="8"/>
      <c r="U844" s="8"/>
      <c r="V844" s="8"/>
      <c r="W844" s="8"/>
      <c r="X844" s="8"/>
      <c r="Y844" s="8"/>
      <c r="Z844" s="8"/>
      <c r="AA844" s="8"/>
      <c r="AB844" s="8"/>
      <c r="AC844" s="8"/>
      <c r="AD844" s="8"/>
      <c r="AE844" s="8"/>
      <c r="AF844" s="8"/>
      <c r="AG844" s="8"/>
      <c r="AH844" s="8"/>
      <c r="AI844" s="8"/>
      <c r="AJ844" s="8"/>
      <c r="AK844" s="8"/>
      <c r="AL844" s="8"/>
      <c r="AM844" s="8"/>
      <c r="AN844" s="8"/>
      <c r="AO844" s="8"/>
    </row>
    <row r="845" spans="18:41">
      <c r="R845" s="8"/>
      <c r="S845" s="8"/>
      <c r="T845" s="8"/>
      <c r="U845" s="8"/>
      <c r="V845" s="8"/>
      <c r="W845" s="8"/>
      <c r="X845" s="8"/>
      <c r="Y845" s="8"/>
      <c r="Z845" s="8"/>
      <c r="AA845" s="8"/>
      <c r="AB845" s="8"/>
      <c r="AC845" s="8"/>
      <c r="AD845" s="8"/>
      <c r="AE845" s="8"/>
      <c r="AF845" s="8"/>
      <c r="AG845" s="8"/>
      <c r="AH845" s="8"/>
      <c r="AI845" s="8"/>
      <c r="AJ845" s="8"/>
      <c r="AK845" s="8"/>
      <c r="AL845" s="8"/>
      <c r="AM845" s="8"/>
      <c r="AN845" s="8"/>
      <c r="AO845" s="8"/>
    </row>
    <row r="846" spans="18:41">
      <c r="R846" s="8"/>
      <c r="S846" s="8"/>
      <c r="T846" s="8"/>
      <c r="U846" s="8"/>
      <c r="V846" s="8"/>
      <c r="W846" s="8"/>
      <c r="X846" s="8"/>
      <c r="Y846" s="8"/>
      <c r="Z846" s="8"/>
      <c r="AA846" s="8"/>
      <c r="AB846" s="8"/>
      <c r="AC846" s="8"/>
      <c r="AD846" s="8"/>
      <c r="AE846" s="8"/>
      <c r="AF846" s="8"/>
      <c r="AG846" s="8"/>
      <c r="AH846" s="8"/>
      <c r="AI846" s="8"/>
      <c r="AJ846" s="8"/>
      <c r="AK846" s="8"/>
      <c r="AL846" s="8"/>
      <c r="AM846" s="8"/>
      <c r="AN846" s="8"/>
      <c r="AO846" s="8"/>
    </row>
    <row r="847" spans="18:41">
      <c r="R847" s="8"/>
      <c r="S847" s="8"/>
      <c r="T847" s="8"/>
      <c r="U847" s="8"/>
      <c r="V847" s="8"/>
      <c r="W847" s="8"/>
      <c r="X847" s="8"/>
      <c r="Y847" s="8"/>
      <c r="Z847" s="8"/>
      <c r="AA847" s="8"/>
      <c r="AB847" s="8"/>
      <c r="AC847" s="8"/>
      <c r="AD847" s="8"/>
      <c r="AE847" s="8"/>
      <c r="AF847" s="8"/>
      <c r="AG847" s="8"/>
      <c r="AH847" s="8"/>
      <c r="AI847" s="8"/>
      <c r="AJ847" s="8"/>
      <c r="AK847" s="8"/>
      <c r="AL847" s="8"/>
      <c r="AM847" s="8"/>
      <c r="AN847" s="8"/>
      <c r="AO847" s="8"/>
    </row>
    <row r="848" spans="18:41">
      <c r="R848" s="8"/>
      <c r="S848" s="8"/>
      <c r="T848" s="8"/>
      <c r="U848" s="8"/>
      <c r="V848" s="8"/>
      <c r="W848" s="8"/>
      <c r="X848" s="8"/>
      <c r="Y848" s="8"/>
      <c r="Z848" s="8"/>
      <c r="AA848" s="8"/>
      <c r="AB848" s="8"/>
      <c r="AC848" s="8"/>
      <c r="AD848" s="8"/>
      <c r="AE848" s="8"/>
      <c r="AF848" s="8"/>
      <c r="AG848" s="8"/>
      <c r="AH848" s="8"/>
      <c r="AI848" s="8"/>
      <c r="AJ848" s="8"/>
      <c r="AK848" s="8"/>
      <c r="AL848" s="8"/>
      <c r="AM848" s="8"/>
      <c r="AN848" s="8"/>
      <c r="AO848" s="8"/>
    </row>
    <row r="849" spans="18:41">
      <c r="R849" s="8"/>
      <c r="S849" s="8"/>
      <c r="T849" s="8"/>
      <c r="U849" s="8"/>
      <c r="V849" s="8"/>
      <c r="W849" s="8"/>
      <c r="X849" s="8"/>
      <c r="Y849" s="8"/>
      <c r="Z849" s="8"/>
      <c r="AA849" s="8"/>
      <c r="AB849" s="8"/>
      <c r="AC849" s="8"/>
      <c r="AD849" s="8"/>
      <c r="AE849" s="8"/>
      <c r="AF849" s="8"/>
      <c r="AG849" s="8"/>
      <c r="AH849" s="8"/>
      <c r="AI849" s="8"/>
      <c r="AJ849" s="8"/>
      <c r="AK849" s="8"/>
      <c r="AL849" s="8"/>
      <c r="AM849" s="8"/>
      <c r="AN849" s="8"/>
      <c r="AO849" s="8"/>
    </row>
    <row r="850" spans="18:41">
      <c r="R850" s="8"/>
      <c r="S850" s="8"/>
      <c r="T850" s="8"/>
      <c r="U850" s="8"/>
      <c r="V850" s="8"/>
      <c r="W850" s="8"/>
      <c r="X850" s="8"/>
      <c r="Y850" s="8"/>
      <c r="Z850" s="8"/>
      <c r="AA850" s="8"/>
      <c r="AB850" s="8"/>
      <c r="AC850" s="8"/>
      <c r="AD850" s="8"/>
      <c r="AE850" s="8"/>
      <c r="AF850" s="8"/>
      <c r="AG850" s="8"/>
      <c r="AH850" s="8"/>
      <c r="AI850" s="8"/>
      <c r="AJ850" s="8"/>
      <c r="AK850" s="8"/>
      <c r="AL850" s="8"/>
      <c r="AM850" s="8"/>
      <c r="AN850" s="8"/>
      <c r="AO850" s="8"/>
    </row>
    <row r="851" spans="18:41">
      <c r="R851" s="8"/>
      <c r="S851" s="8"/>
      <c r="T851" s="8"/>
      <c r="U851" s="8"/>
      <c r="V851" s="8"/>
      <c r="W851" s="8"/>
      <c r="X851" s="8"/>
      <c r="Y851" s="8"/>
      <c r="Z851" s="8"/>
      <c r="AA851" s="8"/>
      <c r="AB851" s="8"/>
      <c r="AC851" s="8"/>
      <c r="AD851" s="8"/>
      <c r="AE851" s="8"/>
      <c r="AF851" s="8"/>
      <c r="AG851" s="8"/>
      <c r="AH851" s="8"/>
      <c r="AI851" s="8"/>
      <c r="AJ851" s="8"/>
      <c r="AK851" s="8"/>
      <c r="AL851" s="8"/>
      <c r="AM851" s="8"/>
      <c r="AN851" s="8"/>
      <c r="AO851" s="8"/>
    </row>
    <row r="852" spans="18:41">
      <c r="R852" s="8"/>
      <c r="S852" s="8"/>
      <c r="T852" s="8"/>
      <c r="U852" s="8"/>
      <c r="V852" s="8"/>
      <c r="W852" s="8"/>
      <c r="X852" s="8"/>
      <c r="Y852" s="8"/>
      <c r="Z852" s="8"/>
      <c r="AA852" s="8"/>
      <c r="AB852" s="8"/>
      <c r="AC852" s="8"/>
      <c r="AD852" s="8"/>
      <c r="AE852" s="8"/>
      <c r="AF852" s="8"/>
      <c r="AG852" s="8"/>
      <c r="AH852" s="8"/>
      <c r="AI852" s="8"/>
      <c r="AJ852" s="8"/>
      <c r="AK852" s="8"/>
      <c r="AL852" s="8"/>
      <c r="AM852" s="8"/>
      <c r="AN852" s="8"/>
      <c r="AO852" s="8"/>
    </row>
    <row r="853" spans="18:41">
      <c r="R853" s="8"/>
      <c r="S853" s="8"/>
      <c r="T853" s="8"/>
      <c r="U853" s="8"/>
      <c r="V853" s="8"/>
      <c r="W853" s="8"/>
      <c r="X853" s="8"/>
      <c r="Y853" s="8"/>
      <c r="Z853" s="8"/>
      <c r="AA853" s="8"/>
      <c r="AB853" s="8"/>
      <c r="AC853" s="8"/>
      <c r="AD853" s="8"/>
      <c r="AE853" s="8"/>
      <c r="AF853" s="8"/>
      <c r="AG853" s="8"/>
      <c r="AH853" s="8"/>
      <c r="AI853" s="8"/>
      <c r="AJ853" s="8"/>
      <c r="AK853" s="8"/>
      <c r="AL853" s="8"/>
      <c r="AM853" s="8"/>
      <c r="AN853" s="8"/>
      <c r="AO853" s="8"/>
    </row>
    <row r="854" spans="18:41">
      <c r="R854" s="8"/>
      <c r="S854" s="8"/>
      <c r="T854" s="8"/>
      <c r="U854" s="8"/>
      <c r="V854" s="8"/>
      <c r="W854" s="8"/>
      <c r="X854" s="8"/>
      <c r="Y854" s="8"/>
      <c r="Z854" s="8"/>
      <c r="AA854" s="8"/>
      <c r="AB854" s="8"/>
      <c r="AC854" s="8"/>
      <c r="AD854" s="8"/>
      <c r="AE854" s="8"/>
      <c r="AF854" s="8"/>
      <c r="AG854" s="8"/>
      <c r="AH854" s="8"/>
      <c r="AI854" s="8"/>
      <c r="AJ854" s="8"/>
      <c r="AK854" s="8"/>
      <c r="AL854" s="8"/>
      <c r="AM854" s="8"/>
      <c r="AN854" s="8"/>
      <c r="AO854" s="8"/>
    </row>
    <row r="855" spans="18:41">
      <c r="R855" s="8"/>
      <c r="S855" s="8"/>
      <c r="T855" s="8"/>
      <c r="U855" s="8"/>
      <c r="V855" s="8"/>
      <c r="W855" s="8"/>
      <c r="X855" s="8"/>
      <c r="Y855" s="8"/>
      <c r="Z855" s="8"/>
      <c r="AA855" s="8"/>
      <c r="AB855" s="8"/>
      <c r="AC855" s="8"/>
      <c r="AD855" s="8"/>
      <c r="AE855" s="8"/>
      <c r="AF855" s="8"/>
      <c r="AG855" s="8"/>
      <c r="AH855" s="8"/>
      <c r="AI855" s="8"/>
      <c r="AJ855" s="8"/>
      <c r="AK855" s="8"/>
      <c r="AL855" s="8"/>
      <c r="AM855" s="8"/>
      <c r="AN855" s="8"/>
      <c r="AO855" s="8"/>
    </row>
    <row r="856" spans="18:41">
      <c r="R856" s="8"/>
      <c r="S856" s="8"/>
      <c r="T856" s="8"/>
      <c r="U856" s="8"/>
      <c r="V856" s="8"/>
      <c r="W856" s="8"/>
      <c r="X856" s="8"/>
      <c r="Y856" s="8"/>
      <c r="Z856" s="8"/>
      <c r="AA856" s="8"/>
      <c r="AB856" s="8"/>
      <c r="AC856" s="8"/>
      <c r="AD856" s="8"/>
      <c r="AE856" s="8"/>
      <c r="AF856" s="8"/>
      <c r="AG856" s="8"/>
      <c r="AH856" s="8"/>
      <c r="AI856" s="8"/>
      <c r="AJ856" s="8"/>
      <c r="AK856" s="8"/>
      <c r="AL856" s="8"/>
      <c r="AM856" s="8"/>
      <c r="AN856" s="8"/>
      <c r="AO856" s="8"/>
    </row>
    <row r="857" spans="18:41">
      <c r="R857" s="8"/>
      <c r="S857" s="8"/>
      <c r="T857" s="8"/>
      <c r="U857" s="8"/>
      <c r="V857" s="8"/>
      <c r="W857" s="8"/>
      <c r="X857" s="8"/>
      <c r="Y857" s="8"/>
      <c r="Z857" s="8"/>
      <c r="AA857" s="8"/>
      <c r="AB857" s="8"/>
      <c r="AC857" s="8"/>
      <c r="AD857" s="8"/>
      <c r="AE857" s="8"/>
      <c r="AF857" s="8"/>
      <c r="AG857" s="8"/>
      <c r="AH857" s="8"/>
      <c r="AI857" s="8"/>
      <c r="AJ857" s="8"/>
      <c r="AK857" s="8"/>
      <c r="AL857" s="8"/>
      <c r="AM857" s="8"/>
      <c r="AN857" s="8"/>
      <c r="AO857" s="8"/>
    </row>
    <row r="858" spans="18:41">
      <c r="R858" s="8"/>
      <c r="S858" s="8"/>
      <c r="T858" s="8"/>
      <c r="U858" s="8"/>
      <c r="V858" s="8"/>
      <c r="W858" s="8"/>
      <c r="X858" s="8"/>
      <c r="Y858" s="8"/>
      <c r="Z858" s="8"/>
      <c r="AA858" s="8"/>
      <c r="AB858" s="8"/>
      <c r="AC858" s="8"/>
      <c r="AD858" s="8"/>
      <c r="AE858" s="8"/>
      <c r="AF858" s="8"/>
      <c r="AG858" s="8"/>
      <c r="AH858" s="8"/>
      <c r="AI858" s="8"/>
      <c r="AJ858" s="8"/>
      <c r="AK858" s="8"/>
      <c r="AL858" s="8"/>
      <c r="AM858" s="8"/>
      <c r="AN858" s="8"/>
      <c r="AO858" s="8"/>
    </row>
    <row r="859" spans="18:41">
      <c r="R859" s="8"/>
      <c r="S859" s="8"/>
      <c r="T859" s="8"/>
      <c r="U859" s="8"/>
      <c r="V859" s="8"/>
      <c r="W859" s="8"/>
      <c r="X859" s="8"/>
      <c r="Y859" s="8"/>
      <c r="Z859" s="8"/>
      <c r="AA859" s="8"/>
      <c r="AB859" s="8"/>
      <c r="AC859" s="8"/>
      <c r="AD859" s="8"/>
      <c r="AE859" s="8"/>
      <c r="AF859" s="8"/>
      <c r="AG859" s="8"/>
      <c r="AH859" s="8"/>
      <c r="AI859" s="8"/>
      <c r="AJ859" s="8"/>
      <c r="AK859" s="8"/>
      <c r="AL859" s="8"/>
      <c r="AM859" s="8"/>
      <c r="AN859" s="8"/>
      <c r="AO859" s="8"/>
    </row>
    <row r="860" spans="18:41">
      <c r="R860" s="8"/>
      <c r="S860" s="8"/>
      <c r="T860" s="8"/>
      <c r="U860" s="8"/>
      <c r="V860" s="8"/>
      <c r="W860" s="8"/>
      <c r="X860" s="8"/>
      <c r="Y860" s="8"/>
      <c r="Z860" s="8"/>
      <c r="AA860" s="8"/>
      <c r="AB860" s="8"/>
      <c r="AC860" s="8"/>
      <c r="AD860" s="8"/>
      <c r="AE860" s="8"/>
      <c r="AF860" s="8"/>
      <c r="AG860" s="8"/>
      <c r="AH860" s="8"/>
      <c r="AI860" s="8"/>
      <c r="AJ860" s="8"/>
      <c r="AK860" s="8"/>
      <c r="AL860" s="8"/>
      <c r="AM860" s="8"/>
      <c r="AN860" s="8"/>
      <c r="AO860" s="8"/>
    </row>
    <row r="861" spans="18:41">
      <c r="R861" s="8"/>
      <c r="S861" s="8"/>
      <c r="T861" s="8"/>
      <c r="U861" s="8"/>
      <c r="V861" s="8"/>
      <c r="W861" s="8"/>
      <c r="X861" s="8"/>
      <c r="Y861" s="8"/>
      <c r="Z861" s="8"/>
      <c r="AA861" s="8"/>
      <c r="AB861" s="8"/>
      <c r="AC861" s="8"/>
      <c r="AD861" s="8"/>
      <c r="AE861" s="8"/>
      <c r="AF861" s="8"/>
      <c r="AG861" s="8"/>
      <c r="AH861" s="8"/>
      <c r="AI861" s="8"/>
      <c r="AJ861" s="8"/>
      <c r="AK861" s="8"/>
      <c r="AL861" s="8"/>
      <c r="AM861" s="8"/>
      <c r="AN861" s="8"/>
      <c r="AO861" s="8"/>
    </row>
    <row r="862" spans="18:41">
      <c r="R862" s="8"/>
      <c r="S862" s="8"/>
      <c r="T862" s="8"/>
      <c r="U862" s="8"/>
      <c r="V862" s="8"/>
      <c r="W862" s="8"/>
      <c r="X862" s="8"/>
      <c r="Y862" s="8"/>
      <c r="Z862" s="8"/>
      <c r="AA862" s="8"/>
      <c r="AB862" s="8"/>
      <c r="AC862" s="8"/>
      <c r="AD862" s="8"/>
      <c r="AE862" s="8"/>
      <c r="AF862" s="8"/>
      <c r="AG862" s="8"/>
      <c r="AH862" s="8"/>
      <c r="AI862" s="8"/>
      <c r="AJ862" s="8"/>
      <c r="AK862" s="8"/>
      <c r="AL862" s="8"/>
      <c r="AM862" s="8"/>
      <c r="AN862" s="8"/>
      <c r="AO862" s="8"/>
    </row>
    <row r="863" spans="18:41">
      <c r="R863" s="8"/>
      <c r="S863" s="8"/>
      <c r="T863" s="8"/>
      <c r="U863" s="8"/>
      <c r="V863" s="8"/>
      <c r="W863" s="8"/>
      <c r="X863" s="8"/>
      <c r="Y863" s="8"/>
      <c r="Z863" s="8"/>
      <c r="AA863" s="8"/>
      <c r="AB863" s="8"/>
      <c r="AC863" s="8"/>
      <c r="AD863" s="8"/>
      <c r="AE863" s="8"/>
      <c r="AF863" s="8"/>
      <c r="AG863" s="8"/>
      <c r="AH863" s="8"/>
      <c r="AI863" s="8"/>
      <c r="AJ863" s="8"/>
      <c r="AK863" s="8"/>
      <c r="AL863" s="8"/>
      <c r="AM863" s="8"/>
      <c r="AN863" s="8"/>
      <c r="AO863" s="8"/>
    </row>
    <row r="864" spans="18:41">
      <c r="R864" s="8"/>
      <c r="S864" s="8"/>
      <c r="T864" s="8"/>
      <c r="U864" s="8"/>
      <c r="V864" s="8"/>
      <c r="W864" s="8"/>
      <c r="X864" s="8"/>
      <c r="Y864" s="8"/>
      <c r="Z864" s="8"/>
      <c r="AA864" s="8"/>
      <c r="AB864" s="8"/>
      <c r="AC864" s="8"/>
      <c r="AD864" s="8"/>
      <c r="AE864" s="8"/>
      <c r="AF864" s="8"/>
      <c r="AG864" s="8"/>
      <c r="AH864" s="8"/>
      <c r="AI864" s="8"/>
      <c r="AJ864" s="8"/>
      <c r="AK864" s="8"/>
      <c r="AL864" s="8"/>
      <c r="AM864" s="8"/>
      <c r="AN864" s="8"/>
      <c r="AO864" s="8"/>
    </row>
    <row r="865" spans="18:41">
      <c r="R865" s="8"/>
      <c r="S865" s="8"/>
      <c r="T865" s="8"/>
      <c r="U865" s="8"/>
      <c r="V865" s="8"/>
      <c r="W865" s="8"/>
      <c r="X865" s="8"/>
      <c r="Y865" s="8"/>
      <c r="Z865" s="8"/>
      <c r="AA865" s="8"/>
      <c r="AB865" s="8"/>
      <c r="AC865" s="8"/>
      <c r="AD865" s="8"/>
      <c r="AE865" s="8"/>
      <c r="AF865" s="8"/>
      <c r="AG865" s="8"/>
      <c r="AH865" s="8"/>
      <c r="AI865" s="8"/>
      <c r="AJ865" s="8"/>
      <c r="AK865" s="8"/>
      <c r="AL865" s="8"/>
      <c r="AM865" s="8"/>
      <c r="AN865" s="8"/>
      <c r="AO865" s="8"/>
    </row>
    <row r="866" spans="18:41">
      <c r="R866" s="8"/>
      <c r="S866" s="8"/>
      <c r="T866" s="8"/>
      <c r="U866" s="8"/>
      <c r="V866" s="8"/>
      <c r="W866" s="8"/>
      <c r="X866" s="8"/>
      <c r="Y866" s="8"/>
      <c r="Z866" s="8"/>
      <c r="AA866" s="8"/>
      <c r="AB866" s="8"/>
      <c r="AC866" s="8"/>
      <c r="AD866" s="8"/>
      <c r="AE866" s="8"/>
      <c r="AF866" s="8"/>
      <c r="AG866" s="8"/>
      <c r="AH866" s="8"/>
      <c r="AI866" s="8"/>
      <c r="AJ866" s="8"/>
      <c r="AK866" s="8"/>
      <c r="AL866" s="8"/>
      <c r="AM866" s="8"/>
      <c r="AN866" s="8"/>
      <c r="AO866" s="8"/>
    </row>
    <row r="867" spans="18:41">
      <c r="R867" s="8"/>
      <c r="S867" s="8"/>
      <c r="T867" s="8"/>
      <c r="U867" s="8"/>
      <c r="V867" s="8"/>
      <c r="W867" s="8"/>
      <c r="X867" s="8"/>
      <c r="Y867" s="8"/>
      <c r="Z867" s="8"/>
      <c r="AA867" s="8"/>
      <c r="AB867" s="8"/>
      <c r="AC867" s="8"/>
      <c r="AD867" s="8"/>
      <c r="AE867" s="8"/>
      <c r="AF867" s="8"/>
      <c r="AG867" s="8"/>
      <c r="AH867" s="8"/>
      <c r="AI867" s="8"/>
      <c r="AJ867" s="8"/>
      <c r="AK867" s="8"/>
      <c r="AL867" s="8"/>
      <c r="AM867" s="8"/>
      <c r="AN867" s="8"/>
      <c r="AO867" s="8"/>
    </row>
    <row r="868" spans="18:41">
      <c r="R868" s="8"/>
      <c r="S868" s="8"/>
      <c r="T868" s="8"/>
      <c r="U868" s="8"/>
      <c r="V868" s="8"/>
      <c r="W868" s="8"/>
      <c r="X868" s="8"/>
      <c r="Y868" s="8"/>
      <c r="Z868" s="8"/>
      <c r="AA868" s="8"/>
      <c r="AB868" s="8"/>
      <c r="AC868" s="8"/>
      <c r="AD868" s="8"/>
      <c r="AE868" s="8"/>
      <c r="AF868" s="8"/>
      <c r="AG868" s="8"/>
      <c r="AH868" s="8"/>
      <c r="AI868" s="8"/>
      <c r="AJ868" s="8"/>
      <c r="AK868" s="8"/>
      <c r="AL868" s="8"/>
      <c r="AM868" s="8"/>
      <c r="AN868" s="8"/>
      <c r="AO868" s="8"/>
    </row>
    <row r="869" spans="18:41">
      <c r="R869" s="8"/>
      <c r="S869" s="8"/>
      <c r="T869" s="8"/>
      <c r="U869" s="8"/>
      <c r="V869" s="8"/>
      <c r="W869" s="8"/>
      <c r="X869" s="8"/>
      <c r="Y869" s="8"/>
      <c r="Z869" s="8"/>
      <c r="AA869" s="8"/>
      <c r="AB869" s="8"/>
      <c r="AC869" s="8"/>
      <c r="AD869" s="8"/>
      <c r="AE869" s="8"/>
      <c r="AF869" s="8"/>
      <c r="AG869" s="8"/>
      <c r="AH869" s="8"/>
      <c r="AI869" s="8"/>
      <c r="AJ869" s="8"/>
      <c r="AK869" s="8"/>
      <c r="AL869" s="8"/>
      <c r="AM869" s="8"/>
      <c r="AN869" s="8"/>
      <c r="AO869" s="8"/>
    </row>
    <row r="870" spans="18:41">
      <c r="R870" s="8"/>
      <c r="S870" s="8"/>
      <c r="T870" s="8"/>
      <c r="U870" s="8"/>
      <c r="V870" s="8"/>
      <c r="W870" s="8"/>
      <c r="X870" s="8"/>
      <c r="Y870" s="8"/>
      <c r="Z870" s="8"/>
      <c r="AA870" s="8"/>
      <c r="AB870" s="8"/>
      <c r="AC870" s="8"/>
      <c r="AD870" s="8"/>
      <c r="AE870" s="8"/>
      <c r="AF870" s="8"/>
      <c r="AG870" s="8"/>
      <c r="AH870" s="8"/>
      <c r="AI870" s="8"/>
      <c r="AJ870" s="8"/>
      <c r="AK870" s="8"/>
      <c r="AL870" s="8"/>
      <c r="AM870" s="8"/>
      <c r="AN870" s="8"/>
      <c r="AO870" s="8"/>
    </row>
    <row r="871" spans="18:41">
      <c r="R871" s="8"/>
      <c r="S871" s="8"/>
      <c r="T871" s="8"/>
      <c r="U871" s="8"/>
      <c r="V871" s="8"/>
      <c r="W871" s="8"/>
      <c r="X871" s="8"/>
      <c r="Y871" s="8"/>
      <c r="Z871" s="8"/>
      <c r="AA871" s="8"/>
      <c r="AB871" s="8"/>
      <c r="AC871" s="8"/>
      <c r="AD871" s="8"/>
      <c r="AE871" s="8"/>
      <c r="AF871" s="8"/>
      <c r="AG871" s="8"/>
      <c r="AH871" s="8"/>
      <c r="AI871" s="8"/>
      <c r="AJ871" s="8"/>
      <c r="AK871" s="8"/>
      <c r="AL871" s="8"/>
      <c r="AM871" s="8"/>
      <c r="AN871" s="8"/>
      <c r="AO871" s="8"/>
    </row>
    <row r="872" spans="18:41">
      <c r="R872" s="8"/>
      <c r="S872" s="8"/>
      <c r="T872" s="8"/>
      <c r="U872" s="8"/>
      <c r="V872" s="8"/>
      <c r="W872" s="8"/>
      <c r="X872" s="8"/>
      <c r="Y872" s="8"/>
      <c r="Z872" s="8"/>
      <c r="AA872" s="8"/>
      <c r="AB872" s="8"/>
      <c r="AC872" s="8"/>
      <c r="AD872" s="8"/>
      <c r="AE872" s="8"/>
      <c r="AF872" s="8"/>
      <c r="AG872" s="8"/>
      <c r="AH872" s="8"/>
      <c r="AI872" s="8"/>
      <c r="AJ872" s="8"/>
      <c r="AK872" s="8"/>
      <c r="AL872" s="8"/>
      <c r="AM872" s="8"/>
      <c r="AN872" s="8"/>
      <c r="AO872" s="8"/>
    </row>
    <row r="873" spans="18:41">
      <c r="R873" s="8"/>
      <c r="S873" s="8"/>
      <c r="T873" s="8"/>
      <c r="U873" s="8"/>
      <c r="V873" s="8"/>
      <c r="W873" s="8"/>
      <c r="X873" s="8"/>
      <c r="Y873" s="8"/>
      <c r="Z873" s="8"/>
      <c r="AA873" s="8"/>
      <c r="AB873" s="8"/>
      <c r="AC873" s="8"/>
      <c r="AD873" s="8"/>
      <c r="AE873" s="8"/>
      <c r="AF873" s="8"/>
      <c r="AG873" s="8"/>
      <c r="AH873" s="8"/>
      <c r="AI873" s="8"/>
      <c r="AJ873" s="8"/>
      <c r="AK873" s="8"/>
      <c r="AL873" s="8"/>
      <c r="AM873" s="8"/>
      <c r="AN873" s="8"/>
      <c r="AO873" s="8"/>
    </row>
    <row r="874" spans="18:41">
      <c r="R874" s="8"/>
      <c r="S874" s="8"/>
      <c r="T874" s="8"/>
      <c r="U874" s="8"/>
      <c r="V874" s="8"/>
      <c r="W874" s="8"/>
      <c r="X874" s="8"/>
      <c r="Y874" s="8"/>
      <c r="Z874" s="8"/>
      <c r="AA874" s="8"/>
      <c r="AB874" s="8"/>
      <c r="AC874" s="8"/>
      <c r="AD874" s="8"/>
      <c r="AE874" s="8"/>
      <c r="AF874" s="8"/>
      <c r="AG874" s="8"/>
      <c r="AH874" s="8"/>
      <c r="AI874" s="8"/>
      <c r="AJ874" s="8"/>
      <c r="AK874" s="8"/>
      <c r="AL874" s="8"/>
      <c r="AM874" s="8"/>
      <c r="AN874" s="8"/>
      <c r="AO874" s="8"/>
    </row>
    <row r="875" spans="18:41">
      <c r="R875" s="8"/>
      <c r="S875" s="8"/>
      <c r="T875" s="8"/>
      <c r="U875" s="8"/>
      <c r="V875" s="8"/>
      <c r="W875" s="8"/>
      <c r="X875" s="8"/>
      <c r="Y875" s="8"/>
      <c r="Z875" s="8"/>
      <c r="AA875" s="8"/>
      <c r="AB875" s="8"/>
      <c r="AC875" s="8"/>
      <c r="AD875" s="8"/>
      <c r="AE875" s="8"/>
      <c r="AF875" s="8"/>
      <c r="AG875" s="8"/>
      <c r="AH875" s="8"/>
      <c r="AI875" s="8"/>
      <c r="AJ875" s="8"/>
      <c r="AK875" s="8"/>
      <c r="AL875" s="8"/>
      <c r="AM875" s="8"/>
      <c r="AN875" s="8"/>
      <c r="AO875" s="8"/>
    </row>
    <row r="876" spans="18:41">
      <c r="R876" s="8"/>
      <c r="S876" s="8"/>
      <c r="T876" s="8"/>
      <c r="U876" s="8"/>
      <c r="V876" s="8"/>
      <c r="W876" s="8"/>
      <c r="X876" s="8"/>
      <c r="Y876" s="8"/>
      <c r="Z876" s="8"/>
      <c r="AA876" s="8"/>
      <c r="AB876" s="8"/>
      <c r="AC876" s="8"/>
      <c r="AD876" s="8"/>
      <c r="AE876" s="8"/>
      <c r="AF876" s="8"/>
      <c r="AG876" s="8"/>
      <c r="AH876" s="8"/>
      <c r="AI876" s="8"/>
      <c r="AJ876" s="8"/>
      <c r="AK876" s="8"/>
      <c r="AL876" s="8"/>
      <c r="AM876" s="8"/>
      <c r="AN876" s="8"/>
      <c r="AO876" s="8"/>
    </row>
    <row r="877" spans="18:41">
      <c r="R877" s="8"/>
      <c r="S877" s="8"/>
      <c r="T877" s="8"/>
      <c r="U877" s="8"/>
      <c r="V877" s="8"/>
      <c r="W877" s="8"/>
      <c r="X877" s="8"/>
      <c r="Y877" s="8"/>
      <c r="Z877" s="8"/>
      <c r="AA877" s="8"/>
      <c r="AB877" s="8"/>
      <c r="AC877" s="8"/>
      <c r="AD877" s="8"/>
      <c r="AE877" s="8"/>
      <c r="AF877" s="8"/>
      <c r="AG877" s="8"/>
      <c r="AH877" s="8"/>
      <c r="AI877" s="8"/>
      <c r="AJ877" s="8"/>
      <c r="AK877" s="8"/>
      <c r="AL877" s="8"/>
      <c r="AM877" s="8"/>
      <c r="AN877" s="8"/>
      <c r="AO877" s="8"/>
    </row>
    <row r="878" spans="18:41">
      <c r="R878" s="8"/>
      <c r="S878" s="8"/>
      <c r="T878" s="8"/>
      <c r="U878" s="8"/>
      <c r="V878" s="8"/>
      <c r="W878" s="8"/>
      <c r="X878" s="8"/>
      <c r="Y878" s="8"/>
      <c r="Z878" s="8"/>
      <c r="AA878" s="8"/>
      <c r="AB878" s="8"/>
      <c r="AC878" s="8"/>
      <c r="AD878" s="8"/>
      <c r="AE878" s="8"/>
      <c r="AF878" s="8"/>
      <c r="AG878" s="8"/>
      <c r="AH878" s="8"/>
      <c r="AI878" s="8"/>
      <c r="AJ878" s="8"/>
      <c r="AK878" s="8"/>
      <c r="AL878" s="8"/>
      <c r="AM878" s="8"/>
      <c r="AN878" s="8"/>
      <c r="AO878" s="8"/>
    </row>
    <row r="879" spans="18:41">
      <c r="R879" s="8"/>
      <c r="S879" s="8"/>
      <c r="T879" s="8"/>
      <c r="U879" s="8"/>
      <c r="V879" s="8"/>
      <c r="W879" s="8"/>
      <c r="X879" s="8"/>
      <c r="Y879" s="8"/>
      <c r="Z879" s="8"/>
      <c r="AA879" s="8"/>
      <c r="AB879" s="8"/>
      <c r="AC879" s="8"/>
      <c r="AD879" s="8"/>
      <c r="AE879" s="8"/>
      <c r="AF879" s="8"/>
      <c r="AG879" s="8"/>
      <c r="AH879" s="8"/>
      <c r="AI879" s="8"/>
      <c r="AJ879" s="8"/>
      <c r="AK879" s="8"/>
      <c r="AL879" s="8"/>
      <c r="AM879" s="8"/>
      <c r="AN879" s="8"/>
      <c r="AO879" s="8"/>
    </row>
    <row r="880" spans="18:41">
      <c r="R880" s="8"/>
      <c r="S880" s="8"/>
      <c r="T880" s="8"/>
      <c r="U880" s="8"/>
      <c r="V880" s="8"/>
      <c r="W880" s="8"/>
      <c r="X880" s="8"/>
      <c r="Y880" s="8"/>
      <c r="Z880" s="8"/>
      <c r="AA880" s="8"/>
      <c r="AB880" s="8"/>
      <c r="AC880" s="8"/>
      <c r="AD880" s="8"/>
      <c r="AE880" s="8"/>
      <c r="AF880" s="8"/>
      <c r="AG880" s="8"/>
      <c r="AH880" s="8"/>
      <c r="AI880" s="8"/>
      <c r="AJ880" s="8"/>
      <c r="AK880" s="8"/>
      <c r="AL880" s="8"/>
      <c r="AM880" s="8"/>
      <c r="AN880" s="8"/>
      <c r="AO880" s="8"/>
    </row>
    <row r="881" spans="18:41">
      <c r="R881" s="8"/>
      <c r="S881" s="8"/>
      <c r="T881" s="8"/>
      <c r="U881" s="8"/>
      <c r="V881" s="8"/>
      <c r="W881" s="8"/>
      <c r="X881" s="8"/>
      <c r="Y881" s="8"/>
      <c r="Z881" s="8"/>
      <c r="AA881" s="8"/>
      <c r="AB881" s="8"/>
      <c r="AC881" s="8"/>
      <c r="AD881" s="8"/>
      <c r="AE881" s="8"/>
      <c r="AF881" s="8"/>
      <c r="AG881" s="8"/>
      <c r="AH881" s="8"/>
      <c r="AI881" s="8"/>
      <c r="AJ881" s="8"/>
      <c r="AK881" s="8"/>
      <c r="AL881" s="8"/>
      <c r="AM881" s="8"/>
      <c r="AN881" s="8"/>
      <c r="AO881" s="8"/>
    </row>
    <row r="882" spans="18:41">
      <c r="R882" s="8"/>
      <c r="S882" s="8"/>
      <c r="T882" s="8"/>
      <c r="U882" s="8"/>
      <c r="V882" s="8"/>
      <c r="W882" s="8"/>
      <c r="X882" s="8"/>
      <c r="Y882" s="8"/>
      <c r="Z882" s="8"/>
      <c r="AA882" s="8"/>
      <c r="AB882" s="8"/>
      <c r="AC882" s="8"/>
      <c r="AD882" s="8"/>
      <c r="AE882" s="8"/>
      <c r="AF882" s="8"/>
      <c r="AG882" s="8"/>
      <c r="AH882" s="8"/>
      <c r="AI882" s="8"/>
      <c r="AJ882" s="8"/>
      <c r="AK882" s="8"/>
      <c r="AL882" s="8"/>
      <c r="AM882" s="8"/>
      <c r="AN882" s="8"/>
      <c r="AO882" s="8"/>
    </row>
    <row r="883" spans="18:41">
      <c r="R883" s="8"/>
      <c r="S883" s="8"/>
      <c r="T883" s="8"/>
      <c r="U883" s="8"/>
      <c r="V883" s="8"/>
      <c r="W883" s="8"/>
      <c r="X883" s="8"/>
      <c r="Y883" s="8"/>
      <c r="Z883" s="8"/>
      <c r="AA883" s="8"/>
      <c r="AB883" s="8"/>
      <c r="AC883" s="8"/>
      <c r="AD883" s="8"/>
      <c r="AE883" s="8"/>
      <c r="AF883" s="8"/>
      <c r="AG883" s="8"/>
      <c r="AH883" s="8"/>
      <c r="AI883" s="8"/>
      <c r="AJ883" s="8"/>
      <c r="AK883" s="8"/>
      <c r="AL883" s="8"/>
      <c r="AM883" s="8"/>
      <c r="AN883" s="8"/>
      <c r="AO883" s="8"/>
    </row>
    <row r="884" spans="18:41">
      <c r="R884" s="8"/>
      <c r="S884" s="8"/>
      <c r="T884" s="8"/>
      <c r="U884" s="8"/>
      <c r="V884" s="8"/>
      <c r="W884" s="8"/>
      <c r="X884" s="8"/>
      <c r="Y884" s="8"/>
      <c r="Z884" s="8"/>
      <c r="AA884" s="8"/>
      <c r="AB884" s="8"/>
      <c r="AC884" s="8"/>
      <c r="AD884" s="8"/>
      <c r="AE884" s="8"/>
      <c r="AF884" s="8"/>
      <c r="AG884" s="8"/>
      <c r="AH884" s="8"/>
      <c r="AI884" s="8"/>
      <c r="AJ884" s="8"/>
      <c r="AK884" s="8"/>
      <c r="AL884" s="8"/>
      <c r="AM884" s="8"/>
      <c r="AN884" s="8"/>
      <c r="AO884" s="8"/>
    </row>
    <row r="885" spans="18:41">
      <c r="R885" s="8"/>
      <c r="S885" s="8"/>
      <c r="T885" s="8"/>
      <c r="U885" s="8"/>
      <c r="V885" s="8"/>
      <c r="W885" s="8"/>
      <c r="X885" s="8"/>
      <c r="Y885" s="8"/>
      <c r="Z885" s="8"/>
      <c r="AA885" s="8"/>
      <c r="AB885" s="8"/>
      <c r="AC885" s="8"/>
      <c r="AD885" s="8"/>
      <c r="AE885" s="8"/>
      <c r="AF885" s="8"/>
      <c r="AG885" s="8"/>
      <c r="AH885" s="8"/>
      <c r="AI885" s="8"/>
      <c r="AJ885" s="8"/>
      <c r="AK885" s="8"/>
      <c r="AL885" s="8"/>
      <c r="AM885" s="8"/>
      <c r="AN885" s="8"/>
      <c r="AO885" s="8"/>
    </row>
    <row r="886" spans="18:41">
      <c r="R886" s="8"/>
      <c r="S886" s="8"/>
      <c r="T886" s="8"/>
      <c r="U886" s="8"/>
      <c r="V886" s="8"/>
      <c r="W886" s="8"/>
      <c r="X886" s="8"/>
      <c r="Y886" s="8"/>
      <c r="Z886" s="8"/>
      <c r="AA886" s="8"/>
      <c r="AB886" s="8"/>
      <c r="AC886" s="8"/>
      <c r="AD886" s="8"/>
      <c r="AE886" s="8"/>
      <c r="AF886" s="8"/>
      <c r="AG886" s="8"/>
      <c r="AH886" s="8"/>
      <c r="AI886" s="8"/>
      <c r="AJ886" s="8"/>
      <c r="AK886" s="8"/>
      <c r="AL886" s="8"/>
      <c r="AM886" s="8"/>
      <c r="AN886" s="8"/>
      <c r="AO886" s="8"/>
    </row>
    <row r="887" spans="18:41">
      <c r="R887" s="8"/>
      <c r="S887" s="8"/>
      <c r="T887" s="8"/>
      <c r="U887" s="8"/>
      <c r="V887" s="8"/>
      <c r="W887" s="8"/>
      <c r="X887" s="8"/>
      <c r="Y887" s="8"/>
      <c r="Z887" s="8"/>
      <c r="AA887" s="8"/>
      <c r="AB887" s="8"/>
      <c r="AC887" s="8"/>
      <c r="AD887" s="8"/>
      <c r="AE887" s="8"/>
      <c r="AF887" s="8"/>
      <c r="AG887" s="8"/>
      <c r="AH887" s="8"/>
      <c r="AI887" s="8"/>
      <c r="AJ887" s="8"/>
      <c r="AK887" s="8"/>
      <c r="AL887" s="8"/>
      <c r="AM887" s="8"/>
      <c r="AN887" s="8"/>
      <c r="AO887" s="8"/>
    </row>
    <row r="888" spans="18:41">
      <c r="R888" s="8"/>
      <c r="S888" s="8"/>
      <c r="T888" s="8"/>
      <c r="U888" s="8"/>
      <c r="V888" s="8"/>
      <c r="W888" s="8"/>
      <c r="X888" s="8"/>
      <c r="Y888" s="8"/>
      <c r="Z888" s="8"/>
      <c r="AA888" s="8"/>
      <c r="AB888" s="8"/>
      <c r="AC888" s="8"/>
      <c r="AD888" s="8"/>
      <c r="AE888" s="8"/>
      <c r="AF888" s="8"/>
      <c r="AG888" s="8"/>
      <c r="AH888" s="8"/>
      <c r="AI888" s="8"/>
      <c r="AJ888" s="8"/>
      <c r="AK888" s="8"/>
      <c r="AL888" s="8"/>
      <c r="AM888" s="8"/>
      <c r="AN888" s="8"/>
      <c r="AO888" s="8"/>
    </row>
    <row r="889" spans="18:41">
      <c r="R889" s="8"/>
      <c r="S889" s="8"/>
      <c r="T889" s="8"/>
      <c r="U889" s="8"/>
      <c r="V889" s="8"/>
      <c r="W889" s="8"/>
      <c r="X889" s="8"/>
      <c r="Y889" s="8"/>
      <c r="Z889" s="8"/>
      <c r="AA889" s="8"/>
      <c r="AB889" s="8"/>
      <c r="AC889" s="8"/>
      <c r="AD889" s="8"/>
      <c r="AE889" s="8"/>
      <c r="AF889" s="8"/>
      <c r="AG889" s="8"/>
      <c r="AH889" s="8"/>
      <c r="AI889" s="8"/>
      <c r="AJ889" s="8"/>
      <c r="AK889" s="8"/>
      <c r="AL889" s="8"/>
      <c r="AM889" s="8"/>
      <c r="AN889" s="8"/>
      <c r="AO889" s="8"/>
    </row>
    <row r="890" spans="18:41">
      <c r="R890" s="8"/>
      <c r="S890" s="8"/>
      <c r="T890" s="8"/>
      <c r="U890" s="8"/>
      <c r="V890" s="8"/>
      <c r="W890" s="8"/>
      <c r="X890" s="8"/>
      <c r="Y890" s="8"/>
      <c r="Z890" s="8"/>
      <c r="AA890" s="8"/>
      <c r="AB890" s="8"/>
      <c r="AC890" s="8"/>
      <c r="AD890" s="8"/>
      <c r="AE890" s="8"/>
      <c r="AF890" s="8"/>
      <c r="AG890" s="8"/>
      <c r="AH890" s="8"/>
      <c r="AI890" s="8"/>
      <c r="AJ890" s="8"/>
      <c r="AK890" s="8"/>
      <c r="AL890" s="8"/>
      <c r="AM890" s="8"/>
      <c r="AN890" s="8"/>
      <c r="AO890" s="8"/>
    </row>
    <row r="891" spans="18:41">
      <c r="R891" s="8"/>
      <c r="S891" s="8"/>
      <c r="T891" s="8"/>
      <c r="U891" s="8"/>
      <c r="V891" s="8"/>
      <c r="W891" s="8"/>
      <c r="X891" s="8"/>
      <c r="Y891" s="8"/>
      <c r="Z891" s="8"/>
      <c r="AA891" s="8"/>
      <c r="AB891" s="8"/>
      <c r="AC891" s="8"/>
      <c r="AD891" s="8"/>
      <c r="AE891" s="8"/>
      <c r="AF891" s="8"/>
      <c r="AG891" s="8"/>
      <c r="AH891" s="8"/>
      <c r="AI891" s="8"/>
      <c r="AJ891" s="8"/>
      <c r="AK891" s="8"/>
      <c r="AL891" s="8"/>
      <c r="AM891" s="8"/>
      <c r="AN891" s="8"/>
      <c r="AO891" s="8"/>
    </row>
    <row r="892" spans="18:41">
      <c r="R892" s="8"/>
      <c r="S892" s="8"/>
      <c r="T892" s="8"/>
      <c r="U892" s="8"/>
      <c r="V892" s="8"/>
      <c r="W892" s="8"/>
      <c r="X892" s="8"/>
      <c r="Y892" s="8"/>
      <c r="Z892" s="8"/>
      <c r="AA892" s="8"/>
      <c r="AB892" s="8"/>
      <c r="AC892" s="8"/>
      <c r="AD892" s="8"/>
      <c r="AE892" s="8"/>
      <c r="AF892" s="8"/>
      <c r="AG892" s="8"/>
      <c r="AH892" s="8"/>
      <c r="AI892" s="8"/>
      <c r="AJ892" s="8"/>
      <c r="AK892" s="8"/>
      <c r="AL892" s="8"/>
      <c r="AM892" s="8"/>
      <c r="AN892" s="8"/>
      <c r="AO892" s="8"/>
    </row>
    <row r="893" spans="18:41">
      <c r="R893" s="8"/>
      <c r="S893" s="8"/>
      <c r="T893" s="8"/>
      <c r="U893" s="8"/>
      <c r="V893" s="8"/>
      <c r="W893" s="8"/>
      <c r="X893" s="8"/>
      <c r="Y893" s="8"/>
      <c r="Z893" s="8"/>
      <c r="AA893" s="8"/>
      <c r="AB893" s="8"/>
      <c r="AC893" s="8"/>
      <c r="AD893" s="8"/>
      <c r="AE893" s="8"/>
      <c r="AF893" s="8"/>
      <c r="AG893" s="8"/>
      <c r="AH893" s="8"/>
      <c r="AI893" s="8"/>
      <c r="AJ893" s="8"/>
      <c r="AK893" s="8"/>
      <c r="AL893" s="8"/>
      <c r="AM893" s="8"/>
      <c r="AN893" s="8"/>
      <c r="AO893" s="8"/>
    </row>
    <row r="894" spans="18:41">
      <c r="R894" s="8"/>
      <c r="S894" s="8"/>
      <c r="T894" s="8"/>
      <c r="U894" s="8"/>
      <c r="V894" s="8"/>
      <c r="W894" s="8"/>
      <c r="X894" s="8"/>
      <c r="Y894" s="8"/>
      <c r="Z894" s="8"/>
      <c r="AA894" s="8"/>
      <c r="AB894" s="8"/>
      <c r="AC894" s="8"/>
      <c r="AD894" s="8"/>
      <c r="AE894" s="8"/>
      <c r="AF894" s="8"/>
      <c r="AG894" s="8"/>
      <c r="AH894" s="8"/>
      <c r="AI894" s="8"/>
      <c r="AJ894" s="8"/>
      <c r="AK894" s="8"/>
      <c r="AL894" s="8"/>
      <c r="AM894" s="8"/>
      <c r="AN894" s="8"/>
      <c r="AO894" s="8"/>
    </row>
    <row r="895" spans="18:41">
      <c r="R895" s="8"/>
      <c r="S895" s="8"/>
      <c r="T895" s="8"/>
      <c r="U895" s="8"/>
      <c r="V895" s="8"/>
      <c r="W895" s="8"/>
      <c r="X895" s="8"/>
      <c r="Y895" s="8"/>
      <c r="Z895" s="8"/>
      <c r="AA895" s="8"/>
      <c r="AB895" s="8"/>
      <c r="AC895" s="8"/>
      <c r="AD895" s="8"/>
      <c r="AE895" s="8"/>
      <c r="AF895" s="8"/>
      <c r="AG895" s="8"/>
      <c r="AH895" s="8"/>
      <c r="AI895" s="8"/>
      <c r="AJ895" s="8"/>
      <c r="AK895" s="8"/>
      <c r="AL895" s="8"/>
      <c r="AM895" s="8"/>
      <c r="AN895" s="8"/>
      <c r="AO895" s="8"/>
    </row>
    <row r="896" spans="18:41">
      <c r="R896" s="8"/>
      <c r="S896" s="8"/>
      <c r="T896" s="8"/>
      <c r="U896" s="8"/>
      <c r="V896" s="8"/>
      <c r="W896" s="8"/>
      <c r="X896" s="8"/>
      <c r="Y896" s="8"/>
      <c r="Z896" s="8"/>
      <c r="AA896" s="8"/>
      <c r="AB896" s="8"/>
      <c r="AC896" s="8"/>
      <c r="AD896" s="8"/>
      <c r="AE896" s="8"/>
      <c r="AF896" s="8"/>
      <c r="AG896" s="8"/>
      <c r="AH896" s="8"/>
      <c r="AI896" s="8"/>
      <c r="AJ896" s="8"/>
      <c r="AK896" s="8"/>
      <c r="AL896" s="8"/>
      <c r="AM896" s="8"/>
      <c r="AN896" s="8"/>
      <c r="AO896" s="8"/>
    </row>
    <row r="897" spans="18:41">
      <c r="R897" s="8"/>
      <c r="S897" s="8"/>
      <c r="T897" s="8"/>
      <c r="U897" s="8"/>
      <c r="V897" s="8"/>
      <c r="W897" s="8"/>
      <c r="X897" s="8"/>
      <c r="Y897" s="8"/>
      <c r="Z897" s="8"/>
      <c r="AA897" s="8"/>
      <c r="AB897" s="8"/>
      <c r="AC897" s="8"/>
      <c r="AD897" s="8"/>
      <c r="AE897" s="8"/>
      <c r="AF897" s="8"/>
      <c r="AG897" s="8"/>
      <c r="AH897" s="8"/>
      <c r="AI897" s="8"/>
      <c r="AJ897" s="8"/>
      <c r="AK897" s="8"/>
      <c r="AL897" s="8"/>
      <c r="AM897" s="8"/>
      <c r="AN897" s="8"/>
      <c r="AO897" s="8"/>
    </row>
    <row r="898" spans="18:41">
      <c r="R898" s="8"/>
      <c r="S898" s="8"/>
      <c r="T898" s="8"/>
      <c r="U898" s="8"/>
      <c r="V898" s="8"/>
      <c r="W898" s="8"/>
      <c r="X898" s="8"/>
      <c r="Y898" s="8"/>
      <c r="Z898" s="8"/>
      <c r="AA898" s="8"/>
      <c r="AB898" s="8"/>
      <c r="AC898" s="8"/>
      <c r="AD898" s="8"/>
      <c r="AE898" s="8"/>
      <c r="AF898" s="8"/>
      <c r="AG898" s="8"/>
      <c r="AH898" s="8"/>
      <c r="AI898" s="8"/>
      <c r="AJ898" s="8"/>
      <c r="AK898" s="8"/>
      <c r="AL898" s="8"/>
      <c r="AM898" s="8"/>
      <c r="AN898" s="8"/>
      <c r="AO898" s="8"/>
    </row>
    <row r="899" spans="18:41">
      <c r="R899" s="8"/>
      <c r="S899" s="8"/>
      <c r="T899" s="8"/>
      <c r="U899" s="8"/>
      <c r="V899" s="8"/>
      <c r="W899" s="8"/>
      <c r="X899" s="8"/>
      <c r="Y899" s="8"/>
      <c r="Z899" s="8"/>
      <c r="AA899" s="8"/>
      <c r="AB899" s="8"/>
      <c r="AC899" s="8"/>
      <c r="AD899" s="8"/>
      <c r="AE899" s="8"/>
      <c r="AF899" s="8"/>
      <c r="AG899" s="8"/>
      <c r="AH899" s="8"/>
      <c r="AI899" s="8"/>
      <c r="AJ899" s="8"/>
      <c r="AK899" s="8"/>
      <c r="AL899" s="8"/>
      <c r="AM899" s="8"/>
      <c r="AN899" s="8"/>
      <c r="AO899" s="8"/>
    </row>
    <row r="900" spans="18:41">
      <c r="R900" s="8"/>
      <c r="S900" s="8"/>
      <c r="T900" s="8"/>
      <c r="U900" s="8"/>
      <c r="V900" s="8"/>
      <c r="W900" s="8"/>
      <c r="X900" s="8"/>
      <c r="Y900" s="8"/>
      <c r="Z900" s="8"/>
      <c r="AA900" s="8"/>
      <c r="AB900" s="8"/>
      <c r="AC900" s="8"/>
      <c r="AD900" s="8"/>
      <c r="AE900" s="8"/>
      <c r="AF900" s="8"/>
      <c r="AG900" s="8"/>
      <c r="AH900" s="8"/>
      <c r="AI900" s="8"/>
      <c r="AJ900" s="8"/>
      <c r="AK900" s="8"/>
      <c r="AL900" s="8"/>
      <c r="AM900" s="8"/>
      <c r="AN900" s="8"/>
      <c r="AO900" s="8"/>
    </row>
    <row r="901" spans="18:41">
      <c r="R901" s="8"/>
      <c r="S901" s="8"/>
      <c r="T901" s="8"/>
      <c r="U901" s="8"/>
      <c r="V901" s="8"/>
      <c r="W901" s="8"/>
      <c r="X901" s="8"/>
      <c r="Y901" s="8"/>
      <c r="Z901" s="8"/>
      <c r="AA901" s="8"/>
      <c r="AB901" s="8"/>
      <c r="AC901" s="8"/>
      <c r="AD901" s="8"/>
      <c r="AE901" s="8"/>
      <c r="AF901" s="8"/>
      <c r="AG901" s="8"/>
      <c r="AH901" s="8"/>
      <c r="AI901" s="8"/>
      <c r="AJ901" s="8"/>
      <c r="AK901" s="8"/>
      <c r="AL901" s="8"/>
      <c r="AM901" s="8"/>
      <c r="AN901" s="8"/>
      <c r="AO901" s="8"/>
    </row>
    <row r="902" spans="18:41">
      <c r="R902" s="8"/>
      <c r="S902" s="8"/>
      <c r="T902" s="8"/>
      <c r="U902" s="8"/>
      <c r="V902" s="8"/>
      <c r="W902" s="8"/>
      <c r="X902" s="8"/>
      <c r="Y902" s="8"/>
      <c r="Z902" s="8"/>
      <c r="AA902" s="8"/>
      <c r="AB902" s="8"/>
      <c r="AC902" s="8"/>
      <c r="AD902" s="8"/>
      <c r="AE902" s="8"/>
      <c r="AF902" s="8"/>
      <c r="AG902" s="8"/>
      <c r="AH902" s="8"/>
      <c r="AI902" s="8"/>
      <c r="AJ902" s="8"/>
      <c r="AK902" s="8"/>
      <c r="AL902" s="8"/>
      <c r="AM902" s="8"/>
      <c r="AN902" s="8"/>
      <c r="AO902" s="8"/>
    </row>
    <row r="903" spans="18:41">
      <c r="R903" s="8"/>
      <c r="S903" s="8"/>
      <c r="T903" s="8"/>
      <c r="U903" s="8"/>
      <c r="V903" s="8"/>
      <c r="W903" s="8"/>
      <c r="X903" s="8"/>
      <c r="Y903" s="8"/>
      <c r="Z903" s="8"/>
      <c r="AA903" s="8"/>
      <c r="AB903" s="8"/>
      <c r="AC903" s="8"/>
      <c r="AD903" s="8"/>
      <c r="AE903" s="8"/>
      <c r="AF903" s="8"/>
      <c r="AG903" s="8"/>
      <c r="AH903" s="8"/>
      <c r="AI903" s="8"/>
      <c r="AJ903" s="8"/>
      <c r="AK903" s="8"/>
      <c r="AL903" s="8"/>
      <c r="AM903" s="8"/>
      <c r="AN903" s="8"/>
      <c r="AO903" s="8"/>
    </row>
    <row r="904" spans="18:41">
      <c r="R904" s="8"/>
      <c r="S904" s="8"/>
      <c r="T904" s="8"/>
      <c r="U904" s="8"/>
      <c r="V904" s="8"/>
      <c r="W904" s="8"/>
      <c r="X904" s="8"/>
      <c r="Y904" s="8"/>
      <c r="Z904" s="8"/>
      <c r="AA904" s="8"/>
      <c r="AB904" s="8"/>
      <c r="AC904" s="8"/>
      <c r="AD904" s="8"/>
      <c r="AE904" s="8"/>
      <c r="AF904" s="8"/>
      <c r="AG904" s="8"/>
      <c r="AH904" s="8"/>
      <c r="AI904" s="8"/>
      <c r="AJ904" s="8"/>
      <c r="AK904" s="8"/>
      <c r="AL904" s="8"/>
      <c r="AM904" s="8"/>
      <c r="AN904" s="8"/>
      <c r="AO904" s="8"/>
    </row>
    <row r="905" spans="18:41">
      <c r="R905" s="8"/>
      <c r="S905" s="8"/>
      <c r="T905" s="8"/>
      <c r="U905" s="8"/>
      <c r="V905" s="8"/>
      <c r="W905" s="8"/>
      <c r="X905" s="8"/>
      <c r="Y905" s="8"/>
      <c r="Z905" s="8"/>
      <c r="AA905" s="8"/>
      <c r="AB905" s="8"/>
      <c r="AC905" s="8"/>
      <c r="AD905" s="8"/>
      <c r="AE905" s="8"/>
      <c r="AF905" s="8"/>
      <c r="AG905" s="8"/>
      <c r="AH905" s="8"/>
      <c r="AI905" s="8"/>
      <c r="AJ905" s="8"/>
      <c r="AK905" s="8"/>
      <c r="AL905" s="8"/>
      <c r="AM905" s="8"/>
      <c r="AN905" s="8"/>
      <c r="AO905" s="8"/>
    </row>
    <row r="906" spans="18:41">
      <c r="R906" s="8"/>
      <c r="S906" s="8"/>
      <c r="T906" s="8"/>
      <c r="U906" s="8"/>
      <c r="V906" s="8"/>
      <c r="W906" s="8"/>
      <c r="X906" s="8"/>
      <c r="Y906" s="8"/>
      <c r="Z906" s="8"/>
      <c r="AA906" s="8"/>
      <c r="AB906" s="8"/>
      <c r="AC906" s="8"/>
      <c r="AD906" s="8"/>
      <c r="AE906" s="8"/>
      <c r="AF906" s="8"/>
      <c r="AG906" s="8"/>
      <c r="AH906" s="8"/>
      <c r="AI906" s="8"/>
      <c r="AJ906" s="8"/>
      <c r="AK906" s="8"/>
      <c r="AL906" s="8"/>
      <c r="AM906" s="8"/>
      <c r="AN906" s="8"/>
      <c r="AO906" s="8"/>
    </row>
    <row r="907" spans="18:41">
      <c r="R907" s="8"/>
      <c r="S907" s="8"/>
      <c r="T907" s="8"/>
      <c r="U907" s="8"/>
      <c r="V907" s="8"/>
      <c r="W907" s="8"/>
      <c r="X907" s="8"/>
      <c r="Y907" s="8"/>
      <c r="Z907" s="8"/>
      <c r="AA907" s="8"/>
      <c r="AB907" s="8"/>
      <c r="AC907" s="8"/>
      <c r="AD907" s="8"/>
      <c r="AE907" s="8"/>
      <c r="AF907" s="8"/>
      <c r="AG907" s="8"/>
      <c r="AH907" s="8"/>
      <c r="AI907" s="8"/>
      <c r="AJ907" s="8"/>
      <c r="AK907" s="8"/>
      <c r="AL907" s="8"/>
      <c r="AM907" s="8"/>
      <c r="AN907" s="8"/>
      <c r="AO907" s="8"/>
    </row>
    <row r="908" spans="18:41">
      <c r="R908" s="8"/>
      <c r="S908" s="8"/>
      <c r="T908" s="8"/>
      <c r="U908" s="8"/>
      <c r="V908" s="8"/>
      <c r="W908" s="8"/>
      <c r="X908" s="8"/>
      <c r="Y908" s="8"/>
      <c r="Z908" s="8"/>
      <c r="AA908" s="8"/>
      <c r="AB908" s="8"/>
      <c r="AC908" s="8"/>
      <c r="AD908" s="8"/>
      <c r="AE908" s="8"/>
      <c r="AF908" s="8"/>
      <c r="AG908" s="8"/>
      <c r="AH908" s="8"/>
      <c r="AI908" s="8"/>
      <c r="AJ908" s="8"/>
      <c r="AK908" s="8"/>
      <c r="AL908" s="8"/>
      <c r="AM908" s="8"/>
      <c r="AN908" s="8"/>
      <c r="AO908" s="8"/>
    </row>
    <row r="909" spans="18:41">
      <c r="R909" s="8"/>
      <c r="S909" s="8"/>
      <c r="T909" s="8"/>
      <c r="U909" s="8"/>
      <c r="V909" s="8"/>
      <c r="W909" s="8"/>
      <c r="X909" s="8"/>
      <c r="Y909" s="8"/>
      <c r="Z909" s="8"/>
      <c r="AA909" s="8"/>
      <c r="AB909" s="8"/>
      <c r="AC909" s="8"/>
      <c r="AD909" s="8"/>
      <c r="AE909" s="8"/>
      <c r="AF909" s="8"/>
      <c r="AG909" s="8"/>
      <c r="AH909" s="8"/>
      <c r="AI909" s="8"/>
      <c r="AJ909" s="8"/>
      <c r="AK909" s="8"/>
      <c r="AL909" s="8"/>
      <c r="AM909" s="8"/>
      <c r="AN909" s="8"/>
      <c r="AO909" s="8"/>
    </row>
    <row r="910" spans="18:41">
      <c r="R910" s="8"/>
      <c r="S910" s="8"/>
      <c r="T910" s="8"/>
      <c r="U910" s="8"/>
      <c r="V910" s="8"/>
      <c r="W910" s="8"/>
      <c r="X910" s="8"/>
      <c r="Y910" s="8"/>
      <c r="Z910" s="8"/>
      <c r="AA910" s="8"/>
      <c r="AB910" s="8"/>
      <c r="AC910" s="8"/>
      <c r="AD910" s="8"/>
      <c r="AE910" s="8"/>
      <c r="AF910" s="8"/>
      <c r="AG910" s="8"/>
      <c r="AH910" s="8"/>
      <c r="AI910" s="8"/>
      <c r="AJ910" s="8"/>
      <c r="AK910" s="8"/>
      <c r="AL910" s="8"/>
      <c r="AM910" s="8"/>
      <c r="AN910" s="8"/>
      <c r="AO910" s="8"/>
    </row>
    <row r="911" spans="18:41">
      <c r="R911" s="8"/>
      <c r="S911" s="8"/>
      <c r="T911" s="8"/>
      <c r="U911" s="8"/>
      <c r="V911" s="8"/>
      <c r="W911" s="8"/>
      <c r="X911" s="8"/>
      <c r="Y911" s="8"/>
      <c r="Z911" s="8"/>
      <c r="AA911" s="8"/>
      <c r="AB911" s="8"/>
      <c r="AC911" s="8"/>
      <c r="AD911" s="8"/>
      <c r="AE911" s="8"/>
      <c r="AF911" s="8"/>
      <c r="AG911" s="8"/>
      <c r="AH911" s="8"/>
      <c r="AI911" s="8"/>
      <c r="AJ911" s="8"/>
      <c r="AK911" s="8"/>
      <c r="AL911" s="8"/>
      <c r="AM911" s="8"/>
      <c r="AN911" s="8"/>
      <c r="AO911" s="8"/>
    </row>
    <row r="912" spans="18:41">
      <c r="R912" s="8"/>
      <c r="S912" s="8"/>
      <c r="T912" s="8"/>
      <c r="U912" s="8"/>
      <c r="V912" s="8"/>
      <c r="W912" s="8"/>
      <c r="X912" s="8"/>
      <c r="Y912" s="8"/>
      <c r="Z912" s="8"/>
      <c r="AA912" s="8"/>
      <c r="AB912" s="8"/>
      <c r="AC912" s="8"/>
      <c r="AD912" s="8"/>
      <c r="AE912" s="8"/>
      <c r="AF912" s="8"/>
      <c r="AG912" s="8"/>
      <c r="AH912" s="8"/>
      <c r="AI912" s="8"/>
      <c r="AJ912" s="8"/>
      <c r="AK912" s="8"/>
      <c r="AL912" s="8"/>
      <c r="AM912" s="8"/>
      <c r="AN912" s="8"/>
      <c r="AO912" s="8"/>
    </row>
    <row r="913" spans="18:41">
      <c r="R913" s="8"/>
      <c r="S913" s="8"/>
      <c r="T913" s="8"/>
      <c r="U913" s="8"/>
      <c r="V913" s="8"/>
      <c r="W913" s="8"/>
      <c r="X913" s="8"/>
      <c r="Y913" s="8"/>
      <c r="Z913" s="8"/>
      <c r="AA913" s="8"/>
      <c r="AB913" s="8"/>
      <c r="AC913" s="8"/>
      <c r="AD913" s="8"/>
      <c r="AE913" s="8"/>
      <c r="AF913" s="8"/>
      <c r="AG913" s="8"/>
      <c r="AH913" s="8"/>
      <c r="AI913" s="8"/>
      <c r="AJ913" s="8"/>
      <c r="AK913" s="8"/>
      <c r="AL913" s="8"/>
      <c r="AM913" s="8"/>
      <c r="AN913" s="8"/>
      <c r="AO913" s="8"/>
    </row>
  </sheetData>
  <dataConsolid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53F3E-D0A8-4593-9668-F58E650D4574}">
  <dimension ref="A1:J513"/>
  <sheetViews>
    <sheetView zoomScale="60" zoomScaleNormal="60" workbookViewId="0">
      <pane ySplit="1" topLeftCell="A463" activePane="bottomLeft" state="frozen"/>
      <selection pane="bottomLeft" activeCell="Q482" sqref="Q482"/>
    </sheetView>
  </sheetViews>
  <sheetFormatPr defaultRowHeight="15"/>
  <cols>
    <col min="1" max="1" width="22" bestFit="1" customWidth="1"/>
    <col min="3" max="3" width="15" customWidth="1"/>
    <col min="4" max="4" width="54.85546875" bestFit="1" customWidth="1"/>
    <col min="5" max="5" width="14.42578125" customWidth="1"/>
    <col min="6" max="6" width="37" style="27" bestFit="1" customWidth="1"/>
    <col min="7" max="7" width="38.140625" style="27" bestFit="1" customWidth="1"/>
    <col min="8" max="8" width="37" style="27" bestFit="1" customWidth="1"/>
    <col min="9" max="9" width="36.7109375" style="27" bestFit="1" customWidth="1"/>
    <col min="10" max="10" width="37.42578125" style="27" bestFit="1" customWidth="1"/>
  </cols>
  <sheetData>
    <row r="1" spans="1:10" s="28" customFormat="1">
      <c r="A1" s="28" t="s">
        <v>0</v>
      </c>
      <c r="B1" s="28" t="s">
        <v>1</v>
      </c>
      <c r="C1" s="28" t="s">
        <v>2</v>
      </c>
      <c r="D1" s="28" t="s">
        <v>1095</v>
      </c>
      <c r="E1" s="28" t="s">
        <v>3</v>
      </c>
      <c r="F1" s="29" t="s">
        <v>1135</v>
      </c>
      <c r="G1" s="29" t="s">
        <v>1136</v>
      </c>
      <c r="H1" s="29" t="s">
        <v>1137</v>
      </c>
      <c r="I1" s="29" t="s">
        <v>1138</v>
      </c>
      <c r="J1" s="29" t="s">
        <v>1139</v>
      </c>
    </row>
    <row r="2" spans="1:10">
      <c r="A2" t="s">
        <v>18</v>
      </c>
      <c r="F2" s="27" t="s">
        <v>1133</v>
      </c>
      <c r="G2" s="27" t="s">
        <v>22</v>
      </c>
      <c r="H2" s="27" t="s">
        <v>21</v>
      </c>
      <c r="I2" s="27" t="s">
        <v>19</v>
      </c>
      <c r="J2" s="27" t="s">
        <v>20</v>
      </c>
    </row>
    <row r="3" spans="1:10">
      <c r="A3" t="s">
        <v>218</v>
      </c>
      <c r="B3">
        <v>0.41</v>
      </c>
      <c r="C3">
        <v>174.95504</v>
      </c>
      <c r="E3" t="s">
        <v>47</v>
      </c>
      <c r="F3" s="27">
        <v>260574.49054421001</v>
      </c>
      <c r="G3" s="27">
        <v>33180.204930984801</v>
      </c>
      <c r="H3" s="27">
        <v>83849.576674975804</v>
      </c>
      <c r="I3" s="27">
        <v>97323.010974684701</v>
      </c>
      <c r="J3" s="27">
        <v>0</v>
      </c>
    </row>
    <row r="4" spans="1:10">
      <c r="A4" t="s">
        <v>219</v>
      </c>
      <c r="B4">
        <v>0.49</v>
      </c>
      <c r="C4">
        <v>272.95907</v>
      </c>
      <c r="E4" t="s">
        <v>729</v>
      </c>
      <c r="F4" s="27">
        <v>39155.223484091599</v>
      </c>
      <c r="G4" s="27">
        <v>526133.190712563</v>
      </c>
      <c r="H4" s="27">
        <v>120202.267610336</v>
      </c>
      <c r="I4" s="27">
        <v>543582.76585875801</v>
      </c>
      <c r="J4" s="27">
        <v>603836.60671131604</v>
      </c>
    </row>
    <row r="5" spans="1:10">
      <c r="A5" t="s">
        <v>220</v>
      </c>
      <c r="B5">
        <v>0.49</v>
      </c>
      <c r="C5">
        <v>114.98871</v>
      </c>
      <c r="F5" s="27">
        <v>11958.524948344</v>
      </c>
      <c r="G5" s="27">
        <v>53644.791457363302</v>
      </c>
      <c r="H5" s="27">
        <v>20769.551497470798</v>
      </c>
      <c r="I5" s="27">
        <v>49581.722978383797</v>
      </c>
      <c r="J5" s="27">
        <v>61011.136420097297</v>
      </c>
    </row>
    <row r="6" spans="1:10">
      <c r="A6" t="s">
        <v>221</v>
      </c>
      <c r="B6">
        <v>0.5</v>
      </c>
      <c r="C6">
        <v>158.97830999999999</v>
      </c>
      <c r="F6" s="27">
        <v>40519.934205166901</v>
      </c>
      <c r="G6" s="27">
        <v>134092.599003137</v>
      </c>
      <c r="H6" s="27">
        <v>56993.132619334101</v>
      </c>
      <c r="I6" s="27">
        <v>142287.60128644499</v>
      </c>
      <c r="J6" s="27">
        <v>148612.417174576</v>
      </c>
    </row>
    <row r="7" spans="1:10">
      <c r="A7" t="s">
        <v>222</v>
      </c>
      <c r="B7">
        <v>0.52</v>
      </c>
      <c r="C7">
        <v>175.08328</v>
      </c>
      <c r="E7" t="s">
        <v>730</v>
      </c>
      <c r="F7" s="27">
        <v>6910.5055828701898</v>
      </c>
      <c r="G7" s="27">
        <v>112416.572818869</v>
      </c>
      <c r="H7" s="27">
        <v>23291.880602305398</v>
      </c>
      <c r="I7" s="27">
        <v>23067.9705703945</v>
      </c>
      <c r="J7" s="27">
        <v>22786.097141797301</v>
      </c>
    </row>
    <row r="8" spans="1:10">
      <c r="A8" t="s">
        <v>223</v>
      </c>
      <c r="B8">
        <v>0.53</v>
      </c>
      <c r="C8">
        <v>248.96084999999999</v>
      </c>
      <c r="E8" t="s">
        <v>731</v>
      </c>
      <c r="F8" s="27">
        <v>191847.87858483501</v>
      </c>
      <c r="G8" s="27">
        <v>0</v>
      </c>
      <c r="H8" s="27">
        <v>13377.2157059981</v>
      </c>
      <c r="I8" s="27">
        <v>0</v>
      </c>
      <c r="J8" s="27">
        <v>0</v>
      </c>
    </row>
    <row r="9" spans="1:10">
      <c r="A9" t="s">
        <v>224</v>
      </c>
      <c r="B9">
        <v>0.53</v>
      </c>
      <c r="C9">
        <v>296.88171999999997</v>
      </c>
      <c r="E9" t="s">
        <v>732</v>
      </c>
      <c r="F9" s="27">
        <v>1486.5274050103301</v>
      </c>
      <c r="G9" s="27">
        <v>7197.3017067155297</v>
      </c>
      <c r="H9" s="27">
        <v>15685.0597606231</v>
      </c>
      <c r="I9" s="27">
        <v>8212.7573571173307</v>
      </c>
      <c r="J9" s="27">
        <v>3576.7686020886399</v>
      </c>
    </row>
    <row r="10" spans="1:10">
      <c r="A10" t="s">
        <v>225</v>
      </c>
      <c r="B10">
        <v>0.54</v>
      </c>
      <c r="C10">
        <v>128.95959999999999</v>
      </c>
      <c r="F10" s="27">
        <v>2174.0864042845201</v>
      </c>
      <c r="G10" s="27">
        <v>48268.385275483502</v>
      </c>
      <c r="H10" s="27">
        <v>49483.144628843504</v>
      </c>
      <c r="I10" s="27">
        <v>50307.746504541297</v>
      </c>
      <c r="J10" s="27">
        <v>32607.415879268199</v>
      </c>
    </row>
    <row r="11" spans="1:10">
      <c r="A11" t="s">
        <v>226</v>
      </c>
      <c r="B11">
        <v>0.54</v>
      </c>
      <c r="C11">
        <v>264.93382000000003</v>
      </c>
      <c r="E11" t="s">
        <v>733</v>
      </c>
      <c r="F11" s="27">
        <v>13396.273943294</v>
      </c>
      <c r="G11" s="27">
        <v>13037.6985974215</v>
      </c>
      <c r="H11" s="27">
        <v>34262.816554309997</v>
      </c>
      <c r="I11" s="27">
        <v>9928.1596706592609</v>
      </c>
      <c r="J11" s="27">
        <v>13547.990132663799</v>
      </c>
    </row>
    <row r="12" spans="1:10">
      <c r="A12" t="s">
        <v>227</v>
      </c>
      <c r="B12">
        <v>0.54</v>
      </c>
      <c r="C12">
        <v>154.06189000000001</v>
      </c>
      <c r="E12" t="s">
        <v>23</v>
      </c>
      <c r="F12" s="27">
        <v>21833.129243775998</v>
      </c>
      <c r="G12" s="27">
        <v>462973.47755490302</v>
      </c>
      <c r="H12" s="27">
        <v>81209.544299980495</v>
      </c>
      <c r="I12" s="27">
        <v>362398.17620682798</v>
      </c>
      <c r="J12" s="27">
        <v>727991.11628360499</v>
      </c>
    </row>
    <row r="13" spans="1:10">
      <c r="A13" t="s">
        <v>228</v>
      </c>
      <c r="B13">
        <v>0.55000000000000004</v>
      </c>
      <c r="C13">
        <v>285.08179999999999</v>
      </c>
      <c r="E13" t="s">
        <v>734</v>
      </c>
      <c r="F13" s="27">
        <v>95322.140483720505</v>
      </c>
      <c r="G13" s="27">
        <v>30358.8961986709</v>
      </c>
      <c r="H13" s="27">
        <v>28814.456674303201</v>
      </c>
      <c r="I13" s="27">
        <v>31925.3769564168</v>
      </c>
      <c r="J13" s="27">
        <v>6590.4436301454898</v>
      </c>
    </row>
    <row r="14" spans="1:10">
      <c r="A14" t="s">
        <v>229</v>
      </c>
      <c r="B14">
        <v>0.56000000000000005</v>
      </c>
      <c r="C14">
        <v>114.01967</v>
      </c>
      <c r="F14" s="27">
        <v>12844.7880147291</v>
      </c>
      <c r="G14" s="27">
        <v>34178.958417287999</v>
      </c>
      <c r="H14" s="27">
        <v>11259.530141232401</v>
      </c>
      <c r="I14" s="27">
        <v>19319.205986094901</v>
      </c>
      <c r="J14" s="27">
        <v>11559.3041663024</v>
      </c>
    </row>
    <row r="15" spans="1:10">
      <c r="A15" t="s">
        <v>230</v>
      </c>
      <c r="B15">
        <v>0.56000000000000005</v>
      </c>
      <c r="C15">
        <v>113.0355</v>
      </c>
      <c r="E15" t="s">
        <v>735</v>
      </c>
      <c r="F15" s="27">
        <v>19429.199661486</v>
      </c>
      <c r="G15" s="27">
        <v>42782.0388350262</v>
      </c>
      <c r="H15" s="27">
        <v>16657.1812870375</v>
      </c>
      <c r="I15" s="27">
        <v>32321.948370431801</v>
      </c>
      <c r="J15" s="27">
        <v>15943.6081361408</v>
      </c>
    </row>
    <row r="16" spans="1:10">
      <c r="A16" t="s">
        <v>231</v>
      </c>
      <c r="B16">
        <v>0.56000000000000005</v>
      </c>
      <c r="C16">
        <v>284.09948000000003</v>
      </c>
      <c r="E16" t="s">
        <v>736</v>
      </c>
      <c r="F16" s="27">
        <v>12454.7688172573</v>
      </c>
      <c r="G16" s="27">
        <v>20301.9143793558</v>
      </c>
      <c r="H16" s="27">
        <v>9083.4378496119607</v>
      </c>
      <c r="I16" s="27">
        <v>28912.311870174399</v>
      </c>
      <c r="J16" s="27">
        <v>100877.906097803</v>
      </c>
    </row>
    <row r="17" spans="1:10">
      <c r="A17" t="s">
        <v>232</v>
      </c>
      <c r="B17">
        <v>0.56000000000000005</v>
      </c>
      <c r="C17">
        <v>104.0355</v>
      </c>
      <c r="E17" t="s">
        <v>24</v>
      </c>
      <c r="F17" s="27">
        <v>40592.865594872099</v>
      </c>
      <c r="G17" s="27">
        <v>86384.4298332951</v>
      </c>
      <c r="H17" s="27">
        <v>42226.269151059001</v>
      </c>
      <c r="I17" s="27">
        <v>112839.61039983</v>
      </c>
      <c r="J17" s="27">
        <v>231083.416995323</v>
      </c>
    </row>
    <row r="18" spans="1:10">
      <c r="A18" t="s">
        <v>233</v>
      </c>
      <c r="B18">
        <v>0.56000000000000005</v>
      </c>
      <c r="C18">
        <v>145.06135</v>
      </c>
      <c r="E18" t="s">
        <v>25</v>
      </c>
      <c r="F18" s="27">
        <v>41207.763399662203</v>
      </c>
      <c r="G18" s="27">
        <v>92881.395306065999</v>
      </c>
      <c r="H18" s="27">
        <v>69939.903054593495</v>
      </c>
      <c r="I18" s="27">
        <v>146249.539626663</v>
      </c>
      <c r="J18" s="27">
        <v>248011.413495644</v>
      </c>
    </row>
    <row r="19" spans="1:10">
      <c r="A19" t="s">
        <v>234</v>
      </c>
      <c r="B19">
        <v>0.56000000000000005</v>
      </c>
      <c r="C19">
        <v>131.04574</v>
      </c>
      <c r="F19" s="27">
        <v>551340.27500554104</v>
      </c>
      <c r="G19" s="27">
        <v>1297209.2273856001</v>
      </c>
      <c r="H19" s="27">
        <v>603935.97026324901</v>
      </c>
      <c r="I19" s="27">
        <v>942933.13761103002</v>
      </c>
      <c r="J19" s="27">
        <v>478476.62479571498</v>
      </c>
    </row>
    <row r="20" spans="1:10">
      <c r="A20" t="s">
        <v>235</v>
      </c>
      <c r="B20">
        <v>0.56000000000000005</v>
      </c>
      <c r="C20">
        <v>298.11457000000001</v>
      </c>
      <c r="E20" t="s">
        <v>737</v>
      </c>
      <c r="F20" s="27">
        <v>15196.8867342668</v>
      </c>
      <c r="G20" s="27">
        <v>25911.1652481116</v>
      </c>
      <c r="H20" s="27">
        <v>9192.8175056191703</v>
      </c>
      <c r="I20" s="27">
        <v>44026.137335215702</v>
      </c>
      <c r="J20" s="27">
        <v>89998.291209421106</v>
      </c>
    </row>
    <row r="21" spans="1:10">
      <c r="A21" t="s">
        <v>236</v>
      </c>
      <c r="B21">
        <v>0.56000000000000005</v>
      </c>
      <c r="C21">
        <v>118.05089</v>
      </c>
      <c r="E21" t="s">
        <v>26</v>
      </c>
      <c r="F21" s="27">
        <v>50350.930896505</v>
      </c>
      <c r="G21" s="27">
        <v>118111.083856461</v>
      </c>
      <c r="H21" s="27">
        <v>50534.526604746497</v>
      </c>
      <c r="I21" s="27">
        <v>116889.872996365</v>
      </c>
      <c r="J21" s="27">
        <v>203768.04740219301</v>
      </c>
    </row>
    <row r="22" spans="1:10">
      <c r="A22" t="s">
        <v>237</v>
      </c>
      <c r="B22">
        <v>0.56000000000000005</v>
      </c>
      <c r="C22">
        <v>311.10964000000001</v>
      </c>
      <c r="E22" t="s">
        <v>27</v>
      </c>
      <c r="F22" s="27">
        <v>47018.796444888401</v>
      </c>
      <c r="G22" s="27">
        <v>119855.575328875</v>
      </c>
      <c r="H22" s="27">
        <v>42531.741370874202</v>
      </c>
      <c r="I22" s="27">
        <v>226281.79815226901</v>
      </c>
      <c r="J22" s="27">
        <v>135926.84812391101</v>
      </c>
    </row>
    <row r="23" spans="1:10">
      <c r="A23" t="s">
        <v>238</v>
      </c>
      <c r="B23">
        <v>0.56000000000000005</v>
      </c>
      <c r="C23">
        <v>229.01838000000001</v>
      </c>
      <c r="E23" t="s">
        <v>738</v>
      </c>
      <c r="F23" s="27">
        <v>0</v>
      </c>
      <c r="G23" s="27">
        <v>23790.470992594499</v>
      </c>
      <c r="H23" s="27">
        <v>16073.1660717697</v>
      </c>
      <c r="I23" s="27">
        <v>30090.952629153799</v>
      </c>
      <c r="J23" s="27">
        <v>43016.679514011303</v>
      </c>
    </row>
    <row r="24" spans="1:10">
      <c r="A24" t="s">
        <v>239</v>
      </c>
      <c r="B24">
        <v>0.56999999999999995</v>
      </c>
      <c r="C24">
        <v>132.02916999999999</v>
      </c>
      <c r="F24" s="27">
        <v>42881.592235481803</v>
      </c>
      <c r="G24" s="27">
        <v>157825.33076078401</v>
      </c>
      <c r="H24" s="27">
        <v>316110.38602160098</v>
      </c>
      <c r="I24" s="27">
        <v>235044.60020405901</v>
      </c>
      <c r="J24" s="27">
        <v>287313.798205044</v>
      </c>
    </row>
    <row r="25" spans="1:10">
      <c r="A25" t="s">
        <v>240</v>
      </c>
      <c r="B25">
        <v>0.56999999999999995</v>
      </c>
      <c r="C25">
        <v>146.04544999999999</v>
      </c>
      <c r="D25" t="s">
        <v>1096</v>
      </c>
      <c r="E25" t="s">
        <v>28</v>
      </c>
      <c r="F25" s="27">
        <v>42905.4660655138</v>
      </c>
      <c r="G25" s="27">
        <v>151420.87924288001</v>
      </c>
      <c r="H25" s="27">
        <v>290998.37506505998</v>
      </c>
      <c r="I25" s="27">
        <v>335944.03801994299</v>
      </c>
      <c r="J25" s="27">
        <v>342041.707765656</v>
      </c>
    </row>
    <row r="26" spans="1:10">
      <c r="A26" t="s">
        <v>241</v>
      </c>
      <c r="B26">
        <v>0.57999999999999996</v>
      </c>
      <c r="C26">
        <v>245.04281</v>
      </c>
      <c r="E26" t="s">
        <v>739</v>
      </c>
      <c r="F26" s="27">
        <v>3370.9496083335198</v>
      </c>
      <c r="G26" s="27">
        <v>6245.2392157016802</v>
      </c>
      <c r="H26" s="27">
        <v>23465.229811192799</v>
      </c>
      <c r="I26" s="27">
        <v>18412.199918224302</v>
      </c>
      <c r="J26" s="27">
        <v>11237.7984920939</v>
      </c>
    </row>
    <row r="27" spans="1:10">
      <c r="A27" t="s">
        <v>242</v>
      </c>
      <c r="B27">
        <v>0.57999999999999996</v>
      </c>
      <c r="C27">
        <v>215.03269</v>
      </c>
      <c r="E27" t="s">
        <v>740</v>
      </c>
      <c r="F27" s="27">
        <v>247953.42587811599</v>
      </c>
      <c r="G27" s="27">
        <v>425829.108278464</v>
      </c>
      <c r="H27" s="27">
        <v>207288.560465424</v>
      </c>
      <c r="I27" s="27">
        <v>472490.85726675799</v>
      </c>
      <c r="J27" s="27">
        <v>446957.19839035301</v>
      </c>
    </row>
    <row r="28" spans="1:10">
      <c r="A28" t="s">
        <v>243</v>
      </c>
      <c r="B28">
        <v>0.57999999999999996</v>
      </c>
      <c r="C28">
        <v>273.03775999999999</v>
      </c>
      <c r="E28" t="s">
        <v>741</v>
      </c>
      <c r="F28" s="27">
        <v>21150.084821464701</v>
      </c>
      <c r="G28" s="27">
        <v>0</v>
      </c>
      <c r="H28" s="27">
        <v>210123.43317908901</v>
      </c>
      <c r="I28" s="27">
        <v>6222.9510125523702</v>
      </c>
      <c r="J28" s="27">
        <v>4000.7071551972999</v>
      </c>
    </row>
    <row r="29" spans="1:10">
      <c r="A29" t="s">
        <v>244</v>
      </c>
      <c r="B29">
        <v>0.57999999999999996</v>
      </c>
      <c r="C29">
        <v>234.01642000000001</v>
      </c>
      <c r="E29" t="s">
        <v>742</v>
      </c>
      <c r="F29" s="27">
        <v>1196.73386283323</v>
      </c>
      <c r="G29" s="27">
        <v>26108.263670966</v>
      </c>
      <c r="H29" s="27">
        <v>15028.988073426201</v>
      </c>
      <c r="I29" s="27">
        <v>39287.923215740302</v>
      </c>
      <c r="J29" s="27">
        <v>61957.020051737098</v>
      </c>
    </row>
    <row r="30" spans="1:10">
      <c r="A30" t="s">
        <v>245</v>
      </c>
      <c r="B30">
        <v>0.57999999999999996</v>
      </c>
      <c r="C30">
        <v>473.16246999999998</v>
      </c>
      <c r="E30" t="s">
        <v>743</v>
      </c>
      <c r="F30" s="27">
        <v>0</v>
      </c>
      <c r="G30" s="27">
        <v>0</v>
      </c>
      <c r="H30" s="27">
        <v>0</v>
      </c>
      <c r="I30" s="27">
        <v>121415.08005334801</v>
      </c>
      <c r="J30" s="27">
        <v>70498.435882550795</v>
      </c>
    </row>
    <row r="31" spans="1:10">
      <c r="A31" t="s">
        <v>246</v>
      </c>
      <c r="B31">
        <v>0.57999999999999996</v>
      </c>
      <c r="C31">
        <v>259.02260999999999</v>
      </c>
      <c r="E31" t="s">
        <v>744</v>
      </c>
      <c r="F31" s="27">
        <v>55544.328082896704</v>
      </c>
      <c r="G31" s="27">
        <v>59564.405574078701</v>
      </c>
      <c r="H31" s="27">
        <v>559883.16525807197</v>
      </c>
      <c r="I31" s="27">
        <v>204391.89654363599</v>
      </c>
      <c r="J31" s="27">
        <v>224303.53680526899</v>
      </c>
    </row>
    <row r="32" spans="1:10">
      <c r="A32" t="s">
        <v>247</v>
      </c>
      <c r="B32">
        <v>0.57999999999999996</v>
      </c>
      <c r="C32">
        <v>473.14427999999998</v>
      </c>
      <c r="E32" t="s">
        <v>745</v>
      </c>
      <c r="F32" s="27">
        <v>22914.169378974999</v>
      </c>
      <c r="G32" s="27">
        <v>94594.166068502993</v>
      </c>
      <c r="H32" s="27">
        <v>70543.893961692302</v>
      </c>
      <c r="I32" s="27">
        <v>0</v>
      </c>
      <c r="J32" s="27">
        <v>0</v>
      </c>
    </row>
    <row r="33" spans="1:10">
      <c r="A33" t="s">
        <v>248</v>
      </c>
      <c r="B33">
        <v>0.57999999999999996</v>
      </c>
      <c r="C33">
        <v>517.13386000000003</v>
      </c>
      <c r="E33" t="s">
        <v>746</v>
      </c>
      <c r="F33" s="27">
        <v>9399.6536860963497</v>
      </c>
      <c r="G33" s="27">
        <v>49174.934307256197</v>
      </c>
      <c r="H33" s="27">
        <v>54043.99018773</v>
      </c>
      <c r="I33" s="27">
        <v>1381.29526324525</v>
      </c>
      <c r="J33" s="27">
        <v>0</v>
      </c>
    </row>
    <row r="34" spans="1:10">
      <c r="A34" t="s">
        <v>249</v>
      </c>
      <c r="B34">
        <v>0.57999999999999996</v>
      </c>
      <c r="C34">
        <v>601.13868000000002</v>
      </c>
      <c r="E34" t="s">
        <v>747</v>
      </c>
      <c r="F34" s="27">
        <v>0</v>
      </c>
      <c r="G34" s="27">
        <v>0</v>
      </c>
      <c r="H34" s="27">
        <v>0</v>
      </c>
      <c r="I34" s="27">
        <v>0</v>
      </c>
      <c r="J34" s="27">
        <v>21460.9381049896</v>
      </c>
    </row>
    <row r="35" spans="1:10">
      <c r="A35" t="s">
        <v>250</v>
      </c>
      <c r="B35">
        <v>0.57999999999999996</v>
      </c>
      <c r="C35">
        <v>439.07353999999998</v>
      </c>
      <c r="E35" t="s">
        <v>748</v>
      </c>
      <c r="F35" s="27">
        <v>17024.745891939201</v>
      </c>
      <c r="G35" s="27">
        <v>104472.76091245501</v>
      </c>
      <c r="H35" s="27">
        <v>456804.50186140201</v>
      </c>
      <c r="I35" s="27">
        <v>0</v>
      </c>
      <c r="J35" s="27">
        <v>0</v>
      </c>
    </row>
    <row r="36" spans="1:10">
      <c r="A36" t="s">
        <v>251</v>
      </c>
      <c r="B36">
        <v>0.57999999999999996</v>
      </c>
      <c r="C36">
        <v>175.04698999999999</v>
      </c>
      <c r="E36" t="s">
        <v>749</v>
      </c>
      <c r="F36" s="27">
        <v>79853.426839211606</v>
      </c>
      <c r="G36" s="27">
        <v>218941.275869062</v>
      </c>
      <c r="H36" s="27">
        <v>170489.554883809</v>
      </c>
      <c r="I36" s="27">
        <v>441388.22091299202</v>
      </c>
      <c r="J36" s="27">
        <v>549720.13978790201</v>
      </c>
    </row>
    <row r="37" spans="1:10">
      <c r="A37" t="s">
        <v>252</v>
      </c>
      <c r="B37">
        <v>0.57999999999999996</v>
      </c>
      <c r="C37">
        <v>537.06268999999998</v>
      </c>
      <c r="E37" t="s">
        <v>750</v>
      </c>
      <c r="F37" s="27">
        <v>0</v>
      </c>
      <c r="G37" s="27">
        <v>0</v>
      </c>
      <c r="H37" s="27">
        <v>0</v>
      </c>
      <c r="I37" s="27">
        <v>26574.2834429371</v>
      </c>
      <c r="J37" s="27">
        <v>68550.2009713281</v>
      </c>
    </row>
    <row r="38" spans="1:10">
      <c r="A38" t="s">
        <v>253</v>
      </c>
      <c r="B38">
        <v>0.57999999999999996</v>
      </c>
      <c r="C38">
        <v>576.13355999999999</v>
      </c>
      <c r="E38" t="s">
        <v>751</v>
      </c>
      <c r="F38" s="27">
        <v>0</v>
      </c>
      <c r="G38" s="27">
        <v>0</v>
      </c>
      <c r="H38" s="27">
        <v>0</v>
      </c>
      <c r="I38" s="27">
        <v>27071.320597239101</v>
      </c>
      <c r="J38" s="27">
        <v>45071.471457747597</v>
      </c>
    </row>
    <row r="39" spans="1:10">
      <c r="A39" t="s">
        <v>254</v>
      </c>
      <c r="B39">
        <v>0.57999999999999996</v>
      </c>
      <c r="C39">
        <v>517.16323999999997</v>
      </c>
      <c r="E39" t="s">
        <v>752</v>
      </c>
      <c r="F39" s="27">
        <v>0</v>
      </c>
      <c r="G39" s="27">
        <v>0</v>
      </c>
      <c r="H39" s="27">
        <v>0</v>
      </c>
      <c r="I39" s="27">
        <v>89887.197139677301</v>
      </c>
      <c r="J39" s="27">
        <v>107985.351506611</v>
      </c>
    </row>
    <row r="40" spans="1:10">
      <c r="A40" t="s">
        <v>255</v>
      </c>
      <c r="B40">
        <v>0.57999999999999996</v>
      </c>
      <c r="C40">
        <v>110.98544</v>
      </c>
      <c r="F40" s="27">
        <v>1969.2812693861199</v>
      </c>
      <c r="G40" s="27">
        <v>2413.72420359239</v>
      </c>
      <c r="H40" s="27">
        <v>132230.637468676</v>
      </c>
      <c r="I40" s="27">
        <v>267077.41688852297</v>
      </c>
      <c r="J40" s="27">
        <v>306243.51996426098</v>
      </c>
    </row>
    <row r="41" spans="1:10">
      <c r="A41" t="s">
        <v>256</v>
      </c>
      <c r="B41">
        <v>0.57999999999999996</v>
      </c>
      <c r="C41">
        <v>209.03017</v>
      </c>
      <c r="E41" t="s">
        <v>753</v>
      </c>
      <c r="F41" s="27">
        <v>16836.817369433302</v>
      </c>
      <c r="G41" s="27">
        <v>121975.09922219301</v>
      </c>
      <c r="H41" s="27">
        <v>164943.998761786</v>
      </c>
      <c r="I41" s="27">
        <v>265257.99303131801</v>
      </c>
      <c r="J41" s="27">
        <v>301960.15657929803</v>
      </c>
    </row>
    <row r="42" spans="1:10">
      <c r="A42" t="s">
        <v>257</v>
      </c>
      <c r="B42">
        <v>0.57999999999999996</v>
      </c>
      <c r="C42">
        <v>165.04002</v>
      </c>
      <c r="E42" t="s">
        <v>754</v>
      </c>
      <c r="F42" s="27">
        <v>49169.951788683997</v>
      </c>
      <c r="G42" s="27">
        <v>545236.48612677399</v>
      </c>
      <c r="H42" s="27">
        <v>187245.509725468</v>
      </c>
      <c r="I42" s="27">
        <v>476633.72387640999</v>
      </c>
      <c r="J42" s="27">
        <v>611681.256542622</v>
      </c>
    </row>
    <row r="43" spans="1:10">
      <c r="A43" t="s">
        <v>258</v>
      </c>
      <c r="B43">
        <v>0.57999999999999996</v>
      </c>
      <c r="C43">
        <v>291.04915</v>
      </c>
      <c r="F43" s="27">
        <v>2353.1257740707201</v>
      </c>
      <c r="G43" s="27">
        <v>2027.47751967099</v>
      </c>
      <c r="H43" s="27">
        <v>72728.136029153</v>
      </c>
      <c r="I43" s="27">
        <v>186589.64337809299</v>
      </c>
      <c r="J43" s="27">
        <v>262619.24575987598</v>
      </c>
    </row>
    <row r="44" spans="1:10">
      <c r="A44" t="s">
        <v>259</v>
      </c>
      <c r="B44">
        <v>0.57999999999999996</v>
      </c>
      <c r="C44">
        <v>615.15111000000002</v>
      </c>
      <c r="E44" t="s">
        <v>755</v>
      </c>
      <c r="F44" s="27">
        <v>0</v>
      </c>
      <c r="G44" s="27">
        <v>0</v>
      </c>
      <c r="H44" s="27">
        <v>0</v>
      </c>
      <c r="I44" s="27">
        <v>0</v>
      </c>
      <c r="J44" s="27">
        <v>11664.7777491419</v>
      </c>
    </row>
    <row r="45" spans="1:10">
      <c r="A45" t="s">
        <v>260</v>
      </c>
      <c r="B45">
        <v>0.57999999999999996</v>
      </c>
      <c r="C45">
        <v>171.04076000000001</v>
      </c>
      <c r="E45" t="s">
        <v>756</v>
      </c>
      <c r="F45" s="27">
        <v>71351.255077569105</v>
      </c>
      <c r="G45" s="27">
        <v>314240.84854539798</v>
      </c>
      <c r="H45" s="27">
        <v>72272.966432431902</v>
      </c>
      <c r="I45" s="27">
        <v>121562.545586629</v>
      </c>
      <c r="J45" s="27">
        <v>166651.76290679799</v>
      </c>
    </row>
    <row r="46" spans="1:10">
      <c r="A46" t="s">
        <v>261</v>
      </c>
      <c r="B46">
        <v>0.57999999999999996</v>
      </c>
      <c r="C46">
        <v>781.20380999999998</v>
      </c>
      <c r="E46" t="s">
        <v>757</v>
      </c>
      <c r="F46" s="27">
        <v>0</v>
      </c>
      <c r="G46" s="27">
        <v>0</v>
      </c>
      <c r="H46" s="27">
        <v>0</v>
      </c>
      <c r="I46" s="27">
        <v>0</v>
      </c>
      <c r="J46" s="27">
        <v>43842.4916574729</v>
      </c>
    </row>
    <row r="47" spans="1:10">
      <c r="A47" t="s">
        <v>262</v>
      </c>
      <c r="B47">
        <v>0.57999999999999996</v>
      </c>
      <c r="C47">
        <v>119.03487</v>
      </c>
      <c r="E47" t="s">
        <v>758</v>
      </c>
      <c r="F47" s="27">
        <v>13714.129270362901</v>
      </c>
      <c r="G47" s="27">
        <v>18586.433951721701</v>
      </c>
      <c r="H47" s="27">
        <v>36339.388866912799</v>
      </c>
      <c r="I47" s="27">
        <v>64459.367118105503</v>
      </c>
      <c r="J47" s="27">
        <v>115672.942918445</v>
      </c>
    </row>
    <row r="48" spans="1:10">
      <c r="A48" t="s">
        <v>263</v>
      </c>
      <c r="B48">
        <v>0.59</v>
      </c>
      <c r="C48">
        <v>132.04195999999999</v>
      </c>
      <c r="F48" s="27">
        <v>64138.311072015997</v>
      </c>
      <c r="G48" s="27">
        <v>113661.903788433</v>
      </c>
      <c r="H48" s="27">
        <v>12813.107432945901</v>
      </c>
      <c r="I48" s="27">
        <v>147101.42831934401</v>
      </c>
      <c r="J48" s="27">
        <v>145098.78307981501</v>
      </c>
    </row>
    <row r="49" spans="1:10">
      <c r="A49" t="s">
        <v>264</v>
      </c>
      <c r="B49">
        <v>0.59</v>
      </c>
      <c r="C49">
        <v>267.07240000000002</v>
      </c>
      <c r="E49" t="s">
        <v>759</v>
      </c>
      <c r="F49" s="27">
        <v>10537.1974552668</v>
      </c>
      <c r="G49" s="27">
        <v>13722.366633043501</v>
      </c>
      <c r="H49" s="27">
        <v>25113.928088674002</v>
      </c>
      <c r="I49" s="27">
        <v>44464.874432866302</v>
      </c>
      <c r="J49" s="27">
        <v>68703.590237463999</v>
      </c>
    </row>
    <row r="50" spans="1:10">
      <c r="A50" t="s">
        <v>265</v>
      </c>
      <c r="B50">
        <v>0.59</v>
      </c>
      <c r="C50">
        <v>367.10527999999999</v>
      </c>
      <c r="E50" t="s">
        <v>760</v>
      </c>
      <c r="F50" s="27">
        <v>26820.5128787678</v>
      </c>
      <c r="G50" s="27">
        <v>22922.808320971901</v>
      </c>
      <c r="H50" s="27">
        <v>120686.249188745</v>
      </c>
      <c r="I50" s="27">
        <v>99931.336669030206</v>
      </c>
      <c r="J50" s="27">
        <v>115062.246549722</v>
      </c>
    </row>
    <row r="51" spans="1:10">
      <c r="A51" t="s">
        <v>266</v>
      </c>
      <c r="B51">
        <v>0.59</v>
      </c>
      <c r="C51">
        <v>179.05565999999999</v>
      </c>
      <c r="E51" t="s">
        <v>42</v>
      </c>
      <c r="F51" s="27">
        <v>209337.60358903999</v>
      </c>
      <c r="G51" s="27">
        <v>397513.50870482199</v>
      </c>
      <c r="H51" s="27">
        <v>452930.76353039098</v>
      </c>
      <c r="I51" s="27">
        <v>1117574.38227842</v>
      </c>
      <c r="J51" s="27">
        <v>1556526.73545017</v>
      </c>
    </row>
    <row r="52" spans="1:10">
      <c r="A52" t="s">
        <v>267</v>
      </c>
      <c r="B52">
        <v>0.59</v>
      </c>
      <c r="C52">
        <v>105.01994999999999</v>
      </c>
      <c r="E52" t="s">
        <v>761</v>
      </c>
      <c r="F52" s="27">
        <v>1876.72057352398</v>
      </c>
      <c r="G52" s="27">
        <v>69773.329512196695</v>
      </c>
      <c r="H52" s="27">
        <v>10606.539418943999</v>
      </c>
      <c r="I52" s="27">
        <v>8208.8671977417398</v>
      </c>
      <c r="J52" s="27">
        <v>8931.4616002745606</v>
      </c>
    </row>
    <row r="53" spans="1:10">
      <c r="A53" t="s">
        <v>268</v>
      </c>
      <c r="B53">
        <v>0.59</v>
      </c>
      <c r="C53">
        <v>195.05083999999999</v>
      </c>
      <c r="E53" t="s">
        <v>762</v>
      </c>
      <c r="F53" s="27">
        <v>31218.528106563299</v>
      </c>
      <c r="G53" s="27">
        <v>193345.901397988</v>
      </c>
      <c r="H53" s="27">
        <v>164492.46700185799</v>
      </c>
      <c r="I53" s="27">
        <v>314397.07518460602</v>
      </c>
      <c r="J53" s="27">
        <v>464617.92170232203</v>
      </c>
    </row>
    <row r="54" spans="1:10">
      <c r="A54" t="s">
        <v>269</v>
      </c>
      <c r="B54">
        <v>0.59</v>
      </c>
      <c r="C54">
        <v>341.10897999999997</v>
      </c>
      <c r="E54" t="s">
        <v>763</v>
      </c>
      <c r="F54" s="27">
        <v>33559.0662798095</v>
      </c>
      <c r="G54" s="27">
        <v>47904.826913409597</v>
      </c>
      <c r="H54" s="27">
        <v>158087.359973721</v>
      </c>
      <c r="I54" s="27">
        <v>85425.240546443107</v>
      </c>
      <c r="J54" s="27">
        <v>124128.55342189199</v>
      </c>
    </row>
    <row r="55" spans="1:10">
      <c r="A55" t="s">
        <v>270</v>
      </c>
      <c r="B55">
        <v>0.59</v>
      </c>
      <c r="C55">
        <v>453.08677999999998</v>
      </c>
      <c r="E55" t="s">
        <v>764</v>
      </c>
      <c r="F55" s="27">
        <v>678.738781158449</v>
      </c>
      <c r="G55" s="27">
        <v>1282.16906776052</v>
      </c>
      <c r="H55" s="27">
        <v>118743.21220059899</v>
      </c>
      <c r="I55" s="27">
        <v>0</v>
      </c>
      <c r="J55" s="27">
        <v>0</v>
      </c>
    </row>
    <row r="56" spans="1:10">
      <c r="A56" t="s">
        <v>271</v>
      </c>
      <c r="B56">
        <v>0.59</v>
      </c>
      <c r="C56">
        <v>355.11081000000001</v>
      </c>
      <c r="E56" t="s">
        <v>765</v>
      </c>
      <c r="F56" s="27">
        <v>0</v>
      </c>
      <c r="G56" s="27">
        <v>10917.3261402674</v>
      </c>
      <c r="H56" s="27">
        <v>1736.2493167543701</v>
      </c>
      <c r="I56" s="27">
        <v>29741.293784828598</v>
      </c>
      <c r="J56" s="27">
        <v>38984.4626785972</v>
      </c>
    </row>
    <row r="57" spans="1:10">
      <c r="A57" t="s">
        <v>272</v>
      </c>
      <c r="B57">
        <v>0.59</v>
      </c>
      <c r="C57">
        <v>135.02919</v>
      </c>
      <c r="E57" t="s">
        <v>766</v>
      </c>
      <c r="F57" s="27">
        <v>10480.869497935701</v>
      </c>
      <c r="G57" s="27">
        <v>131786.268085569</v>
      </c>
      <c r="H57" s="27">
        <v>74858.423398426399</v>
      </c>
      <c r="I57" s="27">
        <v>219928.700762669</v>
      </c>
      <c r="J57" s="27">
        <v>279179.31635475298</v>
      </c>
    </row>
    <row r="58" spans="1:10">
      <c r="A58" t="s">
        <v>273</v>
      </c>
      <c r="B58">
        <v>0.59</v>
      </c>
      <c r="C58">
        <v>163.02477999999999</v>
      </c>
      <c r="E58" t="s">
        <v>767</v>
      </c>
      <c r="F58" s="27">
        <v>7260.9168046123696</v>
      </c>
      <c r="G58" s="27">
        <v>37474.345827175202</v>
      </c>
      <c r="H58" s="27">
        <v>25503.9662640141</v>
      </c>
      <c r="I58" s="27">
        <v>60699.662793140298</v>
      </c>
      <c r="J58" s="27">
        <v>31808.8755730722</v>
      </c>
    </row>
    <row r="59" spans="1:10">
      <c r="A59" t="s">
        <v>274</v>
      </c>
      <c r="B59">
        <v>0.59</v>
      </c>
      <c r="C59">
        <v>527.13832000000002</v>
      </c>
      <c r="E59" t="s">
        <v>768</v>
      </c>
      <c r="F59" s="27">
        <v>0</v>
      </c>
      <c r="G59" s="27">
        <v>0</v>
      </c>
      <c r="H59" s="27">
        <v>0</v>
      </c>
      <c r="I59" s="27">
        <v>9684.1679830059093</v>
      </c>
      <c r="J59" s="27">
        <v>7606.1291143486997</v>
      </c>
    </row>
    <row r="60" spans="1:10">
      <c r="A60" t="s">
        <v>275</v>
      </c>
      <c r="B60">
        <v>0.59</v>
      </c>
      <c r="C60">
        <v>191.05618999999999</v>
      </c>
      <c r="E60" t="s">
        <v>769</v>
      </c>
      <c r="F60" s="27">
        <v>11171.157028329601</v>
      </c>
      <c r="G60" s="27">
        <v>0</v>
      </c>
      <c r="H60" s="27">
        <v>2695.8931562702401</v>
      </c>
      <c r="I60" s="27">
        <v>9113.9960262723507</v>
      </c>
      <c r="J60" s="27">
        <v>6250.7326004504303</v>
      </c>
    </row>
    <row r="61" spans="1:10" s="1" customFormat="1">
      <c r="A61" s="1" t="s">
        <v>276</v>
      </c>
      <c r="B61" s="1">
        <v>0.59</v>
      </c>
      <c r="C61" s="1">
        <v>323.07875999999999</v>
      </c>
      <c r="E61" s="1" t="s">
        <v>770</v>
      </c>
      <c r="F61" s="30">
        <v>4021.0088936950201</v>
      </c>
      <c r="G61" s="30">
        <v>7214.15563977079</v>
      </c>
      <c r="H61" s="30">
        <v>29456.670403304699</v>
      </c>
      <c r="I61" s="30">
        <v>15203.889341706299</v>
      </c>
      <c r="J61" s="30">
        <v>10144.416062411299</v>
      </c>
    </row>
    <row r="62" spans="1:10" s="1" customFormat="1">
      <c r="A62" s="1" t="s">
        <v>277</v>
      </c>
      <c r="B62" s="1">
        <v>0.59</v>
      </c>
      <c r="C62" s="1">
        <v>323.02859000000001</v>
      </c>
      <c r="E62" s="1" t="s">
        <v>771</v>
      </c>
      <c r="F62" s="30">
        <v>11040.8731851579</v>
      </c>
      <c r="G62" s="30">
        <v>31833.2041257409</v>
      </c>
      <c r="H62" s="30">
        <v>153293.39821884499</v>
      </c>
      <c r="I62" s="30">
        <v>50117.433007554602</v>
      </c>
      <c r="J62" s="30">
        <v>19922.764116936702</v>
      </c>
    </row>
    <row r="63" spans="1:10">
      <c r="A63" t="s">
        <v>278</v>
      </c>
      <c r="B63">
        <v>0.59</v>
      </c>
      <c r="C63">
        <v>185.02160000000001</v>
      </c>
      <c r="E63" t="s">
        <v>772</v>
      </c>
      <c r="F63" s="27">
        <v>3045.2522238597498</v>
      </c>
      <c r="G63" s="27">
        <v>0</v>
      </c>
      <c r="H63" s="27">
        <v>549984.98062672</v>
      </c>
      <c r="I63" s="27">
        <v>301847.58773236099</v>
      </c>
      <c r="J63" s="27">
        <v>166546.33693744201</v>
      </c>
    </row>
    <row r="64" spans="1:10">
      <c r="A64" t="s">
        <v>279</v>
      </c>
      <c r="B64">
        <v>0.6</v>
      </c>
      <c r="C64">
        <v>209.06657000000001</v>
      </c>
      <c r="E64" t="s">
        <v>773</v>
      </c>
      <c r="F64" s="27">
        <v>7851.3193730019502</v>
      </c>
      <c r="G64" s="27">
        <v>14541.292225199</v>
      </c>
      <c r="H64" s="27">
        <v>23891.740639654399</v>
      </c>
      <c r="I64" s="27">
        <v>69148.077166603005</v>
      </c>
      <c r="J64" s="27">
        <v>83746.100567503498</v>
      </c>
    </row>
    <row r="65" spans="1:10">
      <c r="A65" t="s">
        <v>280</v>
      </c>
      <c r="B65">
        <v>0.6</v>
      </c>
      <c r="C65">
        <v>96.96996</v>
      </c>
      <c r="F65" s="27">
        <v>58753.168233788099</v>
      </c>
      <c r="G65" s="27">
        <v>184509.982442387</v>
      </c>
      <c r="H65" s="27">
        <v>0</v>
      </c>
      <c r="I65" s="27">
        <v>205979.128087975</v>
      </c>
      <c r="J65" s="27">
        <v>673648.84095745801</v>
      </c>
    </row>
    <row r="66" spans="1:10">
      <c r="A66" t="s">
        <v>281</v>
      </c>
      <c r="B66">
        <v>0.6</v>
      </c>
      <c r="C66">
        <v>439.08461999999997</v>
      </c>
      <c r="E66" t="s">
        <v>774</v>
      </c>
      <c r="F66" s="27">
        <v>0</v>
      </c>
      <c r="G66" s="27">
        <v>0</v>
      </c>
      <c r="H66" s="27">
        <v>0</v>
      </c>
      <c r="I66" s="27">
        <v>125006.62560064001</v>
      </c>
      <c r="J66" s="27">
        <v>606392.76280537003</v>
      </c>
    </row>
    <row r="67" spans="1:10">
      <c r="A67" t="s">
        <v>282</v>
      </c>
      <c r="B67">
        <v>0.6</v>
      </c>
      <c r="C67">
        <v>223.04595</v>
      </c>
      <c r="E67" t="s">
        <v>775</v>
      </c>
      <c r="F67" s="27">
        <v>14200.9639211625</v>
      </c>
      <c r="G67" s="27">
        <v>204081.98024686999</v>
      </c>
      <c r="H67" s="27">
        <v>177295.263956765</v>
      </c>
      <c r="I67" s="27">
        <v>674172.65984108299</v>
      </c>
      <c r="J67" s="27">
        <v>888636.91050346196</v>
      </c>
    </row>
    <row r="68" spans="1:10">
      <c r="A68" t="s">
        <v>283</v>
      </c>
      <c r="B68">
        <v>0.6</v>
      </c>
      <c r="C68">
        <v>203.06733</v>
      </c>
      <c r="F68" s="27">
        <v>2121.8291419198099</v>
      </c>
      <c r="G68" s="27">
        <v>10900.5916005539</v>
      </c>
      <c r="H68" s="27">
        <v>11732.9282074153</v>
      </c>
      <c r="I68" s="27">
        <v>22770.558485396301</v>
      </c>
      <c r="J68" s="27">
        <v>36038.276362342302</v>
      </c>
    </row>
    <row r="69" spans="1:10">
      <c r="A69" t="s">
        <v>284</v>
      </c>
      <c r="B69">
        <v>0.61</v>
      </c>
      <c r="C69">
        <v>186.07646</v>
      </c>
      <c r="E69" t="s">
        <v>776</v>
      </c>
      <c r="F69" s="27">
        <v>0</v>
      </c>
      <c r="G69" s="27">
        <v>2339.20072440687</v>
      </c>
      <c r="H69" s="27">
        <v>0</v>
      </c>
      <c r="I69" s="27">
        <v>10978.261384261201</v>
      </c>
      <c r="J69" s="27">
        <v>45942.945903524298</v>
      </c>
    </row>
    <row r="70" spans="1:10">
      <c r="A70" t="s">
        <v>285</v>
      </c>
      <c r="B70">
        <v>0.61</v>
      </c>
      <c r="C70">
        <v>133.01383000000001</v>
      </c>
      <c r="D70" t="s">
        <v>1097</v>
      </c>
      <c r="E70" t="s">
        <v>38</v>
      </c>
      <c r="F70" s="27">
        <v>335012.50130977802</v>
      </c>
      <c r="G70" s="27">
        <v>5755623.3752793605</v>
      </c>
      <c r="H70" s="27">
        <v>1282102.6681504201</v>
      </c>
      <c r="I70" s="27">
        <v>3490363.9711613799</v>
      </c>
      <c r="J70" s="27">
        <v>2137563.4099017899</v>
      </c>
    </row>
    <row r="71" spans="1:10">
      <c r="A71" t="s">
        <v>286</v>
      </c>
      <c r="B71">
        <v>0.61</v>
      </c>
      <c r="C71">
        <v>194.94481999999999</v>
      </c>
      <c r="F71" s="27">
        <v>0</v>
      </c>
      <c r="G71" s="27">
        <v>24572.240147010099</v>
      </c>
      <c r="H71" s="27">
        <v>81338.424293335003</v>
      </c>
      <c r="I71" s="27">
        <v>205966.288817569</v>
      </c>
      <c r="J71" s="27">
        <v>177327.24227274299</v>
      </c>
    </row>
    <row r="72" spans="1:10">
      <c r="A72" t="s">
        <v>287</v>
      </c>
      <c r="B72">
        <v>0.62</v>
      </c>
      <c r="C72">
        <v>203.01948999999999</v>
      </c>
      <c r="E72" t="s">
        <v>777</v>
      </c>
      <c r="F72" s="27">
        <v>6047.01396138577</v>
      </c>
      <c r="G72" s="27">
        <v>125696.71163843101</v>
      </c>
      <c r="H72" s="27">
        <v>36153.399550160502</v>
      </c>
      <c r="I72" s="27">
        <v>73648.567077419095</v>
      </c>
      <c r="J72" s="27">
        <v>189926.259727567</v>
      </c>
    </row>
    <row r="73" spans="1:10">
      <c r="A73" t="s">
        <v>288</v>
      </c>
      <c r="B73">
        <v>0.62</v>
      </c>
      <c r="C73">
        <v>133.01301000000001</v>
      </c>
      <c r="F73" s="27">
        <v>0</v>
      </c>
      <c r="G73" s="27">
        <v>0</v>
      </c>
      <c r="H73" s="27">
        <v>0</v>
      </c>
      <c r="I73" s="27">
        <v>0</v>
      </c>
      <c r="J73" s="27">
        <v>0</v>
      </c>
    </row>
    <row r="74" spans="1:10">
      <c r="A74" t="s">
        <v>289</v>
      </c>
      <c r="B74">
        <v>0.62</v>
      </c>
      <c r="C74">
        <v>191.01933</v>
      </c>
      <c r="D74" t="s">
        <v>1098</v>
      </c>
      <c r="E74" t="s">
        <v>778</v>
      </c>
      <c r="F74" s="27">
        <v>85051.108488908794</v>
      </c>
      <c r="G74" s="27">
        <v>1367996.79974862</v>
      </c>
      <c r="H74" s="27">
        <v>986029.33004521695</v>
      </c>
      <c r="I74" s="27">
        <v>2090951.2287593801</v>
      </c>
      <c r="J74" s="27">
        <v>3191643.0040044398</v>
      </c>
    </row>
    <row r="75" spans="1:10">
      <c r="A75" t="s">
        <v>290</v>
      </c>
      <c r="B75">
        <v>0.62</v>
      </c>
      <c r="C75">
        <v>205.03523999999999</v>
      </c>
      <c r="E75" t="s">
        <v>779</v>
      </c>
      <c r="F75" s="27">
        <v>666.87740994045896</v>
      </c>
      <c r="G75" s="27">
        <v>35760.759295639502</v>
      </c>
      <c r="H75" s="27">
        <v>14510.159279231701</v>
      </c>
      <c r="I75" s="27">
        <v>63617.9452219503</v>
      </c>
      <c r="J75" s="27">
        <v>87576.541177169798</v>
      </c>
    </row>
    <row r="76" spans="1:10">
      <c r="A76" t="s">
        <v>291</v>
      </c>
      <c r="B76">
        <v>0.62</v>
      </c>
      <c r="C76">
        <v>111.0089</v>
      </c>
      <c r="E76" t="s">
        <v>35</v>
      </c>
      <c r="F76" s="27">
        <v>11240.2712887046</v>
      </c>
      <c r="G76" s="27">
        <v>216000.39137431901</v>
      </c>
      <c r="H76" s="27">
        <v>167330.90683842701</v>
      </c>
      <c r="I76" s="27">
        <v>396293.04374649702</v>
      </c>
      <c r="J76" s="27">
        <v>629767.38397987001</v>
      </c>
    </row>
    <row r="77" spans="1:10">
      <c r="A77" t="s">
        <v>292</v>
      </c>
      <c r="B77">
        <v>0.63</v>
      </c>
      <c r="C77">
        <v>103.00422</v>
      </c>
      <c r="E77" t="s">
        <v>32</v>
      </c>
      <c r="F77" s="27">
        <v>5494.5166129402796</v>
      </c>
      <c r="G77" s="27">
        <v>192512.406743639</v>
      </c>
      <c r="H77" s="27">
        <v>69127.989739146302</v>
      </c>
      <c r="I77" s="27">
        <v>292379.339101066</v>
      </c>
      <c r="J77" s="27">
        <v>667095.48434409103</v>
      </c>
    </row>
    <row r="78" spans="1:10">
      <c r="A78" t="s">
        <v>293</v>
      </c>
      <c r="B78">
        <v>0.63</v>
      </c>
      <c r="C78">
        <v>96.970699999999994</v>
      </c>
      <c r="E78" t="s">
        <v>780</v>
      </c>
      <c r="F78" s="27">
        <v>0</v>
      </c>
      <c r="G78" s="27">
        <v>76237.352671013607</v>
      </c>
      <c r="H78" s="27">
        <v>317701.10283770598</v>
      </c>
      <c r="I78" s="27">
        <v>0</v>
      </c>
      <c r="J78" s="27">
        <v>282512.33793130098</v>
      </c>
    </row>
    <row r="79" spans="1:10">
      <c r="A79" t="s">
        <v>294</v>
      </c>
      <c r="B79">
        <v>0.64</v>
      </c>
      <c r="C79">
        <v>117.01924</v>
      </c>
      <c r="E79" t="s">
        <v>781</v>
      </c>
      <c r="F79" s="27">
        <v>5267.0545925037004</v>
      </c>
      <c r="G79" s="27">
        <v>50437.257050256703</v>
      </c>
      <c r="H79" s="27">
        <v>18352.611624536599</v>
      </c>
      <c r="I79" s="27">
        <v>21280.724359325901</v>
      </c>
      <c r="J79" s="27">
        <v>22742.174189182999</v>
      </c>
    </row>
    <row r="80" spans="1:10">
      <c r="A80" t="s">
        <v>295</v>
      </c>
      <c r="B80">
        <v>0.64</v>
      </c>
      <c r="C80">
        <v>321.06378999999998</v>
      </c>
      <c r="E80" t="s">
        <v>782</v>
      </c>
      <c r="F80" s="27">
        <v>13417.533659435499</v>
      </c>
      <c r="G80" s="27">
        <v>28046.274840490099</v>
      </c>
      <c r="H80" s="27">
        <v>96262.810809026196</v>
      </c>
      <c r="I80" s="27">
        <v>211320.388627607</v>
      </c>
      <c r="J80" s="27">
        <v>201740.66916446801</v>
      </c>
    </row>
    <row r="81" spans="1:10">
      <c r="A81" t="s">
        <v>296</v>
      </c>
      <c r="B81">
        <v>0.64</v>
      </c>
      <c r="C81">
        <v>161.04488000000001</v>
      </c>
      <c r="E81" t="s">
        <v>31</v>
      </c>
      <c r="F81" s="27">
        <v>50510.443011774798</v>
      </c>
      <c r="G81" s="27">
        <v>90138.509039791606</v>
      </c>
      <c r="H81" s="27">
        <v>24475.688087444101</v>
      </c>
      <c r="I81" s="27">
        <v>78409.819779026206</v>
      </c>
      <c r="J81" s="27">
        <v>100414.09246694999</v>
      </c>
    </row>
    <row r="82" spans="1:10">
      <c r="A82" t="s">
        <v>297</v>
      </c>
      <c r="B82">
        <v>0.64</v>
      </c>
      <c r="C82">
        <v>195.81095999999999</v>
      </c>
      <c r="F82" s="27">
        <v>63420.690757934302</v>
      </c>
      <c r="G82" s="27">
        <v>0</v>
      </c>
      <c r="H82" s="27">
        <v>0</v>
      </c>
      <c r="I82" s="27">
        <v>0</v>
      </c>
      <c r="J82" s="27">
        <v>0</v>
      </c>
    </row>
    <row r="83" spans="1:10">
      <c r="A83" t="s">
        <v>298</v>
      </c>
      <c r="B83">
        <v>0.65</v>
      </c>
      <c r="C83">
        <v>275.02197000000001</v>
      </c>
      <c r="E83" t="s">
        <v>783</v>
      </c>
      <c r="F83" s="27">
        <v>44420.938044746799</v>
      </c>
      <c r="G83" s="27">
        <v>129392.662172471</v>
      </c>
      <c r="H83" s="27">
        <v>363781.13364580699</v>
      </c>
      <c r="I83" s="27">
        <v>227793.575723427</v>
      </c>
      <c r="J83" s="27">
        <v>105305.361487484</v>
      </c>
    </row>
    <row r="84" spans="1:10">
      <c r="A84" t="s">
        <v>299</v>
      </c>
      <c r="B84">
        <v>0.65</v>
      </c>
      <c r="C84">
        <v>110.9853</v>
      </c>
      <c r="F84" s="27">
        <v>2190.40585451678</v>
      </c>
      <c r="G84" s="27">
        <v>0</v>
      </c>
      <c r="H84" s="27">
        <v>0</v>
      </c>
      <c r="I84" s="27">
        <v>31427.5702987406</v>
      </c>
      <c r="J84" s="27">
        <v>26297.080428746402</v>
      </c>
    </row>
    <row r="85" spans="1:10">
      <c r="A85" t="s">
        <v>300</v>
      </c>
      <c r="B85">
        <v>0.65</v>
      </c>
      <c r="C85">
        <v>175.04660999999999</v>
      </c>
      <c r="E85" t="s">
        <v>749</v>
      </c>
      <c r="F85" s="27">
        <v>0</v>
      </c>
      <c r="G85" s="27">
        <v>48866.507998488101</v>
      </c>
      <c r="H85" s="27">
        <v>12474.387899110099</v>
      </c>
      <c r="I85" s="27">
        <v>34371.455674831297</v>
      </c>
      <c r="J85" s="27">
        <v>0</v>
      </c>
    </row>
    <row r="86" spans="1:10">
      <c r="A86" t="s">
        <v>301</v>
      </c>
      <c r="B86">
        <v>0.65</v>
      </c>
      <c r="C86">
        <v>209.03004000000001</v>
      </c>
      <c r="E86" t="s">
        <v>753</v>
      </c>
      <c r="F86" s="27">
        <v>0</v>
      </c>
      <c r="G86" s="27">
        <v>0</v>
      </c>
      <c r="H86" s="27">
        <v>0</v>
      </c>
      <c r="I86" s="27">
        <v>38949.341731072098</v>
      </c>
      <c r="J86" s="27">
        <v>82022.267031992596</v>
      </c>
    </row>
    <row r="87" spans="1:10">
      <c r="A87" t="s">
        <v>302</v>
      </c>
      <c r="B87">
        <v>0.65</v>
      </c>
      <c r="C87">
        <v>259.02213999999998</v>
      </c>
      <c r="E87" t="s">
        <v>744</v>
      </c>
      <c r="F87" s="27">
        <v>0</v>
      </c>
      <c r="G87" s="27">
        <v>76148.0198056972</v>
      </c>
      <c r="H87" s="27">
        <v>0</v>
      </c>
      <c r="I87" s="27">
        <v>166311.22526900901</v>
      </c>
      <c r="J87" s="27">
        <v>73490.918051961693</v>
      </c>
    </row>
    <row r="88" spans="1:10">
      <c r="A88" t="s">
        <v>303</v>
      </c>
      <c r="B88">
        <v>0.65</v>
      </c>
      <c r="C88">
        <v>230.99038999999999</v>
      </c>
      <c r="E88" t="s">
        <v>784</v>
      </c>
      <c r="F88" s="27">
        <v>2684.4479379648901</v>
      </c>
      <c r="G88" s="27">
        <v>75977.6429450016</v>
      </c>
      <c r="H88" s="27">
        <v>11436.0663858636</v>
      </c>
      <c r="I88" s="27">
        <v>36564.253423675298</v>
      </c>
      <c r="J88" s="27">
        <v>24364.0429640722</v>
      </c>
    </row>
    <row r="89" spans="1:10">
      <c r="A89" t="s">
        <v>304</v>
      </c>
      <c r="B89">
        <v>0.66</v>
      </c>
      <c r="C89">
        <v>274.02503000000002</v>
      </c>
      <c r="E89" t="s">
        <v>785</v>
      </c>
      <c r="F89" s="27">
        <v>11864.6886069747</v>
      </c>
      <c r="G89" s="27">
        <v>30010.413167553401</v>
      </c>
      <c r="H89" s="27">
        <v>75867.667752896697</v>
      </c>
      <c r="I89" s="27">
        <v>81554.704476038605</v>
      </c>
      <c r="J89" s="27">
        <v>21439.136959800198</v>
      </c>
    </row>
    <row r="90" spans="1:10">
      <c r="A90" t="s">
        <v>305</v>
      </c>
      <c r="B90">
        <v>0.66</v>
      </c>
      <c r="C90">
        <v>96.960859999999997</v>
      </c>
      <c r="F90" s="27">
        <v>44920.996768859099</v>
      </c>
      <c r="G90" s="27">
        <v>72819.681883171797</v>
      </c>
      <c r="H90" s="27">
        <v>68171.403661543707</v>
      </c>
      <c r="I90" s="27">
        <v>284872.02541601</v>
      </c>
      <c r="J90" s="27">
        <v>311475.29729741102</v>
      </c>
    </row>
    <row r="91" spans="1:10">
      <c r="A91" t="s">
        <v>306</v>
      </c>
      <c r="B91">
        <v>0.66</v>
      </c>
      <c r="C91">
        <v>289.01783999999998</v>
      </c>
      <c r="E91" t="s">
        <v>786</v>
      </c>
      <c r="F91" s="27">
        <v>11855.4510857717</v>
      </c>
      <c r="G91" s="27">
        <v>54002.524654164801</v>
      </c>
      <c r="H91" s="27">
        <v>6791.6600890435602</v>
      </c>
      <c r="I91" s="27">
        <v>2002.28581883992</v>
      </c>
      <c r="J91" s="27">
        <v>7112.75722732142</v>
      </c>
    </row>
    <row r="92" spans="1:10">
      <c r="A92" t="s">
        <v>307</v>
      </c>
      <c r="B92">
        <v>0.67</v>
      </c>
      <c r="C92">
        <v>535.03741000000002</v>
      </c>
      <c r="E92" t="s">
        <v>787</v>
      </c>
      <c r="F92" s="27">
        <v>0</v>
      </c>
      <c r="G92" s="27">
        <v>0</v>
      </c>
      <c r="H92" s="27">
        <v>0</v>
      </c>
      <c r="I92" s="27">
        <v>34538.9709383472</v>
      </c>
      <c r="J92" s="27">
        <v>17303.2451651757</v>
      </c>
    </row>
    <row r="93" spans="1:10">
      <c r="A93" t="s">
        <v>308</v>
      </c>
      <c r="B93">
        <v>0.68</v>
      </c>
      <c r="C93">
        <v>133.01433</v>
      </c>
      <c r="E93" t="s">
        <v>29</v>
      </c>
      <c r="F93" s="27">
        <v>46098.632903718899</v>
      </c>
      <c r="G93" s="27">
        <v>0</v>
      </c>
      <c r="H93" s="27">
        <v>0</v>
      </c>
      <c r="I93" s="27">
        <v>0</v>
      </c>
      <c r="J93" s="27">
        <v>728424.94702374795</v>
      </c>
    </row>
    <row r="94" spans="1:10">
      <c r="A94" t="s">
        <v>309</v>
      </c>
      <c r="B94">
        <v>0.69</v>
      </c>
      <c r="C94">
        <v>191.01918000000001</v>
      </c>
      <c r="E94" t="s">
        <v>778</v>
      </c>
      <c r="F94" s="27">
        <v>24069.027815073099</v>
      </c>
      <c r="G94" s="27">
        <v>590666.21630340605</v>
      </c>
      <c r="H94" s="27">
        <v>0</v>
      </c>
      <c r="I94" s="27">
        <v>0</v>
      </c>
      <c r="J94" s="27">
        <v>0</v>
      </c>
    </row>
    <row r="95" spans="1:10">
      <c r="A95" t="s">
        <v>310</v>
      </c>
      <c r="B95">
        <v>0.69</v>
      </c>
      <c r="C95">
        <v>111.00905</v>
      </c>
      <c r="E95" t="s">
        <v>30</v>
      </c>
      <c r="F95" s="27">
        <v>0</v>
      </c>
      <c r="G95" s="27">
        <v>107587.424721923</v>
      </c>
      <c r="H95" s="27">
        <v>9485.4954220034597</v>
      </c>
      <c r="I95" s="27">
        <v>0</v>
      </c>
      <c r="J95" s="27">
        <v>0</v>
      </c>
    </row>
    <row r="96" spans="1:10">
      <c r="A96" t="s">
        <v>311</v>
      </c>
      <c r="B96">
        <v>0.75</v>
      </c>
      <c r="C96">
        <v>103.00378000000001</v>
      </c>
      <c r="E96" t="s">
        <v>32</v>
      </c>
      <c r="F96" s="27">
        <v>0</v>
      </c>
      <c r="G96" s="27">
        <v>44081.071187466398</v>
      </c>
      <c r="H96" s="27">
        <v>5058.4891590871002</v>
      </c>
      <c r="I96" s="27">
        <v>108478.879358779</v>
      </c>
      <c r="J96" s="27">
        <v>189619.74549871299</v>
      </c>
    </row>
    <row r="97" spans="1:10">
      <c r="A97" t="s">
        <v>312</v>
      </c>
      <c r="B97">
        <v>0.78</v>
      </c>
      <c r="C97">
        <v>115.00372</v>
      </c>
      <c r="E97" t="s">
        <v>36</v>
      </c>
      <c r="F97" s="27">
        <v>5652.7916008013399</v>
      </c>
      <c r="G97" s="27">
        <v>29307.0213864131</v>
      </c>
      <c r="H97" s="27">
        <v>29723.1989123926</v>
      </c>
      <c r="I97" s="27">
        <v>39445.091857060397</v>
      </c>
      <c r="J97" s="27">
        <v>24249.271148110998</v>
      </c>
    </row>
    <row r="98" spans="1:10">
      <c r="A98" t="s">
        <v>313</v>
      </c>
      <c r="B98">
        <v>0.79</v>
      </c>
      <c r="C98">
        <v>243.06236999999999</v>
      </c>
      <c r="E98" t="s">
        <v>788</v>
      </c>
      <c r="F98" s="27">
        <v>6114.2281850879099</v>
      </c>
      <c r="G98" s="27">
        <v>54596.855485630404</v>
      </c>
      <c r="H98" s="27">
        <v>38940.4539598841</v>
      </c>
      <c r="I98" s="27">
        <v>68114.306563025501</v>
      </c>
      <c r="J98" s="27">
        <v>70387.039765394598</v>
      </c>
    </row>
    <row r="99" spans="1:10">
      <c r="A99" t="s">
        <v>314</v>
      </c>
      <c r="B99">
        <v>0.79</v>
      </c>
      <c r="C99">
        <v>145.01427000000001</v>
      </c>
      <c r="E99" t="s">
        <v>33</v>
      </c>
      <c r="F99" s="27">
        <v>0</v>
      </c>
      <c r="G99" s="27">
        <v>10559.8594007092</v>
      </c>
      <c r="H99" s="27">
        <v>32232.357555186099</v>
      </c>
      <c r="I99" s="27">
        <v>27919.9645829974</v>
      </c>
      <c r="J99" s="27">
        <v>23660.202961311301</v>
      </c>
    </row>
    <row r="100" spans="1:10">
      <c r="A100" t="s">
        <v>315</v>
      </c>
      <c r="B100">
        <v>0.79</v>
      </c>
      <c r="C100">
        <v>160.06172000000001</v>
      </c>
      <c r="E100" t="s">
        <v>34</v>
      </c>
      <c r="F100" s="27">
        <v>0</v>
      </c>
      <c r="G100" s="27">
        <v>11769.059792919599</v>
      </c>
      <c r="H100" s="27">
        <v>4618.6620211859799</v>
      </c>
      <c r="I100" s="27">
        <v>22145.801215630501</v>
      </c>
      <c r="J100" s="27">
        <v>36550.317593393702</v>
      </c>
    </row>
    <row r="101" spans="1:10">
      <c r="A101" t="s">
        <v>316</v>
      </c>
      <c r="B101">
        <v>0.79</v>
      </c>
      <c r="C101">
        <v>625.16156000000001</v>
      </c>
      <c r="E101" t="s">
        <v>789</v>
      </c>
      <c r="F101" s="27">
        <v>0</v>
      </c>
      <c r="G101" s="27">
        <v>0</v>
      </c>
      <c r="H101" s="27">
        <v>0</v>
      </c>
      <c r="I101" s="27">
        <v>0</v>
      </c>
      <c r="J101" s="27">
        <v>35773.211128372001</v>
      </c>
    </row>
    <row r="102" spans="1:10">
      <c r="A102" t="s">
        <v>317</v>
      </c>
      <c r="B102">
        <v>0.79</v>
      </c>
      <c r="C102">
        <v>118.05081</v>
      </c>
      <c r="E102" t="s">
        <v>26</v>
      </c>
      <c r="F102" s="27">
        <v>0</v>
      </c>
      <c r="G102" s="27">
        <v>2382.5638224529798</v>
      </c>
      <c r="H102" s="27">
        <v>1920.20253998558</v>
      </c>
      <c r="I102" s="27">
        <v>31111.348992725601</v>
      </c>
      <c r="J102" s="27">
        <v>35547.394952009599</v>
      </c>
    </row>
    <row r="103" spans="1:10">
      <c r="A103" t="s">
        <v>318</v>
      </c>
      <c r="B103">
        <v>0.79</v>
      </c>
      <c r="C103">
        <v>203.01948999999999</v>
      </c>
      <c r="E103" t="s">
        <v>777</v>
      </c>
      <c r="F103" s="27">
        <v>4376.8140705340802</v>
      </c>
      <c r="G103" s="27">
        <v>77711.754882954294</v>
      </c>
      <c r="H103" s="27">
        <v>14215.3815531648</v>
      </c>
      <c r="I103" s="27">
        <v>34958.0769776241</v>
      </c>
      <c r="J103" s="27">
        <v>62868.357671887599</v>
      </c>
    </row>
    <row r="104" spans="1:10">
      <c r="A104" t="s">
        <v>319</v>
      </c>
      <c r="B104">
        <v>0.79</v>
      </c>
      <c r="C104">
        <v>111.00893000000001</v>
      </c>
      <c r="E104" t="s">
        <v>35</v>
      </c>
      <c r="F104" s="27">
        <v>6214.3109965124404</v>
      </c>
      <c r="G104" s="27">
        <v>297145.70609549899</v>
      </c>
      <c r="H104" s="27">
        <v>54508.270090632497</v>
      </c>
      <c r="I104" s="27">
        <v>146554.81343882999</v>
      </c>
      <c r="J104" s="27">
        <v>208975.85086058301</v>
      </c>
    </row>
    <row r="105" spans="1:10">
      <c r="A105" t="s">
        <v>320</v>
      </c>
      <c r="B105">
        <v>0.8</v>
      </c>
      <c r="C105">
        <v>191.01937000000001</v>
      </c>
      <c r="D105" t="s">
        <v>1099</v>
      </c>
      <c r="E105" t="s">
        <v>778</v>
      </c>
      <c r="F105" s="27">
        <v>39241.6450204676</v>
      </c>
      <c r="G105" s="27">
        <v>1446994.8626258101</v>
      </c>
      <c r="H105" s="27">
        <v>242446.972367079</v>
      </c>
      <c r="I105" s="27">
        <v>687327.01958799001</v>
      </c>
      <c r="J105" s="27">
        <v>1019704.0427707901</v>
      </c>
    </row>
    <row r="106" spans="1:10">
      <c r="A106" t="s">
        <v>321</v>
      </c>
      <c r="B106">
        <v>0.8</v>
      </c>
      <c r="C106">
        <v>186.07688999999999</v>
      </c>
      <c r="E106" t="s">
        <v>776</v>
      </c>
      <c r="F106" s="27">
        <v>0</v>
      </c>
      <c r="G106" s="27">
        <v>6134.5252062831596</v>
      </c>
      <c r="H106" s="27">
        <v>0</v>
      </c>
      <c r="I106" s="27">
        <v>28308.265289461</v>
      </c>
      <c r="J106" s="27">
        <v>126186.707460581</v>
      </c>
    </row>
    <row r="107" spans="1:10">
      <c r="A107" t="s">
        <v>322</v>
      </c>
      <c r="B107">
        <v>0.8</v>
      </c>
      <c r="C107">
        <v>142.08750000000001</v>
      </c>
      <c r="E107" t="s">
        <v>37</v>
      </c>
      <c r="F107" s="27">
        <v>0</v>
      </c>
      <c r="G107" s="27">
        <v>5580.8905945508404</v>
      </c>
      <c r="H107" s="27">
        <v>0</v>
      </c>
      <c r="I107" s="27">
        <v>15900.076682876899</v>
      </c>
      <c r="J107" s="27">
        <v>80590.356621922605</v>
      </c>
    </row>
    <row r="108" spans="1:10">
      <c r="A108" t="s">
        <v>323</v>
      </c>
      <c r="B108">
        <v>0.8</v>
      </c>
      <c r="C108">
        <v>611.14427000000001</v>
      </c>
      <c r="E108" t="s">
        <v>790</v>
      </c>
      <c r="F108" s="27">
        <v>0</v>
      </c>
      <c r="G108" s="27">
        <v>0</v>
      </c>
      <c r="H108" s="27">
        <v>0</v>
      </c>
      <c r="I108" s="27">
        <v>89502.507478015206</v>
      </c>
      <c r="J108" s="27">
        <v>40323.381040412998</v>
      </c>
    </row>
    <row r="109" spans="1:10">
      <c r="A109" t="s">
        <v>324</v>
      </c>
      <c r="B109">
        <v>0.8</v>
      </c>
      <c r="C109">
        <v>213.05162000000001</v>
      </c>
      <c r="E109" t="s">
        <v>791</v>
      </c>
      <c r="F109" s="27">
        <v>1171.0039152884699</v>
      </c>
      <c r="G109" s="27">
        <v>114228.670642916</v>
      </c>
      <c r="H109" s="27">
        <v>8296.4285912845899</v>
      </c>
      <c r="I109" s="27">
        <v>24745.4704815896</v>
      </c>
      <c r="J109" s="27">
        <v>49497.1389125399</v>
      </c>
    </row>
    <row r="110" spans="1:10">
      <c r="A110" t="s">
        <v>325</v>
      </c>
      <c r="B110">
        <v>0.81</v>
      </c>
      <c r="C110">
        <v>117.0193</v>
      </c>
      <c r="E110" t="s">
        <v>781</v>
      </c>
      <c r="F110" s="27">
        <v>23428.245848211802</v>
      </c>
      <c r="G110" s="27">
        <v>539776.06392641703</v>
      </c>
      <c r="H110" s="27">
        <v>128789.84885867999</v>
      </c>
      <c r="I110" s="27">
        <v>244337.53387013101</v>
      </c>
      <c r="J110" s="27">
        <v>289829.065005571</v>
      </c>
    </row>
    <row r="111" spans="1:10">
      <c r="A111" t="s">
        <v>326</v>
      </c>
      <c r="B111">
        <v>0.81</v>
      </c>
      <c r="C111">
        <v>133.01392000000001</v>
      </c>
      <c r="E111" t="s">
        <v>29</v>
      </c>
      <c r="F111" s="27">
        <v>0</v>
      </c>
      <c r="G111" s="27">
        <v>164260.838895227</v>
      </c>
      <c r="H111" s="27">
        <v>20811.319835254901</v>
      </c>
      <c r="I111" s="27">
        <v>151570.75043606001</v>
      </c>
      <c r="J111" s="27">
        <v>31563.473736055599</v>
      </c>
    </row>
    <row r="112" spans="1:10">
      <c r="A112" t="s">
        <v>327</v>
      </c>
      <c r="B112">
        <v>0.82</v>
      </c>
      <c r="C112">
        <v>257.02775000000003</v>
      </c>
      <c r="E112" t="s">
        <v>792</v>
      </c>
      <c r="F112" s="27">
        <v>1728.4172248653499</v>
      </c>
      <c r="G112" s="27">
        <v>37076.061937288599</v>
      </c>
      <c r="H112" s="27">
        <v>10042.9251609855</v>
      </c>
      <c r="I112" s="27">
        <v>9893.4225051138092</v>
      </c>
      <c r="J112" s="27">
        <v>6926.0623295247497</v>
      </c>
    </row>
    <row r="113" spans="1:10">
      <c r="A113" t="s">
        <v>328</v>
      </c>
      <c r="B113">
        <v>0.82</v>
      </c>
      <c r="C113">
        <v>147.02982</v>
      </c>
      <c r="E113" t="s">
        <v>39</v>
      </c>
      <c r="F113" s="27">
        <v>0</v>
      </c>
      <c r="G113" s="27">
        <v>54754.573577599098</v>
      </c>
      <c r="H113" s="27">
        <v>10979.841973614401</v>
      </c>
      <c r="I113" s="27">
        <v>40488.530679355201</v>
      </c>
      <c r="J113" s="27">
        <v>41649.612838153502</v>
      </c>
    </row>
    <row r="114" spans="1:10">
      <c r="A114" t="s">
        <v>329</v>
      </c>
      <c r="B114">
        <v>0.83</v>
      </c>
      <c r="C114">
        <v>221.03014999999999</v>
      </c>
      <c r="E114" t="s">
        <v>786</v>
      </c>
      <c r="F114" s="27">
        <v>0</v>
      </c>
      <c r="G114" s="27">
        <v>3703.0618679282602</v>
      </c>
      <c r="H114" s="27">
        <v>4903.8855149832498</v>
      </c>
      <c r="I114" s="27">
        <v>71285.288472710003</v>
      </c>
      <c r="J114" s="27">
        <v>112656.541289684</v>
      </c>
    </row>
    <row r="115" spans="1:10">
      <c r="A115" t="s">
        <v>330</v>
      </c>
      <c r="B115">
        <v>0.85</v>
      </c>
      <c r="C115">
        <v>186.04051000000001</v>
      </c>
      <c r="E115" t="s">
        <v>40</v>
      </c>
      <c r="F115" s="27">
        <v>0</v>
      </c>
      <c r="G115" s="27">
        <v>51656.876945515003</v>
      </c>
      <c r="H115" s="27">
        <v>5006.1942730437704</v>
      </c>
      <c r="I115" s="27">
        <v>48488.392425980499</v>
      </c>
      <c r="J115" s="27">
        <v>80429.458029256901</v>
      </c>
    </row>
    <row r="116" spans="1:10">
      <c r="A116" t="s">
        <v>331</v>
      </c>
      <c r="B116">
        <v>0.85</v>
      </c>
      <c r="C116">
        <v>142.05071000000001</v>
      </c>
      <c r="F116" s="27">
        <v>0</v>
      </c>
      <c r="G116" s="27">
        <v>54925.253789617898</v>
      </c>
      <c r="H116" s="27">
        <v>6523.2645368281301</v>
      </c>
      <c r="I116" s="27">
        <v>59376.981469298596</v>
      </c>
      <c r="J116" s="27">
        <v>93059.056944295997</v>
      </c>
    </row>
    <row r="117" spans="1:10">
      <c r="A117" t="s">
        <v>332</v>
      </c>
      <c r="B117">
        <v>0.87</v>
      </c>
      <c r="C117">
        <v>130.08709999999999</v>
      </c>
      <c r="E117" t="s">
        <v>41</v>
      </c>
      <c r="F117" s="27">
        <v>0</v>
      </c>
      <c r="G117" s="27">
        <v>65198.529201659199</v>
      </c>
      <c r="H117" s="27">
        <v>0</v>
      </c>
      <c r="I117" s="27">
        <v>97745.970345719805</v>
      </c>
      <c r="J117" s="27">
        <v>159292.07875343401</v>
      </c>
    </row>
    <row r="118" spans="1:10">
      <c r="A118" t="s">
        <v>333</v>
      </c>
      <c r="B118">
        <v>0.87</v>
      </c>
      <c r="C118">
        <v>161.04518999999999</v>
      </c>
      <c r="E118" t="s">
        <v>42</v>
      </c>
      <c r="F118" s="27">
        <v>28694.312899213201</v>
      </c>
      <c r="G118" s="27">
        <v>2231978.6228138399</v>
      </c>
      <c r="H118" s="27">
        <v>85735.358983394806</v>
      </c>
      <c r="I118" s="27">
        <v>876023.23369450797</v>
      </c>
      <c r="J118" s="27">
        <v>1240290.7427944599</v>
      </c>
    </row>
    <row r="119" spans="1:10">
      <c r="A119" t="s">
        <v>334</v>
      </c>
      <c r="B119">
        <v>0.88</v>
      </c>
      <c r="C119">
        <v>99.045760000000001</v>
      </c>
      <c r="F119" s="27">
        <v>598.21335648955096</v>
      </c>
      <c r="G119" s="27">
        <v>166820.18941232999</v>
      </c>
      <c r="H119" s="27">
        <v>7536.3294056414497</v>
      </c>
      <c r="I119" s="27">
        <v>63165.201999910998</v>
      </c>
      <c r="J119" s="27">
        <v>86540.557287616495</v>
      </c>
    </row>
    <row r="120" spans="1:10">
      <c r="A120" t="s">
        <v>335</v>
      </c>
      <c r="B120">
        <v>0.94</v>
      </c>
      <c r="C120">
        <v>445.18862999999999</v>
      </c>
      <c r="E120" t="s">
        <v>793</v>
      </c>
      <c r="F120" s="27">
        <v>0</v>
      </c>
      <c r="G120" s="27">
        <v>0</v>
      </c>
      <c r="H120" s="27">
        <v>0</v>
      </c>
      <c r="I120" s="27">
        <v>78991.657368147396</v>
      </c>
      <c r="J120" s="27">
        <v>45379.672564299901</v>
      </c>
    </row>
    <row r="121" spans="1:10">
      <c r="A121" t="s">
        <v>336</v>
      </c>
      <c r="B121">
        <v>0.94</v>
      </c>
      <c r="C121">
        <v>310.15127999999999</v>
      </c>
      <c r="E121" t="s">
        <v>794</v>
      </c>
      <c r="F121" s="27">
        <v>0</v>
      </c>
      <c r="G121" s="27">
        <v>7578.3330025175001</v>
      </c>
      <c r="H121" s="27">
        <v>374.36492037952598</v>
      </c>
      <c r="I121" s="27">
        <v>80309.775944021894</v>
      </c>
      <c r="J121" s="27">
        <v>110571.358339666</v>
      </c>
    </row>
    <row r="122" spans="1:10">
      <c r="A122" t="s">
        <v>337</v>
      </c>
      <c r="B122">
        <v>0.94</v>
      </c>
      <c r="C122">
        <v>179.05582000000001</v>
      </c>
      <c r="E122" t="s">
        <v>42</v>
      </c>
      <c r="F122" s="27">
        <v>0</v>
      </c>
      <c r="G122" s="27">
        <v>36426.496568962</v>
      </c>
      <c r="H122" s="27">
        <v>16925.118181104299</v>
      </c>
      <c r="I122" s="27">
        <v>212013.55416585499</v>
      </c>
      <c r="J122" s="27">
        <v>507574.16124348697</v>
      </c>
    </row>
    <row r="123" spans="1:10">
      <c r="A123" t="s">
        <v>338</v>
      </c>
      <c r="B123">
        <v>0.94</v>
      </c>
      <c r="C123">
        <v>130.0872</v>
      </c>
      <c r="E123" t="s">
        <v>41</v>
      </c>
      <c r="F123" s="27">
        <v>9567.9354200612597</v>
      </c>
      <c r="G123" s="27">
        <v>79548.129011535799</v>
      </c>
      <c r="H123" s="27">
        <v>40183.337007421898</v>
      </c>
      <c r="I123" s="27">
        <v>182038.50967845501</v>
      </c>
      <c r="J123" s="27">
        <v>268563.33635242999</v>
      </c>
    </row>
    <row r="124" spans="1:10">
      <c r="A124" t="s">
        <v>339</v>
      </c>
      <c r="B124">
        <v>0.94</v>
      </c>
      <c r="C124">
        <v>576.28399999999999</v>
      </c>
      <c r="E124" t="s">
        <v>795</v>
      </c>
      <c r="F124" s="27">
        <v>0</v>
      </c>
      <c r="G124" s="27">
        <v>0</v>
      </c>
      <c r="H124" s="27">
        <v>0</v>
      </c>
      <c r="I124" s="27">
        <v>78785.438217032104</v>
      </c>
      <c r="J124" s="27">
        <v>116984.64191499801</v>
      </c>
    </row>
    <row r="125" spans="1:10">
      <c r="A125" t="s">
        <v>340</v>
      </c>
      <c r="B125">
        <v>1.17</v>
      </c>
      <c r="C125">
        <v>251.10391999999999</v>
      </c>
      <c r="E125" t="s">
        <v>796</v>
      </c>
      <c r="F125" s="27">
        <v>9562.9459760633399</v>
      </c>
      <c r="G125" s="27">
        <v>863903.64041070105</v>
      </c>
      <c r="H125" s="27">
        <v>76271.011925234096</v>
      </c>
      <c r="I125" s="27">
        <v>514694.531497185</v>
      </c>
      <c r="J125" s="27">
        <v>528996.07766954496</v>
      </c>
    </row>
    <row r="126" spans="1:10">
      <c r="A126" t="s">
        <v>341</v>
      </c>
      <c r="B126">
        <v>1.21</v>
      </c>
      <c r="C126">
        <v>179.05581000000001</v>
      </c>
      <c r="E126" t="s">
        <v>42</v>
      </c>
      <c r="F126" s="27">
        <v>1631.2518395888701</v>
      </c>
      <c r="G126" s="27">
        <v>89078.591318128994</v>
      </c>
      <c r="H126" s="27">
        <v>14363.2776901464</v>
      </c>
      <c r="I126" s="27">
        <v>370897.92827895703</v>
      </c>
      <c r="J126" s="27">
        <v>650985.35145060997</v>
      </c>
    </row>
    <row r="127" spans="1:10">
      <c r="A127" t="s">
        <v>342</v>
      </c>
      <c r="B127">
        <v>1.23</v>
      </c>
      <c r="C127">
        <v>344.13517999999999</v>
      </c>
      <c r="E127" t="s">
        <v>797</v>
      </c>
      <c r="F127" s="27">
        <v>0</v>
      </c>
      <c r="G127" s="27">
        <v>62477.336654330102</v>
      </c>
      <c r="H127" s="27">
        <v>3256.6351535098702</v>
      </c>
      <c r="I127" s="27">
        <v>264652.593520239</v>
      </c>
      <c r="J127" s="27">
        <v>461416.58541709598</v>
      </c>
    </row>
    <row r="128" spans="1:10">
      <c r="A128" t="s">
        <v>343</v>
      </c>
      <c r="B128">
        <v>1.25</v>
      </c>
      <c r="C128">
        <v>712.12271999999996</v>
      </c>
      <c r="E128" t="s">
        <v>798</v>
      </c>
      <c r="F128" s="27">
        <v>0</v>
      </c>
      <c r="G128" s="27">
        <v>477893.11549434299</v>
      </c>
      <c r="H128" s="27">
        <v>27098.311095538498</v>
      </c>
      <c r="I128" s="27">
        <v>0</v>
      </c>
      <c r="J128" s="27">
        <v>0</v>
      </c>
    </row>
    <row r="129" spans="1:10">
      <c r="A129" t="s">
        <v>344</v>
      </c>
      <c r="B129">
        <v>1.25</v>
      </c>
      <c r="C129">
        <v>147.04490999999999</v>
      </c>
      <c r="E129" t="s">
        <v>43</v>
      </c>
      <c r="F129" s="27">
        <v>0</v>
      </c>
      <c r="G129" s="27">
        <v>115865.97251537201</v>
      </c>
      <c r="H129" s="27">
        <v>15767.2705507509</v>
      </c>
      <c r="I129" s="27">
        <v>253568.318024384</v>
      </c>
      <c r="J129" s="27">
        <v>353908.27825950901</v>
      </c>
    </row>
    <row r="130" spans="1:10">
      <c r="A130" t="s">
        <v>345</v>
      </c>
      <c r="B130">
        <v>1.25</v>
      </c>
      <c r="C130">
        <v>547.14098000000001</v>
      </c>
      <c r="E130" t="s">
        <v>799</v>
      </c>
      <c r="F130" s="27">
        <v>0</v>
      </c>
      <c r="G130" s="27">
        <v>0</v>
      </c>
      <c r="H130" s="27">
        <v>0</v>
      </c>
      <c r="I130" s="27">
        <v>200740.51968612699</v>
      </c>
      <c r="J130" s="27">
        <v>193825.99447459</v>
      </c>
    </row>
    <row r="131" spans="1:10">
      <c r="A131" t="s">
        <v>346</v>
      </c>
      <c r="B131">
        <v>1.25</v>
      </c>
      <c r="C131">
        <v>164.07119</v>
      </c>
      <c r="D131" t="s">
        <v>190</v>
      </c>
      <c r="E131" t="s">
        <v>44</v>
      </c>
      <c r="F131" s="27">
        <v>35587.252523650903</v>
      </c>
      <c r="G131" s="27">
        <v>2207880.7872421099</v>
      </c>
      <c r="H131" s="27">
        <v>321454.56469866401</v>
      </c>
      <c r="I131" s="27">
        <v>4063962.0360316602</v>
      </c>
      <c r="J131" s="27">
        <v>5658300.1148741702</v>
      </c>
    </row>
    <row r="132" spans="1:10">
      <c r="A132" t="s">
        <v>347</v>
      </c>
      <c r="B132">
        <v>1.25</v>
      </c>
      <c r="C132">
        <v>351.13272000000001</v>
      </c>
      <c r="E132" t="s">
        <v>800</v>
      </c>
      <c r="F132" s="27">
        <v>808.21864786099604</v>
      </c>
      <c r="G132" s="27">
        <v>204621.09293884301</v>
      </c>
      <c r="H132" s="27">
        <v>49980.176848535499</v>
      </c>
      <c r="I132" s="27">
        <v>299453.74608179502</v>
      </c>
      <c r="J132" s="27">
        <v>334948.55028869299</v>
      </c>
    </row>
    <row r="133" spans="1:10">
      <c r="A133" t="s">
        <v>348</v>
      </c>
      <c r="B133">
        <v>1.26</v>
      </c>
      <c r="C133">
        <v>712.22113999999999</v>
      </c>
      <c r="E133" t="s">
        <v>801</v>
      </c>
      <c r="F133" s="27">
        <v>0</v>
      </c>
      <c r="G133" s="27">
        <v>0</v>
      </c>
      <c r="H133" s="27">
        <v>0</v>
      </c>
      <c r="I133" s="27">
        <v>0</v>
      </c>
      <c r="J133" s="27">
        <v>838687.73112262494</v>
      </c>
    </row>
    <row r="134" spans="1:10">
      <c r="A134" t="s">
        <v>349</v>
      </c>
      <c r="B134">
        <v>1.45</v>
      </c>
      <c r="C134">
        <v>218.10333</v>
      </c>
      <c r="E134" t="s">
        <v>45</v>
      </c>
      <c r="F134" s="27">
        <v>5775.0562885958298</v>
      </c>
      <c r="G134" s="27">
        <v>303485.814338164</v>
      </c>
      <c r="H134" s="27">
        <v>45262.334667859599</v>
      </c>
      <c r="I134" s="27">
        <v>95740.818999043797</v>
      </c>
      <c r="J134" s="27">
        <v>174472.88973388</v>
      </c>
    </row>
    <row r="135" spans="1:10">
      <c r="A135" t="s">
        <v>350</v>
      </c>
      <c r="B135">
        <v>1.78</v>
      </c>
      <c r="C135">
        <v>429.15463999999997</v>
      </c>
      <c r="E135" t="s">
        <v>802</v>
      </c>
      <c r="F135" s="27">
        <v>0</v>
      </c>
      <c r="G135" s="27">
        <v>0</v>
      </c>
      <c r="H135" s="27">
        <v>0</v>
      </c>
      <c r="I135" s="27">
        <v>48941.527183741702</v>
      </c>
      <c r="J135" s="27">
        <v>117557.93935004</v>
      </c>
    </row>
    <row r="136" spans="1:10">
      <c r="A136" t="s">
        <v>351</v>
      </c>
      <c r="B136">
        <v>1.78</v>
      </c>
      <c r="C136">
        <v>203.08247</v>
      </c>
      <c r="D136" t="s">
        <v>1100</v>
      </c>
      <c r="E136" t="s">
        <v>46</v>
      </c>
      <c r="F136" s="27">
        <v>11913.3390971513</v>
      </c>
      <c r="G136" s="27">
        <v>640661.92500615201</v>
      </c>
      <c r="H136" s="27">
        <v>96812.6427333662</v>
      </c>
      <c r="I136" s="27">
        <v>485036.15800039202</v>
      </c>
      <c r="J136" s="27">
        <v>744901.68430558196</v>
      </c>
    </row>
    <row r="137" spans="1:10">
      <c r="A137" t="s">
        <v>352</v>
      </c>
      <c r="B137">
        <v>2.96</v>
      </c>
      <c r="C137">
        <v>395.1558</v>
      </c>
      <c r="E137" t="s">
        <v>803</v>
      </c>
      <c r="F137" s="27">
        <v>0</v>
      </c>
      <c r="G137" s="27">
        <v>40270.949873694801</v>
      </c>
      <c r="H137" s="27">
        <v>10405.545989693301</v>
      </c>
      <c r="I137" s="27">
        <v>13081.4342804057</v>
      </c>
      <c r="J137" s="27">
        <v>16896.944735493398</v>
      </c>
    </row>
    <row r="138" spans="1:10">
      <c r="A138" t="s">
        <v>353</v>
      </c>
      <c r="B138">
        <v>3.02</v>
      </c>
      <c r="C138">
        <v>887.24611000000004</v>
      </c>
      <c r="E138" t="s">
        <v>804</v>
      </c>
      <c r="F138" s="27">
        <v>0</v>
      </c>
      <c r="G138" s="27">
        <v>0</v>
      </c>
      <c r="H138" s="27">
        <v>0</v>
      </c>
      <c r="I138" s="27">
        <v>0</v>
      </c>
      <c r="J138" s="27">
        <v>34598.541793729601</v>
      </c>
    </row>
    <row r="139" spans="1:10">
      <c r="A139" t="s">
        <v>354</v>
      </c>
      <c r="B139">
        <v>3.57</v>
      </c>
      <c r="C139">
        <v>206.08215000000001</v>
      </c>
      <c r="E139" t="s">
        <v>48</v>
      </c>
      <c r="F139" s="27">
        <v>3397.54813188874</v>
      </c>
      <c r="G139" s="27">
        <v>326084.60245262302</v>
      </c>
      <c r="H139" s="27">
        <v>9690.3545439158697</v>
      </c>
      <c r="I139" s="27">
        <v>43713.858522558898</v>
      </c>
      <c r="J139" s="27">
        <v>68639.387827722705</v>
      </c>
    </row>
    <row r="140" spans="1:10">
      <c r="A140" t="s">
        <v>355</v>
      </c>
      <c r="B140">
        <v>4</v>
      </c>
      <c r="C140">
        <v>433.11252999999999</v>
      </c>
      <c r="D140" t="s">
        <v>1101</v>
      </c>
      <c r="E140" t="s">
        <v>805</v>
      </c>
      <c r="F140" s="27">
        <v>0</v>
      </c>
      <c r="G140" s="27">
        <v>151820.384736743</v>
      </c>
      <c r="H140" s="27">
        <v>0</v>
      </c>
      <c r="I140" s="27">
        <v>142392.873999951</v>
      </c>
      <c r="J140" s="27">
        <v>78666.569776886696</v>
      </c>
    </row>
    <row r="141" spans="1:10">
      <c r="A141" t="s">
        <v>356</v>
      </c>
      <c r="B141">
        <v>4</v>
      </c>
      <c r="C141">
        <v>174.95613</v>
      </c>
      <c r="E141" t="s">
        <v>47</v>
      </c>
      <c r="F141" s="27">
        <v>109000.403292819</v>
      </c>
      <c r="G141" s="27">
        <v>134703.86011790601</v>
      </c>
      <c r="H141" s="27">
        <v>91233.851082971101</v>
      </c>
      <c r="I141" s="27">
        <v>0</v>
      </c>
      <c r="J141" s="27">
        <v>233703.39459125101</v>
      </c>
    </row>
    <row r="142" spans="1:10">
      <c r="A142" t="s">
        <v>357</v>
      </c>
      <c r="B142">
        <v>4.17</v>
      </c>
      <c r="C142">
        <v>161.02383</v>
      </c>
      <c r="D142" t="s">
        <v>171</v>
      </c>
      <c r="E142" t="s">
        <v>49</v>
      </c>
      <c r="F142" s="27">
        <v>3504378.5</v>
      </c>
      <c r="G142" s="27">
        <v>3504378.5</v>
      </c>
      <c r="H142" s="27">
        <v>3504378.5</v>
      </c>
      <c r="I142" s="27">
        <v>3504378.5</v>
      </c>
      <c r="J142" s="27">
        <v>3504378.5</v>
      </c>
    </row>
    <row r="143" spans="1:10">
      <c r="A143" t="s">
        <v>358</v>
      </c>
      <c r="B143">
        <v>4.24</v>
      </c>
      <c r="C143">
        <v>213.07669999999999</v>
      </c>
      <c r="E143" t="s">
        <v>806</v>
      </c>
      <c r="F143" s="27">
        <v>2277.8372473081299</v>
      </c>
      <c r="G143" s="27">
        <v>193874.66735023801</v>
      </c>
      <c r="H143" s="27">
        <v>16183.819559937099</v>
      </c>
      <c r="I143" s="27">
        <v>310718.74826433702</v>
      </c>
      <c r="J143" s="27">
        <v>327499.08070942899</v>
      </c>
    </row>
    <row r="144" spans="1:10">
      <c r="A144" t="s">
        <v>359</v>
      </c>
      <c r="B144">
        <v>4.41</v>
      </c>
      <c r="C144">
        <v>174.95532</v>
      </c>
      <c r="E144" t="s">
        <v>47</v>
      </c>
      <c r="F144" s="27">
        <v>0</v>
      </c>
      <c r="G144" s="27">
        <v>0</v>
      </c>
      <c r="H144" s="27">
        <v>0</v>
      </c>
      <c r="I144" s="27">
        <v>80753.358780805007</v>
      </c>
      <c r="J144" s="27">
        <v>0</v>
      </c>
    </row>
    <row r="145" spans="1:10">
      <c r="A145" t="s">
        <v>360</v>
      </c>
      <c r="B145">
        <v>4.72</v>
      </c>
      <c r="C145">
        <v>174.95492999999999</v>
      </c>
      <c r="E145" t="s">
        <v>47</v>
      </c>
      <c r="F145" s="27">
        <v>119305.492677473</v>
      </c>
      <c r="G145" s="27">
        <v>83624.941231093399</v>
      </c>
      <c r="H145" s="27">
        <v>165140.693375798</v>
      </c>
      <c r="I145" s="27">
        <v>0</v>
      </c>
      <c r="J145" s="27">
        <v>0</v>
      </c>
    </row>
    <row r="146" spans="1:10">
      <c r="A146" t="s">
        <v>361</v>
      </c>
      <c r="B146">
        <v>4.8</v>
      </c>
      <c r="C146">
        <v>245.09342000000001</v>
      </c>
      <c r="E146" t="s">
        <v>50</v>
      </c>
      <c r="F146" s="27">
        <v>0</v>
      </c>
      <c r="G146" s="27">
        <v>77429.334801130404</v>
      </c>
      <c r="H146" s="27">
        <v>17894.401330538902</v>
      </c>
      <c r="I146" s="27">
        <v>30904.833282375399</v>
      </c>
      <c r="J146" s="27">
        <v>51584.490705313801</v>
      </c>
    </row>
    <row r="147" spans="1:10">
      <c r="A147" t="s">
        <v>362</v>
      </c>
      <c r="B147">
        <v>5.14</v>
      </c>
      <c r="C147">
        <v>174.95616000000001</v>
      </c>
      <c r="E147" t="s">
        <v>47</v>
      </c>
      <c r="F147" s="27">
        <v>84537.209401910703</v>
      </c>
      <c r="G147" s="27">
        <v>91886.206197809399</v>
      </c>
      <c r="H147" s="27">
        <v>0</v>
      </c>
      <c r="I147" s="27">
        <v>0</v>
      </c>
      <c r="J147" s="27">
        <v>108252.577809707</v>
      </c>
    </row>
    <row r="148" spans="1:10">
      <c r="A148" t="s">
        <v>363</v>
      </c>
      <c r="B148">
        <v>5.41</v>
      </c>
      <c r="C148">
        <v>725.19322</v>
      </c>
      <c r="E148" t="s">
        <v>807</v>
      </c>
      <c r="F148" s="27">
        <v>0</v>
      </c>
      <c r="G148" s="27">
        <v>0</v>
      </c>
      <c r="H148" s="27">
        <v>0</v>
      </c>
      <c r="I148" s="27">
        <v>0</v>
      </c>
      <c r="J148" s="27">
        <v>42231.235830870297</v>
      </c>
    </row>
    <row r="149" spans="1:10">
      <c r="A149" t="s">
        <v>364</v>
      </c>
      <c r="B149">
        <v>5.62</v>
      </c>
      <c r="C149">
        <v>174.95507000000001</v>
      </c>
      <c r="E149" t="s">
        <v>47</v>
      </c>
      <c r="F149" s="27">
        <v>85260.637847246195</v>
      </c>
      <c r="G149" s="27">
        <v>425495.68418093398</v>
      </c>
      <c r="H149" s="27">
        <v>0</v>
      </c>
      <c r="I149" s="27">
        <v>435412.71902296401</v>
      </c>
      <c r="J149" s="27">
        <v>87722.421116775804</v>
      </c>
    </row>
    <row r="150" spans="1:10">
      <c r="A150" t="s">
        <v>365</v>
      </c>
      <c r="B150">
        <v>5.85</v>
      </c>
      <c r="C150">
        <v>372.21357</v>
      </c>
      <c r="E150" t="s">
        <v>808</v>
      </c>
      <c r="F150" s="27">
        <v>0</v>
      </c>
      <c r="G150" s="27">
        <v>197874.88746005</v>
      </c>
      <c r="H150" s="27">
        <v>19380.799444469099</v>
      </c>
      <c r="I150" s="27">
        <v>96614.974832187101</v>
      </c>
      <c r="J150" s="27">
        <v>265017.50388242397</v>
      </c>
    </row>
    <row r="151" spans="1:10">
      <c r="A151" t="s">
        <v>366</v>
      </c>
      <c r="B151">
        <v>6.13</v>
      </c>
      <c r="C151">
        <v>593.15144999999995</v>
      </c>
      <c r="D151" t="s">
        <v>1102</v>
      </c>
      <c r="E151" t="s">
        <v>809</v>
      </c>
      <c r="F151" s="27">
        <v>0</v>
      </c>
      <c r="G151" s="27">
        <v>0</v>
      </c>
      <c r="H151" s="27">
        <v>0</v>
      </c>
      <c r="I151" s="27">
        <v>8711.1106141676592</v>
      </c>
      <c r="J151" s="27">
        <v>6432.0452312117804</v>
      </c>
    </row>
    <row r="152" spans="1:10">
      <c r="A152" t="s">
        <v>367</v>
      </c>
      <c r="B152">
        <v>6.45</v>
      </c>
      <c r="C152">
        <v>174.95576</v>
      </c>
      <c r="E152" t="s">
        <v>47</v>
      </c>
      <c r="F152" s="27">
        <v>0</v>
      </c>
      <c r="G152" s="27">
        <v>0</v>
      </c>
      <c r="H152" s="27">
        <v>0</v>
      </c>
      <c r="I152" s="27">
        <v>0</v>
      </c>
      <c r="J152" s="27">
        <v>0</v>
      </c>
    </row>
    <row r="153" spans="1:10">
      <c r="A153" t="s">
        <v>368</v>
      </c>
      <c r="B153">
        <v>6.64</v>
      </c>
      <c r="C153">
        <v>406.19688000000002</v>
      </c>
      <c r="E153" t="s">
        <v>810</v>
      </c>
      <c r="F153" s="27">
        <v>0</v>
      </c>
      <c r="G153" s="27">
        <v>45057.1286656554</v>
      </c>
      <c r="H153" s="27">
        <v>4824.62064587654</v>
      </c>
      <c r="I153" s="27">
        <v>34698.795044712002</v>
      </c>
      <c r="J153" s="27">
        <v>82380.911223278104</v>
      </c>
    </row>
    <row r="154" spans="1:10">
      <c r="A154" t="s">
        <v>369</v>
      </c>
      <c r="B154">
        <v>6.76</v>
      </c>
      <c r="C154">
        <v>174.95554999999999</v>
      </c>
      <c r="E154" t="s">
        <v>47</v>
      </c>
      <c r="F154" s="27">
        <v>249484.18911598201</v>
      </c>
      <c r="G154" s="27">
        <v>102734.213486237</v>
      </c>
      <c r="H154" s="27">
        <v>145078.28274413801</v>
      </c>
      <c r="I154" s="27">
        <v>108417.365607935</v>
      </c>
      <c r="J154" s="27">
        <v>206331.49516113801</v>
      </c>
    </row>
    <row r="155" spans="1:10">
      <c r="A155" t="s">
        <v>370</v>
      </c>
      <c r="B155">
        <v>7.49</v>
      </c>
      <c r="C155">
        <v>253.05095</v>
      </c>
      <c r="D155" t="s">
        <v>1103</v>
      </c>
      <c r="E155" t="s">
        <v>51</v>
      </c>
      <c r="F155" s="27">
        <v>978553.51699533197</v>
      </c>
      <c r="G155" s="27">
        <v>399614.995492441</v>
      </c>
      <c r="H155" s="27">
        <v>202527.221385204</v>
      </c>
      <c r="I155" s="27">
        <v>361015.34956887399</v>
      </c>
      <c r="J155" s="27">
        <v>314035.40239547897</v>
      </c>
    </row>
    <row r="156" spans="1:10">
      <c r="A156" t="s">
        <v>371</v>
      </c>
      <c r="B156">
        <v>7.5</v>
      </c>
      <c r="C156">
        <v>174.95596</v>
      </c>
      <c r="E156" t="s">
        <v>47</v>
      </c>
      <c r="F156" s="27">
        <v>255093.50671790101</v>
      </c>
      <c r="G156" s="27">
        <v>0</v>
      </c>
      <c r="H156" s="27">
        <v>161864.00027645301</v>
      </c>
      <c r="I156" s="27">
        <v>0</v>
      </c>
      <c r="J156" s="27">
        <v>136785.398909899</v>
      </c>
    </row>
    <row r="157" spans="1:10">
      <c r="A157" t="s">
        <v>372</v>
      </c>
      <c r="B157">
        <v>7.51</v>
      </c>
      <c r="C157">
        <v>245.13933</v>
      </c>
      <c r="E157" t="s">
        <v>811</v>
      </c>
      <c r="F157" s="27">
        <v>0</v>
      </c>
      <c r="G157" s="27">
        <v>63531.052071237602</v>
      </c>
      <c r="H157" s="27">
        <v>0</v>
      </c>
      <c r="I157" s="27">
        <v>10111.141564338401</v>
      </c>
      <c r="J157" s="27">
        <v>12654.103340043001</v>
      </c>
    </row>
    <row r="158" spans="1:10">
      <c r="A158" t="s">
        <v>373</v>
      </c>
      <c r="B158">
        <v>7.77</v>
      </c>
      <c r="C158">
        <v>174.95509999999999</v>
      </c>
      <c r="E158" t="s">
        <v>47</v>
      </c>
      <c r="F158" s="27">
        <v>380789.59934204002</v>
      </c>
      <c r="G158" s="27">
        <v>0</v>
      </c>
      <c r="H158" s="27">
        <v>0</v>
      </c>
      <c r="I158" s="27">
        <v>0</v>
      </c>
      <c r="J158" s="27">
        <v>152772.95720635899</v>
      </c>
    </row>
    <row r="159" spans="1:10">
      <c r="A159" t="s">
        <v>374</v>
      </c>
      <c r="B159">
        <v>8.1</v>
      </c>
      <c r="C159">
        <v>174.95599999999999</v>
      </c>
      <c r="E159" t="s">
        <v>47</v>
      </c>
      <c r="F159" s="27">
        <v>563734.58149482496</v>
      </c>
      <c r="G159" s="27">
        <v>395367.61784244602</v>
      </c>
      <c r="H159" s="27">
        <v>198398.01734036501</v>
      </c>
      <c r="I159" s="27">
        <v>0</v>
      </c>
      <c r="J159" s="27">
        <v>0</v>
      </c>
    </row>
    <row r="160" spans="1:10">
      <c r="A160" t="s">
        <v>375</v>
      </c>
      <c r="B160">
        <v>8.39</v>
      </c>
      <c r="C160">
        <v>174.95616999999999</v>
      </c>
      <c r="E160" t="s">
        <v>47</v>
      </c>
      <c r="F160" s="27">
        <v>0</v>
      </c>
      <c r="G160" s="27">
        <v>109767.70086670799</v>
      </c>
      <c r="H160" s="27">
        <v>330206.83859717601</v>
      </c>
      <c r="I160" s="27">
        <v>165753.58536282001</v>
      </c>
      <c r="J160" s="27">
        <v>82260.225618333905</v>
      </c>
    </row>
    <row r="161" spans="1:10">
      <c r="A161" t="s">
        <v>376</v>
      </c>
      <c r="B161">
        <v>8.65</v>
      </c>
      <c r="C161">
        <v>335.16131000000001</v>
      </c>
      <c r="D161" t="s">
        <v>1104</v>
      </c>
      <c r="E161" t="s">
        <v>812</v>
      </c>
      <c r="F161" s="27">
        <v>3461.4571900619499</v>
      </c>
      <c r="G161" s="27">
        <v>245410.4169323</v>
      </c>
      <c r="H161" s="27">
        <v>61077.134774167404</v>
      </c>
      <c r="I161" s="27">
        <v>200584.029448285</v>
      </c>
      <c r="J161" s="27">
        <v>75893.801484329</v>
      </c>
    </row>
    <row r="162" spans="1:10">
      <c r="A162" t="s">
        <v>377</v>
      </c>
      <c r="B162">
        <v>8.65</v>
      </c>
      <c r="C162">
        <v>471.20636999999999</v>
      </c>
      <c r="E162" t="s">
        <v>813</v>
      </c>
      <c r="F162" s="27">
        <v>0</v>
      </c>
      <c r="G162" s="27">
        <v>0</v>
      </c>
      <c r="H162" s="27">
        <v>0</v>
      </c>
      <c r="I162" s="27">
        <v>9260.5776967357397</v>
      </c>
      <c r="J162" s="27">
        <v>24758.803440096599</v>
      </c>
    </row>
    <row r="163" spans="1:10">
      <c r="A163" t="s">
        <v>378</v>
      </c>
      <c r="B163">
        <v>8.99</v>
      </c>
      <c r="C163">
        <v>467.21328</v>
      </c>
      <c r="E163" t="s">
        <v>814</v>
      </c>
      <c r="F163" s="27">
        <v>0</v>
      </c>
      <c r="G163" s="27">
        <v>0</v>
      </c>
      <c r="H163" s="27">
        <v>0</v>
      </c>
      <c r="I163" s="27">
        <v>5908.3045717554096</v>
      </c>
      <c r="J163" s="27">
        <v>19758.0914269311</v>
      </c>
    </row>
    <row r="164" spans="1:10">
      <c r="A164" t="s">
        <v>379</v>
      </c>
      <c r="B164">
        <v>9.08</v>
      </c>
      <c r="C164">
        <v>174.95599999999999</v>
      </c>
      <c r="E164" t="s">
        <v>47</v>
      </c>
      <c r="F164" s="27">
        <v>214126.54198148599</v>
      </c>
      <c r="G164" s="27">
        <v>0</v>
      </c>
      <c r="H164" s="27">
        <v>114220.634641934</v>
      </c>
      <c r="I164" s="27">
        <v>77791.433687071796</v>
      </c>
      <c r="J164" s="27">
        <v>65100.913098462101</v>
      </c>
    </row>
    <row r="165" spans="1:10">
      <c r="A165" t="s">
        <v>380</v>
      </c>
      <c r="B165">
        <v>9.4700000000000006</v>
      </c>
      <c r="C165">
        <v>529.23013000000003</v>
      </c>
      <c r="E165" t="s">
        <v>815</v>
      </c>
      <c r="F165" s="27">
        <v>0</v>
      </c>
      <c r="G165" s="27">
        <v>0</v>
      </c>
      <c r="H165" s="27">
        <v>0</v>
      </c>
      <c r="I165" s="27">
        <v>7264.5281018724299</v>
      </c>
      <c r="J165" s="27">
        <v>20549.394483645501</v>
      </c>
    </row>
    <row r="166" spans="1:10">
      <c r="A166" t="s">
        <v>381</v>
      </c>
      <c r="B166">
        <v>9.68</v>
      </c>
      <c r="C166">
        <v>655.30927999999994</v>
      </c>
      <c r="E166" t="s">
        <v>816</v>
      </c>
      <c r="F166" s="27">
        <v>0</v>
      </c>
      <c r="G166" s="27">
        <v>0</v>
      </c>
      <c r="H166" s="27">
        <v>0</v>
      </c>
      <c r="I166" s="27">
        <v>0</v>
      </c>
      <c r="J166" s="27">
        <v>30769.933817323599</v>
      </c>
    </row>
    <row r="167" spans="1:10">
      <c r="A167" t="s">
        <v>382</v>
      </c>
      <c r="B167">
        <v>9.9499999999999993</v>
      </c>
      <c r="C167">
        <v>1036.17074</v>
      </c>
      <c r="E167" t="s">
        <v>817</v>
      </c>
      <c r="F167" s="27">
        <v>17125.268179230901</v>
      </c>
      <c r="G167" s="27">
        <v>486483.95937560103</v>
      </c>
      <c r="H167" s="27">
        <v>81036.633124357104</v>
      </c>
      <c r="I167" s="27">
        <v>0</v>
      </c>
      <c r="J167" s="27">
        <v>0</v>
      </c>
    </row>
    <row r="168" spans="1:10">
      <c r="A168" t="s">
        <v>383</v>
      </c>
      <c r="B168">
        <v>10.029999999999999</v>
      </c>
      <c r="C168">
        <v>269.04570000000001</v>
      </c>
      <c r="D168" t="s">
        <v>52</v>
      </c>
      <c r="E168" t="s">
        <v>53</v>
      </c>
      <c r="F168" s="27">
        <v>75368.621665775005</v>
      </c>
      <c r="G168" s="27">
        <v>57859.833496050298</v>
      </c>
      <c r="H168" s="27">
        <v>17457.764665862302</v>
      </c>
      <c r="I168" s="27">
        <v>77411.822360020698</v>
      </c>
      <c r="J168" s="27">
        <v>73569.206279168997</v>
      </c>
    </row>
    <row r="169" spans="1:10">
      <c r="A169" t="s">
        <v>384</v>
      </c>
      <c r="B169">
        <v>10.09</v>
      </c>
      <c r="C169">
        <v>675.3075</v>
      </c>
      <c r="E169" t="s">
        <v>818</v>
      </c>
      <c r="F169" s="27">
        <v>0</v>
      </c>
      <c r="G169" s="27">
        <v>0</v>
      </c>
      <c r="H169" s="27">
        <v>0</v>
      </c>
      <c r="I169" s="27">
        <v>0</v>
      </c>
      <c r="J169" s="27">
        <v>146890.21610135501</v>
      </c>
    </row>
    <row r="170" spans="1:10">
      <c r="A170" t="s">
        <v>385</v>
      </c>
      <c r="B170">
        <v>10.1</v>
      </c>
      <c r="C170">
        <v>698.31006000000002</v>
      </c>
      <c r="E170" t="s">
        <v>819</v>
      </c>
      <c r="F170" s="27">
        <v>0</v>
      </c>
      <c r="G170" s="27">
        <v>0</v>
      </c>
      <c r="H170" s="27">
        <v>0</v>
      </c>
      <c r="I170" s="27">
        <v>0</v>
      </c>
      <c r="J170" s="27">
        <v>42139.662470081697</v>
      </c>
    </row>
    <row r="171" spans="1:10">
      <c r="A171" t="s">
        <v>386</v>
      </c>
      <c r="B171">
        <v>10.15</v>
      </c>
      <c r="C171">
        <v>1165.5618099999999</v>
      </c>
      <c r="E171" t="s">
        <v>820</v>
      </c>
      <c r="F171" s="27">
        <v>0</v>
      </c>
      <c r="G171" s="27">
        <v>0</v>
      </c>
      <c r="H171" s="27">
        <v>0</v>
      </c>
      <c r="I171" s="27">
        <v>0</v>
      </c>
      <c r="J171" s="27">
        <v>0</v>
      </c>
    </row>
    <row r="172" spans="1:10">
      <c r="A172" t="s">
        <v>387</v>
      </c>
      <c r="B172">
        <v>10.16</v>
      </c>
      <c r="C172">
        <v>582.27980000000002</v>
      </c>
      <c r="E172" t="s">
        <v>821</v>
      </c>
      <c r="F172" s="27">
        <v>0</v>
      </c>
      <c r="G172" s="27">
        <v>0</v>
      </c>
      <c r="H172" s="27">
        <v>0</v>
      </c>
      <c r="I172" s="27">
        <v>6002.5861797614098</v>
      </c>
      <c r="J172" s="27">
        <v>14005.822926975799</v>
      </c>
    </row>
    <row r="173" spans="1:10">
      <c r="A173" t="s">
        <v>388</v>
      </c>
      <c r="B173">
        <v>10.6</v>
      </c>
      <c r="C173">
        <v>174.95615000000001</v>
      </c>
      <c r="E173" t="s">
        <v>47</v>
      </c>
      <c r="F173" s="27">
        <v>427044.41048459202</v>
      </c>
      <c r="G173" s="27">
        <v>271333.60760076798</v>
      </c>
      <c r="H173" s="27">
        <v>162493.24389943501</v>
      </c>
      <c r="I173" s="27">
        <v>64670.3583531185</v>
      </c>
      <c r="J173" s="27">
        <v>0</v>
      </c>
    </row>
    <row r="174" spans="1:10">
      <c r="A174" t="s">
        <v>389</v>
      </c>
      <c r="B174">
        <v>11.06</v>
      </c>
      <c r="C174">
        <v>345.22807</v>
      </c>
      <c r="E174" t="s">
        <v>822</v>
      </c>
      <c r="F174" s="27">
        <v>0</v>
      </c>
      <c r="G174" s="27">
        <v>42991.798076278697</v>
      </c>
      <c r="H174" s="27">
        <v>0</v>
      </c>
      <c r="I174" s="27">
        <v>6860.8756092630601</v>
      </c>
      <c r="J174" s="27">
        <v>9490.2923099835498</v>
      </c>
    </row>
    <row r="175" spans="1:10">
      <c r="A175" t="s">
        <v>390</v>
      </c>
      <c r="B175">
        <v>11.14</v>
      </c>
      <c r="C175">
        <v>174.95612</v>
      </c>
      <c r="E175" t="s">
        <v>47</v>
      </c>
      <c r="F175" s="27">
        <v>0</v>
      </c>
      <c r="G175" s="27">
        <v>166458.742211492</v>
      </c>
      <c r="H175" s="27">
        <v>0</v>
      </c>
      <c r="I175" s="27">
        <v>251547.69907839701</v>
      </c>
      <c r="J175" s="27">
        <v>142573.768147333</v>
      </c>
    </row>
    <row r="176" spans="1:10">
      <c r="A176" t="s">
        <v>391</v>
      </c>
      <c r="B176">
        <v>11.28</v>
      </c>
      <c r="C176">
        <v>735.35868000000005</v>
      </c>
      <c r="E176" t="s">
        <v>823</v>
      </c>
      <c r="F176" s="27">
        <v>0</v>
      </c>
      <c r="G176" s="27">
        <v>0</v>
      </c>
      <c r="H176" s="27">
        <v>0</v>
      </c>
      <c r="I176" s="27">
        <v>0</v>
      </c>
      <c r="J176" s="27">
        <v>10321.7257596012</v>
      </c>
    </row>
    <row r="177" spans="1:10">
      <c r="A177" t="s">
        <v>392</v>
      </c>
      <c r="B177">
        <v>11.42</v>
      </c>
      <c r="C177">
        <v>174.95500000000001</v>
      </c>
      <c r="E177" t="s">
        <v>47</v>
      </c>
      <c r="F177" s="27">
        <v>0</v>
      </c>
      <c r="G177" s="27">
        <v>178906.165251723</v>
      </c>
      <c r="H177" s="27">
        <v>0</v>
      </c>
      <c r="I177" s="27">
        <v>70311.411204810502</v>
      </c>
      <c r="J177" s="27">
        <v>0</v>
      </c>
    </row>
    <row r="178" spans="1:10">
      <c r="A178" t="s">
        <v>393</v>
      </c>
      <c r="B178">
        <v>11.61</v>
      </c>
      <c r="C178">
        <v>973.49905000000001</v>
      </c>
      <c r="D178" t="s">
        <v>1105</v>
      </c>
      <c r="E178" t="s">
        <v>824</v>
      </c>
      <c r="F178" s="27">
        <v>0</v>
      </c>
      <c r="G178" s="27">
        <v>0</v>
      </c>
      <c r="H178" s="27">
        <v>0</v>
      </c>
      <c r="I178" s="27">
        <v>0</v>
      </c>
      <c r="J178" s="27">
        <v>33075.633271487197</v>
      </c>
    </row>
    <row r="179" spans="1:10">
      <c r="A179" t="s">
        <v>394</v>
      </c>
      <c r="B179">
        <v>11.61</v>
      </c>
      <c r="C179">
        <v>1019.51034</v>
      </c>
      <c r="E179" t="s">
        <v>825</v>
      </c>
      <c r="F179" s="27">
        <v>0</v>
      </c>
      <c r="G179" s="27">
        <v>0</v>
      </c>
      <c r="H179" s="27">
        <v>0</v>
      </c>
      <c r="I179" s="27">
        <v>0</v>
      </c>
      <c r="J179" s="27">
        <v>76405.648374631593</v>
      </c>
    </row>
    <row r="180" spans="1:10">
      <c r="A180" t="s">
        <v>395</v>
      </c>
      <c r="B180">
        <v>11.62</v>
      </c>
      <c r="C180">
        <v>1019.27856</v>
      </c>
      <c r="E180" t="s">
        <v>826</v>
      </c>
      <c r="F180" s="27">
        <v>12022.722536921599</v>
      </c>
      <c r="G180" s="27">
        <v>296210.23620447499</v>
      </c>
      <c r="H180" s="27">
        <v>34010.521179890202</v>
      </c>
      <c r="I180" s="27">
        <v>0</v>
      </c>
      <c r="J180" s="27">
        <v>0</v>
      </c>
    </row>
    <row r="181" spans="1:10">
      <c r="A181" t="s">
        <v>396</v>
      </c>
      <c r="B181">
        <v>11.68</v>
      </c>
      <c r="C181">
        <v>1103.48957</v>
      </c>
      <c r="D181" t="s">
        <v>1106</v>
      </c>
      <c r="E181" t="s">
        <v>827</v>
      </c>
      <c r="F181" s="27">
        <v>0</v>
      </c>
      <c r="G181" s="27">
        <v>0</v>
      </c>
      <c r="H181" s="27">
        <v>0</v>
      </c>
      <c r="I181" s="27">
        <v>0</v>
      </c>
      <c r="J181" s="27">
        <v>0</v>
      </c>
    </row>
    <row r="182" spans="1:10">
      <c r="A182" t="s">
        <v>397</v>
      </c>
      <c r="B182">
        <v>11.73</v>
      </c>
      <c r="C182">
        <v>1149.5671600000001</v>
      </c>
      <c r="E182" t="s">
        <v>828</v>
      </c>
      <c r="F182" s="27">
        <v>0</v>
      </c>
      <c r="G182" s="27">
        <v>0</v>
      </c>
      <c r="H182" s="27">
        <v>0</v>
      </c>
      <c r="I182" s="27">
        <v>0</v>
      </c>
      <c r="J182" s="27">
        <v>0</v>
      </c>
    </row>
    <row r="183" spans="1:10">
      <c r="A183" t="s">
        <v>398</v>
      </c>
      <c r="B183">
        <v>11.86</v>
      </c>
      <c r="C183">
        <v>174.95589000000001</v>
      </c>
      <c r="E183" t="s">
        <v>47</v>
      </c>
      <c r="F183" s="27">
        <v>95181.235310470307</v>
      </c>
      <c r="G183" s="27">
        <v>65038.408895158696</v>
      </c>
      <c r="H183" s="27">
        <v>83489.273690445305</v>
      </c>
      <c r="I183" s="27">
        <v>0</v>
      </c>
      <c r="J183" s="27">
        <v>213830.65378302999</v>
      </c>
    </row>
    <row r="184" spans="1:10">
      <c r="A184" t="s">
        <v>399</v>
      </c>
      <c r="B184">
        <v>12.13</v>
      </c>
      <c r="C184">
        <v>174.95534000000001</v>
      </c>
      <c r="E184" t="s">
        <v>47</v>
      </c>
      <c r="F184" s="27">
        <v>593122.761407046</v>
      </c>
      <c r="G184" s="27">
        <v>0</v>
      </c>
      <c r="H184" s="27">
        <v>149128.91579991701</v>
      </c>
      <c r="I184" s="27">
        <v>60286.046007152698</v>
      </c>
      <c r="J184" s="27">
        <v>303537.83032452501</v>
      </c>
    </row>
    <row r="185" spans="1:10">
      <c r="A185" t="s">
        <v>400</v>
      </c>
      <c r="B185">
        <v>12.2</v>
      </c>
      <c r="C185">
        <v>1089.5087900000001</v>
      </c>
      <c r="E185" t="s">
        <v>829</v>
      </c>
      <c r="F185" s="27">
        <v>0</v>
      </c>
      <c r="G185" s="27">
        <v>0</v>
      </c>
      <c r="H185" s="27">
        <v>0</v>
      </c>
      <c r="I185" s="27">
        <v>0</v>
      </c>
      <c r="J185" s="27">
        <v>0</v>
      </c>
    </row>
    <row r="186" spans="1:10">
      <c r="A186" t="s">
        <v>401</v>
      </c>
      <c r="B186">
        <v>12.47</v>
      </c>
      <c r="C186">
        <v>327.21757000000002</v>
      </c>
      <c r="E186" t="s">
        <v>830</v>
      </c>
      <c r="F186" s="27">
        <v>4479.8239731645499</v>
      </c>
      <c r="G186" s="27">
        <v>38657.297106415797</v>
      </c>
      <c r="H186" s="27">
        <v>32269.979309022601</v>
      </c>
      <c r="I186" s="27">
        <v>56209.942052972299</v>
      </c>
      <c r="J186" s="27">
        <v>55438.283299344199</v>
      </c>
    </row>
    <row r="187" spans="1:10">
      <c r="A187" t="s">
        <v>402</v>
      </c>
      <c r="B187">
        <v>12.92</v>
      </c>
      <c r="C187">
        <v>174.95607999999999</v>
      </c>
      <c r="E187" t="s">
        <v>47</v>
      </c>
      <c r="F187" s="27">
        <v>0</v>
      </c>
      <c r="G187" s="27">
        <v>150415.31060016199</v>
      </c>
      <c r="H187" s="27">
        <v>76616.716419997305</v>
      </c>
      <c r="I187" s="27">
        <v>134719.99885339799</v>
      </c>
      <c r="J187" s="27">
        <v>0</v>
      </c>
    </row>
    <row r="188" spans="1:10">
      <c r="A188" t="s">
        <v>403</v>
      </c>
      <c r="B188">
        <v>13.34</v>
      </c>
      <c r="C188">
        <v>825.43149000000005</v>
      </c>
      <c r="D188" t="s">
        <v>1107</v>
      </c>
      <c r="E188" t="s">
        <v>831</v>
      </c>
      <c r="F188" s="27">
        <v>0</v>
      </c>
      <c r="G188" s="27">
        <v>0</v>
      </c>
      <c r="H188" s="27">
        <v>0</v>
      </c>
      <c r="I188" s="27">
        <v>0</v>
      </c>
      <c r="J188" s="27">
        <v>22053.0205168016</v>
      </c>
    </row>
    <row r="189" spans="1:10">
      <c r="A189" t="s">
        <v>404</v>
      </c>
      <c r="B189">
        <v>13.36</v>
      </c>
      <c r="C189">
        <v>867.44295999999997</v>
      </c>
      <c r="E189" t="s">
        <v>832</v>
      </c>
      <c r="F189" s="27">
        <v>0</v>
      </c>
      <c r="G189" s="27">
        <v>0</v>
      </c>
      <c r="H189" s="27">
        <v>0</v>
      </c>
      <c r="I189" s="27">
        <v>0</v>
      </c>
      <c r="J189" s="27">
        <v>38067.5863471087</v>
      </c>
    </row>
    <row r="190" spans="1:10">
      <c r="A190" t="s">
        <v>405</v>
      </c>
      <c r="B190">
        <v>13.38</v>
      </c>
      <c r="C190">
        <v>1019.51198</v>
      </c>
      <c r="E190" t="s">
        <v>833</v>
      </c>
      <c r="F190" s="27">
        <v>0</v>
      </c>
      <c r="G190" s="27">
        <v>0</v>
      </c>
      <c r="H190" s="27">
        <v>0</v>
      </c>
      <c r="I190" s="27">
        <v>0</v>
      </c>
      <c r="J190" s="27">
        <v>230250.13050666699</v>
      </c>
    </row>
    <row r="191" spans="1:10">
      <c r="A191" t="s">
        <v>406</v>
      </c>
      <c r="B191">
        <v>13.4</v>
      </c>
      <c r="C191">
        <v>925.40585999999996</v>
      </c>
      <c r="E191" t="s">
        <v>834</v>
      </c>
      <c r="F191" s="27">
        <v>0</v>
      </c>
      <c r="G191" s="27">
        <v>0</v>
      </c>
      <c r="H191" s="27">
        <v>0</v>
      </c>
      <c r="I191" s="27">
        <v>0</v>
      </c>
      <c r="J191" s="27">
        <v>15634.525694293099</v>
      </c>
    </row>
    <row r="192" spans="1:10">
      <c r="A192" t="s">
        <v>407</v>
      </c>
      <c r="B192">
        <v>13.49</v>
      </c>
      <c r="C192">
        <v>881.24688000000003</v>
      </c>
      <c r="E192" t="s">
        <v>835</v>
      </c>
      <c r="F192" s="27">
        <v>10935.3478090807</v>
      </c>
      <c r="G192" s="27">
        <v>691804.99039977801</v>
      </c>
      <c r="H192" s="27">
        <v>140653.353210676</v>
      </c>
      <c r="I192" s="27">
        <v>0</v>
      </c>
      <c r="J192" s="27">
        <v>0</v>
      </c>
    </row>
    <row r="193" spans="1:10">
      <c r="A193" t="s">
        <v>408</v>
      </c>
      <c r="B193">
        <v>13.49</v>
      </c>
      <c r="C193">
        <v>925.21766000000002</v>
      </c>
      <c r="E193" t="s">
        <v>836</v>
      </c>
      <c r="F193" s="27">
        <v>9521.4373951280504</v>
      </c>
      <c r="G193" s="27">
        <v>848799.69604575599</v>
      </c>
      <c r="H193" s="27">
        <v>118531.07838723699</v>
      </c>
      <c r="I193" s="27">
        <v>0</v>
      </c>
      <c r="J193" s="27">
        <v>0</v>
      </c>
    </row>
    <row r="194" spans="1:10">
      <c r="A194" t="s">
        <v>409</v>
      </c>
      <c r="B194">
        <v>13.5</v>
      </c>
      <c r="C194">
        <v>881.42033000000004</v>
      </c>
      <c r="E194" t="s">
        <v>837</v>
      </c>
      <c r="F194" s="27">
        <v>0</v>
      </c>
      <c r="G194" s="27">
        <v>0</v>
      </c>
      <c r="H194" s="27">
        <v>0</v>
      </c>
      <c r="I194" s="27">
        <v>0</v>
      </c>
      <c r="J194" s="27">
        <v>173546.21085502699</v>
      </c>
    </row>
    <row r="195" spans="1:10">
      <c r="A195" t="s">
        <v>410</v>
      </c>
      <c r="B195">
        <v>13.5</v>
      </c>
      <c r="C195">
        <v>925.41062999999997</v>
      </c>
      <c r="E195" t="s">
        <v>838</v>
      </c>
      <c r="F195" s="27">
        <v>0</v>
      </c>
      <c r="G195" s="27">
        <v>0</v>
      </c>
      <c r="H195" s="27">
        <v>0</v>
      </c>
      <c r="I195" s="27">
        <v>0</v>
      </c>
      <c r="J195" s="27">
        <v>159204.37666035999</v>
      </c>
    </row>
    <row r="196" spans="1:10">
      <c r="A196" t="s">
        <v>411</v>
      </c>
      <c r="B196">
        <v>13.5</v>
      </c>
      <c r="C196">
        <v>925.90911000000006</v>
      </c>
      <c r="F196" s="27">
        <v>0</v>
      </c>
      <c r="G196" s="27">
        <v>0</v>
      </c>
      <c r="H196" s="27">
        <v>0</v>
      </c>
      <c r="I196" s="27">
        <v>0</v>
      </c>
      <c r="J196" s="27">
        <v>17830.790901158602</v>
      </c>
    </row>
    <row r="197" spans="1:10">
      <c r="A197" t="s">
        <v>412</v>
      </c>
      <c r="B197">
        <v>13.5</v>
      </c>
      <c r="C197">
        <v>1388.6111599999999</v>
      </c>
      <c r="F197" s="27">
        <v>0</v>
      </c>
      <c r="G197" s="27">
        <v>0</v>
      </c>
      <c r="H197" s="27">
        <v>0</v>
      </c>
      <c r="I197" s="27">
        <v>0</v>
      </c>
      <c r="J197" s="27">
        <v>0</v>
      </c>
    </row>
    <row r="198" spans="1:10">
      <c r="A198" t="s">
        <v>413</v>
      </c>
      <c r="B198">
        <v>13.5</v>
      </c>
      <c r="C198">
        <v>936.39886999999999</v>
      </c>
      <c r="E198" t="s">
        <v>839</v>
      </c>
      <c r="F198" s="27">
        <v>0</v>
      </c>
      <c r="G198" s="27">
        <v>0</v>
      </c>
      <c r="H198" s="27">
        <v>0</v>
      </c>
      <c r="I198" s="27">
        <v>0</v>
      </c>
      <c r="J198" s="27">
        <v>4457.6476825468699</v>
      </c>
    </row>
    <row r="199" spans="1:10">
      <c r="A199" t="s">
        <v>414</v>
      </c>
      <c r="B199">
        <v>13.54</v>
      </c>
      <c r="C199">
        <v>329.23334999999997</v>
      </c>
      <c r="E199" t="s">
        <v>840</v>
      </c>
      <c r="F199" s="27">
        <v>2416.2877801229902</v>
      </c>
      <c r="G199" s="27">
        <v>47261.344968914302</v>
      </c>
      <c r="H199" s="27">
        <v>10364.0487218215</v>
      </c>
      <c r="I199" s="27">
        <v>17521.211925630301</v>
      </c>
      <c r="J199" s="27">
        <v>34250.325927019403</v>
      </c>
    </row>
    <row r="200" spans="1:10">
      <c r="A200" t="s">
        <v>415</v>
      </c>
      <c r="B200">
        <v>13.63</v>
      </c>
      <c r="C200">
        <v>955.45351000000005</v>
      </c>
      <c r="E200" t="s">
        <v>841</v>
      </c>
      <c r="F200" s="27">
        <v>0</v>
      </c>
      <c r="G200" s="27">
        <v>0</v>
      </c>
      <c r="H200" s="27">
        <v>0</v>
      </c>
      <c r="I200" s="27">
        <v>0</v>
      </c>
      <c r="J200" s="27">
        <v>0</v>
      </c>
    </row>
    <row r="201" spans="1:10">
      <c r="A201" t="s">
        <v>416</v>
      </c>
      <c r="B201">
        <v>13.63</v>
      </c>
      <c r="C201">
        <v>1087.5072</v>
      </c>
      <c r="E201" t="s">
        <v>842</v>
      </c>
      <c r="F201" s="27">
        <v>0</v>
      </c>
      <c r="G201" s="27">
        <v>0</v>
      </c>
      <c r="H201" s="27">
        <v>0</v>
      </c>
      <c r="I201" s="27">
        <v>0</v>
      </c>
      <c r="J201" s="27">
        <v>0</v>
      </c>
    </row>
    <row r="202" spans="1:10">
      <c r="A202" t="s">
        <v>417</v>
      </c>
      <c r="B202">
        <v>13.64</v>
      </c>
      <c r="C202">
        <v>1087.4964199999999</v>
      </c>
      <c r="D202" t="s">
        <v>1108</v>
      </c>
      <c r="E202" t="s">
        <v>843</v>
      </c>
      <c r="F202" s="27">
        <v>0</v>
      </c>
      <c r="G202" s="27">
        <v>0</v>
      </c>
      <c r="H202" s="27">
        <v>0</v>
      </c>
      <c r="I202" s="27">
        <v>0</v>
      </c>
      <c r="J202" s="27">
        <v>26135.013848180901</v>
      </c>
    </row>
    <row r="203" spans="1:10">
      <c r="A203" t="s">
        <v>418</v>
      </c>
      <c r="B203">
        <v>13.73</v>
      </c>
      <c r="C203">
        <v>1235.5878600000001</v>
      </c>
      <c r="E203" t="s">
        <v>844</v>
      </c>
      <c r="F203" s="27">
        <v>0</v>
      </c>
      <c r="G203" s="27">
        <v>0</v>
      </c>
      <c r="H203" s="27">
        <v>0</v>
      </c>
      <c r="I203" s="27">
        <v>0</v>
      </c>
      <c r="J203" s="27">
        <v>67026.9815038878</v>
      </c>
    </row>
    <row r="204" spans="1:10">
      <c r="A204" t="s">
        <v>419</v>
      </c>
      <c r="B204">
        <v>13.81</v>
      </c>
      <c r="C204">
        <v>329.23336999999998</v>
      </c>
      <c r="E204" t="s">
        <v>840</v>
      </c>
      <c r="F204" s="27">
        <v>12371.1103503697</v>
      </c>
      <c r="G204" s="27">
        <v>58845.975356061899</v>
      </c>
      <c r="H204" s="27">
        <v>13946.744395158001</v>
      </c>
      <c r="I204" s="27">
        <v>27670.709453498301</v>
      </c>
      <c r="J204" s="27">
        <v>39036.382753020604</v>
      </c>
    </row>
    <row r="205" spans="1:10">
      <c r="A205" t="s">
        <v>420</v>
      </c>
      <c r="B205">
        <v>13.83</v>
      </c>
      <c r="C205">
        <v>911.43142</v>
      </c>
      <c r="D205" t="s">
        <v>1109</v>
      </c>
      <c r="E205" t="s">
        <v>845</v>
      </c>
      <c r="F205" s="27">
        <v>0</v>
      </c>
      <c r="G205" s="27">
        <v>0</v>
      </c>
      <c r="H205" s="27">
        <v>0</v>
      </c>
      <c r="I205" s="27">
        <v>0</v>
      </c>
      <c r="J205" s="27">
        <v>172963.71721575601</v>
      </c>
    </row>
    <row r="206" spans="1:10">
      <c r="A206" t="s">
        <v>421</v>
      </c>
      <c r="B206">
        <v>13.83</v>
      </c>
      <c r="C206">
        <v>911.24462000000005</v>
      </c>
      <c r="E206" t="s">
        <v>846</v>
      </c>
      <c r="F206" s="27">
        <v>0</v>
      </c>
      <c r="G206" s="27">
        <v>157496.104389671</v>
      </c>
      <c r="H206" s="27">
        <v>309956.14044733398</v>
      </c>
      <c r="I206" s="27">
        <v>0</v>
      </c>
      <c r="J206" s="27">
        <v>0</v>
      </c>
    </row>
    <row r="207" spans="1:10">
      <c r="A207" t="s">
        <v>422</v>
      </c>
      <c r="B207">
        <v>13.83</v>
      </c>
      <c r="C207">
        <v>911.93668000000002</v>
      </c>
      <c r="E207" t="s">
        <v>847</v>
      </c>
      <c r="F207" s="27">
        <v>0</v>
      </c>
      <c r="G207" s="27">
        <v>0</v>
      </c>
      <c r="H207" s="27">
        <v>0</v>
      </c>
      <c r="I207" s="27">
        <v>0</v>
      </c>
      <c r="J207" s="27">
        <v>6115.6959029182499</v>
      </c>
    </row>
    <row r="208" spans="1:10">
      <c r="A208" t="s">
        <v>423</v>
      </c>
      <c r="B208">
        <v>13.91</v>
      </c>
      <c r="C208">
        <v>933.41341999999997</v>
      </c>
      <c r="E208" t="s">
        <v>848</v>
      </c>
      <c r="F208" s="27">
        <v>0</v>
      </c>
      <c r="G208" s="27">
        <v>0</v>
      </c>
      <c r="H208" s="27">
        <v>0</v>
      </c>
      <c r="I208" s="27">
        <v>0</v>
      </c>
      <c r="J208" s="27">
        <v>1319.43922418442</v>
      </c>
    </row>
    <row r="209" spans="1:10">
      <c r="A209" t="s">
        <v>424</v>
      </c>
      <c r="B209">
        <v>13.93</v>
      </c>
      <c r="C209">
        <v>889.44863999999995</v>
      </c>
      <c r="E209" t="s">
        <v>849</v>
      </c>
      <c r="F209" s="27">
        <v>0</v>
      </c>
      <c r="G209" s="27">
        <v>0</v>
      </c>
      <c r="H209" s="27">
        <v>0</v>
      </c>
      <c r="I209" s="27">
        <v>0</v>
      </c>
      <c r="J209" s="27">
        <v>71036.052356131506</v>
      </c>
    </row>
    <row r="210" spans="1:10">
      <c r="A210" t="s">
        <v>425</v>
      </c>
      <c r="B210">
        <v>13.95</v>
      </c>
      <c r="C210">
        <v>911.24170000000004</v>
      </c>
      <c r="E210" t="s">
        <v>850</v>
      </c>
      <c r="F210" s="27">
        <v>653.27661257027705</v>
      </c>
      <c r="G210" s="27">
        <v>63412.314624289698</v>
      </c>
      <c r="H210" s="27">
        <v>290546.87473352801</v>
      </c>
      <c r="I210" s="27">
        <v>0</v>
      </c>
      <c r="J210" s="27">
        <v>0</v>
      </c>
    </row>
    <row r="211" spans="1:10">
      <c r="A211" t="s">
        <v>426</v>
      </c>
      <c r="B211">
        <v>13.95</v>
      </c>
      <c r="C211">
        <v>867.44159000000002</v>
      </c>
      <c r="D211" t="s">
        <v>1110</v>
      </c>
      <c r="E211" t="s">
        <v>851</v>
      </c>
      <c r="F211" s="27">
        <v>0</v>
      </c>
      <c r="G211" s="27">
        <v>0</v>
      </c>
      <c r="H211" s="27">
        <v>0</v>
      </c>
      <c r="I211" s="27">
        <v>0</v>
      </c>
      <c r="J211" s="27">
        <v>57989.316571262301</v>
      </c>
    </row>
    <row r="212" spans="1:10">
      <c r="A212" t="s">
        <v>427</v>
      </c>
      <c r="B212">
        <v>13.95</v>
      </c>
      <c r="C212">
        <v>911.43230000000005</v>
      </c>
      <c r="D212" t="s">
        <v>1109</v>
      </c>
      <c r="E212" t="s">
        <v>845</v>
      </c>
      <c r="F212" s="27">
        <v>0</v>
      </c>
      <c r="G212" s="27">
        <v>0</v>
      </c>
      <c r="H212" s="27">
        <v>0</v>
      </c>
      <c r="I212" s="27">
        <v>0</v>
      </c>
      <c r="J212" s="27">
        <v>129417.66127590901</v>
      </c>
    </row>
    <row r="213" spans="1:10">
      <c r="A213" t="s">
        <v>428</v>
      </c>
      <c r="B213">
        <v>13.95</v>
      </c>
      <c r="C213">
        <v>867.27140999999995</v>
      </c>
      <c r="E213" t="s">
        <v>852</v>
      </c>
      <c r="F213" s="27">
        <v>0</v>
      </c>
      <c r="G213" s="27">
        <v>37479.494600983802</v>
      </c>
      <c r="H213" s="27">
        <v>157063.092846143</v>
      </c>
      <c r="I213" s="27">
        <v>0</v>
      </c>
      <c r="J213" s="27">
        <v>0</v>
      </c>
    </row>
    <row r="214" spans="1:10">
      <c r="A214" t="s">
        <v>429</v>
      </c>
      <c r="B214">
        <v>13.96</v>
      </c>
      <c r="C214">
        <v>911.93439000000001</v>
      </c>
      <c r="E214" t="s">
        <v>853</v>
      </c>
      <c r="F214" s="27">
        <v>0</v>
      </c>
      <c r="G214" s="27">
        <v>0</v>
      </c>
      <c r="H214" s="27">
        <v>0</v>
      </c>
      <c r="I214" s="27">
        <v>0</v>
      </c>
      <c r="J214" s="27">
        <v>5674.0308013426302</v>
      </c>
    </row>
    <row r="215" spans="1:10">
      <c r="A215" t="s">
        <v>430</v>
      </c>
      <c r="B215">
        <v>13.96</v>
      </c>
      <c r="C215">
        <v>957.51522999999997</v>
      </c>
      <c r="E215" t="s">
        <v>854</v>
      </c>
      <c r="F215" s="27">
        <v>0</v>
      </c>
      <c r="G215" s="27">
        <v>0</v>
      </c>
      <c r="H215" s="27">
        <v>0</v>
      </c>
      <c r="I215" s="27">
        <v>0</v>
      </c>
      <c r="J215" s="27">
        <v>0</v>
      </c>
    </row>
    <row r="216" spans="1:10">
      <c r="A216" t="s">
        <v>431</v>
      </c>
      <c r="B216">
        <v>13.96</v>
      </c>
      <c r="C216">
        <v>957.30444999999997</v>
      </c>
      <c r="E216" t="s">
        <v>855</v>
      </c>
      <c r="F216" s="27">
        <v>10104.089155629699</v>
      </c>
      <c r="G216" s="27">
        <v>204499.637628014</v>
      </c>
      <c r="H216" s="27">
        <v>18076.768524695599</v>
      </c>
      <c r="I216" s="27">
        <v>0</v>
      </c>
      <c r="J216" s="27">
        <v>0</v>
      </c>
    </row>
    <row r="217" spans="1:10">
      <c r="A217" t="s">
        <v>432</v>
      </c>
      <c r="B217">
        <v>13.96</v>
      </c>
      <c r="C217">
        <v>1003.2906</v>
      </c>
      <c r="E217" t="s">
        <v>856</v>
      </c>
      <c r="F217" s="27">
        <v>19633.744124088</v>
      </c>
      <c r="G217" s="27">
        <v>467630.16632531403</v>
      </c>
      <c r="H217" s="27">
        <v>41969.243803097801</v>
      </c>
      <c r="I217" s="27">
        <v>0</v>
      </c>
      <c r="J217" s="27">
        <v>0</v>
      </c>
    </row>
    <row r="218" spans="1:10">
      <c r="A218" t="s">
        <v>433</v>
      </c>
      <c r="B218">
        <v>13.97</v>
      </c>
      <c r="C218">
        <v>1003.51568</v>
      </c>
      <c r="E218" t="s">
        <v>857</v>
      </c>
      <c r="F218" s="27">
        <v>0</v>
      </c>
      <c r="G218" s="27">
        <v>752.69623518930496</v>
      </c>
      <c r="H218" s="27">
        <v>0</v>
      </c>
      <c r="I218" s="27">
        <v>0</v>
      </c>
      <c r="J218" s="27">
        <v>212590.697617269</v>
      </c>
    </row>
    <row r="219" spans="1:10">
      <c r="A219" t="s">
        <v>434</v>
      </c>
      <c r="B219">
        <v>13.97</v>
      </c>
      <c r="C219">
        <v>957.50464999999997</v>
      </c>
      <c r="D219" t="s">
        <v>1111</v>
      </c>
      <c r="E219" t="s">
        <v>858</v>
      </c>
      <c r="F219" s="27">
        <v>0</v>
      </c>
      <c r="G219" s="27">
        <v>0</v>
      </c>
      <c r="H219" s="27">
        <v>0</v>
      </c>
      <c r="I219" s="27">
        <v>0</v>
      </c>
      <c r="J219" s="27">
        <v>70104.406127741604</v>
      </c>
    </row>
    <row r="220" spans="1:10">
      <c r="A220" t="s">
        <v>435</v>
      </c>
      <c r="B220">
        <v>14.04</v>
      </c>
      <c r="C220">
        <v>1073.52927</v>
      </c>
      <c r="E220" t="s">
        <v>859</v>
      </c>
      <c r="F220" s="27">
        <v>0</v>
      </c>
      <c r="G220" s="27">
        <v>0</v>
      </c>
      <c r="H220" s="27">
        <v>0</v>
      </c>
      <c r="I220" s="27">
        <v>0</v>
      </c>
      <c r="J220" s="27">
        <v>0</v>
      </c>
    </row>
    <row r="221" spans="1:10">
      <c r="A221" t="s">
        <v>436</v>
      </c>
      <c r="B221">
        <v>14.04</v>
      </c>
      <c r="C221">
        <v>1073.26873</v>
      </c>
      <c r="E221" t="s">
        <v>860</v>
      </c>
      <c r="F221" s="27">
        <v>5279.6430461274404</v>
      </c>
      <c r="G221" s="27">
        <v>170773.152305211</v>
      </c>
      <c r="H221" s="27">
        <v>30749.487278664699</v>
      </c>
      <c r="I221" s="27">
        <v>0</v>
      </c>
      <c r="J221" s="27">
        <v>0</v>
      </c>
    </row>
    <row r="222" spans="1:10">
      <c r="A222" t="s">
        <v>437</v>
      </c>
      <c r="B222">
        <v>14.04</v>
      </c>
      <c r="C222">
        <v>1073.5201500000001</v>
      </c>
      <c r="D222" t="s">
        <v>1112</v>
      </c>
      <c r="E222" t="s">
        <v>861</v>
      </c>
      <c r="F222" s="27">
        <v>0</v>
      </c>
      <c r="G222" s="27">
        <v>0</v>
      </c>
      <c r="H222" s="27">
        <v>0</v>
      </c>
      <c r="I222" s="27">
        <v>0</v>
      </c>
      <c r="J222" s="27">
        <v>481182.46990805003</v>
      </c>
    </row>
    <row r="223" spans="1:10">
      <c r="A223" t="s">
        <v>438</v>
      </c>
      <c r="B223">
        <v>14.14</v>
      </c>
      <c r="C223">
        <v>1173.4942900000001</v>
      </c>
      <c r="E223" t="s">
        <v>862</v>
      </c>
      <c r="F223" s="27">
        <v>0</v>
      </c>
      <c r="G223" s="27">
        <v>0</v>
      </c>
      <c r="H223" s="27">
        <v>0</v>
      </c>
      <c r="I223" s="27">
        <v>0</v>
      </c>
      <c r="J223" s="27">
        <v>0</v>
      </c>
    </row>
    <row r="224" spans="1:10">
      <c r="A224" t="s">
        <v>439</v>
      </c>
      <c r="B224">
        <v>14.17</v>
      </c>
      <c r="C224">
        <v>971.4923</v>
      </c>
      <c r="E224" t="s">
        <v>863</v>
      </c>
      <c r="F224" s="27">
        <v>0</v>
      </c>
      <c r="G224" s="27">
        <v>0</v>
      </c>
      <c r="H224" s="27">
        <v>0</v>
      </c>
      <c r="I224" s="27">
        <v>0</v>
      </c>
      <c r="J224" s="27">
        <v>72007.320776366803</v>
      </c>
    </row>
    <row r="225" spans="1:10">
      <c r="A225" t="s">
        <v>440</v>
      </c>
      <c r="B225">
        <v>14.23</v>
      </c>
      <c r="C225">
        <v>174.9562</v>
      </c>
      <c r="E225" t="s">
        <v>47</v>
      </c>
      <c r="F225" s="27">
        <v>245457.28482124599</v>
      </c>
      <c r="G225" s="27">
        <v>116796.81834839001</v>
      </c>
      <c r="H225" s="27">
        <v>88737.202905910599</v>
      </c>
      <c r="I225" s="27">
        <v>356009.70879815199</v>
      </c>
      <c r="J225" s="27">
        <v>94247.575000690995</v>
      </c>
    </row>
    <row r="226" spans="1:10">
      <c r="A226" t="s">
        <v>441</v>
      </c>
      <c r="B226">
        <v>14.28</v>
      </c>
      <c r="C226">
        <v>929.4434</v>
      </c>
      <c r="E226" t="s">
        <v>864</v>
      </c>
      <c r="F226" s="27">
        <v>0</v>
      </c>
      <c r="G226" s="27">
        <v>0</v>
      </c>
      <c r="H226" s="27">
        <v>0</v>
      </c>
      <c r="I226" s="27">
        <v>0</v>
      </c>
      <c r="J226" s="27">
        <v>61500.183253762203</v>
      </c>
    </row>
    <row r="227" spans="1:10">
      <c r="A227" t="s">
        <v>442</v>
      </c>
      <c r="B227">
        <v>14.29</v>
      </c>
      <c r="C227">
        <v>973.50675999999999</v>
      </c>
      <c r="E227" t="s">
        <v>865</v>
      </c>
      <c r="F227" s="27">
        <v>0</v>
      </c>
      <c r="G227" s="27">
        <v>0</v>
      </c>
      <c r="H227" s="27">
        <v>0</v>
      </c>
      <c r="I227" s="27">
        <v>0</v>
      </c>
      <c r="J227" s="27">
        <v>48174.797816588398</v>
      </c>
    </row>
    <row r="228" spans="1:10">
      <c r="A228" t="s">
        <v>443</v>
      </c>
      <c r="B228">
        <v>14.37</v>
      </c>
      <c r="C228">
        <v>695.36685999999997</v>
      </c>
      <c r="E228" t="s">
        <v>866</v>
      </c>
      <c r="F228" s="27">
        <v>0</v>
      </c>
      <c r="G228" s="27">
        <v>0</v>
      </c>
      <c r="H228" s="27">
        <v>0</v>
      </c>
      <c r="I228" s="27">
        <v>0</v>
      </c>
      <c r="J228" s="27">
        <v>222202.77550083399</v>
      </c>
    </row>
    <row r="229" spans="1:10">
      <c r="A229" t="s">
        <v>444</v>
      </c>
      <c r="B229">
        <v>14.38</v>
      </c>
      <c r="C229">
        <v>727.39400999999998</v>
      </c>
      <c r="E229" t="s">
        <v>867</v>
      </c>
      <c r="F229" s="27">
        <v>0</v>
      </c>
      <c r="G229" s="27">
        <v>0</v>
      </c>
      <c r="H229" s="27">
        <v>0</v>
      </c>
      <c r="I229" s="27">
        <v>0</v>
      </c>
      <c r="J229" s="27">
        <v>56625.098930780397</v>
      </c>
    </row>
    <row r="230" spans="1:10">
      <c r="A230" t="s">
        <v>445</v>
      </c>
      <c r="B230">
        <v>14.46</v>
      </c>
      <c r="C230">
        <v>1159.23846</v>
      </c>
      <c r="E230" t="s">
        <v>868</v>
      </c>
      <c r="F230" s="27">
        <v>4430.4639540328999</v>
      </c>
      <c r="G230" s="27">
        <v>178397.797626282</v>
      </c>
      <c r="H230" s="27">
        <v>35376.2853257678</v>
      </c>
      <c r="I230" s="27">
        <v>0</v>
      </c>
      <c r="J230" s="27">
        <v>0</v>
      </c>
    </row>
    <row r="231" spans="1:10">
      <c r="A231" t="s">
        <v>446</v>
      </c>
      <c r="B231">
        <v>14.46</v>
      </c>
      <c r="C231">
        <v>1159.5276799999999</v>
      </c>
      <c r="E231" t="s">
        <v>869</v>
      </c>
      <c r="F231" s="27">
        <v>0</v>
      </c>
      <c r="G231" s="27">
        <v>0</v>
      </c>
      <c r="H231" s="27">
        <v>0</v>
      </c>
      <c r="I231" s="27">
        <v>0</v>
      </c>
      <c r="J231" s="27">
        <v>295206.48906942899</v>
      </c>
    </row>
    <row r="232" spans="1:10">
      <c r="A232" t="s">
        <v>447</v>
      </c>
      <c r="B232">
        <v>14.47</v>
      </c>
      <c r="C232">
        <v>1159.51512</v>
      </c>
      <c r="E232" t="s">
        <v>870</v>
      </c>
      <c r="F232" s="27">
        <v>0</v>
      </c>
      <c r="G232" s="27">
        <v>0</v>
      </c>
      <c r="H232" s="27">
        <v>0</v>
      </c>
      <c r="I232" s="27">
        <v>0</v>
      </c>
      <c r="J232" s="27">
        <v>0</v>
      </c>
    </row>
    <row r="233" spans="1:10">
      <c r="A233" t="s">
        <v>448</v>
      </c>
      <c r="B233">
        <v>14.49</v>
      </c>
      <c r="C233">
        <v>909.41728000000001</v>
      </c>
      <c r="D233" t="s">
        <v>1113</v>
      </c>
      <c r="E233" t="s">
        <v>871</v>
      </c>
      <c r="F233" s="27">
        <v>0</v>
      </c>
      <c r="G233" s="27">
        <v>0</v>
      </c>
      <c r="H233" s="27">
        <v>0</v>
      </c>
      <c r="I233" s="27">
        <v>0</v>
      </c>
      <c r="J233" s="27">
        <v>23485.146645102599</v>
      </c>
    </row>
    <row r="234" spans="1:10">
      <c r="A234" t="s">
        <v>449</v>
      </c>
      <c r="B234">
        <v>14.49</v>
      </c>
      <c r="C234">
        <v>865.42762000000005</v>
      </c>
      <c r="D234" t="s">
        <v>1114</v>
      </c>
      <c r="E234" t="s">
        <v>872</v>
      </c>
      <c r="F234" s="27">
        <v>0</v>
      </c>
      <c r="G234" s="27">
        <v>0</v>
      </c>
      <c r="H234" s="27">
        <v>0</v>
      </c>
      <c r="I234" s="27">
        <v>0</v>
      </c>
      <c r="J234" s="27">
        <v>20139.693090860801</v>
      </c>
    </row>
    <row r="235" spans="1:10">
      <c r="A235" t="s">
        <v>450</v>
      </c>
      <c r="B235">
        <v>14.58</v>
      </c>
      <c r="C235">
        <v>1159.5302799999999</v>
      </c>
      <c r="E235" t="s">
        <v>873</v>
      </c>
      <c r="F235" s="27">
        <v>0</v>
      </c>
      <c r="G235" s="27">
        <v>0</v>
      </c>
      <c r="H235" s="27">
        <v>0</v>
      </c>
      <c r="I235" s="27">
        <v>0</v>
      </c>
      <c r="J235" s="27">
        <v>276518.18516187998</v>
      </c>
    </row>
    <row r="236" spans="1:10">
      <c r="A236" t="s">
        <v>451</v>
      </c>
      <c r="B236">
        <v>14.58</v>
      </c>
      <c r="C236">
        <v>1159.51827</v>
      </c>
      <c r="E236" t="s">
        <v>874</v>
      </c>
      <c r="F236" s="27">
        <v>0</v>
      </c>
      <c r="G236" s="27">
        <v>0</v>
      </c>
      <c r="H236" s="27">
        <v>0</v>
      </c>
      <c r="I236" s="27">
        <v>0</v>
      </c>
      <c r="J236" s="27">
        <v>0</v>
      </c>
    </row>
    <row r="237" spans="1:10">
      <c r="A237" t="s">
        <v>452</v>
      </c>
      <c r="B237">
        <v>14.82</v>
      </c>
      <c r="C237">
        <v>781.36760000000004</v>
      </c>
      <c r="E237" t="s">
        <v>875</v>
      </c>
      <c r="F237" s="27">
        <v>0</v>
      </c>
      <c r="G237" s="27">
        <v>0</v>
      </c>
      <c r="H237" s="27">
        <v>0</v>
      </c>
      <c r="I237" s="27">
        <v>0</v>
      </c>
      <c r="J237" s="27">
        <v>95781.553171979394</v>
      </c>
    </row>
    <row r="238" spans="1:10">
      <c r="A238" t="s">
        <v>453</v>
      </c>
      <c r="B238">
        <v>14.89</v>
      </c>
      <c r="C238">
        <v>781.36887000000002</v>
      </c>
      <c r="E238" t="s">
        <v>876</v>
      </c>
      <c r="F238" s="27">
        <v>0</v>
      </c>
      <c r="G238" s="27">
        <v>0</v>
      </c>
      <c r="H238" s="27">
        <v>0</v>
      </c>
      <c r="I238" s="27">
        <v>0</v>
      </c>
      <c r="J238" s="27">
        <v>91499.0759808312</v>
      </c>
    </row>
    <row r="239" spans="1:10">
      <c r="A239" t="s">
        <v>454</v>
      </c>
      <c r="B239">
        <v>14.89</v>
      </c>
      <c r="C239">
        <v>737.37805000000003</v>
      </c>
      <c r="E239" t="s">
        <v>877</v>
      </c>
      <c r="F239" s="27">
        <v>0</v>
      </c>
      <c r="G239" s="27">
        <v>0</v>
      </c>
      <c r="H239" s="27">
        <v>0</v>
      </c>
      <c r="I239" s="27">
        <v>0</v>
      </c>
      <c r="J239" s="27">
        <v>183747.06347086199</v>
      </c>
    </row>
    <row r="240" spans="1:10">
      <c r="A240" t="s">
        <v>455</v>
      </c>
      <c r="B240">
        <v>15.04</v>
      </c>
      <c r="C240">
        <v>1003.5156899999999</v>
      </c>
      <c r="E240" t="s">
        <v>878</v>
      </c>
      <c r="F240" s="27">
        <v>0</v>
      </c>
      <c r="G240" s="27">
        <v>0</v>
      </c>
      <c r="H240" s="27">
        <v>0</v>
      </c>
      <c r="I240" s="27">
        <v>0</v>
      </c>
      <c r="J240" s="27">
        <v>196138.44726977099</v>
      </c>
    </row>
    <row r="241" spans="1:10">
      <c r="A241" t="s">
        <v>456</v>
      </c>
      <c r="B241">
        <v>15.07</v>
      </c>
      <c r="C241">
        <v>769.40346</v>
      </c>
      <c r="E241" t="s">
        <v>879</v>
      </c>
      <c r="F241" s="27">
        <v>0</v>
      </c>
      <c r="G241" s="27">
        <v>0</v>
      </c>
      <c r="H241" s="27">
        <v>0</v>
      </c>
      <c r="I241" s="27">
        <v>0</v>
      </c>
      <c r="J241" s="27">
        <v>214003.492671296</v>
      </c>
    </row>
    <row r="242" spans="1:10">
      <c r="A242" t="s">
        <v>457</v>
      </c>
      <c r="B242">
        <v>15.34</v>
      </c>
      <c r="C242">
        <v>174.95543000000001</v>
      </c>
      <c r="E242" t="s">
        <v>47</v>
      </c>
      <c r="F242" s="27">
        <v>79488.474253620894</v>
      </c>
      <c r="G242" s="27">
        <v>0</v>
      </c>
      <c r="H242" s="27">
        <v>0</v>
      </c>
      <c r="I242" s="27">
        <v>236439.18066685399</v>
      </c>
      <c r="J242" s="27">
        <v>323716.33909312403</v>
      </c>
    </row>
    <row r="243" spans="1:10">
      <c r="A243" t="s">
        <v>458</v>
      </c>
      <c r="B243">
        <v>15.5</v>
      </c>
      <c r="C243">
        <v>1229.2955400000001</v>
      </c>
      <c r="E243" t="s">
        <v>880</v>
      </c>
      <c r="F243" s="27">
        <v>7389.9839875567204</v>
      </c>
      <c r="G243" s="27">
        <v>136347.98329579001</v>
      </c>
      <c r="H243" s="27">
        <v>26246.9040724406</v>
      </c>
      <c r="I243" s="27">
        <v>0</v>
      </c>
      <c r="J243" s="27">
        <v>0</v>
      </c>
    </row>
    <row r="244" spans="1:10">
      <c r="A244" t="s">
        <v>459</v>
      </c>
      <c r="B244">
        <v>15.51</v>
      </c>
      <c r="C244">
        <v>1229.6097600000001</v>
      </c>
      <c r="E244" t="s">
        <v>881</v>
      </c>
      <c r="F244" s="27">
        <v>0</v>
      </c>
      <c r="G244" s="27">
        <v>0</v>
      </c>
      <c r="H244" s="27">
        <v>0</v>
      </c>
      <c r="I244" s="27">
        <v>0</v>
      </c>
      <c r="J244" s="27">
        <v>148171.79228185801</v>
      </c>
    </row>
    <row r="245" spans="1:10">
      <c r="A245" t="s">
        <v>460</v>
      </c>
      <c r="B245">
        <v>15.51</v>
      </c>
      <c r="C245">
        <v>1003.51651</v>
      </c>
      <c r="E245" t="s">
        <v>857</v>
      </c>
      <c r="F245" s="27">
        <v>0</v>
      </c>
      <c r="G245" s="27">
        <v>0</v>
      </c>
      <c r="H245" s="27">
        <v>0</v>
      </c>
      <c r="I245" s="27">
        <v>0</v>
      </c>
      <c r="J245" s="27">
        <v>35872.013965012302</v>
      </c>
    </row>
    <row r="246" spans="1:10">
      <c r="A246" t="s">
        <v>461</v>
      </c>
      <c r="B246">
        <v>15.51</v>
      </c>
      <c r="C246">
        <v>1229.59229</v>
      </c>
      <c r="E246" t="s">
        <v>882</v>
      </c>
      <c r="F246" s="27">
        <v>0</v>
      </c>
      <c r="G246" s="27">
        <v>0</v>
      </c>
      <c r="H246" s="27">
        <v>0</v>
      </c>
      <c r="I246" s="27">
        <v>0</v>
      </c>
      <c r="J246" s="27">
        <v>0</v>
      </c>
    </row>
    <row r="247" spans="1:10">
      <c r="A247" t="s">
        <v>462</v>
      </c>
      <c r="B247">
        <v>15.55</v>
      </c>
      <c r="C247">
        <v>927.43043999999998</v>
      </c>
      <c r="E247" t="s">
        <v>883</v>
      </c>
      <c r="F247" s="27">
        <v>0</v>
      </c>
      <c r="G247" s="27">
        <v>0</v>
      </c>
      <c r="H247" s="27">
        <v>0</v>
      </c>
      <c r="I247" s="27">
        <v>0</v>
      </c>
      <c r="J247" s="27">
        <v>49677.098445838397</v>
      </c>
    </row>
    <row r="248" spans="1:10">
      <c r="A248" t="s">
        <v>463</v>
      </c>
      <c r="B248">
        <v>15.73</v>
      </c>
      <c r="C248">
        <v>174.95611</v>
      </c>
      <c r="E248" t="s">
        <v>47</v>
      </c>
      <c r="F248" s="27">
        <v>143109.80706490399</v>
      </c>
      <c r="G248" s="27">
        <v>239976.80442995901</v>
      </c>
      <c r="H248" s="27">
        <v>303439.274044358</v>
      </c>
      <c r="I248" s="27">
        <v>0</v>
      </c>
      <c r="J248" s="27">
        <v>69146.819296214802</v>
      </c>
    </row>
    <row r="249" spans="1:10">
      <c r="A249" t="s">
        <v>464</v>
      </c>
      <c r="B249">
        <v>15.78</v>
      </c>
      <c r="C249">
        <v>788.46154000000001</v>
      </c>
      <c r="E249" t="s">
        <v>884</v>
      </c>
      <c r="F249" s="27">
        <v>0</v>
      </c>
      <c r="G249" s="27">
        <v>0</v>
      </c>
      <c r="H249" s="27">
        <v>0</v>
      </c>
      <c r="I249" s="27">
        <v>0</v>
      </c>
      <c r="J249" s="27">
        <v>143241.72507425401</v>
      </c>
    </row>
    <row r="250" spans="1:10">
      <c r="A250" t="s">
        <v>465</v>
      </c>
      <c r="B250">
        <v>15.87</v>
      </c>
      <c r="C250">
        <v>788.46253999999999</v>
      </c>
      <c r="E250" t="s">
        <v>885</v>
      </c>
      <c r="F250" s="27">
        <v>0</v>
      </c>
      <c r="G250" s="27">
        <v>0</v>
      </c>
      <c r="H250" s="27">
        <v>0</v>
      </c>
      <c r="I250" s="27">
        <v>0</v>
      </c>
      <c r="J250" s="27">
        <v>125697.07760467</v>
      </c>
    </row>
    <row r="251" spans="1:10">
      <c r="A251" t="s">
        <v>466</v>
      </c>
      <c r="B251">
        <v>15.88</v>
      </c>
      <c r="C251">
        <v>1003.5192500000001</v>
      </c>
      <c r="E251" t="s">
        <v>878</v>
      </c>
      <c r="F251" s="27">
        <v>0</v>
      </c>
      <c r="G251" s="27">
        <v>0</v>
      </c>
      <c r="H251" s="27">
        <v>0</v>
      </c>
      <c r="I251" s="27">
        <v>0</v>
      </c>
      <c r="J251" s="27">
        <v>71052.159317383906</v>
      </c>
    </row>
    <row r="252" spans="1:10">
      <c r="A252" t="s">
        <v>467</v>
      </c>
      <c r="B252">
        <v>15.94</v>
      </c>
      <c r="C252">
        <v>897.45150000000001</v>
      </c>
      <c r="E252" t="s">
        <v>886</v>
      </c>
      <c r="F252" s="27">
        <v>0</v>
      </c>
      <c r="G252" s="27">
        <v>0</v>
      </c>
      <c r="H252" s="27">
        <v>0</v>
      </c>
      <c r="I252" s="27">
        <v>0</v>
      </c>
      <c r="J252" s="27">
        <v>61438.452858344303</v>
      </c>
    </row>
    <row r="253" spans="1:10">
      <c r="A253" t="s">
        <v>468</v>
      </c>
      <c r="B253">
        <v>16.010000000000002</v>
      </c>
      <c r="C253">
        <v>802.44268</v>
      </c>
      <c r="E253" t="s">
        <v>887</v>
      </c>
      <c r="F253" s="27">
        <v>0</v>
      </c>
      <c r="G253" s="27">
        <v>0</v>
      </c>
      <c r="H253" s="27">
        <v>0</v>
      </c>
      <c r="I253" s="27">
        <v>0</v>
      </c>
      <c r="J253" s="27">
        <v>185406.90448463999</v>
      </c>
    </row>
    <row r="254" spans="1:10">
      <c r="A254" t="s">
        <v>469</v>
      </c>
      <c r="B254">
        <v>16.09</v>
      </c>
      <c r="C254">
        <v>855.44302000000005</v>
      </c>
      <c r="E254" t="s">
        <v>888</v>
      </c>
      <c r="F254" s="27">
        <v>0</v>
      </c>
      <c r="G254" s="27">
        <v>0</v>
      </c>
      <c r="H254" s="27">
        <v>0</v>
      </c>
      <c r="I254" s="27">
        <v>0</v>
      </c>
      <c r="J254" s="27">
        <v>36590.103031468003</v>
      </c>
    </row>
    <row r="255" spans="1:10">
      <c r="A255" t="s">
        <v>470</v>
      </c>
      <c r="B255">
        <v>16.100000000000001</v>
      </c>
      <c r="C255">
        <v>788.46267</v>
      </c>
      <c r="E255" t="s">
        <v>889</v>
      </c>
      <c r="F255" s="27">
        <v>0</v>
      </c>
      <c r="G255" s="27">
        <v>0</v>
      </c>
      <c r="H255" s="27">
        <v>0</v>
      </c>
      <c r="I255" s="27">
        <v>0</v>
      </c>
      <c r="J255" s="27">
        <v>187828.359118953</v>
      </c>
    </row>
    <row r="256" spans="1:10">
      <c r="A256" t="s">
        <v>471</v>
      </c>
      <c r="B256">
        <v>16.260000000000002</v>
      </c>
      <c r="C256">
        <v>1073.5160699999999</v>
      </c>
      <c r="E256" t="s">
        <v>890</v>
      </c>
      <c r="F256" s="27">
        <v>0</v>
      </c>
      <c r="G256" s="27">
        <v>0</v>
      </c>
      <c r="H256" s="27">
        <v>0</v>
      </c>
      <c r="I256" s="27">
        <v>0</v>
      </c>
      <c r="J256" s="27">
        <v>32127.718779023398</v>
      </c>
    </row>
    <row r="257" spans="1:10">
      <c r="A257" t="s">
        <v>472</v>
      </c>
      <c r="B257">
        <v>16.260000000000002</v>
      </c>
      <c r="C257">
        <v>293.17597999999998</v>
      </c>
      <c r="E257" t="s">
        <v>891</v>
      </c>
      <c r="F257" s="27">
        <v>55468.767797447799</v>
      </c>
      <c r="G257" s="27">
        <v>62849.835681751603</v>
      </c>
      <c r="H257" s="27">
        <v>63882.696580363998</v>
      </c>
      <c r="I257" s="27">
        <v>67067.076434433402</v>
      </c>
      <c r="J257" s="27">
        <v>72695.885596279695</v>
      </c>
    </row>
    <row r="258" spans="1:10">
      <c r="A258" t="s">
        <v>473</v>
      </c>
      <c r="B258">
        <v>16.28</v>
      </c>
      <c r="C258">
        <v>820.48916999999994</v>
      </c>
      <c r="E258" t="s">
        <v>892</v>
      </c>
      <c r="F258" s="27">
        <v>0</v>
      </c>
      <c r="G258" s="27">
        <v>0</v>
      </c>
      <c r="H258" s="27">
        <v>0</v>
      </c>
      <c r="I258" s="27">
        <v>0</v>
      </c>
      <c r="J258" s="27">
        <v>101041.24561027301</v>
      </c>
    </row>
    <row r="259" spans="1:10">
      <c r="A259" t="s">
        <v>474</v>
      </c>
      <c r="B259">
        <v>16.350000000000001</v>
      </c>
      <c r="C259">
        <v>788.46253000000002</v>
      </c>
      <c r="E259" t="s">
        <v>884</v>
      </c>
      <c r="F259" s="27">
        <v>0</v>
      </c>
      <c r="G259" s="27">
        <v>0</v>
      </c>
      <c r="H259" s="27">
        <v>0</v>
      </c>
      <c r="I259" s="27">
        <v>0</v>
      </c>
      <c r="J259" s="27">
        <v>236637.28691174299</v>
      </c>
    </row>
    <row r="260" spans="1:10">
      <c r="A260" t="s">
        <v>475</v>
      </c>
      <c r="B260">
        <v>16.38</v>
      </c>
      <c r="C260">
        <v>925.41447000000005</v>
      </c>
      <c r="E260" t="s">
        <v>893</v>
      </c>
      <c r="F260" s="27">
        <v>0</v>
      </c>
      <c r="G260" s="27">
        <v>0</v>
      </c>
      <c r="H260" s="27">
        <v>0</v>
      </c>
      <c r="I260" s="27">
        <v>0</v>
      </c>
      <c r="J260" s="27">
        <v>0</v>
      </c>
    </row>
    <row r="261" spans="1:10">
      <c r="A261" t="s">
        <v>476</v>
      </c>
      <c r="B261">
        <v>16.39</v>
      </c>
      <c r="C261">
        <v>925.40552000000002</v>
      </c>
      <c r="E261" t="s">
        <v>894</v>
      </c>
      <c r="F261" s="27">
        <v>0</v>
      </c>
      <c r="G261" s="27">
        <v>0</v>
      </c>
      <c r="H261" s="27">
        <v>0</v>
      </c>
      <c r="I261" s="27">
        <v>0</v>
      </c>
      <c r="J261" s="27">
        <v>58530.878162041598</v>
      </c>
    </row>
    <row r="262" spans="1:10">
      <c r="A262" t="s">
        <v>477</v>
      </c>
      <c r="B262">
        <v>16.48</v>
      </c>
      <c r="C262">
        <v>825.43142999999998</v>
      </c>
      <c r="E262" t="s">
        <v>895</v>
      </c>
      <c r="F262" s="27">
        <v>0</v>
      </c>
      <c r="G262" s="27">
        <v>0</v>
      </c>
      <c r="H262" s="27">
        <v>0</v>
      </c>
      <c r="I262" s="27">
        <v>0</v>
      </c>
      <c r="J262" s="27">
        <v>82897.974219276002</v>
      </c>
    </row>
    <row r="263" spans="1:10">
      <c r="A263" t="s">
        <v>478</v>
      </c>
      <c r="B263">
        <v>16.48</v>
      </c>
      <c r="C263">
        <v>911.43079</v>
      </c>
      <c r="E263" t="s">
        <v>896</v>
      </c>
      <c r="F263" s="27">
        <v>0</v>
      </c>
      <c r="G263" s="27">
        <v>0</v>
      </c>
      <c r="H263" s="27">
        <v>0</v>
      </c>
      <c r="I263" s="27">
        <v>0</v>
      </c>
      <c r="J263" s="27">
        <v>174277.864905742</v>
      </c>
    </row>
    <row r="264" spans="1:10">
      <c r="A264" t="s">
        <v>479</v>
      </c>
      <c r="B264">
        <v>16.489999999999998</v>
      </c>
      <c r="C264">
        <v>911.24432000000002</v>
      </c>
      <c r="E264" t="s">
        <v>897</v>
      </c>
      <c r="F264" s="27">
        <v>18113.447575373899</v>
      </c>
      <c r="G264" s="27">
        <v>252024.88595001501</v>
      </c>
      <c r="H264" s="27">
        <v>147161.733946833</v>
      </c>
      <c r="I264" s="27">
        <v>0</v>
      </c>
      <c r="J264" s="27">
        <v>0</v>
      </c>
    </row>
    <row r="265" spans="1:10">
      <c r="A265" t="s">
        <v>480</v>
      </c>
      <c r="B265">
        <v>16.53</v>
      </c>
      <c r="C265">
        <v>767.38914</v>
      </c>
      <c r="E265" t="s">
        <v>898</v>
      </c>
      <c r="F265" s="27">
        <v>0</v>
      </c>
      <c r="G265" s="27">
        <v>0</v>
      </c>
      <c r="H265" s="27">
        <v>0</v>
      </c>
      <c r="I265" s="27">
        <v>0</v>
      </c>
      <c r="J265" s="27">
        <v>77512.224597743596</v>
      </c>
    </row>
    <row r="266" spans="1:10">
      <c r="A266" t="s">
        <v>481</v>
      </c>
      <c r="B266">
        <v>16.54</v>
      </c>
      <c r="C266">
        <v>857.45822999999996</v>
      </c>
      <c r="E266" t="s">
        <v>899</v>
      </c>
      <c r="F266" s="27">
        <v>0</v>
      </c>
      <c r="G266" s="27">
        <v>0</v>
      </c>
      <c r="H266" s="27">
        <v>0</v>
      </c>
      <c r="I266" s="27">
        <v>0</v>
      </c>
      <c r="J266" s="27">
        <v>63363.518465506699</v>
      </c>
    </row>
    <row r="267" spans="1:10">
      <c r="A267" t="s">
        <v>482</v>
      </c>
      <c r="B267">
        <v>16.62</v>
      </c>
      <c r="C267">
        <v>911.43082000000004</v>
      </c>
      <c r="E267" t="s">
        <v>900</v>
      </c>
      <c r="F267" s="27">
        <v>0</v>
      </c>
      <c r="G267" s="27">
        <v>0</v>
      </c>
      <c r="H267" s="27">
        <v>0</v>
      </c>
      <c r="I267" s="27">
        <v>0</v>
      </c>
      <c r="J267" s="27">
        <v>55551.016480851496</v>
      </c>
    </row>
    <row r="268" spans="1:10">
      <c r="A268" t="s">
        <v>483</v>
      </c>
      <c r="B268">
        <v>16.7</v>
      </c>
      <c r="C268">
        <v>897.45174999999995</v>
      </c>
      <c r="E268" t="s">
        <v>901</v>
      </c>
      <c r="F268" s="27">
        <v>0</v>
      </c>
      <c r="G268" s="27">
        <v>0</v>
      </c>
      <c r="H268" s="27">
        <v>0</v>
      </c>
      <c r="I268" s="27">
        <v>0</v>
      </c>
      <c r="J268" s="27">
        <v>896079.94351712905</v>
      </c>
    </row>
    <row r="269" spans="1:10">
      <c r="A269" t="s">
        <v>484</v>
      </c>
      <c r="B269">
        <v>16.7</v>
      </c>
      <c r="C269">
        <v>853.46113000000003</v>
      </c>
      <c r="E269" t="s">
        <v>902</v>
      </c>
      <c r="F269" s="27">
        <v>0</v>
      </c>
      <c r="G269" s="27">
        <v>0</v>
      </c>
      <c r="H269" s="27">
        <v>0</v>
      </c>
      <c r="I269" s="27">
        <v>0</v>
      </c>
      <c r="J269" s="27">
        <v>93196.370343699295</v>
      </c>
    </row>
    <row r="270" spans="1:10">
      <c r="A270" t="s">
        <v>485</v>
      </c>
      <c r="B270">
        <v>16.7</v>
      </c>
      <c r="C270">
        <v>897.27035999999998</v>
      </c>
      <c r="E270" t="s">
        <v>903</v>
      </c>
      <c r="F270" s="27">
        <v>161028.778893857</v>
      </c>
      <c r="G270" s="27">
        <v>981660.03278227698</v>
      </c>
      <c r="H270" s="27">
        <v>534420.13055080804</v>
      </c>
      <c r="I270" s="27">
        <v>0</v>
      </c>
      <c r="J270" s="27">
        <v>0</v>
      </c>
    </row>
    <row r="271" spans="1:10">
      <c r="A271" t="s">
        <v>486</v>
      </c>
      <c r="B271">
        <v>16.72</v>
      </c>
      <c r="C271">
        <v>1260.6859300000001</v>
      </c>
      <c r="F271" s="27">
        <v>0</v>
      </c>
      <c r="G271" s="27">
        <v>0</v>
      </c>
      <c r="H271" s="27">
        <v>0</v>
      </c>
      <c r="I271" s="27">
        <v>0</v>
      </c>
      <c r="J271" s="27">
        <v>24266.2798504374</v>
      </c>
    </row>
    <row r="272" spans="1:10">
      <c r="A272" t="s">
        <v>487</v>
      </c>
      <c r="B272">
        <v>16.73</v>
      </c>
      <c r="C272">
        <v>857.29310999999996</v>
      </c>
      <c r="E272" t="s">
        <v>904</v>
      </c>
      <c r="F272" s="27">
        <v>294921.76844673301</v>
      </c>
      <c r="G272" s="27">
        <v>214681.38702665901</v>
      </c>
      <c r="H272" s="27">
        <v>1004264.90232445</v>
      </c>
      <c r="I272" s="27">
        <v>0</v>
      </c>
      <c r="J272" s="27">
        <v>0</v>
      </c>
    </row>
    <row r="273" spans="1:10">
      <c r="A273" t="s">
        <v>488</v>
      </c>
      <c r="B273">
        <v>16.73</v>
      </c>
      <c r="C273">
        <v>1217.68878</v>
      </c>
      <c r="F273" s="27">
        <v>0</v>
      </c>
      <c r="G273" s="27">
        <v>0</v>
      </c>
      <c r="H273" s="27">
        <v>0</v>
      </c>
      <c r="I273" s="27">
        <v>0</v>
      </c>
      <c r="J273" s="27">
        <v>12463.0411197711</v>
      </c>
    </row>
    <row r="274" spans="1:10">
      <c r="A274" t="s">
        <v>489</v>
      </c>
      <c r="B274">
        <v>16.739999999999998</v>
      </c>
      <c r="C274">
        <v>857.45667000000003</v>
      </c>
      <c r="E274" t="s">
        <v>905</v>
      </c>
      <c r="F274" s="27">
        <v>0</v>
      </c>
      <c r="G274" s="27">
        <v>0</v>
      </c>
      <c r="H274" s="27">
        <v>0</v>
      </c>
      <c r="I274" s="27">
        <v>0</v>
      </c>
      <c r="J274" s="27">
        <v>955017.05603299802</v>
      </c>
    </row>
    <row r="275" spans="1:10">
      <c r="A275" t="s">
        <v>490</v>
      </c>
      <c r="B275">
        <v>16.739999999999998</v>
      </c>
      <c r="C275">
        <v>925.24873000000002</v>
      </c>
      <c r="E275" t="s">
        <v>906</v>
      </c>
      <c r="F275" s="27">
        <v>46839.312908839303</v>
      </c>
      <c r="G275" s="27">
        <v>26542.556182775301</v>
      </c>
      <c r="H275" s="27">
        <v>150074.09336990901</v>
      </c>
      <c r="I275" s="27">
        <v>0</v>
      </c>
      <c r="J275" s="27">
        <v>0</v>
      </c>
    </row>
    <row r="276" spans="1:10">
      <c r="A276" t="s">
        <v>491</v>
      </c>
      <c r="B276">
        <v>16.739999999999998</v>
      </c>
      <c r="C276">
        <v>811.45241999999996</v>
      </c>
      <c r="E276" t="s">
        <v>907</v>
      </c>
      <c r="F276" s="27">
        <v>0</v>
      </c>
      <c r="G276" s="27">
        <v>0</v>
      </c>
      <c r="H276" s="27">
        <v>0</v>
      </c>
      <c r="I276" s="27">
        <v>0</v>
      </c>
      <c r="J276" s="27">
        <v>36730.576411445203</v>
      </c>
    </row>
    <row r="277" spans="1:10">
      <c r="A277" t="s">
        <v>492</v>
      </c>
      <c r="B277">
        <v>16.78</v>
      </c>
      <c r="C277">
        <v>1347.7573400000001</v>
      </c>
      <c r="F277" s="27">
        <v>0</v>
      </c>
      <c r="G277" s="27">
        <v>0</v>
      </c>
      <c r="H277" s="27">
        <v>0</v>
      </c>
      <c r="I277" s="27">
        <v>0</v>
      </c>
      <c r="J277" s="27">
        <v>11808.1584667196</v>
      </c>
    </row>
    <row r="278" spans="1:10">
      <c r="A278" t="s">
        <v>493</v>
      </c>
      <c r="B278">
        <v>16.8</v>
      </c>
      <c r="C278">
        <v>987.29998999999998</v>
      </c>
      <c r="E278" t="s">
        <v>908</v>
      </c>
      <c r="F278" s="27">
        <v>475443.636445868</v>
      </c>
      <c r="G278" s="27">
        <v>316790.86895964399</v>
      </c>
      <c r="H278" s="27">
        <v>1498870.3470199499</v>
      </c>
      <c r="I278" s="27">
        <v>0</v>
      </c>
      <c r="J278" s="27">
        <v>0</v>
      </c>
    </row>
    <row r="279" spans="1:10">
      <c r="A279" t="s">
        <v>494</v>
      </c>
      <c r="B279">
        <v>16.8</v>
      </c>
      <c r="C279">
        <v>1055.25854</v>
      </c>
      <c r="E279" t="s">
        <v>909</v>
      </c>
      <c r="F279" s="27">
        <v>56396.476906158401</v>
      </c>
      <c r="G279" s="27">
        <v>36559.0119050586</v>
      </c>
      <c r="H279" s="27">
        <v>193820.26723318201</v>
      </c>
      <c r="I279" s="27">
        <v>0</v>
      </c>
      <c r="J279" s="27">
        <v>0</v>
      </c>
    </row>
    <row r="280" spans="1:10">
      <c r="A280" t="s">
        <v>495</v>
      </c>
      <c r="B280">
        <v>16.8</v>
      </c>
      <c r="C280">
        <v>941.31397000000004</v>
      </c>
      <c r="E280" t="s">
        <v>910</v>
      </c>
      <c r="F280" s="27">
        <v>8642.2605217682194</v>
      </c>
      <c r="G280" s="27">
        <v>3850.5290422973299</v>
      </c>
      <c r="H280" s="27">
        <v>99616.299193078099</v>
      </c>
      <c r="I280" s="27">
        <v>0</v>
      </c>
      <c r="J280" s="27">
        <v>0</v>
      </c>
    </row>
    <row r="281" spans="1:10">
      <c r="A281" t="s">
        <v>496</v>
      </c>
      <c r="B281">
        <v>16.8</v>
      </c>
      <c r="C281">
        <v>987.52098000000001</v>
      </c>
      <c r="E281" t="s">
        <v>911</v>
      </c>
      <c r="F281" s="27">
        <v>0</v>
      </c>
      <c r="G281" s="27">
        <v>0</v>
      </c>
      <c r="H281" s="27">
        <v>1619.10242740995</v>
      </c>
      <c r="I281" s="27">
        <v>0</v>
      </c>
      <c r="J281" s="27">
        <v>1673168.1249611799</v>
      </c>
    </row>
    <row r="282" spans="1:10">
      <c r="A282" t="s">
        <v>497</v>
      </c>
      <c r="B282">
        <v>16.8</v>
      </c>
      <c r="C282">
        <v>1423.7873300000001</v>
      </c>
      <c r="F282" s="27">
        <v>0</v>
      </c>
      <c r="G282" s="27">
        <v>0</v>
      </c>
      <c r="H282" s="27">
        <v>0</v>
      </c>
      <c r="I282" s="27">
        <v>0</v>
      </c>
      <c r="J282" s="27">
        <v>33422.445997991701</v>
      </c>
    </row>
    <row r="283" spans="1:10">
      <c r="A283" t="s">
        <v>498</v>
      </c>
      <c r="B283">
        <v>16.8</v>
      </c>
      <c r="C283">
        <v>975.51225999999997</v>
      </c>
      <c r="E283" t="s">
        <v>912</v>
      </c>
      <c r="F283" s="27">
        <v>0</v>
      </c>
      <c r="G283" s="27">
        <v>0</v>
      </c>
      <c r="H283" s="27">
        <v>0</v>
      </c>
      <c r="I283" s="27">
        <v>0</v>
      </c>
      <c r="J283" s="27">
        <v>68346.189826970207</v>
      </c>
    </row>
    <row r="284" spans="1:10">
      <c r="A284" t="s">
        <v>499</v>
      </c>
      <c r="B284">
        <v>16.8</v>
      </c>
      <c r="C284">
        <v>1412.7817399999999</v>
      </c>
      <c r="F284" s="27">
        <v>0</v>
      </c>
      <c r="G284" s="27">
        <v>0</v>
      </c>
      <c r="H284" s="27">
        <v>0</v>
      </c>
      <c r="I284" s="27">
        <v>0</v>
      </c>
      <c r="J284" s="27">
        <v>0</v>
      </c>
    </row>
    <row r="285" spans="1:10">
      <c r="A285" t="s">
        <v>500</v>
      </c>
      <c r="B285">
        <v>16.8</v>
      </c>
      <c r="C285">
        <v>1412.79557</v>
      </c>
      <c r="F285" s="27">
        <v>0</v>
      </c>
      <c r="G285" s="27">
        <v>0</v>
      </c>
      <c r="H285" s="27">
        <v>0</v>
      </c>
      <c r="I285" s="27">
        <v>715.25181149631101</v>
      </c>
      <c r="J285" s="27">
        <v>127141.161519238</v>
      </c>
    </row>
    <row r="286" spans="1:10">
      <c r="A286" t="s">
        <v>501</v>
      </c>
      <c r="B286">
        <v>16.8</v>
      </c>
      <c r="C286">
        <v>1412.4327000000001</v>
      </c>
      <c r="F286" s="27">
        <v>1663.6029203150099</v>
      </c>
      <c r="G286" s="27">
        <v>0</v>
      </c>
      <c r="H286" s="27">
        <v>83482.155158836496</v>
      </c>
      <c r="I286" s="27">
        <v>403660.76913180499</v>
      </c>
      <c r="J286" s="27">
        <v>0</v>
      </c>
    </row>
    <row r="287" spans="1:10">
      <c r="A287" t="s">
        <v>502</v>
      </c>
      <c r="B287">
        <v>16.809999999999999</v>
      </c>
      <c r="C287">
        <v>941.51779999999997</v>
      </c>
      <c r="E287" t="s">
        <v>913</v>
      </c>
      <c r="F287" s="27">
        <v>0</v>
      </c>
      <c r="G287" s="27">
        <v>0</v>
      </c>
      <c r="H287" s="27">
        <v>0</v>
      </c>
      <c r="I287" s="27">
        <v>0</v>
      </c>
      <c r="J287" s="27">
        <v>132686.90799236199</v>
      </c>
    </row>
    <row r="288" spans="1:10">
      <c r="A288" t="s">
        <v>503</v>
      </c>
      <c r="B288">
        <v>16.809999999999999</v>
      </c>
      <c r="C288">
        <v>977.49537999999995</v>
      </c>
      <c r="E288" t="s">
        <v>914</v>
      </c>
      <c r="F288" s="27">
        <v>0</v>
      </c>
      <c r="G288" s="27">
        <v>0</v>
      </c>
      <c r="H288" s="27">
        <v>0</v>
      </c>
      <c r="I288" s="27">
        <v>0</v>
      </c>
      <c r="J288" s="27">
        <v>68624.330306513206</v>
      </c>
    </row>
    <row r="289" spans="1:10">
      <c r="A289" t="s">
        <v>504</v>
      </c>
      <c r="B289">
        <v>16.809999999999999</v>
      </c>
      <c r="C289">
        <v>1423.7722100000001</v>
      </c>
      <c r="F289" s="27">
        <v>0</v>
      </c>
      <c r="G289" s="27">
        <v>0</v>
      </c>
      <c r="H289" s="27">
        <v>0</v>
      </c>
      <c r="I289" s="27">
        <v>0</v>
      </c>
      <c r="J289" s="27">
        <v>0</v>
      </c>
    </row>
    <row r="290" spans="1:10">
      <c r="A290" t="s">
        <v>505</v>
      </c>
      <c r="B290">
        <v>16.829999999999998</v>
      </c>
      <c r="C290">
        <v>1354.75143</v>
      </c>
      <c r="F290" s="27">
        <v>0</v>
      </c>
      <c r="G290" s="27">
        <v>0</v>
      </c>
      <c r="H290" s="27">
        <v>0</v>
      </c>
      <c r="I290" s="27">
        <v>0</v>
      </c>
      <c r="J290" s="27">
        <v>24320.015067453602</v>
      </c>
    </row>
    <row r="291" spans="1:10">
      <c r="A291" t="s">
        <v>506</v>
      </c>
      <c r="B291">
        <v>16.829999999999998</v>
      </c>
      <c r="C291">
        <v>1354.73964</v>
      </c>
      <c r="F291" s="27">
        <v>0</v>
      </c>
      <c r="G291" s="27">
        <v>0</v>
      </c>
      <c r="H291" s="27">
        <v>0</v>
      </c>
      <c r="I291" s="27">
        <v>0</v>
      </c>
      <c r="J291" s="27">
        <v>0</v>
      </c>
    </row>
    <row r="292" spans="1:10">
      <c r="A292" t="s">
        <v>507</v>
      </c>
      <c r="B292">
        <v>16.850000000000001</v>
      </c>
      <c r="C292">
        <v>825.28110000000004</v>
      </c>
      <c r="E292" t="s">
        <v>915</v>
      </c>
      <c r="F292" s="27">
        <v>34915.6105955081</v>
      </c>
      <c r="G292" s="27">
        <v>208562.03656038101</v>
      </c>
      <c r="H292" s="27">
        <v>203219.57322659899</v>
      </c>
      <c r="I292" s="27">
        <v>0</v>
      </c>
      <c r="J292" s="27">
        <v>0</v>
      </c>
    </row>
    <row r="293" spans="1:10">
      <c r="A293" t="s">
        <v>508</v>
      </c>
      <c r="B293">
        <v>16.850000000000001</v>
      </c>
      <c r="C293">
        <v>825.42962</v>
      </c>
      <c r="D293" t="s">
        <v>1115</v>
      </c>
      <c r="E293" t="s">
        <v>831</v>
      </c>
      <c r="F293" s="27">
        <v>0</v>
      </c>
      <c r="G293" s="27">
        <v>0</v>
      </c>
      <c r="H293" s="27">
        <v>0</v>
      </c>
      <c r="I293" s="27">
        <v>0</v>
      </c>
      <c r="J293" s="27">
        <v>582845.19391178398</v>
      </c>
    </row>
    <row r="294" spans="1:10">
      <c r="A294" t="s">
        <v>509</v>
      </c>
      <c r="B294">
        <v>16.89</v>
      </c>
      <c r="C294">
        <v>802.44362000000001</v>
      </c>
      <c r="E294" t="s">
        <v>916</v>
      </c>
      <c r="F294" s="27">
        <v>0</v>
      </c>
      <c r="G294" s="27">
        <v>0</v>
      </c>
      <c r="H294" s="27">
        <v>0</v>
      </c>
      <c r="I294" s="27">
        <v>0</v>
      </c>
      <c r="J294" s="27">
        <v>89736.576409958405</v>
      </c>
    </row>
    <row r="295" spans="1:10">
      <c r="A295" t="s">
        <v>510</v>
      </c>
      <c r="B295">
        <v>16.89</v>
      </c>
      <c r="C295">
        <v>899.45974999999999</v>
      </c>
      <c r="E295" t="s">
        <v>917</v>
      </c>
      <c r="F295" s="27">
        <v>0</v>
      </c>
      <c r="G295" s="27">
        <v>0</v>
      </c>
      <c r="H295" s="27">
        <v>0</v>
      </c>
      <c r="I295" s="27">
        <v>0</v>
      </c>
      <c r="J295" s="27">
        <v>13979.2341974421</v>
      </c>
    </row>
    <row r="296" spans="1:10">
      <c r="A296" t="s">
        <v>511</v>
      </c>
      <c r="B296">
        <v>16.920000000000002</v>
      </c>
      <c r="C296">
        <v>809.43597999999997</v>
      </c>
      <c r="E296" t="s">
        <v>918</v>
      </c>
      <c r="F296" s="27">
        <v>0</v>
      </c>
      <c r="G296" s="27">
        <v>0</v>
      </c>
      <c r="H296" s="27">
        <v>0</v>
      </c>
      <c r="I296" s="27">
        <v>0</v>
      </c>
      <c r="J296" s="27">
        <v>102615.01699326601</v>
      </c>
    </row>
    <row r="297" spans="1:10">
      <c r="A297" t="s">
        <v>512</v>
      </c>
      <c r="B297">
        <v>17</v>
      </c>
      <c r="C297">
        <v>447.13412</v>
      </c>
      <c r="E297" t="s">
        <v>919</v>
      </c>
      <c r="F297" s="27">
        <v>0</v>
      </c>
      <c r="G297" s="27">
        <v>0</v>
      </c>
      <c r="H297" s="27">
        <v>0</v>
      </c>
      <c r="I297" s="27">
        <v>19996.750799674901</v>
      </c>
      <c r="J297" s="27">
        <v>14073.1454774376</v>
      </c>
    </row>
    <row r="298" spans="1:10">
      <c r="A298" t="s">
        <v>513</v>
      </c>
      <c r="B298">
        <v>17.03</v>
      </c>
      <c r="C298">
        <v>753.40803000000005</v>
      </c>
      <c r="E298" t="s">
        <v>920</v>
      </c>
      <c r="F298" s="27">
        <v>0</v>
      </c>
      <c r="G298" s="27">
        <v>0</v>
      </c>
      <c r="H298" s="27">
        <v>0</v>
      </c>
      <c r="I298" s="27">
        <v>0</v>
      </c>
      <c r="J298" s="27">
        <v>44174.305164992496</v>
      </c>
    </row>
    <row r="299" spans="1:10">
      <c r="A299" t="s">
        <v>514</v>
      </c>
      <c r="B299">
        <v>17.07</v>
      </c>
      <c r="C299">
        <v>1089.56131</v>
      </c>
      <c r="E299" t="s">
        <v>921</v>
      </c>
      <c r="F299" s="27">
        <v>0</v>
      </c>
      <c r="G299" s="27">
        <v>0</v>
      </c>
      <c r="H299" s="27">
        <v>0</v>
      </c>
      <c r="I299" s="27">
        <v>0</v>
      </c>
      <c r="J299" s="27">
        <v>88792.235843863207</v>
      </c>
    </row>
    <row r="300" spans="1:10">
      <c r="A300" t="s">
        <v>515</v>
      </c>
      <c r="B300">
        <v>17.07</v>
      </c>
      <c r="C300">
        <v>663.37633000000005</v>
      </c>
      <c r="E300" t="s">
        <v>922</v>
      </c>
      <c r="F300" s="27">
        <v>0</v>
      </c>
      <c r="G300" s="27">
        <v>0</v>
      </c>
      <c r="H300" s="27">
        <v>0</v>
      </c>
      <c r="I300" s="27">
        <v>0</v>
      </c>
      <c r="J300" s="27">
        <v>72723.085527468094</v>
      </c>
    </row>
    <row r="301" spans="1:10">
      <c r="A301" t="s">
        <v>516</v>
      </c>
      <c r="B301">
        <v>17.07</v>
      </c>
      <c r="C301">
        <v>677.27053999999998</v>
      </c>
      <c r="E301" t="s">
        <v>923</v>
      </c>
      <c r="F301" s="27">
        <v>17007.1816391051</v>
      </c>
      <c r="G301" s="27">
        <v>297942.25747790397</v>
      </c>
      <c r="H301" s="27">
        <v>37027.930015338701</v>
      </c>
      <c r="I301" s="27">
        <v>0</v>
      </c>
      <c r="J301" s="27">
        <v>0</v>
      </c>
    </row>
    <row r="302" spans="1:10">
      <c r="A302" t="s">
        <v>517</v>
      </c>
      <c r="B302">
        <v>17.079999999999998</v>
      </c>
      <c r="C302">
        <v>677.35539000000006</v>
      </c>
      <c r="E302" t="s">
        <v>924</v>
      </c>
      <c r="F302" s="27">
        <v>0</v>
      </c>
      <c r="G302" s="27">
        <v>0</v>
      </c>
      <c r="H302" s="27">
        <v>0</v>
      </c>
      <c r="I302" s="27">
        <v>0</v>
      </c>
      <c r="J302" s="27">
        <v>213179.69001117599</v>
      </c>
    </row>
    <row r="303" spans="1:10">
      <c r="A303" t="s">
        <v>518</v>
      </c>
      <c r="B303">
        <v>17.190000000000001</v>
      </c>
      <c r="C303">
        <v>919.43587000000002</v>
      </c>
      <c r="E303" t="s">
        <v>925</v>
      </c>
      <c r="F303" s="27">
        <v>0</v>
      </c>
      <c r="G303" s="27">
        <v>0</v>
      </c>
      <c r="H303" s="27">
        <v>0</v>
      </c>
      <c r="I303" s="27">
        <v>0</v>
      </c>
      <c r="J303" s="27">
        <v>61265.225288580899</v>
      </c>
    </row>
    <row r="304" spans="1:10">
      <c r="A304" t="s">
        <v>519</v>
      </c>
      <c r="B304">
        <v>17.190000000000001</v>
      </c>
      <c r="C304">
        <v>899.46714999999995</v>
      </c>
      <c r="E304" t="s">
        <v>926</v>
      </c>
      <c r="F304" s="27">
        <v>0</v>
      </c>
      <c r="G304" s="27">
        <v>0</v>
      </c>
      <c r="H304" s="27">
        <v>0</v>
      </c>
      <c r="I304" s="27">
        <v>0</v>
      </c>
      <c r="J304" s="27">
        <v>630856.62500819797</v>
      </c>
    </row>
    <row r="305" spans="1:10">
      <c r="A305" t="s">
        <v>520</v>
      </c>
      <c r="B305">
        <v>17.190000000000001</v>
      </c>
      <c r="C305">
        <v>985.50770999999997</v>
      </c>
      <c r="E305" t="s">
        <v>927</v>
      </c>
      <c r="F305" s="27">
        <v>0</v>
      </c>
      <c r="G305" s="27">
        <v>0</v>
      </c>
      <c r="H305" s="27">
        <v>0</v>
      </c>
      <c r="I305" s="27">
        <v>0</v>
      </c>
      <c r="J305" s="27">
        <v>32399.9979415856</v>
      </c>
    </row>
    <row r="306" spans="1:10">
      <c r="A306" t="s">
        <v>521</v>
      </c>
      <c r="B306">
        <v>17.190000000000001</v>
      </c>
      <c r="C306">
        <v>899.28589999999997</v>
      </c>
      <c r="E306" t="s">
        <v>928</v>
      </c>
      <c r="F306" s="27">
        <v>35833.636453287399</v>
      </c>
      <c r="G306" s="27">
        <v>341271.222351145</v>
      </c>
      <c r="H306" s="27">
        <v>422249.29515695502</v>
      </c>
      <c r="I306" s="27">
        <v>0</v>
      </c>
      <c r="J306" s="27">
        <v>0</v>
      </c>
    </row>
    <row r="307" spans="1:10">
      <c r="A307" t="s">
        <v>522</v>
      </c>
      <c r="B307">
        <v>17.25</v>
      </c>
      <c r="C307">
        <v>737.4144</v>
      </c>
      <c r="E307" t="s">
        <v>929</v>
      </c>
      <c r="F307" s="27">
        <v>0</v>
      </c>
      <c r="G307" s="27">
        <v>0</v>
      </c>
      <c r="H307" s="27">
        <v>0</v>
      </c>
      <c r="I307" s="27">
        <v>0</v>
      </c>
      <c r="J307" s="27">
        <v>53672.8064282013</v>
      </c>
    </row>
    <row r="308" spans="1:10">
      <c r="A308" t="s">
        <v>523</v>
      </c>
      <c r="B308">
        <v>17.3</v>
      </c>
      <c r="C308">
        <v>1299.80681</v>
      </c>
      <c r="E308" t="s">
        <v>930</v>
      </c>
      <c r="F308" s="27">
        <v>0</v>
      </c>
      <c r="G308" s="27">
        <v>0</v>
      </c>
      <c r="H308" s="27">
        <v>0</v>
      </c>
      <c r="I308" s="27">
        <v>0</v>
      </c>
      <c r="J308" s="27">
        <v>0</v>
      </c>
    </row>
    <row r="309" spans="1:10">
      <c r="A309" t="s">
        <v>524</v>
      </c>
      <c r="B309">
        <v>17.3</v>
      </c>
      <c r="C309">
        <v>1299.8177700000001</v>
      </c>
      <c r="E309" t="s">
        <v>931</v>
      </c>
      <c r="F309" s="27">
        <v>0</v>
      </c>
      <c r="G309" s="27">
        <v>0</v>
      </c>
      <c r="H309" s="27">
        <v>0</v>
      </c>
      <c r="I309" s="27">
        <v>0</v>
      </c>
      <c r="J309" s="27">
        <v>68064.380194091704</v>
      </c>
    </row>
    <row r="310" spans="1:10">
      <c r="A310" t="s">
        <v>525</v>
      </c>
      <c r="B310">
        <v>17.3</v>
      </c>
      <c r="C310">
        <v>695.40231000000006</v>
      </c>
      <c r="E310" t="s">
        <v>932</v>
      </c>
      <c r="F310" s="27">
        <v>0</v>
      </c>
      <c r="G310" s="27">
        <v>0</v>
      </c>
      <c r="H310" s="27">
        <v>0</v>
      </c>
      <c r="I310" s="27">
        <v>0</v>
      </c>
      <c r="J310" s="27">
        <v>1219647.21548236</v>
      </c>
    </row>
    <row r="311" spans="1:10">
      <c r="A311" t="s">
        <v>526</v>
      </c>
      <c r="B311">
        <v>17.3</v>
      </c>
      <c r="C311">
        <v>695.30921999999998</v>
      </c>
      <c r="E311" t="s">
        <v>933</v>
      </c>
      <c r="F311" s="27">
        <v>322946.76130582602</v>
      </c>
      <c r="G311" s="27">
        <v>531459.02330966899</v>
      </c>
      <c r="H311" s="27">
        <v>699616.38933006895</v>
      </c>
      <c r="I311" s="27">
        <v>0</v>
      </c>
      <c r="J311" s="27">
        <v>0</v>
      </c>
    </row>
    <row r="312" spans="1:10">
      <c r="A312" t="s">
        <v>527</v>
      </c>
      <c r="B312">
        <v>17.309999999999999</v>
      </c>
      <c r="C312">
        <v>747.35924999999997</v>
      </c>
      <c r="E312" t="s">
        <v>934</v>
      </c>
      <c r="F312" s="27">
        <v>0</v>
      </c>
      <c r="G312" s="27">
        <v>0</v>
      </c>
      <c r="H312" s="27">
        <v>0</v>
      </c>
      <c r="I312" s="27">
        <v>0</v>
      </c>
      <c r="J312" s="27">
        <v>34552.148770199303</v>
      </c>
    </row>
    <row r="313" spans="1:10">
      <c r="A313" t="s">
        <v>528</v>
      </c>
      <c r="B313">
        <v>17.329999999999998</v>
      </c>
      <c r="C313">
        <v>841.46154999999999</v>
      </c>
      <c r="E313" t="s">
        <v>935</v>
      </c>
      <c r="F313" s="27">
        <v>0</v>
      </c>
      <c r="G313" s="27">
        <v>0</v>
      </c>
      <c r="H313" s="27">
        <v>0</v>
      </c>
      <c r="I313" s="27">
        <v>0</v>
      </c>
      <c r="J313" s="27">
        <v>20798.566531186902</v>
      </c>
    </row>
    <row r="314" spans="1:10">
      <c r="A314" t="s">
        <v>529</v>
      </c>
      <c r="B314">
        <v>17.329999999999998</v>
      </c>
      <c r="C314">
        <v>1313.7988499999999</v>
      </c>
      <c r="E314" t="s">
        <v>936</v>
      </c>
      <c r="F314" s="27">
        <v>0</v>
      </c>
      <c r="G314" s="27">
        <v>0</v>
      </c>
      <c r="H314" s="27">
        <v>0</v>
      </c>
      <c r="I314" s="27">
        <v>0</v>
      </c>
      <c r="J314" s="27">
        <v>36193.6517909299</v>
      </c>
    </row>
    <row r="315" spans="1:10">
      <c r="A315" t="s">
        <v>530</v>
      </c>
      <c r="B315">
        <v>17.36</v>
      </c>
      <c r="C315">
        <v>1327.7526499999999</v>
      </c>
      <c r="E315" t="s">
        <v>937</v>
      </c>
      <c r="F315" s="27">
        <v>0</v>
      </c>
      <c r="G315" s="27">
        <v>0</v>
      </c>
      <c r="H315" s="27">
        <v>0</v>
      </c>
      <c r="I315" s="27">
        <v>0</v>
      </c>
      <c r="J315" s="27">
        <v>0</v>
      </c>
    </row>
    <row r="316" spans="1:10">
      <c r="A316" t="s">
        <v>531</v>
      </c>
      <c r="B316">
        <v>17.36</v>
      </c>
      <c r="C316">
        <v>663.29573000000005</v>
      </c>
      <c r="E316" t="s">
        <v>938</v>
      </c>
      <c r="F316" s="27">
        <v>230405.46492044599</v>
      </c>
      <c r="G316" s="27">
        <v>1169046.4744573201</v>
      </c>
      <c r="H316" s="27">
        <v>614585.41926359304</v>
      </c>
      <c r="I316" s="27">
        <v>0</v>
      </c>
      <c r="J316" s="27">
        <v>0</v>
      </c>
    </row>
    <row r="317" spans="1:10">
      <c r="A317" t="s">
        <v>532</v>
      </c>
      <c r="B317">
        <v>17.36</v>
      </c>
      <c r="C317">
        <v>1327.77692</v>
      </c>
      <c r="E317" t="s">
        <v>939</v>
      </c>
      <c r="F317" s="27">
        <v>0</v>
      </c>
      <c r="G317" s="27">
        <v>0</v>
      </c>
      <c r="H317" s="27">
        <v>0</v>
      </c>
      <c r="I317" s="27">
        <v>0</v>
      </c>
      <c r="J317" s="27">
        <v>0</v>
      </c>
    </row>
    <row r="318" spans="1:10">
      <c r="A318" t="s">
        <v>533</v>
      </c>
      <c r="B318">
        <v>17.36</v>
      </c>
      <c r="C318">
        <v>663.37588000000005</v>
      </c>
      <c r="D318" t="s">
        <v>1116</v>
      </c>
      <c r="E318" t="s">
        <v>922</v>
      </c>
      <c r="F318" s="27">
        <v>0</v>
      </c>
      <c r="G318" s="27">
        <v>0</v>
      </c>
      <c r="H318" s="27">
        <v>0</v>
      </c>
      <c r="I318" s="27">
        <v>0</v>
      </c>
      <c r="J318" s="27">
        <v>2286199.1946079899</v>
      </c>
    </row>
    <row r="319" spans="1:10">
      <c r="A319" t="s">
        <v>534</v>
      </c>
      <c r="B319">
        <v>17.38</v>
      </c>
      <c r="C319">
        <v>731.25712999999996</v>
      </c>
      <c r="E319" t="s">
        <v>940</v>
      </c>
      <c r="F319" s="27">
        <v>30109.661701191701</v>
      </c>
      <c r="G319" s="27">
        <v>172057.88615204301</v>
      </c>
      <c r="H319" s="27">
        <v>77713.245286213903</v>
      </c>
      <c r="I319" s="27">
        <v>0</v>
      </c>
      <c r="J319" s="27">
        <v>0</v>
      </c>
    </row>
    <row r="320" spans="1:10">
      <c r="A320" t="s">
        <v>535</v>
      </c>
      <c r="B320">
        <v>17.440000000000001</v>
      </c>
      <c r="C320">
        <v>895.43539999999996</v>
      </c>
      <c r="E320" t="s">
        <v>941</v>
      </c>
      <c r="F320" s="27">
        <v>0</v>
      </c>
      <c r="G320" s="27">
        <v>0</v>
      </c>
      <c r="H320" s="27">
        <v>0</v>
      </c>
      <c r="I320" s="27">
        <v>0</v>
      </c>
      <c r="J320" s="27">
        <v>45642.568955514696</v>
      </c>
    </row>
    <row r="321" spans="1:10">
      <c r="A321" t="s">
        <v>536</v>
      </c>
      <c r="B321">
        <v>17.440000000000001</v>
      </c>
      <c r="C321">
        <v>689.39328999999998</v>
      </c>
      <c r="E321" t="s">
        <v>942</v>
      </c>
      <c r="F321" s="27">
        <v>0</v>
      </c>
      <c r="G321" s="27">
        <v>0</v>
      </c>
      <c r="H321" s="27">
        <v>0</v>
      </c>
      <c r="I321" s="27">
        <v>0</v>
      </c>
      <c r="J321" s="27">
        <v>44040.039028528903</v>
      </c>
    </row>
    <row r="322" spans="1:10">
      <c r="A322" t="s">
        <v>537</v>
      </c>
      <c r="B322">
        <v>17.5</v>
      </c>
      <c r="C322">
        <v>809.43479000000002</v>
      </c>
      <c r="E322" t="s">
        <v>943</v>
      </c>
      <c r="F322" s="27">
        <v>0</v>
      </c>
      <c r="G322" s="27">
        <v>0</v>
      </c>
      <c r="H322" s="27">
        <v>0</v>
      </c>
      <c r="I322" s="27">
        <v>0</v>
      </c>
      <c r="J322" s="27">
        <v>359338.78066865302</v>
      </c>
    </row>
    <row r="323" spans="1:10">
      <c r="A323" t="s">
        <v>538</v>
      </c>
      <c r="B323">
        <v>17.510000000000002</v>
      </c>
      <c r="C323">
        <v>809.29165999999998</v>
      </c>
      <c r="E323" t="s">
        <v>944</v>
      </c>
      <c r="F323" s="27">
        <v>15413.678530802599</v>
      </c>
      <c r="G323" s="27">
        <v>67420.2578948148</v>
      </c>
      <c r="H323" s="27">
        <v>248671.11469321299</v>
      </c>
      <c r="I323" s="27">
        <v>0</v>
      </c>
      <c r="J323" s="27">
        <v>0</v>
      </c>
    </row>
    <row r="324" spans="1:10">
      <c r="A324" t="s">
        <v>539</v>
      </c>
      <c r="B324">
        <v>17.54</v>
      </c>
      <c r="C324">
        <v>825.42670999999996</v>
      </c>
      <c r="E324" t="s">
        <v>831</v>
      </c>
      <c r="F324" s="27">
        <v>0</v>
      </c>
      <c r="G324" s="27">
        <v>0</v>
      </c>
      <c r="H324" s="27">
        <v>0</v>
      </c>
      <c r="I324" s="27">
        <v>0</v>
      </c>
      <c r="J324" s="27">
        <v>29672.2447966498</v>
      </c>
    </row>
    <row r="325" spans="1:10">
      <c r="A325" t="s">
        <v>540</v>
      </c>
      <c r="B325">
        <v>17.579999999999998</v>
      </c>
      <c r="C325">
        <v>881.28053999999997</v>
      </c>
      <c r="E325" t="s">
        <v>945</v>
      </c>
      <c r="F325" s="27">
        <v>18841.4095013884</v>
      </c>
      <c r="G325" s="27">
        <v>90675.211318549002</v>
      </c>
      <c r="H325" s="27">
        <v>213497.90001722</v>
      </c>
      <c r="I325" s="27">
        <v>0</v>
      </c>
      <c r="J325" s="27">
        <v>0</v>
      </c>
    </row>
    <row r="326" spans="1:10">
      <c r="A326" t="s">
        <v>541</v>
      </c>
      <c r="B326">
        <v>17.59</v>
      </c>
      <c r="C326">
        <v>881.45648000000006</v>
      </c>
      <c r="E326" t="s">
        <v>946</v>
      </c>
      <c r="F326" s="27">
        <v>0</v>
      </c>
      <c r="G326" s="27">
        <v>0</v>
      </c>
      <c r="H326" s="27">
        <v>0</v>
      </c>
      <c r="I326" s="27">
        <v>0</v>
      </c>
      <c r="J326" s="27">
        <v>253801.430742628</v>
      </c>
    </row>
    <row r="327" spans="1:10">
      <c r="A327" t="s">
        <v>542</v>
      </c>
      <c r="B327">
        <v>17.59</v>
      </c>
      <c r="C327">
        <v>763.23604999999998</v>
      </c>
      <c r="E327" t="s">
        <v>947</v>
      </c>
      <c r="F327" s="27">
        <v>19901.441211950802</v>
      </c>
      <c r="G327" s="27">
        <v>352601.96817755298</v>
      </c>
      <c r="H327" s="27">
        <v>17090.272435832801</v>
      </c>
      <c r="I327" s="27">
        <v>0</v>
      </c>
      <c r="J327" s="27">
        <v>0</v>
      </c>
    </row>
    <row r="328" spans="1:10">
      <c r="A328" t="s">
        <v>543</v>
      </c>
      <c r="B328">
        <v>17.59</v>
      </c>
      <c r="C328">
        <v>719.36431000000005</v>
      </c>
      <c r="E328" t="s">
        <v>948</v>
      </c>
      <c r="F328" s="27">
        <v>0</v>
      </c>
      <c r="G328" s="27">
        <v>0</v>
      </c>
      <c r="H328" s="27">
        <v>0</v>
      </c>
      <c r="I328" s="27">
        <v>0</v>
      </c>
      <c r="J328" s="27">
        <v>35715.196528069297</v>
      </c>
    </row>
    <row r="329" spans="1:10">
      <c r="A329" t="s">
        <v>544</v>
      </c>
      <c r="B329">
        <v>17.59</v>
      </c>
      <c r="C329">
        <v>763.35512000000006</v>
      </c>
      <c r="E329" t="s">
        <v>949</v>
      </c>
      <c r="F329" s="27">
        <v>0</v>
      </c>
      <c r="G329" s="27">
        <v>0</v>
      </c>
      <c r="H329" s="27">
        <v>0</v>
      </c>
      <c r="I329" s="27">
        <v>0</v>
      </c>
      <c r="J329" s="27">
        <v>91521.899358358802</v>
      </c>
    </row>
    <row r="330" spans="1:10">
      <c r="A330" t="s">
        <v>545</v>
      </c>
      <c r="B330">
        <v>17.66</v>
      </c>
      <c r="C330">
        <v>941.31456000000003</v>
      </c>
      <c r="E330" t="s">
        <v>950</v>
      </c>
      <c r="F330" s="27">
        <v>55196.863566742701</v>
      </c>
      <c r="G330" s="27">
        <v>481654.21277469298</v>
      </c>
      <c r="H330" s="27">
        <v>158240.11769065101</v>
      </c>
      <c r="I330" s="27">
        <v>448.57200979401199</v>
      </c>
      <c r="J330" s="27">
        <v>0</v>
      </c>
    </row>
    <row r="331" spans="1:10">
      <c r="A331" t="s">
        <v>546</v>
      </c>
      <c r="B331">
        <v>17.66</v>
      </c>
      <c r="C331">
        <v>987.52103999999997</v>
      </c>
      <c r="D331" t="s">
        <v>1117</v>
      </c>
      <c r="E331" t="s">
        <v>951</v>
      </c>
      <c r="F331" s="27">
        <v>0</v>
      </c>
      <c r="G331" s="27">
        <v>0</v>
      </c>
      <c r="H331" s="27">
        <v>0</v>
      </c>
      <c r="I331" s="27">
        <v>0</v>
      </c>
      <c r="J331" s="27">
        <v>1077830.0858324</v>
      </c>
    </row>
    <row r="332" spans="1:10">
      <c r="A332" t="s">
        <v>547</v>
      </c>
      <c r="B332">
        <v>17.66</v>
      </c>
      <c r="C332">
        <v>987.30006000000003</v>
      </c>
      <c r="E332" t="s">
        <v>952</v>
      </c>
      <c r="F332" s="27">
        <v>140011.285021733</v>
      </c>
      <c r="G332" s="27">
        <v>919336.12630797003</v>
      </c>
      <c r="H332" s="27">
        <v>297141.117846529</v>
      </c>
      <c r="I332" s="27">
        <v>0</v>
      </c>
      <c r="J332" s="27">
        <v>0</v>
      </c>
    </row>
    <row r="333" spans="1:10">
      <c r="A333" t="s">
        <v>548</v>
      </c>
      <c r="B333">
        <v>17.670000000000002</v>
      </c>
      <c r="C333">
        <v>977.48809000000006</v>
      </c>
      <c r="E333" t="s">
        <v>953</v>
      </c>
      <c r="F333" s="27">
        <v>0</v>
      </c>
      <c r="G333" s="27">
        <v>0</v>
      </c>
      <c r="H333" s="27">
        <v>0</v>
      </c>
      <c r="I333" s="27">
        <v>0</v>
      </c>
      <c r="J333" s="27">
        <v>0</v>
      </c>
    </row>
    <row r="334" spans="1:10">
      <c r="A334" t="s">
        <v>549</v>
      </c>
      <c r="B334">
        <v>17.68</v>
      </c>
      <c r="C334">
        <v>763.35627999999997</v>
      </c>
      <c r="E334" t="s">
        <v>949</v>
      </c>
      <c r="F334" s="27">
        <v>0</v>
      </c>
      <c r="G334" s="27">
        <v>0</v>
      </c>
      <c r="H334" s="27">
        <v>0</v>
      </c>
      <c r="I334" s="27">
        <v>0</v>
      </c>
      <c r="J334" s="27">
        <v>258060.49376037199</v>
      </c>
    </row>
    <row r="335" spans="1:10">
      <c r="A335" t="s">
        <v>550</v>
      </c>
      <c r="B335">
        <v>17.68</v>
      </c>
      <c r="C335">
        <v>785.33775000000003</v>
      </c>
      <c r="E335" t="s">
        <v>954</v>
      </c>
      <c r="F335" s="27">
        <v>0</v>
      </c>
      <c r="G335" s="27">
        <v>0</v>
      </c>
      <c r="H335" s="27">
        <v>0</v>
      </c>
      <c r="I335" s="27">
        <v>0</v>
      </c>
      <c r="J335" s="27">
        <v>54979.196035499197</v>
      </c>
    </row>
    <row r="336" spans="1:10">
      <c r="A336" t="s">
        <v>551</v>
      </c>
      <c r="B336">
        <v>17.68</v>
      </c>
      <c r="C336">
        <v>719.36618999999996</v>
      </c>
      <c r="D336" t="s">
        <v>1118</v>
      </c>
      <c r="E336" t="s">
        <v>955</v>
      </c>
      <c r="F336" s="27">
        <v>0</v>
      </c>
      <c r="G336" s="27">
        <v>0</v>
      </c>
      <c r="H336" s="27">
        <v>0</v>
      </c>
      <c r="I336" s="27">
        <v>0</v>
      </c>
      <c r="J336" s="27">
        <v>789178.78795300901</v>
      </c>
    </row>
    <row r="337" spans="1:10">
      <c r="A337" t="s">
        <v>552</v>
      </c>
      <c r="B337">
        <v>17.690000000000001</v>
      </c>
      <c r="C337">
        <v>719.26369</v>
      </c>
      <c r="E337" t="s">
        <v>956</v>
      </c>
      <c r="F337" s="27">
        <v>109652.442209448</v>
      </c>
      <c r="G337" s="27">
        <v>1091074.3621522801</v>
      </c>
      <c r="H337" s="27">
        <v>249774.69137714899</v>
      </c>
      <c r="I337" s="27">
        <v>0</v>
      </c>
      <c r="J337" s="27">
        <v>0</v>
      </c>
    </row>
    <row r="338" spans="1:10">
      <c r="A338" t="s">
        <v>553</v>
      </c>
      <c r="B338">
        <v>17.690000000000001</v>
      </c>
      <c r="C338">
        <v>763.23626000000002</v>
      </c>
      <c r="E338" t="s">
        <v>957</v>
      </c>
      <c r="F338" s="27">
        <v>29151.056245099298</v>
      </c>
      <c r="G338" s="27">
        <v>316927.81978400599</v>
      </c>
      <c r="H338" s="27">
        <v>50811.874339027898</v>
      </c>
      <c r="I338" s="27">
        <v>0</v>
      </c>
      <c r="J338" s="27">
        <v>0</v>
      </c>
    </row>
    <row r="339" spans="1:10">
      <c r="A339" t="s">
        <v>554</v>
      </c>
      <c r="B339">
        <v>17.7</v>
      </c>
      <c r="C339">
        <v>691.31502</v>
      </c>
      <c r="E339" t="s">
        <v>958</v>
      </c>
      <c r="F339" s="27">
        <v>18557.983384623301</v>
      </c>
      <c r="G339" s="27">
        <v>55910.452800922503</v>
      </c>
      <c r="H339" s="27">
        <v>145245.74895021899</v>
      </c>
      <c r="I339" s="27">
        <v>0</v>
      </c>
      <c r="J339" s="27">
        <v>0</v>
      </c>
    </row>
    <row r="340" spans="1:10">
      <c r="A340" t="s">
        <v>555</v>
      </c>
      <c r="B340">
        <v>17.7</v>
      </c>
      <c r="C340">
        <v>737.30093999999997</v>
      </c>
      <c r="E340" t="s">
        <v>959</v>
      </c>
      <c r="F340" s="27">
        <v>22916.2729503962</v>
      </c>
      <c r="G340" s="27">
        <v>86770.423895253203</v>
      </c>
      <c r="H340" s="27">
        <v>181079.63564481999</v>
      </c>
      <c r="I340" s="27">
        <v>0</v>
      </c>
      <c r="J340" s="27">
        <v>0</v>
      </c>
    </row>
    <row r="341" spans="1:10">
      <c r="A341" t="s">
        <v>556</v>
      </c>
      <c r="B341">
        <v>17.71</v>
      </c>
      <c r="C341">
        <v>737.41228999999998</v>
      </c>
      <c r="E341" t="s">
        <v>960</v>
      </c>
      <c r="F341" s="27">
        <v>0</v>
      </c>
      <c r="G341" s="27">
        <v>0</v>
      </c>
      <c r="H341" s="27">
        <v>0</v>
      </c>
      <c r="I341" s="27">
        <v>0</v>
      </c>
      <c r="J341" s="27">
        <v>92865.268123319896</v>
      </c>
    </row>
    <row r="342" spans="1:10">
      <c r="A342" t="s">
        <v>557</v>
      </c>
      <c r="B342">
        <v>17.71</v>
      </c>
      <c r="C342">
        <v>735.28624000000002</v>
      </c>
      <c r="F342" s="27">
        <v>24918.302136414401</v>
      </c>
      <c r="G342" s="27">
        <v>83909.730732711396</v>
      </c>
      <c r="H342" s="27">
        <v>203172.44634736099</v>
      </c>
      <c r="I342" s="27">
        <v>0</v>
      </c>
      <c r="J342" s="27">
        <v>0</v>
      </c>
    </row>
    <row r="343" spans="1:10">
      <c r="A343" t="s">
        <v>558</v>
      </c>
      <c r="B343">
        <v>17.71</v>
      </c>
      <c r="C343">
        <v>735.39757999999995</v>
      </c>
      <c r="F343" s="27">
        <v>0</v>
      </c>
      <c r="G343" s="27">
        <v>0</v>
      </c>
      <c r="H343" s="27">
        <v>0</v>
      </c>
      <c r="I343" s="27">
        <v>0</v>
      </c>
      <c r="J343" s="27">
        <v>75720.099723138701</v>
      </c>
    </row>
    <row r="344" spans="1:10">
      <c r="A344" t="s">
        <v>559</v>
      </c>
      <c r="B344">
        <v>17.72</v>
      </c>
      <c r="C344">
        <v>1485.7886100000001</v>
      </c>
      <c r="E344" t="s">
        <v>961</v>
      </c>
      <c r="F344" s="27">
        <v>0</v>
      </c>
      <c r="G344" s="27">
        <v>0</v>
      </c>
      <c r="H344" s="27">
        <v>0</v>
      </c>
      <c r="I344" s="27">
        <v>0</v>
      </c>
      <c r="J344" s="27">
        <v>69279.336365940093</v>
      </c>
    </row>
    <row r="345" spans="1:10">
      <c r="A345" t="s">
        <v>560</v>
      </c>
      <c r="B345">
        <v>17.72</v>
      </c>
      <c r="C345">
        <v>1485.7726600000001</v>
      </c>
      <c r="E345" t="s">
        <v>962</v>
      </c>
      <c r="F345" s="27">
        <v>0</v>
      </c>
      <c r="G345" s="27">
        <v>0</v>
      </c>
      <c r="H345" s="27">
        <v>0</v>
      </c>
      <c r="I345" s="27">
        <v>0</v>
      </c>
      <c r="J345" s="27">
        <v>0</v>
      </c>
    </row>
    <row r="346" spans="1:10">
      <c r="A346" t="s">
        <v>561</v>
      </c>
      <c r="B346">
        <v>17.72</v>
      </c>
      <c r="C346">
        <v>1485.8050699999999</v>
      </c>
      <c r="E346" t="s">
        <v>963</v>
      </c>
      <c r="F346" s="27">
        <v>0</v>
      </c>
      <c r="G346" s="27">
        <v>0</v>
      </c>
      <c r="H346" s="27">
        <v>0</v>
      </c>
      <c r="I346" s="27">
        <v>0</v>
      </c>
      <c r="J346" s="27">
        <v>0</v>
      </c>
    </row>
    <row r="347" spans="1:10">
      <c r="A347" t="s">
        <v>562</v>
      </c>
      <c r="B347">
        <v>17.73</v>
      </c>
      <c r="C347">
        <v>749.37676999999996</v>
      </c>
      <c r="E347" t="s">
        <v>964</v>
      </c>
      <c r="F347" s="27">
        <v>0</v>
      </c>
      <c r="G347" s="27">
        <v>0</v>
      </c>
      <c r="H347" s="27">
        <v>0</v>
      </c>
      <c r="I347" s="27">
        <v>0</v>
      </c>
      <c r="J347" s="27">
        <v>2274407.40643423</v>
      </c>
    </row>
    <row r="348" spans="1:10">
      <c r="A348" t="s">
        <v>563</v>
      </c>
      <c r="B348">
        <v>17.73</v>
      </c>
      <c r="C348">
        <v>849.30307000000005</v>
      </c>
      <c r="E348" t="s">
        <v>965</v>
      </c>
      <c r="F348" s="27">
        <v>0</v>
      </c>
      <c r="G348" s="27">
        <v>0</v>
      </c>
      <c r="H348" s="27">
        <v>0</v>
      </c>
      <c r="I348" s="27">
        <v>0</v>
      </c>
      <c r="J348" s="27">
        <v>29668.7913615453</v>
      </c>
    </row>
    <row r="349" spans="1:10">
      <c r="A349" t="s">
        <v>564</v>
      </c>
      <c r="B349">
        <v>17.739999999999998</v>
      </c>
      <c r="C349">
        <v>749.26106000000004</v>
      </c>
      <c r="E349" t="s">
        <v>966</v>
      </c>
      <c r="F349" s="27">
        <v>254051.95459800799</v>
      </c>
      <c r="G349" s="27">
        <v>2280020.02751147</v>
      </c>
      <c r="H349" s="27">
        <v>1284328.0499877599</v>
      </c>
      <c r="I349" s="27">
        <v>0</v>
      </c>
      <c r="J349" s="27">
        <v>2523.5340559767501</v>
      </c>
    </row>
    <row r="350" spans="1:10">
      <c r="A350" t="s">
        <v>565</v>
      </c>
      <c r="B350">
        <v>17.739999999999998</v>
      </c>
      <c r="C350">
        <v>909.41543999999999</v>
      </c>
      <c r="E350" t="s">
        <v>967</v>
      </c>
      <c r="F350" s="27">
        <v>0</v>
      </c>
      <c r="G350" s="27">
        <v>0</v>
      </c>
      <c r="H350" s="27">
        <v>0</v>
      </c>
      <c r="I350" s="27">
        <v>0</v>
      </c>
      <c r="J350" s="27">
        <v>102383.52606704101</v>
      </c>
    </row>
    <row r="351" spans="1:10">
      <c r="A351" t="s">
        <v>566</v>
      </c>
      <c r="B351">
        <v>17.739999999999998</v>
      </c>
      <c r="C351">
        <v>909.23001999999997</v>
      </c>
      <c r="E351" t="s">
        <v>968</v>
      </c>
      <c r="F351" s="27">
        <v>22050.044980465798</v>
      </c>
      <c r="G351" s="27">
        <v>171026.409666594</v>
      </c>
      <c r="H351" s="27">
        <v>165380.24060724201</v>
      </c>
      <c r="I351" s="27">
        <v>0</v>
      </c>
      <c r="J351" s="27">
        <v>0</v>
      </c>
    </row>
    <row r="352" spans="1:10">
      <c r="A352" t="s">
        <v>567</v>
      </c>
      <c r="B352">
        <v>17.760000000000002</v>
      </c>
      <c r="C352">
        <v>771.23595999999998</v>
      </c>
      <c r="E352" t="s">
        <v>969</v>
      </c>
      <c r="F352" s="27">
        <v>29745.370887799399</v>
      </c>
      <c r="G352" s="27">
        <v>218275.24754244299</v>
      </c>
      <c r="H352" s="27">
        <v>131904.12786653999</v>
      </c>
      <c r="I352" s="27">
        <v>0</v>
      </c>
      <c r="J352" s="27">
        <v>0</v>
      </c>
    </row>
    <row r="353" spans="1:10">
      <c r="A353" t="s">
        <v>568</v>
      </c>
      <c r="B353">
        <v>17.760000000000002</v>
      </c>
      <c r="C353">
        <v>771.36000999999999</v>
      </c>
      <c r="E353" t="s">
        <v>970</v>
      </c>
      <c r="F353" s="27">
        <v>0</v>
      </c>
      <c r="G353" s="27">
        <v>0</v>
      </c>
      <c r="H353" s="27">
        <v>0</v>
      </c>
      <c r="I353" s="27">
        <v>0</v>
      </c>
      <c r="J353" s="27">
        <v>241338.38962285599</v>
      </c>
    </row>
    <row r="354" spans="1:10">
      <c r="A354" t="s">
        <v>569</v>
      </c>
      <c r="B354">
        <v>17.78</v>
      </c>
      <c r="C354">
        <v>705.38664000000006</v>
      </c>
      <c r="E354" t="s">
        <v>971</v>
      </c>
      <c r="F354" s="27">
        <v>0</v>
      </c>
      <c r="G354" s="27">
        <v>0</v>
      </c>
      <c r="H354" s="27">
        <v>0</v>
      </c>
      <c r="I354" s="27">
        <v>0</v>
      </c>
      <c r="J354" s="27">
        <v>664483.917815767</v>
      </c>
    </row>
    <row r="355" spans="1:10">
      <c r="A355" t="s">
        <v>570</v>
      </c>
      <c r="B355">
        <v>17.79</v>
      </c>
      <c r="C355">
        <v>705.29013999999995</v>
      </c>
      <c r="E355" t="s">
        <v>972</v>
      </c>
      <c r="F355" s="27">
        <v>19244.442415030699</v>
      </c>
      <c r="G355" s="27">
        <v>423486.58016923198</v>
      </c>
      <c r="H355" s="27">
        <v>328614.36179091601</v>
      </c>
      <c r="I355" s="27">
        <v>0</v>
      </c>
      <c r="J355" s="27">
        <v>0</v>
      </c>
    </row>
    <row r="356" spans="1:10">
      <c r="A356" t="s">
        <v>571</v>
      </c>
      <c r="B356">
        <v>17.79</v>
      </c>
      <c r="C356">
        <v>841.46231</v>
      </c>
      <c r="E356" t="s">
        <v>935</v>
      </c>
      <c r="F356" s="27">
        <v>0</v>
      </c>
      <c r="G356" s="27">
        <v>0</v>
      </c>
      <c r="H356" s="27">
        <v>0</v>
      </c>
      <c r="I356" s="27">
        <v>0</v>
      </c>
      <c r="J356" s="27">
        <v>53092.1862337477</v>
      </c>
    </row>
    <row r="357" spans="1:10">
      <c r="A357" t="s">
        <v>572</v>
      </c>
      <c r="B357">
        <v>17.809999999999999</v>
      </c>
      <c r="C357">
        <v>723.39891999999998</v>
      </c>
      <c r="E357" t="s">
        <v>973</v>
      </c>
      <c r="F357" s="27">
        <v>0</v>
      </c>
      <c r="G357" s="27">
        <v>0</v>
      </c>
      <c r="H357" s="27">
        <v>0</v>
      </c>
      <c r="I357" s="27">
        <v>0</v>
      </c>
      <c r="J357" s="27">
        <v>80463.4909811697</v>
      </c>
    </row>
    <row r="358" spans="1:10">
      <c r="A358" t="s">
        <v>573</v>
      </c>
      <c r="B358">
        <v>17.829999999999998</v>
      </c>
      <c r="C358">
        <v>883.47317999999996</v>
      </c>
      <c r="E358" t="s">
        <v>974</v>
      </c>
      <c r="F358" s="27">
        <v>0</v>
      </c>
      <c r="G358" s="27">
        <v>0</v>
      </c>
      <c r="H358" s="27">
        <v>0</v>
      </c>
      <c r="I358" s="27">
        <v>0</v>
      </c>
      <c r="J358" s="27">
        <v>15693.257411958501</v>
      </c>
    </row>
    <row r="359" spans="1:10">
      <c r="A359" t="s">
        <v>574</v>
      </c>
      <c r="B359">
        <v>17.87</v>
      </c>
      <c r="C359">
        <v>851.44547</v>
      </c>
      <c r="E359" t="s">
        <v>975</v>
      </c>
      <c r="F359" s="27">
        <v>0</v>
      </c>
      <c r="G359" s="27">
        <v>0</v>
      </c>
      <c r="H359" s="27">
        <v>0</v>
      </c>
      <c r="I359" s="27">
        <v>0</v>
      </c>
      <c r="J359" s="27">
        <v>174591.93510290599</v>
      </c>
    </row>
    <row r="360" spans="1:10">
      <c r="A360" t="s">
        <v>575</v>
      </c>
      <c r="B360">
        <v>17.87</v>
      </c>
      <c r="C360">
        <v>895.43611999999996</v>
      </c>
      <c r="E360" t="s">
        <v>976</v>
      </c>
      <c r="F360" s="27">
        <v>0</v>
      </c>
      <c r="G360" s="27">
        <v>0</v>
      </c>
      <c r="H360" s="27">
        <v>0</v>
      </c>
      <c r="I360" s="27">
        <v>0</v>
      </c>
      <c r="J360" s="27">
        <v>580196.06520355097</v>
      </c>
    </row>
    <row r="361" spans="1:10">
      <c r="A361" t="s">
        <v>576</v>
      </c>
      <c r="B361">
        <v>17.87</v>
      </c>
      <c r="C361">
        <v>851.28561999999999</v>
      </c>
      <c r="E361" t="s">
        <v>977</v>
      </c>
      <c r="F361" s="27">
        <v>23600.809202818102</v>
      </c>
      <c r="G361" s="27">
        <v>166422.56961588099</v>
      </c>
      <c r="H361" s="27">
        <v>136047.96182954201</v>
      </c>
      <c r="I361" s="27">
        <v>0</v>
      </c>
      <c r="J361" s="27">
        <v>0</v>
      </c>
    </row>
    <row r="362" spans="1:10">
      <c r="A362" t="s">
        <v>577</v>
      </c>
      <c r="B362">
        <v>17.88</v>
      </c>
      <c r="C362">
        <v>895.25621000000001</v>
      </c>
      <c r="E362" t="s">
        <v>978</v>
      </c>
      <c r="F362" s="27">
        <v>73139.5591330639</v>
      </c>
      <c r="G362" s="27">
        <v>532354.84436289303</v>
      </c>
      <c r="H362" s="27">
        <v>446129.21871985501</v>
      </c>
      <c r="I362" s="27">
        <v>0</v>
      </c>
      <c r="J362" s="27">
        <v>0</v>
      </c>
    </row>
    <row r="363" spans="1:10">
      <c r="A363" t="s">
        <v>578</v>
      </c>
      <c r="B363">
        <v>17.920000000000002</v>
      </c>
      <c r="C363">
        <v>1485.8066200000001</v>
      </c>
      <c r="E363" t="s">
        <v>979</v>
      </c>
      <c r="F363" s="27">
        <v>0</v>
      </c>
      <c r="G363" s="27">
        <v>0</v>
      </c>
      <c r="H363" s="27">
        <v>0</v>
      </c>
      <c r="I363" s="27">
        <v>0</v>
      </c>
      <c r="J363" s="27">
        <v>0</v>
      </c>
    </row>
    <row r="364" spans="1:10">
      <c r="A364" t="s">
        <v>579</v>
      </c>
      <c r="B364">
        <v>17.920000000000002</v>
      </c>
      <c r="C364">
        <v>705.38670999999999</v>
      </c>
      <c r="D364" t="s">
        <v>1119</v>
      </c>
      <c r="E364" t="s">
        <v>971</v>
      </c>
      <c r="F364" s="27">
        <v>0</v>
      </c>
      <c r="G364" s="27">
        <v>0</v>
      </c>
      <c r="H364" s="27">
        <v>0</v>
      </c>
      <c r="I364" s="27">
        <v>0</v>
      </c>
      <c r="J364" s="27">
        <v>2186944.7411621702</v>
      </c>
    </row>
    <row r="365" spans="1:10">
      <c r="A365" t="s">
        <v>580</v>
      </c>
      <c r="B365">
        <v>17.920000000000002</v>
      </c>
      <c r="C365">
        <v>1485.7722799999999</v>
      </c>
      <c r="E365" t="s">
        <v>980</v>
      </c>
      <c r="F365" s="27">
        <v>0</v>
      </c>
      <c r="G365" s="27">
        <v>0</v>
      </c>
      <c r="H365" s="27">
        <v>0</v>
      </c>
      <c r="I365" s="27">
        <v>0</v>
      </c>
      <c r="J365" s="27">
        <v>0</v>
      </c>
    </row>
    <row r="366" spans="1:10">
      <c r="A366" t="s">
        <v>581</v>
      </c>
      <c r="B366">
        <v>17.93</v>
      </c>
      <c r="C366">
        <v>849.30244000000005</v>
      </c>
      <c r="E366" t="s">
        <v>981</v>
      </c>
      <c r="F366" s="27">
        <v>0</v>
      </c>
      <c r="G366" s="27">
        <v>0</v>
      </c>
      <c r="H366" s="27">
        <v>0</v>
      </c>
      <c r="I366" s="27">
        <v>0</v>
      </c>
      <c r="J366" s="27">
        <v>32435.678903047301</v>
      </c>
    </row>
    <row r="367" spans="1:10">
      <c r="A367" t="s">
        <v>582</v>
      </c>
      <c r="B367">
        <v>17.93</v>
      </c>
      <c r="C367">
        <v>1485.7919999999999</v>
      </c>
      <c r="E367" t="s">
        <v>982</v>
      </c>
      <c r="F367" s="27">
        <v>0</v>
      </c>
      <c r="G367" s="27">
        <v>0</v>
      </c>
      <c r="H367" s="27">
        <v>0</v>
      </c>
      <c r="I367" s="27">
        <v>0</v>
      </c>
      <c r="J367" s="27">
        <v>190263.775192653</v>
      </c>
    </row>
    <row r="368" spans="1:10">
      <c r="A368" t="s">
        <v>583</v>
      </c>
      <c r="B368">
        <v>17.93</v>
      </c>
      <c r="C368">
        <v>1485.4399800000001</v>
      </c>
      <c r="E368" t="s">
        <v>983</v>
      </c>
      <c r="F368" s="27">
        <v>0</v>
      </c>
      <c r="G368" s="27">
        <v>123980.308858801</v>
      </c>
      <c r="H368" s="27">
        <v>136649.344179804</v>
      </c>
      <c r="I368" s="27">
        <v>0</v>
      </c>
      <c r="J368" s="27">
        <v>0</v>
      </c>
    </row>
    <row r="369" spans="1:10">
      <c r="A369" t="s">
        <v>584</v>
      </c>
      <c r="B369">
        <v>17.93</v>
      </c>
      <c r="C369">
        <v>749.26143999999999</v>
      </c>
      <c r="E369" t="s">
        <v>984</v>
      </c>
      <c r="F369" s="27">
        <v>63702.892255012601</v>
      </c>
      <c r="G369" s="27">
        <v>803149.48684800696</v>
      </c>
      <c r="H369" s="27">
        <v>504788.68487516401</v>
      </c>
      <c r="I369" s="27">
        <v>0</v>
      </c>
      <c r="J369" s="27">
        <v>0</v>
      </c>
    </row>
    <row r="370" spans="1:10">
      <c r="A370" t="s">
        <v>585</v>
      </c>
      <c r="B370">
        <v>17.93</v>
      </c>
      <c r="C370">
        <v>705.28979000000004</v>
      </c>
      <c r="F370" s="27">
        <v>225264.800289854</v>
      </c>
      <c r="G370" s="27">
        <v>2033252.21999111</v>
      </c>
      <c r="H370" s="27">
        <v>1342050.9499534699</v>
      </c>
      <c r="I370" s="27">
        <v>0</v>
      </c>
      <c r="J370" s="27">
        <v>0</v>
      </c>
    </row>
    <row r="371" spans="1:10">
      <c r="A371" t="s">
        <v>586</v>
      </c>
      <c r="B371">
        <v>17.940000000000001</v>
      </c>
      <c r="C371">
        <v>737.41333999999995</v>
      </c>
      <c r="D371" t="s">
        <v>1120</v>
      </c>
      <c r="E371" t="s">
        <v>985</v>
      </c>
      <c r="F371" s="27">
        <v>0</v>
      </c>
      <c r="G371" s="27">
        <v>0</v>
      </c>
      <c r="H371" s="27">
        <v>0</v>
      </c>
      <c r="I371" s="27">
        <v>0</v>
      </c>
      <c r="J371" s="27">
        <v>434909.75107486697</v>
      </c>
    </row>
    <row r="372" spans="1:10">
      <c r="A372" t="s">
        <v>587</v>
      </c>
      <c r="B372">
        <v>17.940000000000001</v>
      </c>
      <c r="C372">
        <v>749.37689999999998</v>
      </c>
      <c r="E372" t="s">
        <v>986</v>
      </c>
      <c r="F372" s="27">
        <v>0</v>
      </c>
      <c r="G372" s="27">
        <v>0</v>
      </c>
      <c r="H372" s="27">
        <v>0</v>
      </c>
      <c r="I372" s="27">
        <v>0</v>
      </c>
      <c r="J372" s="27">
        <v>915593.30941284902</v>
      </c>
    </row>
    <row r="373" spans="1:10">
      <c r="A373" t="s">
        <v>588</v>
      </c>
      <c r="B373">
        <v>17.95</v>
      </c>
      <c r="C373">
        <v>771.23476000000005</v>
      </c>
      <c r="E373" t="s">
        <v>54</v>
      </c>
      <c r="F373" s="27">
        <v>36559.229871588301</v>
      </c>
      <c r="G373" s="27">
        <v>260064.187933737</v>
      </c>
      <c r="H373" s="27">
        <v>201940.091812358</v>
      </c>
      <c r="I373" s="27">
        <v>0</v>
      </c>
      <c r="J373" s="27">
        <v>0</v>
      </c>
    </row>
    <row r="374" spans="1:10">
      <c r="A374" t="s">
        <v>589</v>
      </c>
      <c r="B374">
        <v>18.07</v>
      </c>
      <c r="C374">
        <v>705.38681999999994</v>
      </c>
      <c r="D374" t="s">
        <v>1119</v>
      </c>
      <c r="E374" t="s">
        <v>971</v>
      </c>
      <c r="F374" s="27">
        <v>0</v>
      </c>
      <c r="G374" s="27">
        <v>0</v>
      </c>
      <c r="H374" s="27">
        <v>0</v>
      </c>
      <c r="I374" s="27">
        <v>0</v>
      </c>
      <c r="J374" s="27">
        <v>828123.989913553</v>
      </c>
    </row>
    <row r="375" spans="1:10">
      <c r="A375" t="s">
        <v>590</v>
      </c>
      <c r="B375">
        <v>18.07</v>
      </c>
      <c r="C375">
        <v>705.29001000000005</v>
      </c>
      <c r="E375" t="s">
        <v>987</v>
      </c>
      <c r="F375" s="27">
        <v>87514.829530448202</v>
      </c>
      <c r="G375" s="27">
        <v>828407.79700567306</v>
      </c>
      <c r="H375" s="27">
        <v>525590.35422868805</v>
      </c>
      <c r="I375" s="27">
        <v>0</v>
      </c>
      <c r="J375" s="27">
        <v>0</v>
      </c>
    </row>
    <row r="376" spans="1:10">
      <c r="A376" t="s">
        <v>591</v>
      </c>
      <c r="B376">
        <v>18.079999999999998</v>
      </c>
      <c r="C376">
        <v>1485.8046300000001</v>
      </c>
      <c r="E376" t="s">
        <v>988</v>
      </c>
      <c r="F376" s="27">
        <v>0</v>
      </c>
      <c r="G376" s="27">
        <v>0</v>
      </c>
      <c r="H376" s="27">
        <v>0</v>
      </c>
      <c r="I376" s="27">
        <v>0</v>
      </c>
      <c r="J376" s="27">
        <v>0</v>
      </c>
    </row>
    <row r="377" spans="1:10">
      <c r="A377" t="s">
        <v>592</v>
      </c>
      <c r="B377">
        <v>18.079999999999998</v>
      </c>
      <c r="C377">
        <v>1485.79024</v>
      </c>
      <c r="E377" t="s">
        <v>989</v>
      </c>
      <c r="F377" s="27">
        <v>0</v>
      </c>
      <c r="G377" s="27">
        <v>0</v>
      </c>
      <c r="H377" s="27">
        <v>0</v>
      </c>
      <c r="I377" s="27">
        <v>0</v>
      </c>
      <c r="J377" s="27">
        <v>201761.16045301201</v>
      </c>
    </row>
    <row r="378" spans="1:10">
      <c r="A378" t="s">
        <v>593</v>
      </c>
      <c r="B378">
        <v>18.09</v>
      </c>
      <c r="C378">
        <v>1485.4384600000001</v>
      </c>
      <c r="E378" t="s">
        <v>990</v>
      </c>
      <c r="F378" s="27">
        <v>3526.05133027908</v>
      </c>
      <c r="G378" s="27">
        <v>147830.79012192501</v>
      </c>
      <c r="H378" s="27">
        <v>46249.021291370897</v>
      </c>
      <c r="I378" s="27">
        <v>0</v>
      </c>
      <c r="J378" s="27">
        <v>0</v>
      </c>
    </row>
    <row r="379" spans="1:10">
      <c r="A379" t="s">
        <v>594</v>
      </c>
      <c r="B379">
        <v>18.09</v>
      </c>
      <c r="C379">
        <v>1485.7728</v>
      </c>
      <c r="E379" t="s">
        <v>991</v>
      </c>
      <c r="F379" s="27">
        <v>0</v>
      </c>
      <c r="G379" s="27">
        <v>0</v>
      </c>
      <c r="H379" s="27">
        <v>0</v>
      </c>
      <c r="I379" s="27">
        <v>0</v>
      </c>
      <c r="J379" s="27">
        <v>0</v>
      </c>
    </row>
    <row r="380" spans="1:10">
      <c r="A380" t="s">
        <v>595</v>
      </c>
      <c r="B380">
        <v>18.100000000000001</v>
      </c>
      <c r="C380">
        <v>835.32385999999997</v>
      </c>
      <c r="E380" t="s">
        <v>992</v>
      </c>
      <c r="F380" s="27">
        <v>0</v>
      </c>
      <c r="G380" s="27">
        <v>0</v>
      </c>
      <c r="H380" s="27">
        <v>0</v>
      </c>
      <c r="I380" s="27">
        <v>0</v>
      </c>
      <c r="J380" s="27">
        <v>44795.670840819002</v>
      </c>
    </row>
    <row r="381" spans="1:10">
      <c r="A381" t="s">
        <v>596</v>
      </c>
      <c r="B381">
        <v>18.100000000000001</v>
      </c>
      <c r="C381">
        <v>737.30254000000002</v>
      </c>
      <c r="E381" t="s">
        <v>959</v>
      </c>
      <c r="F381" s="27">
        <v>434309.15010386298</v>
      </c>
      <c r="G381" s="27">
        <v>1983962.9099370099</v>
      </c>
      <c r="H381" s="27">
        <v>1212833.10134609</v>
      </c>
      <c r="I381" s="27">
        <v>0</v>
      </c>
      <c r="J381" s="27">
        <v>0</v>
      </c>
    </row>
    <row r="382" spans="1:10">
      <c r="A382" t="s">
        <v>597</v>
      </c>
      <c r="B382">
        <v>18.100000000000001</v>
      </c>
      <c r="C382">
        <v>1471.7937199999999</v>
      </c>
      <c r="E382" t="s">
        <v>993</v>
      </c>
      <c r="F382" s="27">
        <v>0</v>
      </c>
      <c r="G382" s="27">
        <v>0</v>
      </c>
      <c r="H382" s="27">
        <v>0</v>
      </c>
      <c r="I382" s="27">
        <v>0</v>
      </c>
      <c r="J382" s="27">
        <v>0</v>
      </c>
    </row>
    <row r="383" spans="1:10">
      <c r="A383" t="s">
        <v>598</v>
      </c>
      <c r="B383">
        <v>18.11</v>
      </c>
      <c r="C383">
        <v>1471.8103699999999</v>
      </c>
      <c r="E383" t="s">
        <v>994</v>
      </c>
      <c r="F383" s="27">
        <v>0</v>
      </c>
      <c r="G383" s="27">
        <v>0</v>
      </c>
      <c r="H383" s="27">
        <v>0</v>
      </c>
      <c r="I383" s="27">
        <v>0</v>
      </c>
      <c r="J383" s="27">
        <v>546476.79480643605</v>
      </c>
    </row>
    <row r="384" spans="1:10">
      <c r="A384" t="s">
        <v>599</v>
      </c>
      <c r="B384">
        <v>18.11</v>
      </c>
      <c r="C384">
        <v>737.41314999999997</v>
      </c>
      <c r="D384" t="s">
        <v>1120</v>
      </c>
      <c r="E384" t="s">
        <v>985</v>
      </c>
      <c r="F384" s="27">
        <v>0</v>
      </c>
      <c r="G384" s="27">
        <v>6457.0419790429996</v>
      </c>
      <c r="H384" s="27">
        <v>0</v>
      </c>
      <c r="I384" s="27">
        <v>0</v>
      </c>
      <c r="J384" s="27">
        <v>2483327.0073085101</v>
      </c>
    </row>
    <row r="385" spans="1:10">
      <c r="A385" t="s">
        <v>600</v>
      </c>
      <c r="B385">
        <v>18.11</v>
      </c>
      <c r="C385">
        <v>1471.45947</v>
      </c>
      <c r="E385" t="s">
        <v>995</v>
      </c>
      <c r="F385" s="27">
        <v>10701.057709517499</v>
      </c>
      <c r="G385" s="27">
        <v>305342.55399881699</v>
      </c>
      <c r="H385" s="27">
        <v>88824.361704074399</v>
      </c>
      <c r="I385" s="27">
        <v>0</v>
      </c>
      <c r="J385" s="27">
        <v>0</v>
      </c>
    </row>
    <row r="386" spans="1:10">
      <c r="A386" t="s">
        <v>601</v>
      </c>
      <c r="B386">
        <v>18.11</v>
      </c>
      <c r="C386">
        <v>1471.8247899999999</v>
      </c>
      <c r="E386" t="s">
        <v>996</v>
      </c>
      <c r="F386" s="27">
        <v>0</v>
      </c>
      <c r="G386" s="27">
        <v>0</v>
      </c>
      <c r="H386" s="27">
        <v>0</v>
      </c>
      <c r="I386" s="27">
        <v>0</v>
      </c>
      <c r="J386" s="27">
        <v>0</v>
      </c>
    </row>
    <row r="387" spans="1:10">
      <c r="A387" t="s">
        <v>602</v>
      </c>
      <c r="B387">
        <v>18.12</v>
      </c>
      <c r="C387">
        <v>691.31717000000003</v>
      </c>
      <c r="E387" t="s">
        <v>997</v>
      </c>
      <c r="F387" s="27">
        <v>29144.7341601794</v>
      </c>
      <c r="G387" s="27">
        <v>252792.938705415</v>
      </c>
      <c r="H387" s="27">
        <v>116714.053551344</v>
      </c>
      <c r="I387" s="27">
        <v>0</v>
      </c>
      <c r="J387" s="27">
        <v>0</v>
      </c>
    </row>
    <row r="388" spans="1:10">
      <c r="A388" t="s">
        <v>603</v>
      </c>
      <c r="B388">
        <v>18.18</v>
      </c>
      <c r="C388">
        <v>1027.5200199999999</v>
      </c>
      <c r="E388" t="s">
        <v>998</v>
      </c>
      <c r="F388" s="27">
        <v>0</v>
      </c>
      <c r="G388" s="27">
        <v>0</v>
      </c>
      <c r="H388" s="27">
        <v>0</v>
      </c>
      <c r="I388" s="27">
        <v>0</v>
      </c>
      <c r="J388" s="27">
        <v>575278.77784358105</v>
      </c>
    </row>
    <row r="389" spans="1:10">
      <c r="A389" t="s">
        <v>604</v>
      </c>
      <c r="B389">
        <v>18.18</v>
      </c>
      <c r="C389">
        <v>1027.5103300000001</v>
      </c>
      <c r="E389" t="s">
        <v>999</v>
      </c>
      <c r="F389" s="27">
        <v>0</v>
      </c>
      <c r="G389" s="27">
        <v>0</v>
      </c>
      <c r="H389" s="27">
        <v>0</v>
      </c>
      <c r="I389" s="27">
        <v>0</v>
      </c>
      <c r="J389" s="27">
        <v>0</v>
      </c>
    </row>
    <row r="390" spans="1:10">
      <c r="A390" t="s">
        <v>605</v>
      </c>
      <c r="B390">
        <v>18.38</v>
      </c>
      <c r="C390">
        <v>809.43475000000001</v>
      </c>
      <c r="E390" t="s">
        <v>943</v>
      </c>
      <c r="F390" s="27">
        <v>0</v>
      </c>
      <c r="G390" s="27">
        <v>0</v>
      </c>
      <c r="H390" s="27">
        <v>0</v>
      </c>
      <c r="I390" s="27">
        <v>0</v>
      </c>
      <c r="J390" s="27">
        <v>408999.12305513798</v>
      </c>
    </row>
    <row r="391" spans="1:10">
      <c r="A391" t="s">
        <v>606</v>
      </c>
      <c r="B391">
        <v>18.399999999999999</v>
      </c>
      <c r="C391">
        <v>705.38728000000003</v>
      </c>
      <c r="D391" t="s">
        <v>1119</v>
      </c>
      <c r="E391" t="s">
        <v>971</v>
      </c>
      <c r="F391" s="27">
        <v>0</v>
      </c>
      <c r="G391" s="27">
        <v>0</v>
      </c>
      <c r="H391" s="27">
        <v>0</v>
      </c>
      <c r="I391" s="27">
        <v>0</v>
      </c>
      <c r="J391" s="27">
        <v>204293.047274368</v>
      </c>
    </row>
    <row r="392" spans="1:10">
      <c r="A392" t="s">
        <v>607</v>
      </c>
      <c r="B392">
        <v>18.399999999999999</v>
      </c>
      <c r="C392">
        <v>809.29414999999995</v>
      </c>
      <c r="E392" t="s">
        <v>1000</v>
      </c>
      <c r="F392" s="27">
        <v>28684.211208129</v>
      </c>
      <c r="G392" s="27">
        <v>351657.77488631802</v>
      </c>
      <c r="H392" s="27">
        <v>78586.718971589304</v>
      </c>
      <c r="I392" s="27">
        <v>0</v>
      </c>
      <c r="J392" s="27">
        <v>0</v>
      </c>
    </row>
    <row r="393" spans="1:10">
      <c r="A393" t="s">
        <v>608</v>
      </c>
      <c r="B393">
        <v>18.420000000000002</v>
      </c>
      <c r="C393">
        <v>679.40763000000004</v>
      </c>
      <c r="E393" t="s">
        <v>1001</v>
      </c>
      <c r="F393" s="27">
        <v>0</v>
      </c>
      <c r="G393" s="27">
        <v>0</v>
      </c>
      <c r="H393" s="27">
        <v>0</v>
      </c>
      <c r="I393" s="27">
        <v>0</v>
      </c>
      <c r="J393" s="27">
        <v>262535.13508383703</v>
      </c>
    </row>
    <row r="394" spans="1:10">
      <c r="A394" t="s">
        <v>609</v>
      </c>
      <c r="B394">
        <v>18.420000000000002</v>
      </c>
      <c r="C394">
        <v>679.32</v>
      </c>
      <c r="E394" t="s">
        <v>1002</v>
      </c>
      <c r="F394" s="27">
        <v>28874.148925608599</v>
      </c>
      <c r="G394" s="27">
        <v>26424.167179914799</v>
      </c>
      <c r="H394" s="27">
        <v>305538.75372882199</v>
      </c>
      <c r="I394" s="27">
        <v>0</v>
      </c>
      <c r="J394" s="27">
        <v>0</v>
      </c>
    </row>
    <row r="395" spans="1:10">
      <c r="A395" t="s">
        <v>610</v>
      </c>
      <c r="B395">
        <v>18.420000000000002</v>
      </c>
      <c r="C395">
        <v>661.36071000000004</v>
      </c>
      <c r="E395" t="s">
        <v>1003</v>
      </c>
      <c r="F395" s="27">
        <v>0</v>
      </c>
      <c r="G395" s="27">
        <v>0</v>
      </c>
      <c r="H395" s="27">
        <v>0</v>
      </c>
      <c r="I395" s="27">
        <v>0</v>
      </c>
      <c r="J395" s="27">
        <v>61173.239925405003</v>
      </c>
    </row>
    <row r="396" spans="1:10">
      <c r="A396" t="s">
        <v>611</v>
      </c>
      <c r="B396">
        <v>18.43</v>
      </c>
      <c r="C396">
        <v>791.38646000000006</v>
      </c>
      <c r="E396" t="s">
        <v>1004</v>
      </c>
      <c r="F396" s="27">
        <v>0</v>
      </c>
      <c r="G396" s="27">
        <v>0</v>
      </c>
      <c r="H396" s="27">
        <v>0</v>
      </c>
      <c r="I396" s="27">
        <v>0</v>
      </c>
      <c r="J396" s="27">
        <v>45660.813665002897</v>
      </c>
    </row>
    <row r="397" spans="1:10">
      <c r="A397" t="s">
        <v>612</v>
      </c>
      <c r="B397">
        <v>18.43</v>
      </c>
      <c r="C397">
        <v>835.37820999999997</v>
      </c>
      <c r="E397" t="s">
        <v>1005</v>
      </c>
      <c r="F397" s="27">
        <v>0</v>
      </c>
      <c r="G397" s="27">
        <v>0</v>
      </c>
      <c r="H397" s="27">
        <v>0</v>
      </c>
      <c r="I397" s="27">
        <v>0</v>
      </c>
      <c r="J397" s="27">
        <v>87362.945147085804</v>
      </c>
    </row>
    <row r="398" spans="1:10">
      <c r="A398" t="s">
        <v>613</v>
      </c>
      <c r="B398">
        <v>18.440000000000001</v>
      </c>
      <c r="C398">
        <v>835.22622000000001</v>
      </c>
      <c r="E398" t="s">
        <v>1006</v>
      </c>
      <c r="F398" s="27">
        <v>8844.7292710570691</v>
      </c>
      <c r="G398" s="27">
        <v>169219.468815039</v>
      </c>
      <c r="H398" s="27">
        <v>30719.667624041798</v>
      </c>
      <c r="I398" s="27">
        <v>0</v>
      </c>
      <c r="J398" s="27">
        <v>0</v>
      </c>
    </row>
    <row r="399" spans="1:10">
      <c r="A399" t="s">
        <v>614</v>
      </c>
      <c r="B399">
        <v>18.489999999999998</v>
      </c>
      <c r="C399">
        <v>739.39286000000004</v>
      </c>
      <c r="E399" t="s">
        <v>1007</v>
      </c>
      <c r="F399" s="27">
        <v>0</v>
      </c>
      <c r="G399" s="27">
        <v>0</v>
      </c>
      <c r="H399" s="27">
        <v>0</v>
      </c>
      <c r="I399" s="27">
        <v>2827.4970215881399</v>
      </c>
      <c r="J399" s="27">
        <v>219340.32283956499</v>
      </c>
    </row>
    <row r="400" spans="1:10">
      <c r="A400" t="s">
        <v>615</v>
      </c>
      <c r="B400">
        <v>18.59</v>
      </c>
      <c r="C400">
        <v>693.38690999999994</v>
      </c>
      <c r="E400" t="s">
        <v>1008</v>
      </c>
      <c r="F400" s="27">
        <v>0</v>
      </c>
      <c r="G400" s="27">
        <v>0</v>
      </c>
      <c r="H400" s="27">
        <v>0</v>
      </c>
      <c r="I400" s="27">
        <v>0</v>
      </c>
      <c r="J400" s="27">
        <v>380397.63748161501</v>
      </c>
    </row>
    <row r="401" spans="1:10">
      <c r="A401" t="s">
        <v>616</v>
      </c>
      <c r="B401">
        <v>18.600000000000001</v>
      </c>
      <c r="C401">
        <v>693.29504999999995</v>
      </c>
      <c r="E401" t="s">
        <v>1009</v>
      </c>
      <c r="F401" s="27">
        <v>69820.651028891196</v>
      </c>
      <c r="G401" s="27">
        <v>252158.294942712</v>
      </c>
      <c r="H401" s="27">
        <v>292939.172780019</v>
      </c>
      <c r="I401" s="27">
        <v>0</v>
      </c>
      <c r="J401" s="27">
        <v>0</v>
      </c>
    </row>
    <row r="402" spans="1:10">
      <c r="A402" t="s">
        <v>617</v>
      </c>
      <c r="B402">
        <v>18.72</v>
      </c>
      <c r="C402">
        <v>753.40975000000003</v>
      </c>
      <c r="E402" t="s">
        <v>1010</v>
      </c>
      <c r="F402" s="27">
        <v>0</v>
      </c>
      <c r="G402" s="27">
        <v>0</v>
      </c>
      <c r="H402" s="27">
        <v>0</v>
      </c>
      <c r="I402" s="27">
        <v>0</v>
      </c>
      <c r="J402" s="27">
        <v>72638.500660002799</v>
      </c>
    </row>
    <row r="403" spans="1:10">
      <c r="A403" t="s">
        <v>618</v>
      </c>
      <c r="B403">
        <v>18.739999999999998</v>
      </c>
      <c r="C403">
        <v>791.3877</v>
      </c>
      <c r="E403" t="s">
        <v>1011</v>
      </c>
      <c r="F403" s="27">
        <v>0</v>
      </c>
      <c r="G403" s="27">
        <v>0</v>
      </c>
      <c r="H403" s="27">
        <v>0</v>
      </c>
      <c r="I403" s="27">
        <v>0</v>
      </c>
      <c r="J403" s="27">
        <v>384218.62535726401</v>
      </c>
    </row>
    <row r="404" spans="1:10">
      <c r="A404" t="s">
        <v>619</v>
      </c>
      <c r="B404">
        <v>18.760000000000002</v>
      </c>
      <c r="C404">
        <v>791.25450999999998</v>
      </c>
      <c r="E404" t="s">
        <v>1012</v>
      </c>
      <c r="F404" s="27">
        <v>11705.4618951788</v>
      </c>
      <c r="G404" s="27">
        <v>246217.92175707399</v>
      </c>
      <c r="H404" s="27">
        <v>174299.85499825299</v>
      </c>
      <c r="I404" s="27">
        <v>0</v>
      </c>
      <c r="J404" s="27">
        <v>0</v>
      </c>
    </row>
    <row r="405" spans="1:10">
      <c r="A405" t="s">
        <v>620</v>
      </c>
      <c r="B405">
        <v>18.78</v>
      </c>
      <c r="C405">
        <v>721.31221000000005</v>
      </c>
      <c r="E405" t="s">
        <v>1013</v>
      </c>
      <c r="F405" s="27">
        <v>7491.9895769667701</v>
      </c>
      <c r="G405" s="27">
        <v>44208.425451727802</v>
      </c>
      <c r="H405" s="27">
        <v>183934.51253229901</v>
      </c>
      <c r="I405" s="27">
        <v>0</v>
      </c>
      <c r="J405" s="27">
        <v>0</v>
      </c>
    </row>
    <row r="406" spans="1:10">
      <c r="A406" t="s">
        <v>621</v>
      </c>
      <c r="B406">
        <v>18.78</v>
      </c>
      <c r="C406">
        <v>787.39061000000004</v>
      </c>
      <c r="E406" t="s">
        <v>1014</v>
      </c>
      <c r="F406" s="27">
        <v>0</v>
      </c>
      <c r="G406" s="27">
        <v>0</v>
      </c>
      <c r="H406" s="27">
        <v>0</v>
      </c>
      <c r="I406" s="27">
        <v>0</v>
      </c>
      <c r="J406" s="27">
        <v>23493.689864415599</v>
      </c>
    </row>
    <row r="407" spans="1:10">
      <c r="A407" t="s">
        <v>622</v>
      </c>
      <c r="B407">
        <v>18.78</v>
      </c>
      <c r="C407">
        <v>719.40431999999998</v>
      </c>
      <c r="F407" s="27">
        <v>0</v>
      </c>
      <c r="G407" s="27">
        <v>0</v>
      </c>
      <c r="H407" s="27">
        <v>0</v>
      </c>
      <c r="I407" s="27">
        <v>0</v>
      </c>
      <c r="J407" s="27">
        <v>55206.702976375302</v>
      </c>
    </row>
    <row r="408" spans="1:10">
      <c r="A408" t="s">
        <v>623</v>
      </c>
      <c r="B408">
        <v>18.78</v>
      </c>
      <c r="C408">
        <v>721.41764999999998</v>
      </c>
      <c r="E408" t="s">
        <v>1015</v>
      </c>
      <c r="F408" s="27">
        <v>0</v>
      </c>
      <c r="G408" s="27">
        <v>0</v>
      </c>
      <c r="H408" s="27">
        <v>0</v>
      </c>
      <c r="I408" s="27">
        <v>0</v>
      </c>
      <c r="J408" s="27">
        <v>56678.278333255403</v>
      </c>
    </row>
    <row r="409" spans="1:10">
      <c r="A409" t="s">
        <v>624</v>
      </c>
      <c r="B409">
        <v>18.82</v>
      </c>
      <c r="C409">
        <v>811.45204000000001</v>
      </c>
      <c r="E409" t="s">
        <v>1016</v>
      </c>
      <c r="F409" s="27">
        <v>0</v>
      </c>
      <c r="G409" s="27">
        <v>0</v>
      </c>
      <c r="H409" s="27">
        <v>0</v>
      </c>
      <c r="I409" s="27">
        <v>0</v>
      </c>
      <c r="J409" s="27">
        <v>171518.53721936501</v>
      </c>
    </row>
    <row r="410" spans="1:10">
      <c r="A410" t="s">
        <v>625</v>
      </c>
      <c r="B410">
        <v>18.89</v>
      </c>
      <c r="C410">
        <v>971.30992000000003</v>
      </c>
      <c r="E410" t="s">
        <v>1017</v>
      </c>
      <c r="F410" s="27">
        <v>53737.835525535302</v>
      </c>
      <c r="G410" s="27">
        <v>17018.2480136663</v>
      </c>
      <c r="H410" s="27">
        <v>343749.99426779302</v>
      </c>
      <c r="I410" s="27">
        <v>0</v>
      </c>
      <c r="J410" s="27">
        <v>0</v>
      </c>
    </row>
    <row r="411" spans="1:10">
      <c r="A411" t="s">
        <v>626</v>
      </c>
      <c r="B411">
        <v>18.89</v>
      </c>
      <c r="C411">
        <v>971.52701000000002</v>
      </c>
      <c r="E411" t="s">
        <v>1018</v>
      </c>
      <c r="F411" s="27">
        <v>0</v>
      </c>
      <c r="G411" s="27">
        <v>0</v>
      </c>
      <c r="H411" s="27">
        <v>0</v>
      </c>
      <c r="I411" s="27">
        <v>0</v>
      </c>
      <c r="J411" s="27">
        <v>516524.62548217003</v>
      </c>
    </row>
    <row r="412" spans="1:10">
      <c r="A412" t="s">
        <v>627</v>
      </c>
      <c r="B412">
        <v>18.89</v>
      </c>
      <c r="C412">
        <v>925.52381000000003</v>
      </c>
      <c r="E412" t="s">
        <v>1019</v>
      </c>
      <c r="F412" s="27">
        <v>0</v>
      </c>
      <c r="G412" s="27">
        <v>0</v>
      </c>
      <c r="H412" s="27">
        <v>0</v>
      </c>
      <c r="I412" s="27">
        <v>0</v>
      </c>
      <c r="J412" s="27">
        <v>38855.327137899403</v>
      </c>
    </row>
    <row r="413" spans="1:10">
      <c r="A413" t="s">
        <v>628</v>
      </c>
      <c r="B413">
        <v>18.89</v>
      </c>
      <c r="C413">
        <v>1388.7946999999999</v>
      </c>
      <c r="F413" s="27">
        <v>0</v>
      </c>
      <c r="G413" s="27">
        <v>0</v>
      </c>
      <c r="H413" s="27">
        <v>0</v>
      </c>
      <c r="I413" s="27">
        <v>0</v>
      </c>
      <c r="J413" s="27">
        <v>10860.044774988401</v>
      </c>
    </row>
    <row r="414" spans="1:10">
      <c r="A414" t="s">
        <v>629</v>
      </c>
      <c r="B414">
        <v>18.93</v>
      </c>
      <c r="C414">
        <v>689.30059000000006</v>
      </c>
      <c r="E414" t="s">
        <v>1020</v>
      </c>
      <c r="F414" s="27">
        <v>12643.294299220601</v>
      </c>
      <c r="G414" s="27">
        <v>116419.080361631</v>
      </c>
      <c r="H414" s="27">
        <v>210154.20157840499</v>
      </c>
      <c r="I414" s="27">
        <v>0</v>
      </c>
      <c r="J414" s="27">
        <v>0</v>
      </c>
    </row>
    <row r="415" spans="1:10">
      <c r="A415" t="s">
        <v>630</v>
      </c>
      <c r="B415">
        <v>18.940000000000001</v>
      </c>
      <c r="C415">
        <v>689.39169000000004</v>
      </c>
      <c r="E415" t="s">
        <v>1021</v>
      </c>
      <c r="F415" s="27">
        <v>0</v>
      </c>
      <c r="G415" s="27">
        <v>0</v>
      </c>
      <c r="H415" s="27">
        <v>0</v>
      </c>
      <c r="I415" s="27">
        <v>0</v>
      </c>
      <c r="J415" s="27">
        <v>298413.950975054</v>
      </c>
    </row>
    <row r="416" spans="1:10">
      <c r="A416" t="s">
        <v>631</v>
      </c>
      <c r="B416">
        <v>18.98</v>
      </c>
      <c r="C416">
        <v>733.38242000000002</v>
      </c>
      <c r="F416" s="27">
        <v>0</v>
      </c>
      <c r="G416" s="27">
        <v>0</v>
      </c>
      <c r="H416" s="27">
        <v>0</v>
      </c>
      <c r="I416" s="27">
        <v>0</v>
      </c>
      <c r="J416" s="27">
        <v>45810.910798855803</v>
      </c>
    </row>
    <row r="417" spans="1:10">
      <c r="A417" t="s">
        <v>632</v>
      </c>
      <c r="B417">
        <v>18.98</v>
      </c>
      <c r="C417">
        <v>735.39696000000004</v>
      </c>
      <c r="E417" t="s">
        <v>1022</v>
      </c>
      <c r="F417" s="27">
        <v>0</v>
      </c>
      <c r="G417" s="27">
        <v>0</v>
      </c>
      <c r="H417" s="27">
        <v>0</v>
      </c>
      <c r="I417" s="27">
        <v>0</v>
      </c>
      <c r="J417" s="27">
        <v>32373.4490519053</v>
      </c>
    </row>
    <row r="418" spans="1:10">
      <c r="A418" t="s">
        <v>633</v>
      </c>
      <c r="B418">
        <v>18.989999999999998</v>
      </c>
      <c r="C418">
        <v>791.38748999999996</v>
      </c>
      <c r="E418" t="s">
        <v>1023</v>
      </c>
      <c r="F418" s="27">
        <v>0</v>
      </c>
      <c r="G418" s="27">
        <v>0</v>
      </c>
      <c r="H418" s="27">
        <v>0</v>
      </c>
      <c r="I418" s="27">
        <v>0</v>
      </c>
      <c r="J418" s="27">
        <v>285606.83344651997</v>
      </c>
    </row>
    <row r="419" spans="1:10">
      <c r="A419" t="s">
        <v>634</v>
      </c>
      <c r="B419">
        <v>19</v>
      </c>
      <c r="C419">
        <v>791.25238000000002</v>
      </c>
      <c r="E419" t="s">
        <v>1024</v>
      </c>
      <c r="F419" s="27">
        <v>7492.3125036065603</v>
      </c>
      <c r="G419" s="27">
        <v>104931.32972879799</v>
      </c>
      <c r="H419" s="27">
        <v>132873.646728942</v>
      </c>
      <c r="I419" s="27">
        <v>0</v>
      </c>
      <c r="J419" s="27">
        <v>0</v>
      </c>
    </row>
    <row r="420" spans="1:10">
      <c r="A420" t="s">
        <v>635</v>
      </c>
      <c r="B420">
        <v>19</v>
      </c>
      <c r="C420">
        <v>747.39846999999997</v>
      </c>
      <c r="E420" t="s">
        <v>1025</v>
      </c>
      <c r="F420" s="27">
        <v>0</v>
      </c>
      <c r="G420" s="27">
        <v>0</v>
      </c>
      <c r="H420" s="27">
        <v>0</v>
      </c>
      <c r="I420" s="27">
        <v>0</v>
      </c>
      <c r="J420" s="27">
        <v>49331.937615697898</v>
      </c>
    </row>
    <row r="421" spans="1:10">
      <c r="A421" t="s">
        <v>636</v>
      </c>
      <c r="B421">
        <v>19.11</v>
      </c>
      <c r="C421">
        <v>721.31323999999995</v>
      </c>
      <c r="E421" t="s">
        <v>1026</v>
      </c>
      <c r="F421" s="27">
        <v>18209.794557661</v>
      </c>
      <c r="G421" s="27">
        <v>65367.5696767962</v>
      </c>
      <c r="H421" s="27">
        <v>319626.62635239097</v>
      </c>
      <c r="I421" s="27">
        <v>0</v>
      </c>
      <c r="J421" s="27">
        <v>0</v>
      </c>
    </row>
    <row r="422" spans="1:10">
      <c r="A422" t="s">
        <v>637</v>
      </c>
      <c r="B422">
        <v>19.11</v>
      </c>
      <c r="C422">
        <v>721.41787999999997</v>
      </c>
      <c r="D422" t="s">
        <v>1121</v>
      </c>
      <c r="E422" t="s">
        <v>1015</v>
      </c>
      <c r="F422" s="27">
        <v>0</v>
      </c>
      <c r="G422" s="27">
        <v>0</v>
      </c>
      <c r="H422" s="27">
        <v>0</v>
      </c>
      <c r="I422" s="27">
        <v>0</v>
      </c>
      <c r="J422" s="27">
        <v>238752.70928226001</v>
      </c>
    </row>
    <row r="423" spans="1:10">
      <c r="A423" t="s">
        <v>638</v>
      </c>
      <c r="B423">
        <v>19.12</v>
      </c>
      <c r="C423">
        <v>787.39122999999995</v>
      </c>
      <c r="E423" t="s">
        <v>1027</v>
      </c>
      <c r="F423" s="27">
        <v>0</v>
      </c>
      <c r="G423" s="27">
        <v>0</v>
      </c>
      <c r="H423" s="27">
        <v>0</v>
      </c>
      <c r="I423" s="27">
        <v>0</v>
      </c>
      <c r="J423" s="27">
        <v>36555.059507662001</v>
      </c>
    </row>
    <row r="424" spans="1:10">
      <c r="A424" t="s">
        <v>639</v>
      </c>
      <c r="B424">
        <v>19.12</v>
      </c>
      <c r="C424">
        <v>985.50528999999995</v>
      </c>
      <c r="D424" t="s">
        <v>1122</v>
      </c>
      <c r="E424" t="s">
        <v>1028</v>
      </c>
      <c r="F424" s="27">
        <v>0</v>
      </c>
      <c r="G424" s="27">
        <v>0</v>
      </c>
      <c r="H424" s="27">
        <v>0</v>
      </c>
      <c r="I424" s="27">
        <v>0</v>
      </c>
      <c r="J424" s="27">
        <v>308139.47721408203</v>
      </c>
    </row>
    <row r="425" spans="1:10">
      <c r="A425" t="s">
        <v>640</v>
      </c>
      <c r="B425">
        <v>19.13</v>
      </c>
      <c r="C425">
        <v>939.30102999999997</v>
      </c>
      <c r="E425" t="s">
        <v>1029</v>
      </c>
      <c r="F425" s="27">
        <v>12924.9545530576</v>
      </c>
      <c r="G425" s="27">
        <v>204219.42299229599</v>
      </c>
      <c r="H425" s="27">
        <v>24994.743755369502</v>
      </c>
      <c r="I425" s="27">
        <v>0</v>
      </c>
      <c r="J425" s="27">
        <v>0</v>
      </c>
    </row>
    <row r="426" spans="1:10">
      <c r="A426" t="s">
        <v>641</v>
      </c>
      <c r="B426">
        <v>19.13</v>
      </c>
      <c r="C426">
        <v>985.28697</v>
      </c>
      <c r="E426" t="s">
        <v>1030</v>
      </c>
      <c r="F426" s="27">
        <v>25814.4599479385</v>
      </c>
      <c r="G426" s="27">
        <v>324266.72455606703</v>
      </c>
      <c r="H426" s="27">
        <v>42081.1367486175</v>
      </c>
      <c r="I426" s="27">
        <v>0</v>
      </c>
      <c r="J426" s="27">
        <v>0</v>
      </c>
    </row>
    <row r="427" spans="1:10">
      <c r="A427" t="s">
        <v>642</v>
      </c>
      <c r="B427">
        <v>19.21</v>
      </c>
      <c r="C427">
        <v>1495.7533900000001</v>
      </c>
      <c r="E427" t="s">
        <v>1031</v>
      </c>
      <c r="F427" s="27">
        <v>0</v>
      </c>
      <c r="G427" s="27">
        <v>0</v>
      </c>
      <c r="H427" s="27">
        <v>0</v>
      </c>
      <c r="I427" s="27">
        <v>0</v>
      </c>
      <c r="J427" s="27">
        <v>34476.931126821502</v>
      </c>
    </row>
    <row r="428" spans="1:10">
      <c r="A428" t="s">
        <v>643</v>
      </c>
      <c r="B428">
        <v>19.21</v>
      </c>
      <c r="C428">
        <v>769.34394999999995</v>
      </c>
      <c r="E428" t="s">
        <v>1032</v>
      </c>
      <c r="F428" s="27">
        <v>0</v>
      </c>
      <c r="G428" s="27">
        <v>0</v>
      </c>
      <c r="H428" s="27">
        <v>0</v>
      </c>
      <c r="I428" s="27">
        <v>0</v>
      </c>
      <c r="J428" s="27">
        <v>113107.069786956</v>
      </c>
    </row>
    <row r="429" spans="1:10">
      <c r="A429" t="s">
        <v>644</v>
      </c>
      <c r="B429">
        <v>19.21</v>
      </c>
      <c r="C429">
        <v>703.37093000000004</v>
      </c>
      <c r="E429" t="s">
        <v>986</v>
      </c>
      <c r="F429" s="27">
        <v>0</v>
      </c>
      <c r="G429" s="27">
        <v>0</v>
      </c>
      <c r="H429" s="27">
        <v>0</v>
      </c>
      <c r="I429" s="27">
        <v>0</v>
      </c>
      <c r="J429" s="27">
        <v>1148116.8846396101</v>
      </c>
    </row>
    <row r="430" spans="1:10">
      <c r="A430" t="s">
        <v>645</v>
      </c>
      <c r="B430">
        <v>19.22</v>
      </c>
      <c r="C430">
        <v>703.27535999999998</v>
      </c>
      <c r="E430" t="s">
        <v>1033</v>
      </c>
      <c r="F430" s="27">
        <v>19507.980116807699</v>
      </c>
      <c r="G430" s="27">
        <v>715549.75782613701</v>
      </c>
      <c r="H430" s="27">
        <v>468418.26832467201</v>
      </c>
      <c r="I430" s="27">
        <v>0</v>
      </c>
      <c r="J430" s="27">
        <v>0</v>
      </c>
    </row>
    <row r="431" spans="1:10">
      <c r="A431" t="s">
        <v>646</v>
      </c>
      <c r="B431">
        <v>19.239999999999998</v>
      </c>
      <c r="C431">
        <v>793.44083000000001</v>
      </c>
      <c r="E431" t="s">
        <v>1034</v>
      </c>
      <c r="F431" s="27">
        <v>0</v>
      </c>
      <c r="G431" s="27">
        <v>0</v>
      </c>
      <c r="H431" s="27">
        <v>0</v>
      </c>
      <c r="I431" s="27">
        <v>0</v>
      </c>
      <c r="J431" s="27">
        <v>173099.087207673</v>
      </c>
    </row>
    <row r="432" spans="1:10">
      <c r="A432" t="s">
        <v>647</v>
      </c>
      <c r="B432">
        <v>19.29</v>
      </c>
      <c r="C432">
        <v>735.39742000000001</v>
      </c>
      <c r="D432" t="s">
        <v>1123</v>
      </c>
      <c r="E432" t="s">
        <v>1021</v>
      </c>
      <c r="F432" s="27">
        <v>0</v>
      </c>
      <c r="G432" s="27">
        <v>0</v>
      </c>
      <c r="H432" s="27">
        <v>0</v>
      </c>
      <c r="I432" s="27">
        <v>2044.57094994517</v>
      </c>
      <c r="J432" s="27">
        <v>166679.99673076899</v>
      </c>
    </row>
    <row r="433" spans="1:10">
      <c r="A433" t="s">
        <v>648</v>
      </c>
      <c r="B433">
        <v>19.29</v>
      </c>
      <c r="C433">
        <v>735.28853000000004</v>
      </c>
      <c r="E433" t="s">
        <v>1035</v>
      </c>
      <c r="F433" s="27">
        <v>12693.662895568799</v>
      </c>
      <c r="G433" s="27">
        <v>127064.350582003</v>
      </c>
      <c r="H433" s="27">
        <v>192179.23355568401</v>
      </c>
      <c r="I433" s="27">
        <v>0</v>
      </c>
      <c r="J433" s="27">
        <v>0</v>
      </c>
    </row>
    <row r="434" spans="1:10">
      <c r="A434" t="s">
        <v>649</v>
      </c>
      <c r="B434">
        <v>19.34</v>
      </c>
      <c r="C434">
        <v>675.41278</v>
      </c>
      <c r="E434" t="s">
        <v>1015</v>
      </c>
      <c r="F434" s="27">
        <v>0</v>
      </c>
      <c r="G434" s="27">
        <v>0</v>
      </c>
      <c r="H434" s="27">
        <v>0</v>
      </c>
      <c r="I434" s="27">
        <v>0</v>
      </c>
      <c r="J434" s="27">
        <v>85299.466171882494</v>
      </c>
    </row>
    <row r="435" spans="1:10">
      <c r="A435" t="s">
        <v>650</v>
      </c>
      <c r="B435">
        <v>19.34</v>
      </c>
      <c r="C435">
        <v>721.41796999999997</v>
      </c>
      <c r="E435" t="s">
        <v>1036</v>
      </c>
      <c r="F435" s="27">
        <v>0</v>
      </c>
      <c r="G435" s="27">
        <v>0</v>
      </c>
      <c r="H435" s="27">
        <v>0</v>
      </c>
      <c r="I435" s="27">
        <v>0</v>
      </c>
      <c r="J435" s="27">
        <v>690348.46375716396</v>
      </c>
    </row>
    <row r="436" spans="1:10">
      <c r="A436" t="s">
        <v>651</v>
      </c>
      <c r="B436">
        <v>19.34</v>
      </c>
      <c r="C436">
        <v>1439.8323600000001</v>
      </c>
      <c r="E436" t="s">
        <v>1037</v>
      </c>
      <c r="F436" s="27">
        <v>0</v>
      </c>
      <c r="G436" s="27">
        <v>0</v>
      </c>
      <c r="H436" s="27">
        <v>0</v>
      </c>
      <c r="I436" s="27">
        <v>0</v>
      </c>
      <c r="J436" s="27">
        <v>37015.157343400198</v>
      </c>
    </row>
    <row r="437" spans="1:10">
      <c r="A437" t="s">
        <v>652</v>
      </c>
      <c r="B437">
        <v>19.34</v>
      </c>
      <c r="C437">
        <v>721.31492000000003</v>
      </c>
      <c r="E437" t="s">
        <v>1038</v>
      </c>
      <c r="F437" s="27">
        <v>30543.681927466499</v>
      </c>
      <c r="G437" s="27">
        <v>268887.234954816</v>
      </c>
      <c r="H437" s="27">
        <v>296990.76440186502</v>
      </c>
      <c r="I437" s="27">
        <v>0</v>
      </c>
      <c r="J437" s="27">
        <v>0</v>
      </c>
    </row>
    <row r="438" spans="1:10">
      <c r="A438" t="s">
        <v>653</v>
      </c>
      <c r="B438">
        <v>19.350000000000001</v>
      </c>
      <c r="C438">
        <v>793.44164999999998</v>
      </c>
      <c r="E438" t="s">
        <v>1039</v>
      </c>
      <c r="F438" s="27">
        <v>0</v>
      </c>
      <c r="G438" s="27">
        <v>0</v>
      </c>
      <c r="H438" s="27">
        <v>0</v>
      </c>
      <c r="I438" s="27">
        <v>0</v>
      </c>
      <c r="J438" s="27">
        <v>64607.621862845503</v>
      </c>
    </row>
    <row r="439" spans="1:10">
      <c r="A439" t="s">
        <v>654</v>
      </c>
      <c r="B439">
        <v>19.45</v>
      </c>
      <c r="C439">
        <v>833.30829000000006</v>
      </c>
      <c r="E439" t="s">
        <v>1040</v>
      </c>
      <c r="F439" s="27">
        <v>0</v>
      </c>
      <c r="G439" s="27">
        <v>0</v>
      </c>
      <c r="H439" s="27">
        <v>0</v>
      </c>
      <c r="I439" s="27">
        <v>0</v>
      </c>
      <c r="J439" s="27">
        <v>17295.253873589099</v>
      </c>
    </row>
    <row r="440" spans="1:10">
      <c r="A440" t="s">
        <v>655</v>
      </c>
      <c r="B440">
        <v>19.45</v>
      </c>
      <c r="C440">
        <v>735.39747</v>
      </c>
      <c r="D440" t="s">
        <v>1123</v>
      </c>
      <c r="E440" t="s">
        <v>1021</v>
      </c>
      <c r="F440" s="27">
        <v>0</v>
      </c>
      <c r="G440" s="27">
        <v>0</v>
      </c>
      <c r="H440" s="27">
        <v>0</v>
      </c>
      <c r="I440" s="27">
        <v>0</v>
      </c>
      <c r="J440" s="27">
        <v>1911601.2758635301</v>
      </c>
    </row>
    <row r="441" spans="1:10">
      <c r="A441" t="s">
        <v>656</v>
      </c>
      <c r="B441">
        <v>19.45</v>
      </c>
      <c r="C441">
        <v>1467.7624699999999</v>
      </c>
      <c r="E441" t="s">
        <v>1041</v>
      </c>
      <c r="F441" s="27">
        <v>0</v>
      </c>
      <c r="G441" s="27">
        <v>0</v>
      </c>
      <c r="H441" s="27">
        <v>0</v>
      </c>
      <c r="I441" s="27">
        <v>0</v>
      </c>
      <c r="J441" s="27">
        <v>0</v>
      </c>
    </row>
    <row r="442" spans="1:10">
      <c r="A442" t="s">
        <v>657</v>
      </c>
      <c r="B442">
        <v>19.45</v>
      </c>
      <c r="C442">
        <v>1467.79117</v>
      </c>
      <c r="E442" t="s">
        <v>1042</v>
      </c>
      <c r="F442" s="27">
        <v>0</v>
      </c>
      <c r="G442" s="27">
        <v>0</v>
      </c>
      <c r="H442" s="27">
        <v>0</v>
      </c>
      <c r="I442" s="27">
        <v>0</v>
      </c>
      <c r="J442" s="27">
        <v>277589.95107008499</v>
      </c>
    </row>
    <row r="443" spans="1:10">
      <c r="A443" t="s">
        <v>658</v>
      </c>
      <c r="B443">
        <v>19.46</v>
      </c>
      <c r="C443">
        <v>1100.5857800000001</v>
      </c>
      <c r="F443" s="27">
        <v>0</v>
      </c>
      <c r="G443" s="27">
        <v>0</v>
      </c>
      <c r="H443" s="27">
        <v>0</v>
      </c>
      <c r="I443" s="27">
        <v>0</v>
      </c>
      <c r="J443" s="27">
        <v>41654.5413195406</v>
      </c>
    </row>
    <row r="444" spans="1:10">
      <c r="A444" t="s">
        <v>659</v>
      </c>
      <c r="B444">
        <v>19.46</v>
      </c>
      <c r="C444">
        <v>1467.77757</v>
      </c>
      <c r="E444" t="s">
        <v>1043</v>
      </c>
      <c r="F444" s="27">
        <v>0</v>
      </c>
      <c r="G444" s="27">
        <v>0</v>
      </c>
      <c r="H444" s="27">
        <v>0</v>
      </c>
      <c r="I444" s="27">
        <v>0</v>
      </c>
      <c r="J444" s="27">
        <v>0</v>
      </c>
    </row>
    <row r="445" spans="1:10">
      <c r="A445" t="s">
        <v>660</v>
      </c>
      <c r="B445">
        <v>19.46</v>
      </c>
      <c r="C445">
        <v>629.37076999999999</v>
      </c>
      <c r="E445" t="s">
        <v>1044</v>
      </c>
      <c r="F445" s="27">
        <v>0</v>
      </c>
      <c r="G445" s="27">
        <v>0</v>
      </c>
      <c r="H445" s="27">
        <v>0</v>
      </c>
      <c r="I445" s="27">
        <v>0</v>
      </c>
      <c r="J445" s="27">
        <v>53836.616245282603</v>
      </c>
    </row>
    <row r="446" spans="1:10">
      <c r="A446" t="s">
        <v>661</v>
      </c>
      <c r="B446">
        <v>19.46</v>
      </c>
      <c r="C446">
        <v>689.30168000000003</v>
      </c>
      <c r="E446" t="s">
        <v>1045</v>
      </c>
      <c r="F446" s="27">
        <v>26324.088216418801</v>
      </c>
      <c r="G446" s="27">
        <v>291710.04392205598</v>
      </c>
      <c r="H446" s="27">
        <v>191409.83500241701</v>
      </c>
      <c r="I446" s="27">
        <v>0</v>
      </c>
      <c r="J446" s="27">
        <v>0</v>
      </c>
    </row>
    <row r="447" spans="1:10">
      <c r="A447" t="s">
        <v>662</v>
      </c>
      <c r="B447">
        <v>19.46</v>
      </c>
      <c r="C447">
        <v>735.28782999999999</v>
      </c>
      <c r="E447" t="s">
        <v>1046</v>
      </c>
      <c r="F447" s="27">
        <v>167985.60113969201</v>
      </c>
      <c r="G447" s="27">
        <v>1374498.1597162299</v>
      </c>
      <c r="H447" s="27">
        <v>804260.75253992702</v>
      </c>
      <c r="I447" s="27">
        <v>0</v>
      </c>
      <c r="J447" s="27">
        <v>0</v>
      </c>
    </row>
    <row r="448" spans="1:10">
      <c r="A448" t="s">
        <v>663</v>
      </c>
      <c r="B448">
        <v>19.46</v>
      </c>
      <c r="C448">
        <v>1467.4288899999999</v>
      </c>
      <c r="E448" t="s">
        <v>1047</v>
      </c>
      <c r="F448" s="27">
        <v>940.94284708110501</v>
      </c>
      <c r="G448" s="27">
        <v>151935.592650053</v>
      </c>
      <c r="H448" s="27">
        <v>52044.881013241</v>
      </c>
      <c r="I448" s="27">
        <v>0</v>
      </c>
      <c r="J448" s="27">
        <v>0</v>
      </c>
    </row>
    <row r="449" spans="1:10">
      <c r="A449" t="s">
        <v>664</v>
      </c>
      <c r="B449">
        <v>19.61</v>
      </c>
      <c r="C449">
        <v>1025.50461</v>
      </c>
      <c r="E449" t="s">
        <v>1048</v>
      </c>
      <c r="F449" s="27">
        <v>0</v>
      </c>
      <c r="G449" s="27">
        <v>0</v>
      </c>
      <c r="H449" s="27">
        <v>0</v>
      </c>
      <c r="I449" s="27">
        <v>0</v>
      </c>
      <c r="J449" s="27">
        <v>83781.859265264793</v>
      </c>
    </row>
    <row r="450" spans="1:10">
      <c r="A450" t="s">
        <v>665</v>
      </c>
      <c r="B450">
        <v>19.61</v>
      </c>
      <c r="C450">
        <v>501.32240999999999</v>
      </c>
      <c r="D450" t="s">
        <v>1124</v>
      </c>
      <c r="E450" t="s">
        <v>1049</v>
      </c>
      <c r="F450" s="27">
        <v>0</v>
      </c>
      <c r="G450" s="27">
        <v>0</v>
      </c>
      <c r="H450" s="27">
        <v>0</v>
      </c>
      <c r="I450" s="27">
        <v>29714.562749477998</v>
      </c>
      <c r="J450" s="27">
        <v>49405.973667323597</v>
      </c>
    </row>
    <row r="451" spans="1:10">
      <c r="A451" t="s">
        <v>666</v>
      </c>
      <c r="B451">
        <v>19.670000000000002</v>
      </c>
      <c r="C451">
        <v>895.43658000000005</v>
      </c>
      <c r="E451" t="s">
        <v>1050</v>
      </c>
      <c r="F451" s="27">
        <v>0</v>
      </c>
      <c r="G451" s="27">
        <v>0</v>
      </c>
      <c r="H451" s="27">
        <v>0</v>
      </c>
      <c r="I451" s="27">
        <v>0</v>
      </c>
      <c r="J451" s="27">
        <v>93273.360374705197</v>
      </c>
    </row>
    <row r="452" spans="1:10">
      <c r="A452" t="s">
        <v>667</v>
      </c>
      <c r="B452">
        <v>19.88</v>
      </c>
      <c r="C452">
        <v>881.45702000000006</v>
      </c>
      <c r="F452" s="27">
        <v>0</v>
      </c>
      <c r="G452" s="27">
        <v>0</v>
      </c>
      <c r="H452" s="27">
        <v>0</v>
      </c>
      <c r="I452" s="27">
        <v>0</v>
      </c>
      <c r="J452" s="27">
        <v>298102.41498125403</v>
      </c>
    </row>
    <row r="453" spans="1:10">
      <c r="A453" t="s">
        <v>668</v>
      </c>
      <c r="B453">
        <v>19.88</v>
      </c>
      <c r="C453">
        <v>837.30998999999997</v>
      </c>
      <c r="E453" t="s">
        <v>1051</v>
      </c>
      <c r="F453" s="27">
        <v>27767.713566560498</v>
      </c>
      <c r="G453" s="27">
        <v>100163.811142551</v>
      </c>
      <c r="H453" s="27">
        <v>144302.61422594401</v>
      </c>
      <c r="I453" s="27">
        <v>0</v>
      </c>
      <c r="J453" s="27">
        <v>0</v>
      </c>
    </row>
    <row r="454" spans="1:10">
      <c r="A454" t="s">
        <v>669</v>
      </c>
      <c r="B454">
        <v>19.88</v>
      </c>
      <c r="C454">
        <v>903.43874000000005</v>
      </c>
      <c r="E454" t="s">
        <v>1052</v>
      </c>
      <c r="F454" s="27">
        <v>0</v>
      </c>
      <c r="G454" s="27">
        <v>0</v>
      </c>
      <c r="H454" s="27">
        <v>0</v>
      </c>
      <c r="I454" s="27">
        <v>0</v>
      </c>
      <c r="J454" s="27">
        <v>78202.204218307001</v>
      </c>
    </row>
    <row r="455" spans="1:10">
      <c r="A455" t="s">
        <v>670</v>
      </c>
      <c r="B455">
        <v>19.88</v>
      </c>
      <c r="C455">
        <v>883.47086999999999</v>
      </c>
      <c r="E455" t="s">
        <v>1053</v>
      </c>
      <c r="F455" s="27">
        <v>0</v>
      </c>
      <c r="G455" s="27">
        <v>0</v>
      </c>
      <c r="H455" s="27">
        <v>0</v>
      </c>
      <c r="I455" s="27">
        <v>0</v>
      </c>
      <c r="J455" s="27">
        <v>278593.24684570602</v>
      </c>
    </row>
    <row r="456" spans="1:10">
      <c r="A456" t="s">
        <v>671</v>
      </c>
      <c r="B456">
        <v>19.89</v>
      </c>
      <c r="C456">
        <v>883.29648999999995</v>
      </c>
      <c r="E456" t="s">
        <v>1054</v>
      </c>
      <c r="F456" s="27">
        <v>36678.8878364189</v>
      </c>
      <c r="G456" s="27">
        <v>176129.86114779901</v>
      </c>
      <c r="H456" s="27">
        <v>191584.954022833</v>
      </c>
      <c r="I456" s="27">
        <v>0</v>
      </c>
      <c r="J456" s="27">
        <v>0</v>
      </c>
    </row>
    <row r="457" spans="1:10">
      <c r="A457" t="s">
        <v>672</v>
      </c>
      <c r="B457">
        <v>19.899999999999999</v>
      </c>
      <c r="C457">
        <v>881.28411000000006</v>
      </c>
      <c r="F457" s="27">
        <v>35734.698098422603</v>
      </c>
      <c r="G457" s="27">
        <v>168608.60123712101</v>
      </c>
      <c r="H457" s="27">
        <v>190887.52649554401</v>
      </c>
      <c r="I457" s="27">
        <v>0</v>
      </c>
      <c r="J457" s="27">
        <v>0</v>
      </c>
    </row>
    <row r="458" spans="1:10">
      <c r="A458" t="s">
        <v>673</v>
      </c>
      <c r="B458">
        <v>20.07</v>
      </c>
      <c r="C458">
        <v>793.44176000000004</v>
      </c>
      <c r="E458" t="s">
        <v>1034</v>
      </c>
      <c r="F458" s="27">
        <v>0</v>
      </c>
      <c r="G458" s="27">
        <v>0</v>
      </c>
      <c r="H458" s="27">
        <v>0</v>
      </c>
      <c r="I458" s="27">
        <v>0</v>
      </c>
      <c r="J458" s="27">
        <v>47394.570239142602</v>
      </c>
    </row>
    <row r="459" spans="1:10">
      <c r="A459" t="s">
        <v>674</v>
      </c>
      <c r="B459">
        <v>20.34</v>
      </c>
      <c r="C459">
        <v>879.44299000000001</v>
      </c>
      <c r="E459" t="s">
        <v>1055</v>
      </c>
      <c r="F459" s="27">
        <v>0</v>
      </c>
      <c r="G459" s="27">
        <v>0</v>
      </c>
      <c r="H459" s="27">
        <v>0</v>
      </c>
      <c r="I459" s="27">
        <v>0</v>
      </c>
      <c r="J459" s="27">
        <v>45519.045975639398</v>
      </c>
    </row>
    <row r="460" spans="1:10">
      <c r="A460" t="s">
        <v>675</v>
      </c>
      <c r="B460">
        <v>20.34</v>
      </c>
      <c r="C460">
        <v>835.45277999999996</v>
      </c>
      <c r="E460" t="s">
        <v>1056</v>
      </c>
      <c r="F460" s="27">
        <v>0</v>
      </c>
      <c r="G460" s="27">
        <v>0</v>
      </c>
      <c r="H460" s="27">
        <v>0</v>
      </c>
      <c r="I460" s="27">
        <v>0</v>
      </c>
      <c r="J460" s="27">
        <v>47671.898374356002</v>
      </c>
    </row>
    <row r="461" spans="1:10">
      <c r="A461" t="s">
        <v>676</v>
      </c>
      <c r="B461">
        <v>20.45</v>
      </c>
      <c r="C461">
        <v>721.41845000000001</v>
      </c>
      <c r="E461" t="s">
        <v>1057</v>
      </c>
      <c r="F461" s="27">
        <v>0</v>
      </c>
      <c r="G461" s="27">
        <v>0</v>
      </c>
      <c r="H461" s="27">
        <v>0</v>
      </c>
      <c r="I461" s="27">
        <v>0</v>
      </c>
      <c r="J461" s="27">
        <v>52173.836799384102</v>
      </c>
    </row>
    <row r="462" spans="1:10">
      <c r="A462" t="s">
        <v>677</v>
      </c>
      <c r="B462">
        <v>20.51</v>
      </c>
      <c r="C462">
        <v>865.46100999999999</v>
      </c>
      <c r="F462" s="27">
        <v>0</v>
      </c>
      <c r="G462" s="27">
        <v>0</v>
      </c>
      <c r="H462" s="27">
        <v>0</v>
      </c>
      <c r="I462" s="27">
        <v>0</v>
      </c>
      <c r="J462" s="27">
        <v>156159.88113296599</v>
      </c>
    </row>
    <row r="463" spans="1:10">
      <c r="A463" t="s">
        <v>678</v>
      </c>
      <c r="B463">
        <v>20.51</v>
      </c>
      <c r="C463">
        <v>867.47738000000004</v>
      </c>
      <c r="E463" t="s">
        <v>1058</v>
      </c>
      <c r="F463" s="27">
        <v>0</v>
      </c>
      <c r="G463" s="27">
        <v>0</v>
      </c>
      <c r="H463" s="27">
        <v>0</v>
      </c>
      <c r="I463" s="27">
        <v>0</v>
      </c>
      <c r="J463" s="27">
        <v>101078.26363608601</v>
      </c>
    </row>
    <row r="464" spans="1:10">
      <c r="A464" t="s">
        <v>679</v>
      </c>
      <c r="B464">
        <v>20.58</v>
      </c>
      <c r="C464">
        <v>647.38157000000001</v>
      </c>
      <c r="D464" t="s">
        <v>1125</v>
      </c>
      <c r="E464" t="s">
        <v>1059</v>
      </c>
      <c r="F464" s="27">
        <v>0</v>
      </c>
      <c r="G464" s="27">
        <v>0</v>
      </c>
      <c r="H464" s="27">
        <v>0</v>
      </c>
      <c r="I464" s="27">
        <v>0</v>
      </c>
      <c r="J464" s="27">
        <v>50153.361545053704</v>
      </c>
    </row>
    <row r="465" spans="1:10">
      <c r="A465" t="s">
        <v>680</v>
      </c>
      <c r="B465">
        <v>20.84</v>
      </c>
      <c r="C465">
        <v>679.40738999999996</v>
      </c>
      <c r="E465" t="s">
        <v>1001</v>
      </c>
      <c r="F465" s="27">
        <v>0</v>
      </c>
      <c r="G465" s="27">
        <v>0</v>
      </c>
      <c r="H465" s="27">
        <v>0</v>
      </c>
      <c r="I465" s="27">
        <v>0</v>
      </c>
      <c r="J465" s="27">
        <v>234313.04929356099</v>
      </c>
    </row>
    <row r="466" spans="1:10">
      <c r="A466" t="s">
        <v>681</v>
      </c>
      <c r="B466">
        <v>20.84</v>
      </c>
      <c r="C466">
        <v>679.32011</v>
      </c>
      <c r="E466" t="s">
        <v>1060</v>
      </c>
      <c r="F466" s="27">
        <v>55396.1547861199</v>
      </c>
      <c r="G466" s="27">
        <v>71730.822805546806</v>
      </c>
      <c r="H466" s="27">
        <v>187110.933335407</v>
      </c>
      <c r="I466" s="27">
        <v>0</v>
      </c>
      <c r="J466" s="27">
        <v>0</v>
      </c>
    </row>
    <row r="467" spans="1:10">
      <c r="A467" t="s">
        <v>682</v>
      </c>
      <c r="B467">
        <v>21.2</v>
      </c>
      <c r="C467">
        <v>721.41893000000005</v>
      </c>
      <c r="E467" t="s">
        <v>1036</v>
      </c>
      <c r="F467" s="27">
        <v>0</v>
      </c>
      <c r="G467" s="27">
        <v>0</v>
      </c>
      <c r="H467" s="27">
        <v>0</v>
      </c>
      <c r="I467" s="27">
        <v>0</v>
      </c>
      <c r="J467" s="27">
        <v>126516.480390239</v>
      </c>
    </row>
    <row r="468" spans="1:10">
      <c r="A468" t="s">
        <v>683</v>
      </c>
      <c r="B468">
        <v>21.3</v>
      </c>
      <c r="C468">
        <v>721.41869999999994</v>
      </c>
      <c r="E468" t="s">
        <v>1061</v>
      </c>
      <c r="F468" s="27">
        <v>0</v>
      </c>
      <c r="G468" s="27">
        <v>0</v>
      </c>
      <c r="H468" s="27">
        <v>0</v>
      </c>
      <c r="I468" s="27">
        <v>0</v>
      </c>
      <c r="J468" s="27">
        <v>86474.520301207303</v>
      </c>
    </row>
    <row r="469" spans="1:10">
      <c r="A469" t="s">
        <v>684</v>
      </c>
      <c r="B469">
        <v>21.42</v>
      </c>
      <c r="C469">
        <v>631.38657000000001</v>
      </c>
      <c r="E469" t="s">
        <v>1062</v>
      </c>
      <c r="F469" s="27">
        <v>0</v>
      </c>
      <c r="G469" s="27">
        <v>0</v>
      </c>
      <c r="H469" s="27">
        <v>0</v>
      </c>
      <c r="I469" s="27">
        <v>0</v>
      </c>
      <c r="J469" s="27">
        <v>18721.172758376499</v>
      </c>
    </row>
    <row r="470" spans="1:10">
      <c r="A470" t="s">
        <v>685</v>
      </c>
      <c r="B470">
        <v>21.42</v>
      </c>
      <c r="C470">
        <v>689.39164000000005</v>
      </c>
      <c r="E470" t="s">
        <v>1021</v>
      </c>
      <c r="F470" s="27">
        <v>0</v>
      </c>
      <c r="G470" s="27">
        <v>0</v>
      </c>
      <c r="H470" s="27">
        <v>0</v>
      </c>
      <c r="I470" s="27">
        <v>0</v>
      </c>
      <c r="J470" s="27">
        <v>720699.45139228704</v>
      </c>
    </row>
    <row r="471" spans="1:10">
      <c r="A471" t="s">
        <v>686</v>
      </c>
      <c r="B471">
        <v>21.42</v>
      </c>
      <c r="C471">
        <v>1467.7851700000001</v>
      </c>
      <c r="E471" t="s">
        <v>1063</v>
      </c>
      <c r="F471" s="27">
        <v>0</v>
      </c>
      <c r="G471" s="27">
        <v>0</v>
      </c>
      <c r="H471" s="27">
        <v>0</v>
      </c>
      <c r="I471" s="27">
        <v>0</v>
      </c>
      <c r="J471" s="27">
        <v>27181.393024382302</v>
      </c>
    </row>
    <row r="472" spans="1:10">
      <c r="A472" t="s">
        <v>687</v>
      </c>
      <c r="B472">
        <v>21.42</v>
      </c>
      <c r="C472">
        <v>755.36536000000001</v>
      </c>
      <c r="E472" t="s">
        <v>1064</v>
      </c>
      <c r="F472" s="27">
        <v>0</v>
      </c>
      <c r="G472" s="27">
        <v>0</v>
      </c>
      <c r="H472" s="27">
        <v>0</v>
      </c>
      <c r="I472" s="27">
        <v>0</v>
      </c>
      <c r="J472" s="27">
        <v>75890.559880640605</v>
      </c>
    </row>
    <row r="473" spans="1:10">
      <c r="A473" t="s">
        <v>688</v>
      </c>
      <c r="B473">
        <v>21.43</v>
      </c>
      <c r="C473">
        <v>689.30172000000005</v>
      </c>
      <c r="E473" t="s">
        <v>1065</v>
      </c>
      <c r="F473" s="27">
        <v>13700.586818673</v>
      </c>
      <c r="G473" s="27">
        <v>320806.02707244898</v>
      </c>
      <c r="H473" s="27">
        <v>256728.098195339</v>
      </c>
      <c r="I473" s="27">
        <v>0</v>
      </c>
      <c r="J473" s="27">
        <v>0</v>
      </c>
    </row>
    <row r="474" spans="1:10">
      <c r="A474" t="s">
        <v>689</v>
      </c>
      <c r="B474">
        <v>21.53</v>
      </c>
      <c r="C474">
        <v>265.14785999999998</v>
      </c>
      <c r="E474" t="s">
        <v>1066</v>
      </c>
      <c r="F474" s="27">
        <v>0</v>
      </c>
      <c r="G474" s="27">
        <v>131742.27394503201</v>
      </c>
      <c r="H474" s="27">
        <v>144349.39539282999</v>
      </c>
      <c r="I474" s="27">
        <v>105048.63877573</v>
      </c>
      <c r="J474" s="27">
        <v>98228.785163200606</v>
      </c>
    </row>
    <row r="475" spans="1:10">
      <c r="A475" t="s">
        <v>690</v>
      </c>
      <c r="B475">
        <v>21.58</v>
      </c>
      <c r="C475">
        <v>721.41872999999998</v>
      </c>
      <c r="E475" t="s">
        <v>1067</v>
      </c>
      <c r="F475" s="27">
        <v>0</v>
      </c>
      <c r="G475" s="27">
        <v>0</v>
      </c>
      <c r="H475" s="27">
        <v>0</v>
      </c>
      <c r="I475" s="27">
        <v>0</v>
      </c>
      <c r="J475" s="27">
        <v>70468.647332589695</v>
      </c>
    </row>
    <row r="476" spans="1:10">
      <c r="A476" t="s">
        <v>691</v>
      </c>
      <c r="B476">
        <v>21.77</v>
      </c>
      <c r="C476">
        <v>787.39071999999999</v>
      </c>
      <c r="E476" t="s">
        <v>1068</v>
      </c>
      <c r="F476" s="27">
        <v>0</v>
      </c>
      <c r="G476" s="27">
        <v>0</v>
      </c>
      <c r="H476" s="27">
        <v>0</v>
      </c>
      <c r="I476" s="27">
        <v>0</v>
      </c>
      <c r="J476" s="27">
        <v>108651.155138036</v>
      </c>
    </row>
    <row r="477" spans="1:10">
      <c r="A477" t="s">
        <v>692</v>
      </c>
      <c r="B477">
        <v>21.77</v>
      </c>
      <c r="C477">
        <v>721.41824999999994</v>
      </c>
      <c r="D477" t="s">
        <v>1126</v>
      </c>
      <c r="E477" t="s">
        <v>1015</v>
      </c>
      <c r="F477" s="27">
        <v>0</v>
      </c>
      <c r="G477" s="27">
        <v>0</v>
      </c>
      <c r="H477" s="27">
        <v>0</v>
      </c>
      <c r="I477" s="27">
        <v>0</v>
      </c>
      <c r="J477" s="27">
        <v>1165575.71123457</v>
      </c>
    </row>
    <row r="478" spans="1:10">
      <c r="A478" t="s">
        <v>693</v>
      </c>
      <c r="B478">
        <v>21.77</v>
      </c>
      <c r="C478">
        <v>1439.82287</v>
      </c>
      <c r="E478" t="s">
        <v>1069</v>
      </c>
      <c r="F478" s="27">
        <v>0</v>
      </c>
      <c r="G478" s="27">
        <v>0</v>
      </c>
      <c r="H478" s="27">
        <v>0</v>
      </c>
      <c r="I478" s="27">
        <v>0</v>
      </c>
      <c r="J478" s="27">
        <v>179025.57830202501</v>
      </c>
    </row>
    <row r="479" spans="1:10">
      <c r="A479" t="s">
        <v>694</v>
      </c>
      <c r="B479">
        <v>21.77</v>
      </c>
      <c r="C479">
        <v>615.39155000000005</v>
      </c>
      <c r="E479" t="s">
        <v>1070</v>
      </c>
      <c r="F479" s="27">
        <v>0</v>
      </c>
      <c r="G479" s="27">
        <v>0</v>
      </c>
      <c r="H479" s="27">
        <v>0</v>
      </c>
      <c r="I479" s="27">
        <v>0</v>
      </c>
      <c r="J479" s="27">
        <v>62269.675448249698</v>
      </c>
    </row>
    <row r="480" spans="1:10">
      <c r="A480" t="s">
        <v>695</v>
      </c>
      <c r="B480">
        <v>21.77</v>
      </c>
      <c r="C480">
        <v>1439.83565</v>
      </c>
      <c r="E480" t="s">
        <v>1071</v>
      </c>
      <c r="F480" s="27">
        <v>0</v>
      </c>
      <c r="G480" s="27">
        <v>0</v>
      </c>
      <c r="H480" s="27">
        <v>0</v>
      </c>
      <c r="I480" s="27">
        <v>0</v>
      </c>
      <c r="J480" s="27">
        <v>0</v>
      </c>
    </row>
    <row r="481" spans="1:10">
      <c r="A481" t="s">
        <v>696</v>
      </c>
      <c r="B481">
        <v>21.78</v>
      </c>
      <c r="C481">
        <v>1439.8048200000001</v>
      </c>
      <c r="E481" t="s">
        <v>1072</v>
      </c>
      <c r="F481" s="27">
        <v>0</v>
      </c>
      <c r="G481" s="27">
        <v>0</v>
      </c>
      <c r="H481" s="27">
        <v>0</v>
      </c>
      <c r="I481" s="27">
        <v>0</v>
      </c>
      <c r="J481" s="27">
        <v>0</v>
      </c>
    </row>
    <row r="482" spans="1:10">
      <c r="A482" t="s">
        <v>697</v>
      </c>
      <c r="B482">
        <v>21.78</v>
      </c>
      <c r="C482">
        <v>721.31435999999997</v>
      </c>
      <c r="E482" t="s">
        <v>1073</v>
      </c>
      <c r="F482" s="27">
        <v>224312.55785304401</v>
      </c>
      <c r="G482" s="27">
        <v>658979.95042770403</v>
      </c>
      <c r="H482" s="27">
        <v>503463.78942924598</v>
      </c>
      <c r="I482" s="27">
        <v>0</v>
      </c>
      <c r="J482" s="27">
        <v>0</v>
      </c>
    </row>
    <row r="483" spans="1:10">
      <c r="A483" t="s">
        <v>698</v>
      </c>
      <c r="B483">
        <v>22.04</v>
      </c>
      <c r="C483">
        <v>705.42353000000003</v>
      </c>
      <c r="E483" t="s">
        <v>1074</v>
      </c>
      <c r="F483" s="27">
        <v>0</v>
      </c>
      <c r="G483" s="27">
        <v>0</v>
      </c>
      <c r="H483" s="27">
        <v>0</v>
      </c>
      <c r="I483" s="27">
        <v>0</v>
      </c>
      <c r="J483" s="27">
        <v>38748.867275760203</v>
      </c>
    </row>
    <row r="484" spans="1:10">
      <c r="A484" t="s">
        <v>699</v>
      </c>
      <c r="B484">
        <v>22.31</v>
      </c>
      <c r="C484">
        <v>673.39712999999995</v>
      </c>
      <c r="E484" t="s">
        <v>1075</v>
      </c>
      <c r="F484" s="27">
        <v>0</v>
      </c>
      <c r="G484" s="27">
        <v>0</v>
      </c>
      <c r="H484" s="27">
        <v>0</v>
      </c>
      <c r="I484" s="27">
        <v>0</v>
      </c>
      <c r="J484" s="27">
        <v>281168.712636551</v>
      </c>
    </row>
    <row r="485" spans="1:10">
      <c r="A485" t="s">
        <v>700</v>
      </c>
      <c r="B485">
        <v>22.58</v>
      </c>
      <c r="C485">
        <v>705.42386999999997</v>
      </c>
      <c r="E485" t="s">
        <v>1076</v>
      </c>
      <c r="F485" s="27">
        <v>0</v>
      </c>
      <c r="G485" s="27">
        <v>0</v>
      </c>
      <c r="H485" s="27">
        <v>0</v>
      </c>
      <c r="I485" s="27">
        <v>0</v>
      </c>
      <c r="J485" s="27">
        <v>29238.1769607928</v>
      </c>
    </row>
    <row r="486" spans="1:10">
      <c r="A486" t="s">
        <v>701</v>
      </c>
      <c r="B486">
        <v>22.82</v>
      </c>
      <c r="C486">
        <v>705.42303000000004</v>
      </c>
      <c r="D486" t="s">
        <v>1127</v>
      </c>
      <c r="E486" t="s">
        <v>1074</v>
      </c>
      <c r="F486" s="27">
        <v>0</v>
      </c>
      <c r="G486" s="27">
        <v>0</v>
      </c>
      <c r="H486" s="27">
        <v>0</v>
      </c>
      <c r="I486" s="27">
        <v>0</v>
      </c>
      <c r="J486" s="27">
        <v>278531.49312939902</v>
      </c>
    </row>
    <row r="487" spans="1:10">
      <c r="A487" t="s">
        <v>702</v>
      </c>
      <c r="B487">
        <v>22.82</v>
      </c>
      <c r="C487">
        <v>1407.8425400000001</v>
      </c>
      <c r="E487" t="s">
        <v>1077</v>
      </c>
      <c r="F487" s="27">
        <v>0</v>
      </c>
      <c r="G487" s="27">
        <v>0</v>
      </c>
      <c r="H487" s="27">
        <v>0</v>
      </c>
      <c r="I487" s="27">
        <v>0</v>
      </c>
      <c r="J487" s="27">
        <v>40546.445351773698</v>
      </c>
    </row>
    <row r="488" spans="1:10">
      <c r="A488" t="s">
        <v>703</v>
      </c>
      <c r="B488">
        <v>22.82</v>
      </c>
      <c r="C488">
        <v>599.39639</v>
      </c>
      <c r="E488" t="s">
        <v>1078</v>
      </c>
      <c r="F488" s="27">
        <v>0</v>
      </c>
      <c r="G488" s="27">
        <v>0</v>
      </c>
      <c r="H488" s="27">
        <v>0</v>
      </c>
      <c r="I488" s="27">
        <v>0</v>
      </c>
      <c r="J488" s="27">
        <v>47895.160913280401</v>
      </c>
    </row>
    <row r="489" spans="1:10">
      <c r="A489" t="s">
        <v>704</v>
      </c>
      <c r="B489">
        <v>22.83</v>
      </c>
      <c r="C489">
        <v>771.39716999999996</v>
      </c>
      <c r="E489" t="s">
        <v>1079</v>
      </c>
      <c r="F489" s="27">
        <v>0</v>
      </c>
      <c r="G489" s="27">
        <v>0</v>
      </c>
      <c r="H489" s="27">
        <v>0</v>
      </c>
      <c r="I489" s="27">
        <v>0</v>
      </c>
      <c r="J489" s="27">
        <v>68823.179760585597</v>
      </c>
    </row>
    <row r="490" spans="1:10">
      <c r="A490" t="s">
        <v>705</v>
      </c>
      <c r="B490">
        <v>23.21</v>
      </c>
      <c r="C490">
        <v>564.33253000000002</v>
      </c>
      <c r="E490" t="s">
        <v>1080</v>
      </c>
      <c r="F490" s="27">
        <v>0</v>
      </c>
      <c r="G490" s="27">
        <v>0</v>
      </c>
      <c r="H490" s="27">
        <v>0</v>
      </c>
      <c r="I490" s="27">
        <v>31559.7969515978</v>
      </c>
      <c r="J490" s="27">
        <v>25264.808447493298</v>
      </c>
    </row>
    <row r="491" spans="1:10">
      <c r="A491" t="s">
        <v>706</v>
      </c>
      <c r="B491">
        <v>23.75</v>
      </c>
      <c r="C491">
        <v>311.16926999999998</v>
      </c>
      <c r="E491" t="s">
        <v>55</v>
      </c>
      <c r="F491" s="27">
        <v>650692.19428591803</v>
      </c>
      <c r="G491" s="27">
        <v>0</v>
      </c>
      <c r="H491" s="27">
        <v>37476.283578758797</v>
      </c>
      <c r="I491" s="27">
        <v>0</v>
      </c>
      <c r="J491" s="27">
        <v>0</v>
      </c>
    </row>
    <row r="492" spans="1:10">
      <c r="A492" t="s">
        <v>707</v>
      </c>
      <c r="B492">
        <v>23.95</v>
      </c>
      <c r="C492">
        <v>311.16865999999999</v>
      </c>
      <c r="E492" t="s">
        <v>55</v>
      </c>
      <c r="F492" s="27">
        <v>0</v>
      </c>
      <c r="G492" s="27">
        <v>367308.24355394201</v>
      </c>
      <c r="H492" s="27">
        <v>0</v>
      </c>
      <c r="I492" s="27">
        <v>0</v>
      </c>
      <c r="J492" s="27">
        <v>0</v>
      </c>
    </row>
    <row r="493" spans="1:10">
      <c r="A493" t="s">
        <v>708</v>
      </c>
      <c r="B493">
        <v>24.44</v>
      </c>
      <c r="C493">
        <v>445.23606000000001</v>
      </c>
      <c r="E493" t="s">
        <v>1081</v>
      </c>
      <c r="F493" s="27">
        <v>0</v>
      </c>
      <c r="G493" s="27">
        <v>0</v>
      </c>
      <c r="H493" s="27">
        <v>0</v>
      </c>
      <c r="I493" s="27">
        <v>234583.33235773799</v>
      </c>
      <c r="J493" s="27">
        <v>85050.834391622499</v>
      </c>
    </row>
    <row r="494" spans="1:10">
      <c r="A494" t="s">
        <v>709</v>
      </c>
      <c r="B494">
        <v>24.87</v>
      </c>
      <c r="C494">
        <v>452.27832999999998</v>
      </c>
      <c r="D494" t="s">
        <v>1128</v>
      </c>
      <c r="E494" t="s">
        <v>1082</v>
      </c>
      <c r="F494" s="27">
        <v>0</v>
      </c>
      <c r="G494" s="27">
        <v>0</v>
      </c>
      <c r="H494" s="27">
        <v>0</v>
      </c>
      <c r="I494" s="27">
        <v>418580.497546745</v>
      </c>
      <c r="J494" s="27">
        <v>412317.37473478401</v>
      </c>
    </row>
    <row r="495" spans="1:10">
      <c r="A495" t="s">
        <v>710</v>
      </c>
      <c r="B495">
        <v>25.01</v>
      </c>
      <c r="C495">
        <v>540.33083999999997</v>
      </c>
      <c r="D495" t="s">
        <v>1129</v>
      </c>
      <c r="E495" t="s">
        <v>1083</v>
      </c>
      <c r="F495" s="27">
        <v>0</v>
      </c>
      <c r="G495" s="27">
        <v>0</v>
      </c>
      <c r="H495" s="27">
        <v>0</v>
      </c>
      <c r="I495" s="27">
        <v>288750.26039674802</v>
      </c>
      <c r="J495" s="27">
        <v>253682.54084620101</v>
      </c>
    </row>
    <row r="496" spans="1:10">
      <c r="A496" t="s">
        <v>711</v>
      </c>
      <c r="B496">
        <v>25.11</v>
      </c>
      <c r="C496">
        <v>445.23610000000002</v>
      </c>
      <c r="E496" t="s">
        <v>1081</v>
      </c>
      <c r="F496" s="27">
        <v>0</v>
      </c>
      <c r="G496" s="27">
        <v>0</v>
      </c>
      <c r="H496" s="27">
        <v>0</v>
      </c>
      <c r="I496" s="27">
        <v>95763.194684062197</v>
      </c>
      <c r="J496" s="27">
        <v>1310.34334836734</v>
      </c>
    </row>
    <row r="497" spans="1:10">
      <c r="A497" t="s">
        <v>712</v>
      </c>
      <c r="B497">
        <v>25.72</v>
      </c>
      <c r="C497">
        <v>311.202</v>
      </c>
      <c r="E497" t="s">
        <v>1084</v>
      </c>
      <c r="F497" s="27">
        <v>179927.39189311399</v>
      </c>
      <c r="G497" s="27">
        <v>160336.42382145699</v>
      </c>
      <c r="H497" s="27">
        <v>157087.48128114699</v>
      </c>
      <c r="I497" s="27">
        <v>162302.82985857999</v>
      </c>
      <c r="J497" s="27">
        <v>164289.91646692599</v>
      </c>
    </row>
    <row r="498" spans="1:10">
      <c r="A498" t="s">
        <v>713</v>
      </c>
      <c r="B498">
        <v>26.09</v>
      </c>
      <c r="C498">
        <v>325.18484999999998</v>
      </c>
      <c r="E498" t="s">
        <v>56</v>
      </c>
      <c r="F498" s="27">
        <v>624140.52920543402</v>
      </c>
      <c r="G498" s="27">
        <v>0</v>
      </c>
      <c r="H498" s="27">
        <v>0</v>
      </c>
      <c r="I498" s="27">
        <v>0</v>
      </c>
      <c r="J498" s="27">
        <v>0</v>
      </c>
    </row>
    <row r="499" spans="1:10">
      <c r="A499" t="s">
        <v>714</v>
      </c>
      <c r="B499">
        <v>26.32</v>
      </c>
      <c r="C499">
        <v>325.18428</v>
      </c>
      <c r="E499" t="s">
        <v>56</v>
      </c>
      <c r="F499" s="27">
        <v>0</v>
      </c>
      <c r="G499" s="27">
        <v>0</v>
      </c>
      <c r="H499" s="27">
        <v>0</v>
      </c>
      <c r="I499" s="27">
        <v>0</v>
      </c>
      <c r="J499" s="27">
        <v>244490.70539762999</v>
      </c>
    </row>
    <row r="500" spans="1:10">
      <c r="A500" t="s">
        <v>715</v>
      </c>
      <c r="B500">
        <v>26.47</v>
      </c>
      <c r="C500">
        <v>293.17908</v>
      </c>
      <c r="E500" t="s">
        <v>1085</v>
      </c>
      <c r="F500" s="27">
        <v>6700.12683650489</v>
      </c>
      <c r="G500" s="27">
        <v>10330.7717609634</v>
      </c>
      <c r="H500" s="27">
        <v>22407.104480153899</v>
      </c>
      <c r="I500" s="27">
        <v>4805.9871115569003</v>
      </c>
      <c r="J500" s="27">
        <v>0</v>
      </c>
    </row>
    <row r="501" spans="1:10">
      <c r="A501" t="s">
        <v>716</v>
      </c>
      <c r="B501">
        <v>26.75</v>
      </c>
      <c r="C501">
        <v>447.25168000000002</v>
      </c>
      <c r="E501" t="s">
        <v>1086</v>
      </c>
      <c r="F501" s="27">
        <v>0</v>
      </c>
      <c r="G501" s="27">
        <v>0</v>
      </c>
      <c r="H501" s="27">
        <v>0</v>
      </c>
      <c r="I501" s="27">
        <v>0</v>
      </c>
      <c r="J501" s="27">
        <v>0</v>
      </c>
    </row>
    <row r="502" spans="1:10">
      <c r="A502" t="s">
        <v>717</v>
      </c>
      <c r="B502">
        <v>26.82</v>
      </c>
      <c r="C502">
        <v>447.23845</v>
      </c>
      <c r="E502" t="s">
        <v>1087</v>
      </c>
      <c r="F502" s="27">
        <v>12090.9623938247</v>
      </c>
      <c r="G502" s="27">
        <v>8956.2971642661705</v>
      </c>
      <c r="H502" s="27">
        <v>729980.87090524298</v>
      </c>
      <c r="I502" s="27">
        <v>0</v>
      </c>
      <c r="J502" s="27">
        <v>0</v>
      </c>
    </row>
    <row r="503" spans="1:10">
      <c r="A503" t="s">
        <v>718</v>
      </c>
      <c r="B503">
        <v>26.93</v>
      </c>
      <c r="C503">
        <v>447.25151</v>
      </c>
      <c r="E503" t="s">
        <v>1088</v>
      </c>
      <c r="F503" s="27">
        <v>0</v>
      </c>
      <c r="G503" s="27">
        <v>0</v>
      </c>
      <c r="H503" s="27">
        <v>0</v>
      </c>
      <c r="I503" s="27">
        <v>451846.73704022903</v>
      </c>
      <c r="J503" s="27">
        <v>179710.68385661099</v>
      </c>
    </row>
    <row r="504" spans="1:10">
      <c r="A504" t="s">
        <v>719</v>
      </c>
      <c r="B504">
        <v>26.99</v>
      </c>
      <c r="C504">
        <v>295.22775999999999</v>
      </c>
      <c r="E504" t="s">
        <v>1089</v>
      </c>
      <c r="F504" s="27">
        <v>8428.8406933672704</v>
      </c>
      <c r="G504" s="27">
        <v>0</v>
      </c>
      <c r="H504" s="27">
        <v>103038.482192864</v>
      </c>
      <c r="I504" s="27">
        <v>55191.030423870798</v>
      </c>
      <c r="J504" s="27">
        <v>29718.974029675301</v>
      </c>
    </row>
    <row r="505" spans="1:10">
      <c r="A505" t="s">
        <v>720</v>
      </c>
      <c r="B505">
        <v>27.69</v>
      </c>
      <c r="C505">
        <v>447.25173000000001</v>
      </c>
      <c r="E505" t="s">
        <v>1088</v>
      </c>
      <c r="F505" s="27">
        <v>0</v>
      </c>
      <c r="G505" s="27">
        <v>0</v>
      </c>
      <c r="H505" s="27">
        <v>0</v>
      </c>
      <c r="I505" s="27">
        <v>9505.2032070676396</v>
      </c>
      <c r="J505" s="27">
        <v>11534.925091081401</v>
      </c>
    </row>
    <row r="506" spans="1:10">
      <c r="A506" t="s">
        <v>721</v>
      </c>
      <c r="B506">
        <v>27.85</v>
      </c>
      <c r="C506">
        <v>116.92851</v>
      </c>
      <c r="F506" s="27">
        <v>87018.286613273303</v>
      </c>
      <c r="G506" s="27">
        <v>45316.412060078197</v>
      </c>
      <c r="H506" s="27">
        <v>0</v>
      </c>
      <c r="I506" s="27">
        <v>82959.162493480806</v>
      </c>
      <c r="J506" s="27">
        <v>85618.659191181403</v>
      </c>
    </row>
    <row r="507" spans="1:10">
      <c r="A507" t="s">
        <v>722</v>
      </c>
      <c r="B507">
        <v>28.39</v>
      </c>
      <c r="C507">
        <v>271.22829999999999</v>
      </c>
      <c r="E507" t="s">
        <v>57</v>
      </c>
      <c r="F507" s="27">
        <v>217674.76893427401</v>
      </c>
      <c r="G507" s="27">
        <v>318701.29360580398</v>
      </c>
      <c r="H507" s="27">
        <v>279648.60712503002</v>
      </c>
      <c r="I507" s="27">
        <v>340707.12822582899</v>
      </c>
      <c r="J507" s="27">
        <v>311545.011210786</v>
      </c>
    </row>
    <row r="508" spans="1:10">
      <c r="A508" t="s">
        <v>723</v>
      </c>
      <c r="B508">
        <v>28.73</v>
      </c>
      <c r="C508">
        <v>339.19990999999999</v>
      </c>
      <c r="E508" t="s">
        <v>1090</v>
      </c>
      <c r="F508" s="27">
        <v>187960.47859848899</v>
      </c>
      <c r="G508" s="27">
        <v>163348.71885739901</v>
      </c>
      <c r="H508" s="27">
        <v>325098.341458896</v>
      </c>
      <c r="I508" s="27">
        <v>201336.010629828</v>
      </c>
      <c r="J508" s="27">
        <v>303306.70475890802</v>
      </c>
    </row>
    <row r="509" spans="1:10">
      <c r="A509" t="s">
        <v>724</v>
      </c>
      <c r="B509">
        <v>28.96</v>
      </c>
      <c r="C509">
        <v>339.19983999999999</v>
      </c>
      <c r="E509" t="s">
        <v>1090</v>
      </c>
      <c r="F509" s="27">
        <v>70009.008225140802</v>
      </c>
      <c r="G509" s="27">
        <v>47779.054995239101</v>
      </c>
      <c r="H509" s="27">
        <v>0</v>
      </c>
      <c r="I509" s="27">
        <v>0</v>
      </c>
      <c r="J509" s="27">
        <v>0</v>
      </c>
    </row>
    <row r="510" spans="1:10">
      <c r="A510" t="s">
        <v>725</v>
      </c>
      <c r="B510">
        <v>29.49</v>
      </c>
      <c r="C510">
        <v>423.24905000000001</v>
      </c>
      <c r="E510" t="s">
        <v>1091</v>
      </c>
      <c r="F510" s="27">
        <v>24214.9451736339</v>
      </c>
      <c r="G510" s="27">
        <v>0</v>
      </c>
      <c r="H510" s="27">
        <v>0</v>
      </c>
      <c r="I510" s="27">
        <v>0</v>
      </c>
      <c r="J510" s="27">
        <v>0</v>
      </c>
    </row>
    <row r="511" spans="1:10">
      <c r="A511" t="s">
        <v>726</v>
      </c>
      <c r="B511">
        <v>29.68</v>
      </c>
      <c r="C511">
        <v>423.25060000000002</v>
      </c>
      <c r="E511" t="s">
        <v>1092</v>
      </c>
      <c r="F511" s="27">
        <v>19859.0877912502</v>
      </c>
      <c r="G511" s="27">
        <v>0</v>
      </c>
      <c r="H511" s="27">
        <v>1226664.2354058099</v>
      </c>
      <c r="I511" s="27">
        <v>1164440.57242989</v>
      </c>
      <c r="J511" s="27">
        <v>717328.99201390997</v>
      </c>
    </row>
    <row r="512" spans="1:10">
      <c r="A512" t="s">
        <v>727</v>
      </c>
      <c r="B512">
        <v>29.8</v>
      </c>
      <c r="C512">
        <v>606.37973999999997</v>
      </c>
      <c r="E512" t="s">
        <v>1093</v>
      </c>
      <c r="F512" s="27">
        <v>0</v>
      </c>
      <c r="G512" s="27">
        <v>0</v>
      </c>
      <c r="H512" s="27">
        <v>0</v>
      </c>
      <c r="I512" s="27">
        <v>0</v>
      </c>
      <c r="J512" s="27">
        <v>81524.607016345195</v>
      </c>
    </row>
    <row r="513" spans="1:10">
      <c r="A513" t="s">
        <v>728</v>
      </c>
      <c r="B513">
        <v>29.84</v>
      </c>
      <c r="C513">
        <v>694.43221000000005</v>
      </c>
      <c r="E513" t="s">
        <v>1094</v>
      </c>
      <c r="F513" s="27">
        <v>0</v>
      </c>
      <c r="G513" s="27">
        <v>0</v>
      </c>
      <c r="H513" s="27">
        <v>0</v>
      </c>
      <c r="I513" s="27">
        <v>0</v>
      </c>
      <c r="J513" s="27">
        <v>85608.957701006206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 LCMS</vt:lpstr>
      <vt:lpstr>Database Formatted Data</vt:lpstr>
      <vt:lpstr>Region Comparisons</vt:lpstr>
      <vt:lpstr>LC-MSMS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Kranawetter, Clayton D. (MU-Student)</dc:creator>
  <cp:lastModifiedBy>Kranawetter, Clayton D. (MU-Student)</cp:lastModifiedBy>
  <dcterms:created xsi:type="dcterms:W3CDTF">2019-11-06T22:09:26Z</dcterms:created>
  <dcterms:modified xsi:type="dcterms:W3CDTF">2021-02-24T21:31:26Z</dcterms:modified>
</cp:coreProperties>
</file>