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hidePivotFieldList="1" defaultThemeVersion="166925"/>
  <mc:AlternateContent xmlns:mc="http://schemas.openxmlformats.org/markup-compatibility/2006">
    <mc:Choice Requires="x15">
      <x15ac:absPath xmlns:x15ac="http://schemas.microsoft.com/office/spreadsheetml/2010/11/ac" url="Z:\Staff-RW\Clayton\Metabolites Revisions 19Feb2021\"/>
    </mc:Choice>
  </mc:AlternateContent>
  <xr:revisionPtr revIDLastSave="0" documentId="13_ncr:1_{6A32A325-1DDA-428F-B3B4-17AA95258DAB}" xr6:coauthVersionLast="45" xr6:coauthVersionMax="46" xr10:uidLastSave="{00000000-0000-0000-0000-000000000000}"/>
  <bookViews>
    <workbookView xWindow="-19320" yWindow="720" windowWidth="19440" windowHeight="15000" activeTab="1" xr2:uid="{BB93A7E7-87B5-4F18-BFDB-96B2893D2936}"/>
  </bookViews>
  <sheets>
    <sheet name="Metadata GCMS" sheetId="5" r:id="rId1"/>
    <sheet name="GCMS Polar" sheetId="1" r:id="rId2"/>
    <sheet name="GCMS Polar Regional Comparison" sheetId="3" r:id="rId3"/>
    <sheet name="GCMS NonPolar" sheetId="2" r:id="rId4"/>
    <sheet name="GCMS NP Regional Comparison" sheetId="4"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4" i="1" l="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R4" i="1"/>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8" i="1"/>
  <c r="R259" i="1"/>
  <c r="R260" i="1"/>
  <c r="R261" i="1"/>
  <c r="R262" i="1"/>
  <c r="R263" i="1"/>
  <c r="R264" i="1"/>
  <c r="R265" i="1"/>
  <c r="R266" i="1"/>
  <c r="R267" i="1"/>
  <c r="R268" i="1"/>
  <c r="R269" i="1"/>
  <c r="R270" i="1"/>
  <c r="R271" i="1"/>
  <c r="R272" i="1"/>
  <c r="R273" i="1"/>
  <c r="R274" i="1"/>
  <c r="R2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R376" i="1"/>
  <c r="R377" i="1"/>
  <c r="R378" i="1"/>
  <c r="R379" i="1"/>
  <c r="S4" i="1"/>
  <c r="S5" i="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00" i="1"/>
  <c r="S101" i="1"/>
  <c r="S102" i="1"/>
  <c r="S103" i="1"/>
  <c r="S104" i="1"/>
  <c r="S105" i="1"/>
  <c r="S106" i="1"/>
  <c r="S107" i="1"/>
  <c r="S108" i="1"/>
  <c r="S109" i="1"/>
  <c r="S110" i="1"/>
  <c r="S111" i="1"/>
  <c r="S112" i="1"/>
  <c r="S113" i="1"/>
  <c r="S114" i="1"/>
  <c r="S115" i="1"/>
  <c r="S116" i="1"/>
  <c r="S117" i="1"/>
  <c r="S118" i="1"/>
  <c r="S119" i="1"/>
  <c r="S120" i="1"/>
  <c r="S121" i="1"/>
  <c r="S122" i="1"/>
  <c r="S123" i="1"/>
  <c r="S124" i="1"/>
  <c r="S125" i="1"/>
  <c r="S126" i="1"/>
  <c r="S127" i="1"/>
  <c r="S128" i="1"/>
  <c r="S129" i="1"/>
  <c r="S130" i="1"/>
  <c r="S131" i="1"/>
  <c r="S132" i="1"/>
  <c r="S133" i="1"/>
  <c r="S134" i="1"/>
  <c r="S135" i="1"/>
  <c r="S136" i="1"/>
  <c r="S137" i="1"/>
  <c r="S138" i="1"/>
  <c r="S139" i="1"/>
  <c r="S140" i="1"/>
  <c r="S141" i="1"/>
  <c r="S142" i="1"/>
  <c r="S143" i="1"/>
  <c r="S144" i="1"/>
  <c r="S145" i="1"/>
  <c r="S146" i="1"/>
  <c r="S147" i="1"/>
  <c r="S148" i="1"/>
  <c r="S149" i="1"/>
  <c r="S150" i="1"/>
  <c r="S151" i="1"/>
  <c r="S152" i="1"/>
  <c r="S153" i="1"/>
  <c r="S154" i="1"/>
  <c r="S155" i="1"/>
  <c r="S156" i="1"/>
  <c r="S157" i="1"/>
  <c r="S158" i="1"/>
  <c r="S159" i="1"/>
  <c r="S160" i="1"/>
  <c r="S161" i="1"/>
  <c r="S162" i="1"/>
  <c r="S163" i="1"/>
  <c r="S164" i="1"/>
  <c r="S165" i="1"/>
  <c r="S166" i="1"/>
  <c r="S167" i="1"/>
  <c r="S168" i="1"/>
  <c r="S169" i="1"/>
  <c r="S170" i="1"/>
  <c r="S171" i="1"/>
  <c r="S172" i="1"/>
  <c r="S173" i="1"/>
  <c r="S174" i="1"/>
  <c r="S175" i="1"/>
  <c r="S176" i="1"/>
  <c r="S177" i="1"/>
  <c r="S178" i="1"/>
  <c r="S179" i="1"/>
  <c r="S180" i="1"/>
  <c r="S181" i="1"/>
  <c r="S182" i="1"/>
  <c r="S183" i="1"/>
  <c r="S184" i="1"/>
  <c r="S185" i="1"/>
  <c r="S186" i="1"/>
  <c r="S187" i="1"/>
  <c r="S188" i="1"/>
  <c r="S189" i="1"/>
  <c r="S190" i="1"/>
  <c r="S191" i="1"/>
  <c r="S192" i="1"/>
  <c r="S193" i="1"/>
  <c r="S194" i="1"/>
  <c r="S195" i="1"/>
  <c r="S196" i="1"/>
  <c r="S197" i="1"/>
  <c r="S198" i="1"/>
  <c r="S199" i="1"/>
  <c r="S200" i="1"/>
  <c r="S201" i="1"/>
  <c r="S202" i="1"/>
  <c r="S203" i="1"/>
  <c r="S204" i="1"/>
  <c r="S205" i="1"/>
  <c r="S206" i="1"/>
  <c r="S207" i="1"/>
  <c r="S208" i="1"/>
  <c r="S209" i="1"/>
  <c r="S210" i="1"/>
  <c r="S211" i="1"/>
  <c r="S212" i="1"/>
  <c r="S213" i="1"/>
  <c r="S214" i="1"/>
  <c r="S215" i="1"/>
  <c r="S216" i="1"/>
  <c r="S217" i="1"/>
  <c r="S218" i="1"/>
  <c r="S219" i="1"/>
  <c r="S220" i="1"/>
  <c r="S221" i="1"/>
  <c r="S222" i="1"/>
  <c r="S223" i="1"/>
  <c r="S224" i="1"/>
  <c r="S225" i="1"/>
  <c r="S226" i="1"/>
  <c r="S227" i="1"/>
  <c r="S228" i="1"/>
  <c r="S229" i="1"/>
  <c r="S230" i="1"/>
  <c r="S231" i="1"/>
  <c r="S232" i="1"/>
  <c r="S233" i="1"/>
  <c r="S234" i="1"/>
  <c r="S235" i="1"/>
  <c r="S236" i="1"/>
  <c r="S237" i="1"/>
  <c r="S238" i="1"/>
  <c r="S239" i="1"/>
  <c r="S240" i="1"/>
  <c r="S241" i="1"/>
  <c r="S242" i="1"/>
  <c r="S243" i="1"/>
  <c r="S244" i="1"/>
  <c r="S245" i="1"/>
  <c r="S246" i="1"/>
  <c r="S247" i="1"/>
  <c r="S248" i="1"/>
  <c r="S249" i="1"/>
  <c r="S250" i="1"/>
  <c r="S251" i="1"/>
  <c r="S252" i="1"/>
  <c r="S253" i="1"/>
  <c r="S254" i="1"/>
  <c r="S255" i="1"/>
  <c r="S256" i="1"/>
  <c r="S257" i="1"/>
  <c r="S258" i="1"/>
  <c r="S259" i="1"/>
  <c r="S260" i="1"/>
  <c r="S261" i="1"/>
  <c r="S262" i="1"/>
  <c r="S263" i="1"/>
  <c r="S264" i="1"/>
  <c r="S265" i="1"/>
  <c r="S266" i="1"/>
  <c r="S267" i="1"/>
  <c r="S268" i="1"/>
  <c r="S269" i="1"/>
  <c r="S270" i="1"/>
  <c r="S271" i="1"/>
  <c r="S272" i="1"/>
  <c r="S273" i="1"/>
  <c r="S274" i="1"/>
  <c r="S275" i="1"/>
  <c r="S276" i="1"/>
  <c r="S277" i="1"/>
  <c r="S278" i="1"/>
  <c r="S279" i="1"/>
  <c r="S280" i="1"/>
  <c r="S281" i="1"/>
  <c r="S282" i="1"/>
  <c r="S283" i="1"/>
  <c r="S284" i="1"/>
  <c r="S285" i="1"/>
  <c r="S286" i="1"/>
  <c r="S287" i="1"/>
  <c r="S288" i="1"/>
  <c r="S289" i="1"/>
  <c r="S290" i="1"/>
  <c r="S291" i="1"/>
  <c r="S292" i="1"/>
  <c r="S293" i="1"/>
  <c r="S294" i="1"/>
  <c r="S295" i="1"/>
  <c r="S296" i="1"/>
  <c r="S297" i="1"/>
  <c r="S298" i="1"/>
  <c r="S299" i="1"/>
  <c r="S300" i="1"/>
  <c r="S301" i="1"/>
  <c r="S302" i="1"/>
  <c r="S303" i="1"/>
  <c r="S304" i="1"/>
  <c r="S305" i="1"/>
  <c r="S306" i="1"/>
  <c r="S307" i="1"/>
  <c r="S308" i="1"/>
  <c r="S309" i="1"/>
  <c r="S310" i="1"/>
  <c r="S311" i="1"/>
  <c r="S312" i="1"/>
  <c r="S313" i="1"/>
  <c r="S314" i="1"/>
  <c r="S315" i="1"/>
  <c r="S316" i="1"/>
  <c r="S317" i="1"/>
  <c r="S318" i="1"/>
  <c r="S319" i="1"/>
  <c r="S320" i="1"/>
  <c r="S321" i="1"/>
  <c r="S322" i="1"/>
  <c r="S323" i="1"/>
  <c r="S324" i="1"/>
  <c r="S325" i="1"/>
  <c r="S326" i="1"/>
  <c r="S327" i="1"/>
  <c r="S328" i="1"/>
  <c r="S329" i="1"/>
  <c r="S330" i="1"/>
  <c r="S331" i="1"/>
  <c r="S332" i="1"/>
  <c r="S333" i="1"/>
  <c r="S334" i="1"/>
  <c r="S335" i="1"/>
  <c r="S336" i="1"/>
  <c r="S337" i="1"/>
  <c r="S338" i="1"/>
  <c r="S339" i="1"/>
  <c r="S340" i="1"/>
  <c r="S341" i="1"/>
  <c r="S342" i="1"/>
  <c r="S343" i="1"/>
  <c r="S344" i="1"/>
  <c r="S345" i="1"/>
  <c r="S346" i="1"/>
  <c r="S347" i="1"/>
  <c r="S348" i="1"/>
  <c r="S349" i="1"/>
  <c r="S350" i="1"/>
  <c r="S351" i="1"/>
  <c r="S352" i="1"/>
  <c r="S353" i="1"/>
  <c r="S354" i="1"/>
  <c r="S355" i="1"/>
  <c r="S356" i="1"/>
  <c r="S357" i="1"/>
  <c r="S358" i="1"/>
  <c r="S359" i="1"/>
  <c r="S360" i="1"/>
  <c r="S361" i="1"/>
  <c r="S362" i="1"/>
  <c r="S363" i="1"/>
  <c r="S364" i="1"/>
  <c r="S365" i="1"/>
  <c r="S366" i="1"/>
  <c r="S367" i="1"/>
  <c r="S368" i="1"/>
  <c r="S369" i="1"/>
  <c r="S370" i="1"/>
  <c r="S371" i="1"/>
  <c r="S372" i="1"/>
  <c r="S373" i="1"/>
  <c r="S374" i="1"/>
  <c r="S375" i="1"/>
  <c r="S376" i="1"/>
  <c r="S377" i="1"/>
  <c r="S378" i="1"/>
  <c r="S379" i="1"/>
  <c r="AJ4" i="1"/>
  <c r="AJ5" i="1"/>
  <c r="AJ6" i="1"/>
  <c r="AJ7" i="1"/>
  <c r="AJ8" i="1"/>
  <c r="AJ9" i="1"/>
  <c r="AJ10" i="1"/>
  <c r="AJ11" i="1"/>
  <c r="AJ12" i="1"/>
  <c r="AJ13" i="1"/>
  <c r="AJ14" i="1"/>
  <c r="AJ15" i="1"/>
  <c r="AJ16" i="1"/>
  <c r="AJ17" i="1"/>
  <c r="AJ18" i="1"/>
  <c r="AJ19" i="1"/>
  <c r="AJ20" i="1"/>
  <c r="AJ21" i="1"/>
  <c r="AJ22" i="1"/>
  <c r="AJ23" i="1"/>
  <c r="AJ24" i="1"/>
  <c r="AJ25" i="1"/>
  <c r="AJ26" i="1"/>
  <c r="AJ27" i="1"/>
  <c r="AJ28" i="1"/>
  <c r="AJ29" i="1"/>
  <c r="AJ30" i="1"/>
  <c r="AJ31" i="1"/>
  <c r="AJ32" i="1"/>
  <c r="AJ33" i="1"/>
  <c r="AJ34" i="1"/>
  <c r="AJ35" i="1"/>
  <c r="AJ36" i="1"/>
  <c r="AJ37" i="1"/>
  <c r="AJ38" i="1"/>
  <c r="AJ39" i="1"/>
  <c r="AJ40" i="1"/>
  <c r="AJ41" i="1"/>
  <c r="AJ42" i="1"/>
  <c r="AJ43" i="1"/>
  <c r="AJ44" i="1"/>
  <c r="AJ45" i="1"/>
  <c r="AJ46" i="1"/>
  <c r="AJ47" i="1"/>
  <c r="AJ48" i="1"/>
  <c r="AJ49" i="1"/>
  <c r="AJ50" i="1"/>
  <c r="AJ51" i="1"/>
  <c r="AJ52" i="1"/>
  <c r="AJ53" i="1"/>
  <c r="AJ54" i="1"/>
  <c r="AJ55" i="1"/>
  <c r="AJ56" i="1"/>
  <c r="AJ57" i="1"/>
  <c r="AJ58" i="1"/>
  <c r="AJ59" i="1"/>
  <c r="AJ60" i="1"/>
  <c r="AJ61" i="1"/>
  <c r="AJ62" i="1"/>
  <c r="AJ63" i="1"/>
  <c r="AJ64" i="1"/>
  <c r="AJ65" i="1"/>
  <c r="AJ66" i="1"/>
  <c r="AJ67" i="1"/>
  <c r="AJ68" i="1"/>
  <c r="AJ69" i="1"/>
  <c r="AJ70" i="1"/>
  <c r="AJ71" i="1"/>
  <c r="AJ72" i="1"/>
  <c r="AJ73" i="1"/>
  <c r="AJ74" i="1"/>
  <c r="AJ75" i="1"/>
  <c r="AJ76" i="1"/>
  <c r="AJ77" i="1"/>
  <c r="AJ78" i="1"/>
  <c r="AJ79" i="1"/>
  <c r="AJ80" i="1"/>
  <c r="AJ81" i="1"/>
  <c r="AJ82" i="1"/>
  <c r="AJ83" i="1"/>
  <c r="AJ84" i="1"/>
  <c r="AJ85" i="1"/>
  <c r="AJ86" i="1"/>
  <c r="AJ87" i="1"/>
  <c r="AJ88" i="1"/>
  <c r="AJ89" i="1"/>
  <c r="AJ90" i="1"/>
  <c r="AJ91" i="1"/>
  <c r="AJ92" i="1"/>
  <c r="AJ93" i="1"/>
  <c r="AJ94" i="1"/>
  <c r="AJ95" i="1"/>
  <c r="AJ96" i="1"/>
  <c r="AJ97" i="1"/>
  <c r="AJ98" i="1"/>
  <c r="AJ99" i="1"/>
  <c r="AJ100" i="1"/>
  <c r="AJ101" i="1"/>
  <c r="AJ102" i="1"/>
  <c r="AJ103" i="1"/>
  <c r="AJ104" i="1"/>
  <c r="AJ105" i="1"/>
  <c r="AJ106" i="1"/>
  <c r="AJ107" i="1"/>
  <c r="AJ108" i="1"/>
  <c r="AJ109" i="1"/>
  <c r="AJ110" i="1"/>
  <c r="AJ111" i="1"/>
  <c r="AJ112" i="1"/>
  <c r="AJ113" i="1"/>
  <c r="AJ114" i="1"/>
  <c r="AJ115" i="1"/>
  <c r="AJ116" i="1"/>
  <c r="AJ117" i="1"/>
  <c r="AJ118" i="1"/>
  <c r="AJ119" i="1"/>
  <c r="AJ120" i="1"/>
  <c r="AJ121" i="1"/>
  <c r="AJ122" i="1"/>
  <c r="AJ123" i="1"/>
  <c r="AJ124" i="1"/>
  <c r="AJ125" i="1"/>
  <c r="AJ126" i="1"/>
  <c r="AJ127" i="1"/>
  <c r="AJ128" i="1"/>
  <c r="AJ129" i="1"/>
  <c r="AJ130" i="1"/>
  <c r="AJ131" i="1"/>
  <c r="AJ132" i="1"/>
  <c r="AJ133" i="1"/>
  <c r="AJ134" i="1"/>
  <c r="AJ135" i="1"/>
  <c r="AJ136" i="1"/>
  <c r="AJ137" i="1"/>
  <c r="AJ138" i="1"/>
  <c r="AJ139" i="1"/>
  <c r="AJ140" i="1"/>
  <c r="AJ141" i="1"/>
  <c r="AJ142" i="1"/>
  <c r="AJ143" i="1"/>
  <c r="AJ144" i="1"/>
  <c r="AJ145" i="1"/>
  <c r="AJ146" i="1"/>
  <c r="AJ147" i="1"/>
  <c r="AJ148" i="1"/>
  <c r="AJ149" i="1"/>
  <c r="AJ150" i="1"/>
  <c r="AJ151" i="1"/>
  <c r="AJ152" i="1"/>
  <c r="AJ153" i="1"/>
  <c r="AJ154" i="1"/>
  <c r="AJ155" i="1"/>
  <c r="AJ156" i="1"/>
  <c r="AJ157" i="1"/>
  <c r="AJ158" i="1"/>
  <c r="AJ159" i="1"/>
  <c r="AJ160" i="1"/>
  <c r="AJ161" i="1"/>
  <c r="AJ162" i="1"/>
  <c r="AJ163" i="1"/>
  <c r="AJ164" i="1"/>
  <c r="AJ165" i="1"/>
  <c r="AJ166" i="1"/>
  <c r="AJ167" i="1"/>
  <c r="AJ168" i="1"/>
  <c r="AJ169" i="1"/>
  <c r="AJ170" i="1"/>
  <c r="AJ171" i="1"/>
  <c r="AJ172" i="1"/>
  <c r="AJ173" i="1"/>
  <c r="AJ174" i="1"/>
  <c r="AJ175" i="1"/>
  <c r="AJ176" i="1"/>
  <c r="AJ177" i="1"/>
  <c r="AJ178" i="1"/>
  <c r="AJ179" i="1"/>
  <c r="AJ180" i="1"/>
  <c r="AJ181" i="1"/>
  <c r="AJ182" i="1"/>
  <c r="AJ183" i="1"/>
  <c r="AJ184" i="1"/>
  <c r="AJ185" i="1"/>
  <c r="AJ186" i="1"/>
  <c r="AJ187" i="1"/>
  <c r="AJ188" i="1"/>
  <c r="AJ189" i="1"/>
  <c r="AJ190" i="1"/>
  <c r="AJ191" i="1"/>
  <c r="AJ192" i="1"/>
  <c r="AJ193" i="1"/>
  <c r="AJ194" i="1"/>
  <c r="AJ195" i="1"/>
  <c r="AJ196" i="1"/>
  <c r="AJ197" i="1"/>
  <c r="AJ198" i="1"/>
  <c r="AJ199" i="1"/>
  <c r="AJ200" i="1"/>
  <c r="AJ201" i="1"/>
  <c r="AJ202" i="1"/>
  <c r="AJ203" i="1"/>
  <c r="AJ204" i="1"/>
  <c r="AJ205" i="1"/>
  <c r="AJ206" i="1"/>
  <c r="AJ207" i="1"/>
  <c r="AJ208" i="1"/>
  <c r="AJ209" i="1"/>
  <c r="AJ210" i="1"/>
  <c r="AJ211" i="1"/>
  <c r="AJ212" i="1"/>
  <c r="AJ213" i="1"/>
  <c r="AJ214" i="1"/>
  <c r="AJ215" i="1"/>
  <c r="AJ216" i="1"/>
  <c r="AJ217" i="1"/>
  <c r="AJ218" i="1"/>
  <c r="AJ219" i="1"/>
  <c r="AJ220" i="1"/>
  <c r="AJ221" i="1"/>
  <c r="AJ222" i="1"/>
  <c r="AJ223" i="1"/>
  <c r="AJ224" i="1"/>
  <c r="AJ225" i="1"/>
  <c r="AJ226" i="1"/>
  <c r="AJ227" i="1"/>
  <c r="AJ228" i="1"/>
  <c r="AJ229" i="1"/>
  <c r="AJ230" i="1"/>
  <c r="AJ231" i="1"/>
  <c r="AJ232" i="1"/>
  <c r="AJ233" i="1"/>
  <c r="AJ234" i="1"/>
  <c r="AJ235" i="1"/>
  <c r="AJ236" i="1"/>
  <c r="AJ237" i="1"/>
  <c r="AJ238" i="1"/>
  <c r="AJ239" i="1"/>
  <c r="AJ240" i="1"/>
  <c r="AJ241" i="1"/>
  <c r="AJ242" i="1"/>
  <c r="AJ243" i="1"/>
  <c r="AJ244" i="1"/>
  <c r="AJ245" i="1"/>
  <c r="AJ246" i="1"/>
  <c r="AJ247" i="1"/>
  <c r="AJ248" i="1"/>
  <c r="AJ249" i="1"/>
  <c r="AJ250" i="1"/>
  <c r="AJ251" i="1"/>
  <c r="AJ252" i="1"/>
  <c r="AJ253" i="1"/>
  <c r="AJ254" i="1"/>
  <c r="AJ255" i="1"/>
  <c r="AJ256" i="1"/>
  <c r="AJ257" i="1"/>
  <c r="AJ258" i="1"/>
  <c r="AJ259" i="1"/>
  <c r="AJ260" i="1"/>
  <c r="AJ261" i="1"/>
  <c r="AJ262" i="1"/>
  <c r="AJ263" i="1"/>
  <c r="AJ264" i="1"/>
  <c r="AJ265" i="1"/>
  <c r="AJ266" i="1"/>
  <c r="AJ267" i="1"/>
  <c r="AJ268" i="1"/>
  <c r="AJ269" i="1"/>
  <c r="AJ270" i="1"/>
  <c r="AJ271" i="1"/>
  <c r="AJ272" i="1"/>
  <c r="AJ273" i="1"/>
  <c r="AJ274" i="1"/>
  <c r="AJ275" i="1"/>
  <c r="AJ276" i="1"/>
  <c r="AJ277" i="1"/>
  <c r="AJ278" i="1"/>
  <c r="AJ279" i="1"/>
  <c r="AJ280" i="1"/>
  <c r="AJ281" i="1"/>
  <c r="AJ282" i="1"/>
  <c r="AJ283" i="1"/>
  <c r="AJ284" i="1"/>
  <c r="AJ285" i="1"/>
  <c r="AJ286" i="1"/>
  <c r="AJ287" i="1"/>
  <c r="AJ288" i="1"/>
  <c r="AJ289" i="1"/>
  <c r="AJ290" i="1"/>
  <c r="AJ291" i="1"/>
  <c r="AJ292" i="1"/>
  <c r="AJ293" i="1"/>
  <c r="AJ294" i="1"/>
  <c r="AJ295" i="1"/>
  <c r="AJ296" i="1"/>
  <c r="AJ297" i="1"/>
  <c r="AJ298" i="1"/>
  <c r="AJ299" i="1"/>
  <c r="AJ300" i="1"/>
  <c r="AJ301" i="1"/>
  <c r="AJ302" i="1"/>
  <c r="AJ303" i="1"/>
  <c r="AJ304" i="1"/>
  <c r="AJ305" i="1"/>
  <c r="AJ306" i="1"/>
  <c r="AJ307" i="1"/>
  <c r="AJ308" i="1"/>
  <c r="AJ309" i="1"/>
  <c r="AJ310" i="1"/>
  <c r="AJ311" i="1"/>
  <c r="AJ312" i="1"/>
  <c r="AJ313" i="1"/>
  <c r="AJ314" i="1"/>
  <c r="AJ315" i="1"/>
  <c r="AJ316" i="1"/>
  <c r="AJ317" i="1"/>
  <c r="AJ318" i="1"/>
  <c r="AJ319" i="1"/>
  <c r="AJ320" i="1"/>
  <c r="AJ321" i="1"/>
  <c r="AJ322" i="1"/>
  <c r="AJ323" i="1"/>
  <c r="AJ324" i="1"/>
  <c r="AJ325" i="1"/>
  <c r="AJ326" i="1"/>
  <c r="AJ327" i="1"/>
  <c r="AJ328" i="1"/>
  <c r="AJ329" i="1"/>
  <c r="AJ330" i="1"/>
  <c r="AJ331" i="1"/>
  <c r="AJ332" i="1"/>
  <c r="AJ333" i="1"/>
  <c r="AJ334" i="1"/>
  <c r="AJ335" i="1"/>
  <c r="AJ336" i="1"/>
  <c r="AJ337" i="1"/>
  <c r="AJ338" i="1"/>
  <c r="AJ339" i="1"/>
  <c r="AJ340" i="1"/>
  <c r="AJ341" i="1"/>
  <c r="AJ342" i="1"/>
  <c r="AJ343" i="1"/>
  <c r="AJ344"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76" i="1"/>
  <c r="AJ377" i="1"/>
  <c r="AJ378" i="1"/>
  <c r="AJ379" i="1"/>
  <c r="AK4" i="1"/>
  <c r="AK5" i="1"/>
  <c r="AK6" i="1"/>
  <c r="AK7" i="1"/>
  <c r="AK8" i="1"/>
  <c r="AK9" i="1"/>
  <c r="AK10" i="1"/>
  <c r="AK11" i="1"/>
  <c r="AK12" i="1"/>
  <c r="AK13" i="1"/>
  <c r="AK14" i="1"/>
  <c r="AK15" i="1"/>
  <c r="AK16" i="1"/>
  <c r="AK17" i="1"/>
  <c r="AK18" i="1"/>
  <c r="AK19" i="1"/>
  <c r="AK20" i="1"/>
  <c r="AK21" i="1"/>
  <c r="AK22" i="1"/>
  <c r="AK23" i="1"/>
  <c r="AK24" i="1"/>
  <c r="AK25" i="1"/>
  <c r="AK26" i="1"/>
  <c r="AK27" i="1"/>
  <c r="AK28" i="1"/>
  <c r="AK29" i="1"/>
  <c r="AK30" i="1"/>
  <c r="AK31" i="1"/>
  <c r="AK32" i="1"/>
  <c r="AK33" i="1"/>
  <c r="AK34" i="1"/>
  <c r="AK35" i="1"/>
  <c r="AK36" i="1"/>
  <c r="AK37" i="1"/>
  <c r="AK38" i="1"/>
  <c r="AK39" i="1"/>
  <c r="AK40" i="1"/>
  <c r="AK41" i="1"/>
  <c r="AK42" i="1"/>
  <c r="AK43" i="1"/>
  <c r="AK44" i="1"/>
  <c r="AK45" i="1"/>
  <c r="AK46" i="1"/>
  <c r="AK47" i="1"/>
  <c r="AK48" i="1"/>
  <c r="AK49" i="1"/>
  <c r="AK50" i="1"/>
  <c r="AK51" i="1"/>
  <c r="AK52" i="1"/>
  <c r="AK53" i="1"/>
  <c r="AK54" i="1"/>
  <c r="AK55" i="1"/>
  <c r="AK56" i="1"/>
  <c r="AK57" i="1"/>
  <c r="AK58" i="1"/>
  <c r="AK59" i="1"/>
  <c r="AK60" i="1"/>
  <c r="AK61" i="1"/>
  <c r="AK62" i="1"/>
  <c r="AK63" i="1"/>
  <c r="AK64" i="1"/>
  <c r="AK65" i="1"/>
  <c r="AK66" i="1"/>
  <c r="AK67" i="1"/>
  <c r="AK68" i="1"/>
  <c r="AK69" i="1"/>
  <c r="AK70" i="1"/>
  <c r="AK71" i="1"/>
  <c r="AK72" i="1"/>
  <c r="AK73" i="1"/>
  <c r="AK74" i="1"/>
  <c r="AK75" i="1"/>
  <c r="AK76" i="1"/>
  <c r="AK77" i="1"/>
  <c r="AK78" i="1"/>
  <c r="AK79" i="1"/>
  <c r="AK80" i="1"/>
  <c r="AK81" i="1"/>
  <c r="AK82" i="1"/>
  <c r="AK83" i="1"/>
  <c r="AK84" i="1"/>
  <c r="AK85" i="1"/>
  <c r="AK86" i="1"/>
  <c r="AK87" i="1"/>
  <c r="AK88" i="1"/>
  <c r="AK89" i="1"/>
  <c r="AK90" i="1"/>
  <c r="AK91" i="1"/>
  <c r="AK92" i="1"/>
  <c r="AK93" i="1"/>
  <c r="AK94" i="1"/>
  <c r="AK95" i="1"/>
  <c r="AK96" i="1"/>
  <c r="AK97" i="1"/>
  <c r="AK98" i="1"/>
  <c r="AK99" i="1"/>
  <c r="AK100" i="1"/>
  <c r="AK101" i="1"/>
  <c r="AK102" i="1"/>
  <c r="AK103" i="1"/>
  <c r="AK104" i="1"/>
  <c r="AK105" i="1"/>
  <c r="AK106" i="1"/>
  <c r="AK107" i="1"/>
  <c r="AK108" i="1"/>
  <c r="AK109" i="1"/>
  <c r="AK110" i="1"/>
  <c r="AK111" i="1"/>
  <c r="AK112" i="1"/>
  <c r="AK113" i="1"/>
  <c r="AK114" i="1"/>
  <c r="AK115" i="1"/>
  <c r="AK116" i="1"/>
  <c r="AK117" i="1"/>
  <c r="AK118" i="1"/>
  <c r="AK119" i="1"/>
  <c r="AK120" i="1"/>
  <c r="AK121" i="1"/>
  <c r="AK122" i="1"/>
  <c r="AK123" i="1"/>
  <c r="AK124" i="1"/>
  <c r="AK125" i="1"/>
  <c r="AK126" i="1"/>
  <c r="AK127" i="1"/>
  <c r="AK128" i="1"/>
  <c r="AK129" i="1"/>
  <c r="AK130" i="1"/>
  <c r="AK131" i="1"/>
  <c r="AK132" i="1"/>
  <c r="AK133" i="1"/>
  <c r="AK134" i="1"/>
  <c r="AK135" i="1"/>
  <c r="AK136" i="1"/>
  <c r="AK137" i="1"/>
  <c r="AK138" i="1"/>
  <c r="AK139" i="1"/>
  <c r="AK140" i="1"/>
  <c r="AK141" i="1"/>
  <c r="AK142" i="1"/>
  <c r="AK143" i="1"/>
  <c r="AK144" i="1"/>
  <c r="AK145" i="1"/>
  <c r="AK146" i="1"/>
  <c r="AK147" i="1"/>
  <c r="AK148" i="1"/>
  <c r="AK149" i="1"/>
  <c r="AK150" i="1"/>
  <c r="AK151" i="1"/>
  <c r="AK152" i="1"/>
  <c r="AK153" i="1"/>
  <c r="AK154" i="1"/>
  <c r="AK155" i="1"/>
  <c r="AK156" i="1"/>
  <c r="AK157" i="1"/>
  <c r="AK158" i="1"/>
  <c r="AK159" i="1"/>
  <c r="AK160" i="1"/>
  <c r="AK161" i="1"/>
  <c r="AK162" i="1"/>
  <c r="AK163" i="1"/>
  <c r="AK164" i="1"/>
  <c r="AK165" i="1"/>
  <c r="AK166" i="1"/>
  <c r="AK167" i="1"/>
  <c r="AK168" i="1"/>
  <c r="AK169" i="1"/>
  <c r="AK170" i="1"/>
  <c r="AK171" i="1"/>
  <c r="AK172" i="1"/>
  <c r="AK173" i="1"/>
  <c r="AK174" i="1"/>
  <c r="AK175" i="1"/>
  <c r="AK176" i="1"/>
  <c r="AK177" i="1"/>
  <c r="AK178" i="1"/>
  <c r="AK179" i="1"/>
  <c r="AK180" i="1"/>
  <c r="AK181" i="1"/>
  <c r="AK182" i="1"/>
  <c r="AK183" i="1"/>
  <c r="AK184" i="1"/>
  <c r="AK185" i="1"/>
  <c r="AK186" i="1"/>
  <c r="AK187" i="1"/>
  <c r="AK188" i="1"/>
  <c r="AK189" i="1"/>
  <c r="AK190" i="1"/>
  <c r="AK191" i="1"/>
  <c r="AK192" i="1"/>
  <c r="AK193" i="1"/>
  <c r="AK194" i="1"/>
  <c r="AK195" i="1"/>
  <c r="AK196" i="1"/>
  <c r="AK197" i="1"/>
  <c r="AK198" i="1"/>
  <c r="AK199" i="1"/>
  <c r="AK200" i="1"/>
  <c r="AK201" i="1"/>
  <c r="AK202" i="1"/>
  <c r="AK203" i="1"/>
  <c r="AK204" i="1"/>
  <c r="AK205" i="1"/>
  <c r="AK206" i="1"/>
  <c r="AK207" i="1"/>
  <c r="AK208" i="1"/>
  <c r="AK209" i="1"/>
  <c r="AK210" i="1"/>
  <c r="AK211" i="1"/>
  <c r="AK212" i="1"/>
  <c r="AK213" i="1"/>
  <c r="AK214" i="1"/>
  <c r="AK215" i="1"/>
  <c r="AK216" i="1"/>
  <c r="AK217" i="1"/>
  <c r="AK218" i="1"/>
  <c r="AK219" i="1"/>
  <c r="AK220" i="1"/>
  <c r="AK221" i="1"/>
  <c r="AK222" i="1"/>
  <c r="AK223" i="1"/>
  <c r="AK224" i="1"/>
  <c r="AK225" i="1"/>
  <c r="AK226" i="1"/>
  <c r="AK227" i="1"/>
  <c r="AK228" i="1"/>
  <c r="AK229" i="1"/>
  <c r="AK230" i="1"/>
  <c r="AK231" i="1"/>
  <c r="AK232" i="1"/>
  <c r="AK233" i="1"/>
  <c r="AK234" i="1"/>
  <c r="AK235" i="1"/>
  <c r="AK236" i="1"/>
  <c r="AK237" i="1"/>
  <c r="AK238" i="1"/>
  <c r="AK239" i="1"/>
  <c r="AK240" i="1"/>
  <c r="AK241" i="1"/>
  <c r="AK242" i="1"/>
  <c r="AK243" i="1"/>
  <c r="AK244" i="1"/>
  <c r="AK245" i="1"/>
  <c r="AK246" i="1"/>
  <c r="AK247" i="1"/>
  <c r="AK248" i="1"/>
  <c r="AK249" i="1"/>
  <c r="AK250" i="1"/>
  <c r="AK251" i="1"/>
  <c r="AK252" i="1"/>
  <c r="AK253" i="1"/>
  <c r="AK254" i="1"/>
  <c r="AK255" i="1"/>
  <c r="AK256" i="1"/>
  <c r="AK257" i="1"/>
  <c r="AK258" i="1"/>
  <c r="AK259" i="1"/>
  <c r="AK260" i="1"/>
  <c r="AK261" i="1"/>
  <c r="AK262" i="1"/>
  <c r="AK263" i="1"/>
  <c r="AK264" i="1"/>
  <c r="AK265" i="1"/>
  <c r="AK266" i="1"/>
  <c r="AK267" i="1"/>
  <c r="AK268" i="1"/>
  <c r="AK269" i="1"/>
  <c r="AK270" i="1"/>
  <c r="AK271" i="1"/>
  <c r="AK272" i="1"/>
  <c r="AK273" i="1"/>
  <c r="AK274" i="1"/>
  <c r="AK275" i="1"/>
  <c r="AK276" i="1"/>
  <c r="AK277" i="1"/>
  <c r="AK278" i="1"/>
  <c r="AK279" i="1"/>
  <c r="AK280" i="1"/>
  <c r="AK281" i="1"/>
  <c r="AK282" i="1"/>
  <c r="AK283" i="1"/>
  <c r="AK284" i="1"/>
  <c r="AK285" i="1"/>
  <c r="AK286" i="1"/>
  <c r="AK287" i="1"/>
  <c r="AK288" i="1"/>
  <c r="AK289" i="1"/>
  <c r="AK290" i="1"/>
  <c r="AK291" i="1"/>
  <c r="AK292" i="1"/>
  <c r="AK293" i="1"/>
  <c r="AK294" i="1"/>
  <c r="AK295" i="1"/>
  <c r="AK296" i="1"/>
  <c r="AK297" i="1"/>
  <c r="AK298" i="1"/>
  <c r="AK299" i="1"/>
  <c r="AK300" i="1"/>
  <c r="AK301" i="1"/>
  <c r="AK302" i="1"/>
  <c r="AK303" i="1"/>
  <c r="AK304" i="1"/>
  <c r="AK305" i="1"/>
  <c r="AK306" i="1"/>
  <c r="AK307" i="1"/>
  <c r="AK308" i="1"/>
  <c r="AK309" i="1"/>
  <c r="AK310" i="1"/>
  <c r="AK311" i="1"/>
  <c r="AK312" i="1"/>
  <c r="AK313" i="1"/>
  <c r="AK314" i="1"/>
  <c r="AK315" i="1"/>
  <c r="AK316" i="1"/>
  <c r="AK317" i="1"/>
  <c r="AK318" i="1"/>
  <c r="AK319" i="1"/>
  <c r="AK320" i="1"/>
  <c r="AK321" i="1"/>
  <c r="AK322" i="1"/>
  <c r="AK323" i="1"/>
  <c r="AK324" i="1"/>
  <c r="AK325" i="1"/>
  <c r="AK326" i="1"/>
  <c r="AK327" i="1"/>
  <c r="AK328" i="1"/>
  <c r="AK329" i="1"/>
  <c r="AK330" i="1"/>
  <c r="AK331" i="1"/>
  <c r="AK332" i="1"/>
  <c r="AK333" i="1"/>
  <c r="AK334" i="1"/>
  <c r="AK335" i="1"/>
  <c r="AK336" i="1"/>
  <c r="AK337" i="1"/>
  <c r="AK338" i="1"/>
  <c r="AK339" i="1"/>
  <c r="AK340" i="1"/>
  <c r="AK341" i="1"/>
  <c r="AK342" i="1"/>
  <c r="AK343" i="1"/>
  <c r="AK344"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76" i="1"/>
  <c r="AK377" i="1"/>
  <c r="AK378" i="1"/>
  <c r="AK379" i="1"/>
  <c r="AO4" i="1"/>
  <c r="AO5" i="1"/>
  <c r="AO6" i="1"/>
  <c r="AO7" i="1"/>
  <c r="AO8" i="1"/>
  <c r="AO9" i="1"/>
  <c r="AO10" i="1"/>
  <c r="AO11" i="1"/>
  <c r="AO12" i="1"/>
  <c r="AO13" i="1"/>
  <c r="AO14" i="1"/>
  <c r="AO15" i="1"/>
  <c r="AO16" i="1"/>
  <c r="AO17" i="1"/>
  <c r="AO18" i="1"/>
  <c r="AO19" i="1"/>
  <c r="AO20" i="1"/>
  <c r="AO21" i="1"/>
  <c r="AO22" i="1"/>
  <c r="AO23" i="1"/>
  <c r="AO24" i="1"/>
  <c r="AO25" i="1"/>
  <c r="AO26" i="1"/>
  <c r="AO27" i="1"/>
  <c r="AO28" i="1"/>
  <c r="AO29" i="1"/>
  <c r="AO30" i="1"/>
  <c r="AO31" i="1"/>
  <c r="AO32" i="1"/>
  <c r="AO33" i="1"/>
  <c r="AO34" i="1"/>
  <c r="AO35" i="1"/>
  <c r="AO36" i="1"/>
  <c r="AO37" i="1"/>
  <c r="AO38" i="1"/>
  <c r="AO39" i="1"/>
  <c r="AO40" i="1"/>
  <c r="AO41" i="1"/>
  <c r="AO42" i="1"/>
  <c r="AO43" i="1"/>
  <c r="AO44" i="1"/>
  <c r="AO45" i="1"/>
  <c r="AO46" i="1"/>
  <c r="AO47" i="1"/>
  <c r="AO48" i="1"/>
  <c r="AO49" i="1"/>
  <c r="AO50" i="1"/>
  <c r="AO51" i="1"/>
  <c r="AO52" i="1"/>
  <c r="AO53" i="1"/>
  <c r="AO54" i="1"/>
  <c r="AO55" i="1"/>
  <c r="AO56" i="1"/>
  <c r="AO57" i="1"/>
  <c r="AO58" i="1"/>
  <c r="AO59" i="1"/>
  <c r="AO60" i="1"/>
  <c r="AO61" i="1"/>
  <c r="AO62" i="1"/>
  <c r="AO63" i="1"/>
  <c r="AO64" i="1"/>
  <c r="AO65" i="1"/>
  <c r="AO66" i="1"/>
  <c r="AO67" i="1"/>
  <c r="AO68" i="1"/>
  <c r="AO69" i="1"/>
  <c r="AO70" i="1"/>
  <c r="AO71" i="1"/>
  <c r="AO72" i="1"/>
  <c r="AO73" i="1"/>
  <c r="AO74" i="1"/>
  <c r="AO75" i="1"/>
  <c r="AO76" i="1"/>
  <c r="AO77" i="1"/>
  <c r="AO78" i="1"/>
  <c r="AO79" i="1"/>
  <c r="AO80" i="1"/>
  <c r="AO81" i="1"/>
  <c r="AO82" i="1"/>
  <c r="AO83" i="1"/>
  <c r="AO84" i="1"/>
  <c r="AO85" i="1"/>
  <c r="AO86" i="1"/>
  <c r="AO87" i="1"/>
  <c r="AO88" i="1"/>
  <c r="AO89" i="1"/>
  <c r="AO90" i="1"/>
  <c r="AO91" i="1"/>
  <c r="AO92" i="1"/>
  <c r="AO93" i="1"/>
  <c r="AO94" i="1"/>
  <c r="AO95" i="1"/>
  <c r="AO96" i="1"/>
  <c r="AO97" i="1"/>
  <c r="AO98" i="1"/>
  <c r="AO99" i="1"/>
  <c r="AO100" i="1"/>
  <c r="AO101" i="1"/>
  <c r="AO102" i="1"/>
  <c r="AO103" i="1"/>
  <c r="AO104" i="1"/>
  <c r="AO105" i="1"/>
  <c r="AO106" i="1"/>
  <c r="AO107" i="1"/>
  <c r="AO108" i="1"/>
  <c r="AO109" i="1"/>
  <c r="AO110" i="1"/>
  <c r="AO111" i="1"/>
  <c r="AO112" i="1"/>
  <c r="AO113" i="1"/>
  <c r="AO114" i="1"/>
  <c r="AO115" i="1"/>
  <c r="AO116" i="1"/>
  <c r="AO117" i="1"/>
  <c r="AO118" i="1"/>
  <c r="AO119" i="1"/>
  <c r="AO120" i="1"/>
  <c r="AO121" i="1"/>
  <c r="AO122" i="1"/>
  <c r="AO123" i="1"/>
  <c r="AO124" i="1"/>
  <c r="AO125" i="1"/>
  <c r="AO126" i="1"/>
  <c r="AO127" i="1"/>
  <c r="AO128" i="1"/>
  <c r="AO129" i="1"/>
  <c r="AO130" i="1"/>
  <c r="AO131" i="1"/>
  <c r="AO132" i="1"/>
  <c r="AO133" i="1"/>
  <c r="AO134" i="1"/>
  <c r="AO135" i="1"/>
  <c r="AO136" i="1"/>
  <c r="AO137" i="1"/>
  <c r="AO138" i="1"/>
  <c r="AO139" i="1"/>
  <c r="AO140" i="1"/>
  <c r="AO141" i="1"/>
  <c r="AO142" i="1"/>
  <c r="AO143" i="1"/>
  <c r="AO144" i="1"/>
  <c r="AO145" i="1"/>
  <c r="AO146" i="1"/>
  <c r="AO147" i="1"/>
  <c r="AO148" i="1"/>
  <c r="AO149" i="1"/>
  <c r="AO150" i="1"/>
  <c r="AO151" i="1"/>
  <c r="AO152" i="1"/>
  <c r="AO153" i="1"/>
  <c r="AO154" i="1"/>
  <c r="AO155" i="1"/>
  <c r="AO156" i="1"/>
  <c r="AO157" i="1"/>
  <c r="AO158" i="1"/>
  <c r="AO159" i="1"/>
  <c r="AO160" i="1"/>
  <c r="AO161" i="1"/>
  <c r="AO162" i="1"/>
  <c r="AO163" i="1"/>
  <c r="AO164" i="1"/>
  <c r="AO165" i="1"/>
  <c r="AO166" i="1"/>
  <c r="AO167" i="1"/>
  <c r="AO168" i="1"/>
  <c r="AO169" i="1"/>
  <c r="AO170" i="1"/>
  <c r="AO171" i="1"/>
  <c r="AO172" i="1"/>
  <c r="AO173" i="1"/>
  <c r="AO174" i="1"/>
  <c r="AO175" i="1"/>
  <c r="AO176" i="1"/>
  <c r="AO177" i="1"/>
  <c r="AO178" i="1"/>
  <c r="AO179" i="1"/>
  <c r="AO180" i="1"/>
  <c r="AO181" i="1"/>
  <c r="AO182" i="1"/>
  <c r="AO183" i="1"/>
  <c r="AO184" i="1"/>
  <c r="AO185" i="1"/>
  <c r="AO186" i="1"/>
  <c r="AO187" i="1"/>
  <c r="AO188" i="1"/>
  <c r="AO189" i="1"/>
  <c r="AO190" i="1"/>
  <c r="AO191" i="1"/>
  <c r="AO192" i="1"/>
  <c r="AO193" i="1"/>
  <c r="AO194" i="1"/>
  <c r="AO195" i="1"/>
  <c r="AO196" i="1"/>
  <c r="AO197" i="1"/>
  <c r="AO198" i="1"/>
  <c r="AO199" i="1"/>
  <c r="AO200" i="1"/>
  <c r="AO201" i="1"/>
  <c r="AO202" i="1"/>
  <c r="AO203" i="1"/>
  <c r="AO204" i="1"/>
  <c r="AO205" i="1"/>
  <c r="AO206" i="1"/>
  <c r="AO207" i="1"/>
  <c r="AO208" i="1"/>
  <c r="AO209" i="1"/>
  <c r="AO210" i="1"/>
  <c r="AO211" i="1"/>
  <c r="AO212" i="1"/>
  <c r="AO213" i="1"/>
  <c r="AO214" i="1"/>
  <c r="AO215" i="1"/>
  <c r="AO216" i="1"/>
  <c r="AO217" i="1"/>
  <c r="AO218" i="1"/>
  <c r="AO219" i="1"/>
  <c r="AO220" i="1"/>
  <c r="AO221" i="1"/>
  <c r="AO222" i="1"/>
  <c r="AO223" i="1"/>
  <c r="AO224" i="1"/>
  <c r="AO225" i="1"/>
  <c r="AO226" i="1"/>
  <c r="AO227" i="1"/>
  <c r="AO228" i="1"/>
  <c r="AO229" i="1"/>
  <c r="AO230" i="1"/>
  <c r="AO231" i="1"/>
  <c r="AO232" i="1"/>
  <c r="AO233" i="1"/>
  <c r="AO234" i="1"/>
  <c r="AO235" i="1"/>
  <c r="AO236" i="1"/>
  <c r="AO237" i="1"/>
  <c r="AO238" i="1"/>
  <c r="AO239" i="1"/>
  <c r="AO240" i="1"/>
  <c r="AO241" i="1"/>
  <c r="AO242" i="1"/>
  <c r="AO243" i="1"/>
  <c r="AO244" i="1"/>
  <c r="AO245" i="1"/>
  <c r="AO246" i="1"/>
  <c r="AO247" i="1"/>
  <c r="AO248" i="1"/>
  <c r="AO249" i="1"/>
  <c r="AO250" i="1"/>
  <c r="AO251" i="1"/>
  <c r="AO252" i="1"/>
  <c r="AO253" i="1"/>
  <c r="AO254" i="1"/>
  <c r="AO255" i="1"/>
  <c r="AO256" i="1"/>
  <c r="AO257" i="1"/>
  <c r="AO258" i="1"/>
  <c r="AO259" i="1"/>
  <c r="AO260" i="1"/>
  <c r="AO261" i="1"/>
  <c r="AO262" i="1"/>
  <c r="AO263" i="1"/>
  <c r="AO264" i="1"/>
  <c r="AO265" i="1"/>
  <c r="AO266" i="1"/>
  <c r="AO267" i="1"/>
  <c r="AO268" i="1"/>
  <c r="AO269" i="1"/>
  <c r="AO270" i="1"/>
  <c r="AO271" i="1"/>
  <c r="AO272" i="1"/>
  <c r="AO273" i="1"/>
  <c r="AO274" i="1"/>
  <c r="AO275" i="1"/>
  <c r="AO276" i="1"/>
  <c r="AO277" i="1"/>
  <c r="AO278" i="1"/>
  <c r="AO279" i="1"/>
  <c r="AO280" i="1"/>
  <c r="AO281" i="1"/>
  <c r="AO282" i="1"/>
  <c r="AO283" i="1"/>
  <c r="AO284" i="1"/>
  <c r="AO285" i="1"/>
  <c r="AO286" i="1"/>
  <c r="AO287" i="1"/>
  <c r="AO288" i="1"/>
  <c r="AO289" i="1"/>
  <c r="AO290" i="1"/>
  <c r="AO291" i="1"/>
  <c r="AO292" i="1"/>
  <c r="AO293" i="1"/>
  <c r="AO294" i="1"/>
  <c r="AO295" i="1"/>
  <c r="AO296" i="1"/>
  <c r="AO297" i="1"/>
  <c r="AO298" i="1"/>
  <c r="AO299" i="1"/>
  <c r="AO300" i="1"/>
  <c r="AO301" i="1"/>
  <c r="AO302" i="1"/>
  <c r="AO303" i="1"/>
  <c r="AO304" i="1"/>
  <c r="AO305" i="1"/>
  <c r="AO306" i="1"/>
  <c r="AO307" i="1"/>
  <c r="AO308" i="1"/>
  <c r="AO309" i="1"/>
  <c r="AO310" i="1"/>
  <c r="AO311" i="1"/>
  <c r="AO312" i="1"/>
  <c r="AO313" i="1"/>
  <c r="AO314"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76" i="1"/>
  <c r="AO377" i="1"/>
  <c r="AO378" i="1"/>
  <c r="AO379" i="1"/>
  <c r="AP4" i="1"/>
  <c r="AP5" i="1"/>
  <c r="AP6" i="1"/>
  <c r="AP7" i="1"/>
  <c r="AP8" i="1"/>
  <c r="AP9" i="1"/>
  <c r="AP10" i="1"/>
  <c r="AP11" i="1"/>
  <c r="AP12" i="1"/>
  <c r="AP13" i="1"/>
  <c r="AP14" i="1"/>
  <c r="AP15" i="1"/>
  <c r="AP16" i="1"/>
  <c r="AP17" i="1"/>
  <c r="AP18" i="1"/>
  <c r="AP19" i="1"/>
  <c r="AP20" i="1"/>
  <c r="AP21" i="1"/>
  <c r="AP22" i="1"/>
  <c r="AP23" i="1"/>
  <c r="AP24" i="1"/>
  <c r="AP25" i="1"/>
  <c r="AP26" i="1"/>
  <c r="AP27" i="1"/>
  <c r="AP28" i="1"/>
  <c r="AP29" i="1"/>
  <c r="AP30" i="1"/>
  <c r="AP31" i="1"/>
  <c r="AP32" i="1"/>
  <c r="AP33" i="1"/>
  <c r="AP34" i="1"/>
  <c r="AP35" i="1"/>
  <c r="AP36" i="1"/>
  <c r="AP37" i="1"/>
  <c r="AP38" i="1"/>
  <c r="AP39" i="1"/>
  <c r="AP40" i="1"/>
  <c r="AP41" i="1"/>
  <c r="AP42" i="1"/>
  <c r="AP43" i="1"/>
  <c r="AP44" i="1"/>
  <c r="AP45" i="1"/>
  <c r="AP46" i="1"/>
  <c r="AP47" i="1"/>
  <c r="AP48" i="1"/>
  <c r="AP49" i="1"/>
  <c r="AP50" i="1"/>
  <c r="AP51" i="1"/>
  <c r="AP52" i="1"/>
  <c r="AP53" i="1"/>
  <c r="AP54" i="1"/>
  <c r="AP55" i="1"/>
  <c r="AP56" i="1"/>
  <c r="AP57" i="1"/>
  <c r="AP58" i="1"/>
  <c r="AP59" i="1"/>
  <c r="AP60" i="1"/>
  <c r="AP61" i="1"/>
  <c r="AP62" i="1"/>
  <c r="AP63" i="1"/>
  <c r="AP64" i="1"/>
  <c r="AP65" i="1"/>
  <c r="AP66" i="1"/>
  <c r="AP67" i="1"/>
  <c r="AP68" i="1"/>
  <c r="AP69" i="1"/>
  <c r="AP70" i="1"/>
  <c r="AP71" i="1"/>
  <c r="AP72" i="1"/>
  <c r="AP73" i="1"/>
  <c r="AP74" i="1"/>
  <c r="AP75" i="1"/>
  <c r="AP76" i="1"/>
  <c r="AP77" i="1"/>
  <c r="AP78" i="1"/>
  <c r="AP79" i="1"/>
  <c r="AP80" i="1"/>
  <c r="AP81" i="1"/>
  <c r="AP82" i="1"/>
  <c r="AP83" i="1"/>
  <c r="AP84" i="1"/>
  <c r="AP85" i="1"/>
  <c r="AP86" i="1"/>
  <c r="AP87" i="1"/>
  <c r="AP88" i="1"/>
  <c r="AP89" i="1"/>
  <c r="AP90" i="1"/>
  <c r="AP91" i="1"/>
  <c r="AP92" i="1"/>
  <c r="AP93" i="1"/>
  <c r="AP94" i="1"/>
  <c r="AP95" i="1"/>
  <c r="AP96" i="1"/>
  <c r="AP97" i="1"/>
  <c r="AP98" i="1"/>
  <c r="AP99" i="1"/>
  <c r="AP100" i="1"/>
  <c r="AP101" i="1"/>
  <c r="AP102" i="1"/>
  <c r="AP103" i="1"/>
  <c r="AP104" i="1"/>
  <c r="AP105" i="1"/>
  <c r="AP106" i="1"/>
  <c r="AP107" i="1"/>
  <c r="AP108" i="1"/>
  <c r="AP109" i="1"/>
  <c r="AP110" i="1"/>
  <c r="AP111" i="1"/>
  <c r="AP112" i="1"/>
  <c r="AP113" i="1"/>
  <c r="AP114" i="1"/>
  <c r="AP115" i="1"/>
  <c r="AP116" i="1"/>
  <c r="AP117" i="1"/>
  <c r="AP118" i="1"/>
  <c r="AP119" i="1"/>
  <c r="AP120" i="1"/>
  <c r="AP121" i="1"/>
  <c r="AP122" i="1"/>
  <c r="AP123" i="1"/>
  <c r="AP124" i="1"/>
  <c r="AP125" i="1"/>
  <c r="AP126" i="1"/>
  <c r="AP127" i="1"/>
  <c r="AP128" i="1"/>
  <c r="AP129" i="1"/>
  <c r="AP130" i="1"/>
  <c r="AP131" i="1"/>
  <c r="AP132" i="1"/>
  <c r="AP133" i="1"/>
  <c r="AP134" i="1"/>
  <c r="AP135" i="1"/>
  <c r="AP136" i="1"/>
  <c r="AP137" i="1"/>
  <c r="AP138" i="1"/>
  <c r="AP139" i="1"/>
  <c r="AP140" i="1"/>
  <c r="AP141" i="1"/>
  <c r="AP142" i="1"/>
  <c r="AP143" i="1"/>
  <c r="AP144" i="1"/>
  <c r="AP145" i="1"/>
  <c r="AP146" i="1"/>
  <c r="AP147" i="1"/>
  <c r="AP148" i="1"/>
  <c r="AP149" i="1"/>
  <c r="AP150" i="1"/>
  <c r="AP151" i="1"/>
  <c r="AP152" i="1"/>
  <c r="AP153" i="1"/>
  <c r="AP154" i="1"/>
  <c r="AP155" i="1"/>
  <c r="AP156" i="1"/>
  <c r="AP157" i="1"/>
  <c r="AP158" i="1"/>
  <c r="AP159" i="1"/>
  <c r="AP160" i="1"/>
  <c r="AP161" i="1"/>
  <c r="AP162" i="1"/>
  <c r="AP163" i="1"/>
  <c r="AP164" i="1"/>
  <c r="AP165" i="1"/>
  <c r="AP166" i="1"/>
  <c r="AP167" i="1"/>
  <c r="AP168" i="1"/>
  <c r="AP169" i="1"/>
  <c r="AP170" i="1"/>
  <c r="AP171" i="1"/>
  <c r="AP172" i="1"/>
  <c r="AP173" i="1"/>
  <c r="AP174" i="1"/>
  <c r="AP175" i="1"/>
  <c r="AP176" i="1"/>
  <c r="AP177" i="1"/>
  <c r="AP178" i="1"/>
  <c r="AP179" i="1"/>
  <c r="AP180" i="1"/>
  <c r="AP181" i="1"/>
  <c r="AP182" i="1"/>
  <c r="AP183" i="1"/>
  <c r="AP184" i="1"/>
  <c r="AP185" i="1"/>
  <c r="AP186" i="1"/>
  <c r="AP187" i="1"/>
  <c r="AP188" i="1"/>
  <c r="AP189" i="1"/>
  <c r="AP190" i="1"/>
  <c r="AP191" i="1"/>
  <c r="AP192" i="1"/>
  <c r="AP193" i="1"/>
  <c r="AP194" i="1"/>
  <c r="AP195" i="1"/>
  <c r="AP196" i="1"/>
  <c r="AP197" i="1"/>
  <c r="AP198" i="1"/>
  <c r="AP199" i="1"/>
  <c r="AP200" i="1"/>
  <c r="AP201" i="1"/>
  <c r="AP202" i="1"/>
  <c r="AP203" i="1"/>
  <c r="AP204" i="1"/>
  <c r="AP205" i="1"/>
  <c r="AP206" i="1"/>
  <c r="AP207" i="1"/>
  <c r="AP208" i="1"/>
  <c r="AP209" i="1"/>
  <c r="AP210" i="1"/>
  <c r="AP211" i="1"/>
  <c r="AP212" i="1"/>
  <c r="AP213" i="1"/>
  <c r="AP214" i="1"/>
  <c r="AP215" i="1"/>
  <c r="AP216" i="1"/>
  <c r="AP217" i="1"/>
  <c r="AP218" i="1"/>
  <c r="AP219" i="1"/>
  <c r="AP220" i="1"/>
  <c r="AP221" i="1"/>
  <c r="AP222" i="1"/>
  <c r="AP223" i="1"/>
  <c r="AP224" i="1"/>
  <c r="AP225" i="1"/>
  <c r="AP226" i="1"/>
  <c r="AP227" i="1"/>
  <c r="AP228" i="1"/>
  <c r="AP229" i="1"/>
  <c r="AP230" i="1"/>
  <c r="AP231" i="1"/>
  <c r="AP232" i="1"/>
  <c r="AP233" i="1"/>
  <c r="AP234" i="1"/>
  <c r="AP235" i="1"/>
  <c r="AP236" i="1"/>
  <c r="AP237" i="1"/>
  <c r="AP238" i="1"/>
  <c r="AP239" i="1"/>
  <c r="AP240" i="1"/>
  <c r="AP241" i="1"/>
  <c r="AP242" i="1"/>
  <c r="AP243" i="1"/>
  <c r="AP244" i="1"/>
  <c r="AP245" i="1"/>
  <c r="AP246" i="1"/>
  <c r="AP247" i="1"/>
  <c r="AP248" i="1"/>
  <c r="AP249" i="1"/>
  <c r="AP250" i="1"/>
  <c r="AP251" i="1"/>
  <c r="AP252" i="1"/>
  <c r="AP253" i="1"/>
  <c r="AP254" i="1"/>
  <c r="AP255" i="1"/>
  <c r="AP256" i="1"/>
  <c r="AP257" i="1"/>
  <c r="AP258" i="1"/>
  <c r="AP259" i="1"/>
  <c r="AP260" i="1"/>
  <c r="AP261" i="1"/>
  <c r="AP262" i="1"/>
  <c r="AP263" i="1"/>
  <c r="AP264" i="1"/>
  <c r="AP265" i="1"/>
  <c r="AP266" i="1"/>
  <c r="AP267" i="1"/>
  <c r="AP268" i="1"/>
  <c r="AP269" i="1"/>
  <c r="AP270" i="1"/>
  <c r="AP271" i="1"/>
  <c r="AP272" i="1"/>
  <c r="AP273" i="1"/>
  <c r="AP274" i="1"/>
  <c r="AP275" i="1"/>
  <c r="AP276" i="1"/>
  <c r="AP277" i="1"/>
  <c r="AP278" i="1"/>
  <c r="AP279" i="1"/>
  <c r="AP280" i="1"/>
  <c r="AP281" i="1"/>
  <c r="AP282" i="1"/>
  <c r="AP283" i="1"/>
  <c r="AP284" i="1"/>
  <c r="AP285" i="1"/>
  <c r="AP286" i="1"/>
  <c r="AP287" i="1"/>
  <c r="AP288" i="1"/>
  <c r="AP289" i="1"/>
  <c r="AP290" i="1"/>
  <c r="AP291" i="1"/>
  <c r="AP292" i="1"/>
  <c r="AP293" i="1"/>
  <c r="AP294" i="1"/>
  <c r="AP295" i="1"/>
  <c r="AP296" i="1"/>
  <c r="AP297" i="1"/>
  <c r="AP298" i="1"/>
  <c r="AP299" i="1"/>
  <c r="AP300" i="1"/>
  <c r="AP301" i="1"/>
  <c r="AP302" i="1"/>
  <c r="AP303" i="1"/>
  <c r="AP304" i="1"/>
  <c r="AP305" i="1"/>
  <c r="AP306" i="1"/>
  <c r="AP307" i="1"/>
  <c r="AP308" i="1"/>
  <c r="AP309" i="1"/>
  <c r="AP310" i="1"/>
  <c r="AP311" i="1"/>
  <c r="AP312" i="1"/>
  <c r="AP313" i="1"/>
  <c r="AP314"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76" i="1"/>
  <c r="AP377" i="1"/>
  <c r="AP378" i="1"/>
  <c r="AP379" i="1"/>
  <c r="AQ4" i="1"/>
  <c r="AQ5" i="1"/>
  <c r="AQ6" i="1"/>
  <c r="AQ7" i="1"/>
  <c r="AQ8" i="1"/>
  <c r="AQ9" i="1"/>
  <c r="AQ10" i="1"/>
  <c r="AQ11" i="1"/>
  <c r="AQ12" i="1"/>
  <c r="AQ13" i="1"/>
  <c r="AQ14" i="1"/>
  <c r="AQ15" i="1"/>
  <c r="AQ16" i="1"/>
  <c r="AQ17" i="1"/>
  <c r="AQ18" i="1"/>
  <c r="AQ19" i="1"/>
  <c r="AQ20" i="1"/>
  <c r="AQ21" i="1"/>
  <c r="AQ22" i="1"/>
  <c r="AQ23" i="1"/>
  <c r="AQ24" i="1"/>
  <c r="AQ25" i="1"/>
  <c r="AQ26" i="1"/>
  <c r="AQ27" i="1"/>
  <c r="AQ28" i="1"/>
  <c r="AQ29" i="1"/>
  <c r="AQ30" i="1"/>
  <c r="AQ31" i="1"/>
  <c r="AQ32" i="1"/>
  <c r="AQ33" i="1"/>
  <c r="AQ34" i="1"/>
  <c r="AQ35" i="1"/>
  <c r="AQ36" i="1"/>
  <c r="AQ37" i="1"/>
  <c r="AQ38" i="1"/>
  <c r="AQ39" i="1"/>
  <c r="AQ40" i="1"/>
  <c r="AQ41" i="1"/>
  <c r="AQ42" i="1"/>
  <c r="AQ43" i="1"/>
  <c r="AQ44" i="1"/>
  <c r="AQ45" i="1"/>
  <c r="AQ46" i="1"/>
  <c r="AQ47" i="1"/>
  <c r="AQ48" i="1"/>
  <c r="AQ49" i="1"/>
  <c r="AQ50" i="1"/>
  <c r="AQ51" i="1"/>
  <c r="AQ52" i="1"/>
  <c r="AQ53" i="1"/>
  <c r="AQ54" i="1"/>
  <c r="AQ55" i="1"/>
  <c r="AQ56" i="1"/>
  <c r="AQ57" i="1"/>
  <c r="AQ58" i="1"/>
  <c r="AQ59" i="1"/>
  <c r="AQ60" i="1"/>
  <c r="AQ61" i="1"/>
  <c r="AQ62" i="1"/>
  <c r="AQ63" i="1"/>
  <c r="AQ64" i="1"/>
  <c r="AQ65" i="1"/>
  <c r="AQ66" i="1"/>
  <c r="AQ67" i="1"/>
  <c r="AQ68" i="1"/>
  <c r="AQ69" i="1"/>
  <c r="AQ70" i="1"/>
  <c r="AQ71" i="1"/>
  <c r="AQ72" i="1"/>
  <c r="AQ73" i="1"/>
  <c r="AQ74" i="1"/>
  <c r="AQ75" i="1"/>
  <c r="AQ76" i="1"/>
  <c r="AQ77" i="1"/>
  <c r="AQ78" i="1"/>
  <c r="AQ79" i="1"/>
  <c r="AQ80" i="1"/>
  <c r="AQ81" i="1"/>
  <c r="AQ82" i="1"/>
  <c r="AQ83" i="1"/>
  <c r="AQ84" i="1"/>
  <c r="AQ85" i="1"/>
  <c r="AQ86" i="1"/>
  <c r="AQ87" i="1"/>
  <c r="AQ88" i="1"/>
  <c r="AQ89" i="1"/>
  <c r="AQ90" i="1"/>
  <c r="AQ91" i="1"/>
  <c r="AQ92" i="1"/>
  <c r="AQ93" i="1"/>
  <c r="AQ94" i="1"/>
  <c r="AQ95" i="1"/>
  <c r="AQ96" i="1"/>
  <c r="AQ97" i="1"/>
  <c r="AQ98" i="1"/>
  <c r="AQ99" i="1"/>
  <c r="AQ100" i="1"/>
  <c r="AQ101" i="1"/>
  <c r="AQ102" i="1"/>
  <c r="AQ103" i="1"/>
  <c r="AQ104" i="1"/>
  <c r="AQ105" i="1"/>
  <c r="AQ106" i="1"/>
  <c r="AQ107" i="1"/>
  <c r="AQ108" i="1"/>
  <c r="AQ109" i="1"/>
  <c r="AQ110" i="1"/>
  <c r="AQ111" i="1"/>
  <c r="AQ112" i="1"/>
  <c r="AQ113" i="1"/>
  <c r="AQ114" i="1"/>
  <c r="AQ115" i="1"/>
  <c r="AQ116" i="1"/>
  <c r="AQ117" i="1"/>
  <c r="AQ118" i="1"/>
  <c r="AQ119" i="1"/>
  <c r="AQ120" i="1"/>
  <c r="AQ121" i="1"/>
  <c r="AQ122" i="1"/>
  <c r="AQ123" i="1"/>
  <c r="AQ124" i="1"/>
  <c r="AQ125" i="1"/>
  <c r="AQ126" i="1"/>
  <c r="AQ127" i="1"/>
  <c r="AQ128" i="1"/>
  <c r="AQ129" i="1"/>
  <c r="AQ130" i="1"/>
  <c r="AQ131" i="1"/>
  <c r="AQ132" i="1"/>
  <c r="AQ133" i="1"/>
  <c r="AQ134" i="1"/>
  <c r="AQ135" i="1"/>
  <c r="AQ136" i="1"/>
  <c r="AQ137" i="1"/>
  <c r="AQ138" i="1"/>
  <c r="AQ139" i="1"/>
  <c r="AQ140" i="1"/>
  <c r="AQ141" i="1"/>
  <c r="AQ142" i="1"/>
  <c r="AQ143" i="1"/>
  <c r="AQ144" i="1"/>
  <c r="AQ145" i="1"/>
  <c r="AQ146" i="1"/>
  <c r="AQ147" i="1"/>
  <c r="AQ148" i="1"/>
  <c r="AQ149" i="1"/>
  <c r="AQ150" i="1"/>
  <c r="AQ151" i="1"/>
  <c r="AQ152" i="1"/>
  <c r="AQ153" i="1"/>
  <c r="AQ154" i="1"/>
  <c r="AQ155" i="1"/>
  <c r="AQ156" i="1"/>
  <c r="AQ157" i="1"/>
  <c r="AQ158" i="1"/>
  <c r="AQ159" i="1"/>
  <c r="AQ160" i="1"/>
  <c r="AQ161" i="1"/>
  <c r="AQ162" i="1"/>
  <c r="AQ163" i="1"/>
  <c r="AQ164" i="1"/>
  <c r="AQ165" i="1"/>
  <c r="AQ166" i="1"/>
  <c r="AQ167" i="1"/>
  <c r="AQ168" i="1"/>
  <c r="AQ169" i="1"/>
  <c r="AQ170" i="1"/>
  <c r="AQ171" i="1"/>
  <c r="AQ172" i="1"/>
  <c r="AQ173" i="1"/>
  <c r="AQ174" i="1"/>
  <c r="AQ175" i="1"/>
  <c r="AQ176" i="1"/>
  <c r="AQ177" i="1"/>
  <c r="AQ178" i="1"/>
  <c r="AQ179" i="1"/>
  <c r="AQ180" i="1"/>
  <c r="AQ181" i="1"/>
  <c r="AQ182" i="1"/>
  <c r="AQ183" i="1"/>
  <c r="AQ184" i="1"/>
  <c r="AQ185" i="1"/>
  <c r="AQ186" i="1"/>
  <c r="AQ187" i="1"/>
  <c r="AQ188" i="1"/>
  <c r="AQ189" i="1"/>
  <c r="AQ190" i="1"/>
  <c r="AQ191" i="1"/>
  <c r="AQ192" i="1"/>
  <c r="AQ193" i="1"/>
  <c r="AQ194" i="1"/>
  <c r="AQ195" i="1"/>
  <c r="AQ196" i="1"/>
  <c r="AQ197" i="1"/>
  <c r="AQ198" i="1"/>
  <c r="AQ199" i="1"/>
  <c r="AQ200" i="1"/>
  <c r="AQ201" i="1"/>
  <c r="AQ202" i="1"/>
  <c r="AQ203" i="1"/>
  <c r="AQ204" i="1"/>
  <c r="AQ205" i="1"/>
  <c r="AQ206" i="1"/>
  <c r="AQ207" i="1"/>
  <c r="AQ208" i="1"/>
  <c r="AQ209" i="1"/>
  <c r="AQ210" i="1"/>
  <c r="AQ211" i="1"/>
  <c r="AQ212" i="1"/>
  <c r="AQ213" i="1"/>
  <c r="AQ214" i="1"/>
  <c r="AQ215" i="1"/>
  <c r="AQ216" i="1"/>
  <c r="AQ217" i="1"/>
  <c r="AQ218" i="1"/>
  <c r="AQ219" i="1"/>
  <c r="AQ220" i="1"/>
  <c r="AQ221" i="1"/>
  <c r="AQ222" i="1"/>
  <c r="AQ223" i="1"/>
  <c r="AQ224" i="1"/>
  <c r="AQ225" i="1"/>
  <c r="AQ226" i="1"/>
  <c r="AQ227" i="1"/>
  <c r="AQ228" i="1"/>
  <c r="AQ229" i="1"/>
  <c r="AQ230" i="1"/>
  <c r="AQ231" i="1"/>
  <c r="AQ232" i="1"/>
  <c r="AQ233" i="1"/>
  <c r="AQ234" i="1"/>
  <c r="AQ235" i="1"/>
  <c r="AQ236" i="1"/>
  <c r="AQ237" i="1"/>
  <c r="AQ238" i="1"/>
  <c r="AQ239" i="1"/>
  <c r="AQ240" i="1"/>
  <c r="AQ241" i="1"/>
  <c r="AQ242" i="1"/>
  <c r="AQ243" i="1"/>
  <c r="AQ244" i="1"/>
  <c r="AQ245" i="1"/>
  <c r="AQ246" i="1"/>
  <c r="AQ247" i="1"/>
  <c r="AQ248" i="1"/>
  <c r="AQ249" i="1"/>
  <c r="AQ250" i="1"/>
  <c r="AQ251" i="1"/>
  <c r="AQ252" i="1"/>
  <c r="AQ253" i="1"/>
  <c r="AQ254" i="1"/>
  <c r="AQ255" i="1"/>
  <c r="AQ256" i="1"/>
  <c r="AQ257" i="1"/>
  <c r="AQ258" i="1"/>
  <c r="AQ259" i="1"/>
  <c r="AQ260" i="1"/>
  <c r="AQ261" i="1"/>
  <c r="AQ262" i="1"/>
  <c r="AQ263" i="1"/>
  <c r="AQ264" i="1"/>
  <c r="AQ265" i="1"/>
  <c r="AQ266" i="1"/>
  <c r="AQ267" i="1"/>
  <c r="AQ268" i="1"/>
  <c r="AQ269" i="1"/>
  <c r="AQ270" i="1"/>
  <c r="AQ271" i="1"/>
  <c r="AQ272" i="1"/>
  <c r="AQ273" i="1"/>
  <c r="AQ274" i="1"/>
  <c r="AQ275" i="1"/>
  <c r="AQ276" i="1"/>
  <c r="AQ277" i="1"/>
  <c r="AQ278" i="1"/>
  <c r="AQ279" i="1"/>
  <c r="AQ280" i="1"/>
  <c r="AQ281" i="1"/>
  <c r="AQ282" i="1"/>
  <c r="AQ283" i="1"/>
  <c r="AQ284" i="1"/>
  <c r="AQ285" i="1"/>
  <c r="AQ286" i="1"/>
  <c r="AQ287" i="1"/>
  <c r="AQ288" i="1"/>
  <c r="AQ289" i="1"/>
  <c r="AQ290" i="1"/>
  <c r="AQ291" i="1"/>
  <c r="AQ292" i="1"/>
  <c r="AQ293" i="1"/>
  <c r="AQ294" i="1"/>
  <c r="AQ295" i="1"/>
  <c r="AQ296" i="1"/>
  <c r="AQ297" i="1"/>
  <c r="AQ298" i="1"/>
  <c r="AQ299" i="1"/>
  <c r="AQ300" i="1"/>
  <c r="AQ301" i="1"/>
  <c r="AQ302" i="1"/>
  <c r="AQ303" i="1"/>
  <c r="AQ304" i="1"/>
  <c r="AQ305" i="1"/>
  <c r="AQ306" i="1"/>
  <c r="AQ307" i="1"/>
  <c r="AQ308" i="1"/>
  <c r="AQ309" i="1"/>
  <c r="AQ310" i="1"/>
  <c r="AQ311" i="1"/>
  <c r="AQ312" i="1"/>
  <c r="AQ313" i="1"/>
  <c r="AQ314"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76" i="1"/>
  <c r="AQ377" i="1"/>
  <c r="AQ378" i="1"/>
  <c r="AQ379" i="1"/>
  <c r="AQ3" i="1"/>
  <c r="AP3" i="1"/>
  <c r="AO3" i="1"/>
  <c r="AK3" i="1"/>
  <c r="AJ3" i="1"/>
  <c r="AI3" i="1"/>
  <c r="AE3" i="1"/>
  <c r="AD3" i="1"/>
  <c r="AC3" i="1"/>
  <c r="Y3" i="1"/>
  <c r="X3" i="1"/>
  <c r="W3" i="1"/>
  <c r="S3" i="1"/>
  <c r="R3" i="1"/>
  <c r="Q3" i="1"/>
  <c r="AD358" i="1" l="1"/>
  <c r="Y358" i="1"/>
  <c r="X358" i="1"/>
  <c r="W358" i="1"/>
  <c r="M358" i="1"/>
  <c r="J358" i="1"/>
  <c r="AE270" i="1"/>
  <c r="Y270" i="1"/>
  <c r="AD270" i="1"/>
  <c r="M270" i="1"/>
  <c r="J270" i="1"/>
  <c r="M267" i="1"/>
  <c r="J267" i="1"/>
  <c r="M221" i="1"/>
  <c r="J221" i="1"/>
  <c r="M215" i="1"/>
  <c r="J215" i="1"/>
  <c r="M145" i="1"/>
  <c r="J145" i="1"/>
  <c r="J146" i="1"/>
  <c r="M146" i="1"/>
  <c r="M96" i="1"/>
  <c r="J96" i="1"/>
  <c r="M91" i="1"/>
  <c r="J91" i="1"/>
  <c r="W270" i="1" l="1"/>
  <c r="X270" i="1"/>
  <c r="X267" i="1"/>
  <c r="AC270" i="1"/>
  <c r="AI358" i="1"/>
  <c r="AC358" i="1"/>
  <c r="AE358" i="1"/>
  <c r="AI270" i="1"/>
  <c r="AI267" i="1"/>
  <c r="AD267" i="1"/>
  <c r="AC267" i="1"/>
  <c r="AE267" i="1"/>
  <c r="W267" i="1"/>
  <c r="Y267" i="1"/>
  <c r="X221" i="1"/>
  <c r="Y221" i="1"/>
  <c r="AD221" i="1"/>
  <c r="W215" i="1"/>
  <c r="AD215" i="1"/>
  <c r="AE221" i="1"/>
  <c r="AI221" i="1"/>
  <c r="AC221" i="1"/>
  <c r="W221" i="1"/>
  <c r="AC145" i="1"/>
  <c r="Y215" i="1"/>
  <c r="AI215" i="1"/>
  <c r="AC215" i="1"/>
  <c r="X215" i="1"/>
  <c r="X145" i="1"/>
  <c r="AE215" i="1"/>
  <c r="W91" i="1"/>
  <c r="W145" i="1"/>
  <c r="Y145" i="1"/>
  <c r="AI96" i="1"/>
  <c r="AD145" i="1"/>
  <c r="AI145" i="1"/>
  <c r="AE145" i="1"/>
  <c r="AD91" i="1"/>
  <c r="X96" i="1"/>
  <c r="AI91" i="1"/>
  <c r="X91" i="1"/>
  <c r="AC96" i="1"/>
  <c r="AE96" i="1"/>
  <c r="AD96" i="1"/>
  <c r="Y96" i="1"/>
  <c r="W96" i="1"/>
  <c r="AE91" i="1"/>
  <c r="AC91" i="1"/>
  <c r="Y91" i="1"/>
  <c r="AQ3" i="2"/>
  <c r="AP3" i="2"/>
  <c r="AO3" i="2"/>
  <c r="AK3" i="2"/>
  <c r="AJ3" i="2"/>
  <c r="AI3" i="2" l="1"/>
  <c r="AE3" i="2"/>
  <c r="AD3" i="2"/>
  <c r="AC3" i="2"/>
  <c r="Y3" i="2"/>
  <c r="X3" i="2"/>
  <c r="W3" i="2"/>
  <c r="S3" i="2"/>
  <c r="R3" i="2"/>
  <c r="Q3" i="2"/>
  <c r="AO2" i="4"/>
  <c r="AN2" i="4"/>
  <c r="AM2" i="4"/>
  <c r="AL2" i="4"/>
  <c r="AJ2" i="4"/>
  <c r="AI2" i="4"/>
  <c r="AH2" i="4"/>
  <c r="AG2" i="4"/>
  <c r="AE2" i="4"/>
  <c r="AD2" i="4"/>
  <c r="AC2" i="4"/>
  <c r="AB2" i="4"/>
  <c r="Z2" i="4"/>
  <c r="Y2" i="4"/>
  <c r="X2" i="4"/>
  <c r="W2" i="4"/>
  <c r="U2" i="4"/>
  <c r="T2" i="4"/>
  <c r="S2" i="4"/>
  <c r="R2" i="4"/>
  <c r="AQ129" i="2" l="1"/>
  <c r="AQ128" i="2"/>
  <c r="AQ127" i="2"/>
  <c r="AQ126" i="2"/>
  <c r="AQ125" i="2"/>
  <c r="AQ124" i="2"/>
  <c r="AQ123" i="2"/>
  <c r="AQ122" i="2"/>
  <c r="AQ121" i="2"/>
  <c r="AQ120" i="2"/>
  <c r="AQ119" i="2"/>
  <c r="AQ118" i="2"/>
  <c r="AQ117" i="2"/>
  <c r="AQ116" i="2"/>
  <c r="AQ115" i="2"/>
  <c r="AQ114" i="2"/>
  <c r="AQ113" i="2"/>
  <c r="AQ112" i="2"/>
  <c r="AQ111" i="2"/>
  <c r="AQ110" i="2"/>
  <c r="AQ109" i="2"/>
  <c r="AQ108" i="2"/>
  <c r="AQ107" i="2"/>
  <c r="AQ106" i="2"/>
  <c r="AQ105" i="2"/>
  <c r="AQ104" i="2"/>
  <c r="AQ103" i="2"/>
  <c r="AQ102" i="2"/>
  <c r="AQ101" i="2"/>
  <c r="AQ100" i="2"/>
  <c r="AQ99" i="2"/>
  <c r="AQ98" i="2"/>
  <c r="AQ97" i="2"/>
  <c r="AQ96" i="2"/>
  <c r="AQ95" i="2"/>
  <c r="AQ94" i="2"/>
  <c r="AQ93" i="2"/>
  <c r="AQ92" i="2"/>
  <c r="AQ91" i="2"/>
  <c r="AQ90" i="2"/>
  <c r="AQ89" i="2"/>
  <c r="AQ88" i="2"/>
  <c r="AQ87" i="2"/>
  <c r="AQ86" i="2"/>
  <c r="AQ85" i="2"/>
  <c r="AQ84" i="2"/>
  <c r="AQ83" i="2"/>
  <c r="AQ82" i="2"/>
  <c r="AQ81" i="2"/>
  <c r="AQ80" i="2"/>
  <c r="AQ79" i="2"/>
  <c r="AQ78" i="2"/>
  <c r="AQ77" i="2"/>
  <c r="AQ76" i="2"/>
  <c r="AQ75" i="2"/>
  <c r="AQ74" i="2"/>
  <c r="AQ73" i="2"/>
  <c r="AQ72" i="2"/>
  <c r="AQ71" i="2"/>
  <c r="AQ70" i="2"/>
  <c r="AQ69" i="2"/>
  <c r="AQ68" i="2"/>
  <c r="AQ67" i="2"/>
  <c r="AQ66" i="2"/>
  <c r="AQ65" i="2"/>
  <c r="AQ64" i="2"/>
  <c r="AQ63" i="2"/>
  <c r="AQ62" i="2"/>
  <c r="AQ61" i="2"/>
  <c r="AQ60" i="2"/>
  <c r="AQ59" i="2"/>
  <c r="AQ58" i="2"/>
  <c r="AQ57" i="2"/>
  <c r="AQ56" i="2"/>
  <c r="AQ55" i="2"/>
  <c r="AQ54" i="2"/>
  <c r="AQ53" i="2"/>
  <c r="AQ52" i="2"/>
  <c r="AQ51" i="2"/>
  <c r="AQ50" i="2"/>
  <c r="AQ49" i="2"/>
  <c r="AQ48" i="2"/>
  <c r="AQ47" i="2"/>
  <c r="AQ46" i="2"/>
  <c r="AQ45" i="2"/>
  <c r="AQ44" i="2"/>
  <c r="AQ43" i="2"/>
  <c r="AQ42" i="2"/>
  <c r="AQ41" i="2"/>
  <c r="AQ40" i="2"/>
  <c r="AQ39" i="2"/>
  <c r="AQ38" i="2"/>
  <c r="AQ37" i="2"/>
  <c r="AQ36" i="2"/>
  <c r="AQ35" i="2"/>
  <c r="AQ34" i="2"/>
  <c r="AQ33" i="2"/>
  <c r="AQ32" i="2"/>
  <c r="AQ31" i="2"/>
  <c r="AQ30" i="2"/>
  <c r="AQ29" i="2"/>
  <c r="AQ28" i="2"/>
  <c r="AQ27" i="2"/>
  <c r="AQ26" i="2"/>
  <c r="AQ25" i="2"/>
  <c r="AQ24" i="2"/>
  <c r="AQ23" i="2"/>
  <c r="AQ22" i="2"/>
  <c r="AQ21" i="2"/>
  <c r="AQ20" i="2"/>
  <c r="AQ19" i="2"/>
  <c r="AQ18" i="2"/>
  <c r="AQ17" i="2"/>
  <c r="AQ16" i="2"/>
  <c r="AQ15" i="2"/>
  <c r="AQ14" i="2"/>
  <c r="AQ13" i="2"/>
  <c r="AQ12" i="2"/>
  <c r="AQ11" i="2"/>
  <c r="AQ10" i="2"/>
  <c r="AQ9" i="2"/>
  <c r="AQ8" i="2"/>
  <c r="AQ7" i="2"/>
  <c r="AQ6" i="2"/>
  <c r="AQ5" i="2"/>
  <c r="AQ4" i="2"/>
  <c r="AK4" i="2"/>
  <c r="AK5" i="2"/>
  <c r="AK6" i="2"/>
  <c r="AK7" i="2"/>
  <c r="AK8" i="2"/>
  <c r="AK9" i="2"/>
  <c r="AK10" i="2"/>
  <c r="AK11" i="2"/>
  <c r="AK12" i="2"/>
  <c r="AK13" i="2"/>
  <c r="AK14" i="2"/>
  <c r="AK15" i="2"/>
  <c r="AK16" i="2"/>
  <c r="AK17" i="2"/>
  <c r="AK18" i="2"/>
  <c r="AK19" i="2"/>
  <c r="AK20" i="2"/>
  <c r="AK21" i="2"/>
  <c r="AK22" i="2"/>
  <c r="AK23" i="2"/>
  <c r="AK24" i="2"/>
  <c r="AK25" i="2"/>
  <c r="AK26" i="2"/>
  <c r="AK27" i="2"/>
  <c r="AK28" i="2"/>
  <c r="AK29" i="2"/>
  <c r="AK30" i="2"/>
  <c r="AK31" i="2"/>
  <c r="AK32" i="2"/>
  <c r="AK33" i="2"/>
  <c r="AK34" i="2"/>
  <c r="AK35" i="2"/>
  <c r="AK36" i="2"/>
  <c r="AK37" i="2"/>
  <c r="AK38" i="2"/>
  <c r="AK39" i="2"/>
  <c r="AK40" i="2"/>
  <c r="AK41" i="2"/>
  <c r="AK42" i="2"/>
  <c r="AK43" i="2"/>
  <c r="AK44" i="2"/>
  <c r="AK45" i="2"/>
  <c r="AK46" i="2"/>
  <c r="AK47" i="2"/>
  <c r="AK48" i="2"/>
  <c r="AK49" i="2"/>
  <c r="AK50" i="2"/>
  <c r="AK51" i="2"/>
  <c r="AK52" i="2"/>
  <c r="AK53" i="2"/>
  <c r="AK54" i="2"/>
  <c r="AK55" i="2"/>
  <c r="AK56" i="2"/>
  <c r="AK57" i="2"/>
  <c r="AK58" i="2"/>
  <c r="AK59" i="2"/>
  <c r="AK60" i="2"/>
  <c r="AK61" i="2"/>
  <c r="AK62" i="2"/>
  <c r="AK63" i="2"/>
  <c r="AK64" i="2"/>
  <c r="AK65" i="2"/>
  <c r="AK66" i="2"/>
  <c r="AK67" i="2"/>
  <c r="AK68" i="2"/>
  <c r="AK69" i="2"/>
  <c r="AK70" i="2"/>
  <c r="AK71" i="2"/>
  <c r="AK72" i="2"/>
  <c r="AK73" i="2"/>
  <c r="AK74" i="2"/>
  <c r="AK75" i="2"/>
  <c r="AK76" i="2"/>
  <c r="AK77" i="2"/>
  <c r="AK78" i="2"/>
  <c r="AK79" i="2"/>
  <c r="AK80" i="2"/>
  <c r="AK81" i="2"/>
  <c r="AK82" i="2"/>
  <c r="AK83" i="2"/>
  <c r="AK84" i="2"/>
  <c r="AK85" i="2"/>
  <c r="AK86" i="2"/>
  <c r="AK87" i="2"/>
  <c r="AK88" i="2"/>
  <c r="AK89" i="2"/>
  <c r="AK90" i="2"/>
  <c r="AK91" i="2"/>
  <c r="AK92" i="2"/>
  <c r="AK93" i="2"/>
  <c r="AK94" i="2"/>
  <c r="AK95" i="2"/>
  <c r="AK96" i="2"/>
  <c r="AK97" i="2"/>
  <c r="AK98" i="2"/>
  <c r="AK99" i="2"/>
  <c r="AK100" i="2"/>
  <c r="AK101" i="2"/>
  <c r="AK102" i="2"/>
  <c r="AK103" i="2"/>
  <c r="AK104" i="2"/>
  <c r="AK105" i="2"/>
  <c r="AK106" i="2"/>
  <c r="AK107" i="2"/>
  <c r="AK108" i="2"/>
  <c r="AK109" i="2"/>
  <c r="AK110" i="2"/>
  <c r="AK111" i="2"/>
  <c r="AK112" i="2"/>
  <c r="AK113" i="2"/>
  <c r="AK114" i="2"/>
  <c r="AK115" i="2"/>
  <c r="AK116" i="2"/>
  <c r="AK117" i="2"/>
  <c r="AK118" i="2"/>
  <c r="AK119" i="2"/>
  <c r="AK120" i="2"/>
  <c r="AK121" i="2"/>
  <c r="AK122" i="2"/>
  <c r="AK123" i="2"/>
  <c r="AK124" i="2"/>
  <c r="AK125" i="2"/>
  <c r="AK126" i="2"/>
  <c r="AK127" i="2"/>
  <c r="AK128" i="2"/>
  <c r="AK129" i="2"/>
  <c r="AE4" i="2"/>
  <c r="AE5" i="2"/>
  <c r="AE6" i="2"/>
  <c r="AE7" i="2"/>
  <c r="AE8" i="2"/>
  <c r="AE9" i="2"/>
  <c r="AE10" i="2"/>
  <c r="AE11" i="2"/>
  <c r="AE12" i="2"/>
  <c r="AE13" i="2"/>
  <c r="AE14" i="2"/>
  <c r="AE15" i="2"/>
  <c r="AE16" i="2"/>
  <c r="AE17" i="2"/>
  <c r="AE18" i="2"/>
  <c r="AE19" i="2"/>
  <c r="AE20" i="2"/>
  <c r="AE21" i="2"/>
  <c r="AE22" i="2"/>
  <c r="AE23" i="2"/>
  <c r="AE24" i="2"/>
  <c r="AE25" i="2"/>
  <c r="AE26" i="2"/>
  <c r="AE27" i="2"/>
  <c r="AE28" i="2"/>
  <c r="AE29" i="2"/>
  <c r="AE30" i="2"/>
  <c r="AE31" i="2"/>
  <c r="AE32" i="2"/>
  <c r="AE33" i="2"/>
  <c r="AE34" i="2"/>
  <c r="AE35" i="2"/>
  <c r="AE36" i="2"/>
  <c r="AE37" i="2"/>
  <c r="AE38" i="2"/>
  <c r="AE39" i="2"/>
  <c r="AE40" i="2"/>
  <c r="AE41" i="2"/>
  <c r="AE42" i="2"/>
  <c r="AE43" i="2"/>
  <c r="AE44" i="2"/>
  <c r="AE45" i="2"/>
  <c r="AE46" i="2"/>
  <c r="AE47" i="2"/>
  <c r="AE48" i="2"/>
  <c r="AE49" i="2"/>
  <c r="AE50" i="2"/>
  <c r="AE51" i="2"/>
  <c r="AE52" i="2"/>
  <c r="AE53" i="2"/>
  <c r="AE54" i="2"/>
  <c r="AE55" i="2"/>
  <c r="AE56" i="2"/>
  <c r="AE57" i="2"/>
  <c r="AE58" i="2"/>
  <c r="AE59" i="2"/>
  <c r="AE60" i="2"/>
  <c r="AE61" i="2"/>
  <c r="AE62" i="2"/>
  <c r="AE63" i="2"/>
  <c r="AE64" i="2"/>
  <c r="AE65" i="2"/>
  <c r="AE66" i="2"/>
  <c r="AE67" i="2"/>
  <c r="AE68" i="2"/>
  <c r="AE69" i="2"/>
  <c r="AE70" i="2"/>
  <c r="AE71" i="2"/>
  <c r="AE72" i="2"/>
  <c r="AE73" i="2"/>
  <c r="AE74" i="2"/>
  <c r="AE75" i="2"/>
  <c r="AE76" i="2"/>
  <c r="AE77" i="2"/>
  <c r="AE78" i="2"/>
  <c r="AE79" i="2"/>
  <c r="AE80" i="2"/>
  <c r="AE81" i="2"/>
  <c r="AE82" i="2"/>
  <c r="AE83" i="2"/>
  <c r="AE84" i="2"/>
  <c r="AE85" i="2"/>
  <c r="AE86" i="2"/>
  <c r="AE87" i="2"/>
  <c r="AE88" i="2"/>
  <c r="AE89" i="2"/>
  <c r="AE90" i="2"/>
  <c r="AE91" i="2"/>
  <c r="AE92" i="2"/>
  <c r="AE93" i="2"/>
  <c r="AE94" i="2"/>
  <c r="AE95" i="2"/>
  <c r="AE96" i="2"/>
  <c r="AE97" i="2"/>
  <c r="AE98" i="2"/>
  <c r="AE99" i="2"/>
  <c r="AE100" i="2"/>
  <c r="AE101" i="2"/>
  <c r="AE102" i="2"/>
  <c r="AE103" i="2"/>
  <c r="AE104" i="2"/>
  <c r="AE105" i="2"/>
  <c r="AE106" i="2"/>
  <c r="AE107" i="2"/>
  <c r="AE108" i="2"/>
  <c r="AE109" i="2"/>
  <c r="AE110" i="2"/>
  <c r="AE111" i="2"/>
  <c r="AE112" i="2"/>
  <c r="AE113" i="2"/>
  <c r="AE114" i="2"/>
  <c r="AE115" i="2"/>
  <c r="AE116" i="2"/>
  <c r="AE117" i="2"/>
  <c r="AE118" i="2"/>
  <c r="AE119" i="2"/>
  <c r="AE120" i="2"/>
  <c r="AE121" i="2"/>
  <c r="AE122" i="2"/>
  <c r="AE123" i="2"/>
  <c r="AE124" i="2"/>
  <c r="AE125" i="2"/>
  <c r="AE126" i="2"/>
  <c r="AE127" i="2"/>
  <c r="AE128" i="2"/>
  <c r="AE129" i="2"/>
  <c r="Y4" i="2"/>
  <c r="Y5" i="2"/>
  <c r="Y6" i="2"/>
  <c r="Y7" i="2"/>
  <c r="Y8" i="2"/>
  <c r="Y9" i="2"/>
  <c r="Y10" i="2"/>
  <c r="Y11" i="2"/>
  <c r="Y12" i="2"/>
  <c r="Y13" i="2"/>
  <c r="Y14" i="2"/>
  <c r="Y15" i="2"/>
  <c r="Y16" i="2"/>
  <c r="Y17" i="2"/>
  <c r="Y18" i="2"/>
  <c r="Y19" i="2"/>
  <c r="Y20" i="2"/>
  <c r="Y21" i="2"/>
  <c r="Y22" i="2"/>
  <c r="Y23" i="2"/>
  <c r="Y24" i="2"/>
  <c r="Y25" i="2"/>
  <c r="Y26" i="2"/>
  <c r="Y27" i="2"/>
  <c r="Y28" i="2"/>
  <c r="Y29" i="2"/>
  <c r="Y30" i="2"/>
  <c r="Y31" i="2"/>
  <c r="Y32" i="2"/>
  <c r="Y33" i="2"/>
  <c r="Y34" i="2"/>
  <c r="Y35" i="2"/>
  <c r="Y36" i="2"/>
  <c r="Y37" i="2"/>
  <c r="Y38" i="2"/>
  <c r="Y39" i="2"/>
  <c r="Y40" i="2"/>
  <c r="Y41" i="2"/>
  <c r="Y42" i="2"/>
  <c r="Y43" i="2"/>
  <c r="Y44" i="2"/>
  <c r="Y45" i="2"/>
  <c r="Y46" i="2"/>
  <c r="Y47" i="2"/>
  <c r="Y48" i="2"/>
  <c r="Y49" i="2"/>
  <c r="Y50" i="2"/>
  <c r="Y51" i="2"/>
  <c r="Y52" i="2"/>
  <c r="Y53" i="2"/>
  <c r="Y54" i="2"/>
  <c r="Y55" i="2"/>
  <c r="Y56" i="2"/>
  <c r="Y57" i="2"/>
  <c r="Y58" i="2"/>
  <c r="Y59" i="2"/>
  <c r="Y60" i="2"/>
  <c r="Y61" i="2"/>
  <c r="Y62" i="2"/>
  <c r="Y63" i="2"/>
  <c r="Y64" i="2"/>
  <c r="Y65" i="2"/>
  <c r="Y66" i="2"/>
  <c r="Y67" i="2"/>
  <c r="Y68" i="2"/>
  <c r="Y69" i="2"/>
  <c r="Y70" i="2"/>
  <c r="Y71" i="2"/>
  <c r="Y72" i="2"/>
  <c r="Y73" i="2"/>
  <c r="Y74" i="2"/>
  <c r="Y75" i="2"/>
  <c r="Y76" i="2"/>
  <c r="Y77" i="2"/>
  <c r="Y78" i="2"/>
  <c r="Y79" i="2"/>
  <c r="Y80" i="2"/>
  <c r="Y81" i="2"/>
  <c r="Y82" i="2"/>
  <c r="Y83" i="2"/>
  <c r="Y84" i="2"/>
  <c r="Y85" i="2"/>
  <c r="Y86" i="2"/>
  <c r="Y87" i="2"/>
  <c r="Y88" i="2"/>
  <c r="Y89" i="2"/>
  <c r="Y90" i="2"/>
  <c r="Y91" i="2"/>
  <c r="Y92" i="2"/>
  <c r="Y93" i="2"/>
  <c r="Y94" i="2"/>
  <c r="Y95" i="2"/>
  <c r="Y96" i="2"/>
  <c r="Y97" i="2"/>
  <c r="Y98" i="2"/>
  <c r="Y99" i="2"/>
  <c r="Y100" i="2"/>
  <c r="Y101" i="2"/>
  <c r="Y102" i="2"/>
  <c r="Y103" i="2"/>
  <c r="Y104" i="2"/>
  <c r="Y105" i="2"/>
  <c r="Y106" i="2"/>
  <c r="Y107" i="2"/>
  <c r="Y108" i="2"/>
  <c r="Y109" i="2"/>
  <c r="Y110" i="2"/>
  <c r="Y111" i="2"/>
  <c r="Y112" i="2"/>
  <c r="Y113" i="2"/>
  <c r="Y114" i="2"/>
  <c r="Y115" i="2"/>
  <c r="Y116" i="2"/>
  <c r="Y117" i="2"/>
  <c r="Y118" i="2"/>
  <c r="Y119" i="2"/>
  <c r="Y120" i="2"/>
  <c r="Y121" i="2"/>
  <c r="Y122" i="2"/>
  <c r="Y123" i="2"/>
  <c r="Y124" i="2"/>
  <c r="Y125" i="2"/>
  <c r="Y126" i="2"/>
  <c r="Y127" i="2"/>
  <c r="Y128" i="2"/>
  <c r="Y129" i="2"/>
  <c r="AE4" i="1"/>
  <c r="AE5" i="1"/>
  <c r="AE6" i="1"/>
  <c r="AE7" i="1"/>
  <c r="AE8" i="1"/>
  <c r="AE9" i="1"/>
  <c r="AE10" i="1"/>
  <c r="AE11" i="1"/>
  <c r="AE12" i="1"/>
  <c r="AE13" i="1"/>
  <c r="AE14" i="1"/>
  <c r="AE15" i="1"/>
  <c r="AE16" i="1"/>
  <c r="AE17" i="1"/>
  <c r="AE18" i="1"/>
  <c r="AE19" i="1"/>
  <c r="AE20" i="1"/>
  <c r="AE21" i="1"/>
  <c r="AE22" i="1"/>
  <c r="AE23" i="1"/>
  <c r="AE24" i="1"/>
  <c r="AE25" i="1"/>
  <c r="AE26" i="1"/>
  <c r="AE27" i="1"/>
  <c r="AE28" i="1"/>
  <c r="AE29" i="1"/>
  <c r="AE30" i="1"/>
  <c r="AE31" i="1"/>
  <c r="AE32" i="1"/>
  <c r="AE33" i="1"/>
  <c r="AE34" i="1"/>
  <c r="AE35" i="1"/>
  <c r="AE36" i="1"/>
  <c r="AE37" i="1"/>
  <c r="AE38" i="1"/>
  <c r="AE39" i="1"/>
  <c r="AE40" i="1"/>
  <c r="AE41" i="1"/>
  <c r="AE42" i="1"/>
  <c r="AE43" i="1"/>
  <c r="AE44" i="1"/>
  <c r="AE45" i="1"/>
  <c r="AE46" i="1"/>
  <c r="AE47" i="1"/>
  <c r="AE48" i="1"/>
  <c r="AE49" i="1"/>
  <c r="AE50" i="1"/>
  <c r="AE51" i="1"/>
  <c r="AE52" i="1"/>
  <c r="AE53" i="1"/>
  <c r="AE54" i="1"/>
  <c r="AE55" i="1"/>
  <c r="AE56" i="1"/>
  <c r="AE57" i="1"/>
  <c r="AE58" i="1"/>
  <c r="AE59" i="1"/>
  <c r="AE60" i="1"/>
  <c r="AE61" i="1"/>
  <c r="AE62" i="1"/>
  <c r="AE63" i="1"/>
  <c r="AE64" i="1"/>
  <c r="AE65" i="1"/>
  <c r="AE66" i="1"/>
  <c r="AE67" i="1"/>
  <c r="AE68" i="1"/>
  <c r="AE69" i="1"/>
  <c r="AE70" i="1"/>
  <c r="AE71" i="1"/>
  <c r="AE72" i="1"/>
  <c r="AE73" i="1"/>
  <c r="AE74" i="1"/>
  <c r="AE75" i="1"/>
  <c r="AE76" i="1"/>
  <c r="AE77" i="1"/>
  <c r="AE78" i="1"/>
  <c r="AE79" i="1"/>
  <c r="AE80" i="1"/>
  <c r="AE81" i="1"/>
  <c r="AE82" i="1"/>
  <c r="AE83" i="1"/>
  <c r="AE84" i="1"/>
  <c r="AE85" i="1"/>
  <c r="AE86" i="1"/>
  <c r="AE87" i="1"/>
  <c r="AE88" i="1"/>
  <c r="AE89" i="1"/>
  <c r="AE90" i="1"/>
  <c r="AE92" i="1"/>
  <c r="AE93" i="1"/>
  <c r="AE94" i="1"/>
  <c r="AE95"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128" i="1"/>
  <c r="AE129" i="1"/>
  <c r="AE130" i="1"/>
  <c r="AE131" i="1"/>
  <c r="AE132" i="1"/>
  <c r="AE133" i="1"/>
  <c r="AE134" i="1"/>
  <c r="AE135" i="1"/>
  <c r="AE136" i="1"/>
  <c r="AE137" i="1"/>
  <c r="AE138" i="1"/>
  <c r="AE139" i="1"/>
  <c r="AE140" i="1"/>
  <c r="AE141" i="1"/>
  <c r="AE142" i="1"/>
  <c r="AE143" i="1"/>
  <c r="AE144" i="1"/>
  <c r="AE146" i="1"/>
  <c r="AE147" i="1"/>
  <c r="AE148" i="1"/>
  <c r="AE149" i="1"/>
  <c r="AE150" i="1"/>
  <c r="AE151" i="1"/>
  <c r="AE152" i="1"/>
  <c r="AE153" i="1"/>
  <c r="AE154" i="1"/>
  <c r="AE155" i="1"/>
  <c r="AE156" i="1"/>
  <c r="AE157" i="1"/>
  <c r="AE158" i="1"/>
  <c r="AE159" i="1"/>
  <c r="AE160" i="1"/>
  <c r="AE161" i="1"/>
  <c r="AE162" i="1"/>
  <c r="AE163" i="1"/>
  <c r="AE164" i="1"/>
  <c r="AE165" i="1"/>
  <c r="AE166" i="1"/>
  <c r="AE167" i="1"/>
  <c r="AE168" i="1"/>
  <c r="AE169" i="1"/>
  <c r="AE170" i="1"/>
  <c r="AE171" i="1"/>
  <c r="AE172" i="1"/>
  <c r="AE173" i="1"/>
  <c r="AE174" i="1"/>
  <c r="AE175" i="1"/>
  <c r="AE176" i="1"/>
  <c r="AE177" i="1"/>
  <c r="AE178" i="1"/>
  <c r="AE179" i="1"/>
  <c r="AE180" i="1"/>
  <c r="AE181" i="1"/>
  <c r="AE182" i="1"/>
  <c r="AE183" i="1"/>
  <c r="AE184" i="1"/>
  <c r="AE185" i="1"/>
  <c r="AE186" i="1"/>
  <c r="AE187" i="1"/>
  <c r="AE188" i="1"/>
  <c r="AE189" i="1"/>
  <c r="AE190" i="1"/>
  <c r="AE191" i="1"/>
  <c r="AE192" i="1"/>
  <c r="AE193" i="1"/>
  <c r="AE194" i="1"/>
  <c r="AE195" i="1"/>
  <c r="AE196" i="1"/>
  <c r="AE197" i="1"/>
  <c r="AE198" i="1"/>
  <c r="AE199" i="1"/>
  <c r="AE200" i="1"/>
  <c r="AE201" i="1"/>
  <c r="AE202" i="1"/>
  <c r="AE203" i="1"/>
  <c r="AE204" i="1"/>
  <c r="AE205" i="1"/>
  <c r="AE206" i="1"/>
  <c r="AE207" i="1"/>
  <c r="AE208" i="1"/>
  <c r="AE209" i="1"/>
  <c r="AE210" i="1"/>
  <c r="AE211" i="1"/>
  <c r="AE212" i="1"/>
  <c r="AE213" i="1"/>
  <c r="AE214" i="1"/>
  <c r="AE216" i="1"/>
  <c r="AE217" i="1"/>
  <c r="AE218" i="1"/>
  <c r="AE219" i="1"/>
  <c r="AE220" i="1"/>
  <c r="AE222" i="1"/>
  <c r="AE223" i="1"/>
  <c r="AE224" i="1"/>
  <c r="AE225" i="1"/>
  <c r="AE226" i="1"/>
  <c r="AE227" i="1"/>
  <c r="AE228" i="1"/>
  <c r="AE229" i="1"/>
  <c r="AE230" i="1"/>
  <c r="AE231" i="1"/>
  <c r="AE232" i="1"/>
  <c r="AE233" i="1"/>
  <c r="AE234" i="1"/>
  <c r="AE235" i="1"/>
  <c r="AE236" i="1"/>
  <c r="AE237" i="1"/>
  <c r="AE238" i="1"/>
  <c r="AE239" i="1"/>
  <c r="AE240" i="1"/>
  <c r="AE241" i="1"/>
  <c r="AE242" i="1"/>
  <c r="AE243" i="1"/>
  <c r="AE244" i="1"/>
  <c r="AE245" i="1"/>
  <c r="AE246" i="1"/>
  <c r="AE247" i="1"/>
  <c r="AE248" i="1"/>
  <c r="AE249" i="1"/>
  <c r="AE250" i="1"/>
  <c r="AE251" i="1"/>
  <c r="AE252" i="1"/>
  <c r="AE253" i="1"/>
  <c r="AE254" i="1"/>
  <c r="AE255" i="1"/>
  <c r="AE256" i="1"/>
  <c r="AE257" i="1"/>
  <c r="AE258" i="1"/>
  <c r="AE259" i="1"/>
  <c r="AE260" i="1"/>
  <c r="AE261" i="1"/>
  <c r="AE262" i="1"/>
  <c r="AE263" i="1"/>
  <c r="AE264" i="1"/>
  <c r="AE265" i="1"/>
  <c r="AE266" i="1"/>
  <c r="AE268" i="1"/>
  <c r="AE269" i="1"/>
  <c r="AE271" i="1"/>
  <c r="AE272" i="1"/>
  <c r="AE273" i="1"/>
  <c r="AE274" i="1"/>
  <c r="AE275" i="1"/>
  <c r="AE276" i="1"/>
  <c r="AE277" i="1"/>
  <c r="AE278" i="1"/>
  <c r="AE279" i="1"/>
  <c r="AE280" i="1"/>
  <c r="AE281" i="1"/>
  <c r="AE282" i="1"/>
  <c r="AE283" i="1"/>
  <c r="AE284" i="1"/>
  <c r="AE285" i="1"/>
  <c r="AE286" i="1"/>
  <c r="AE287" i="1"/>
  <c r="AE288" i="1"/>
  <c r="AE289" i="1"/>
  <c r="AE290" i="1"/>
  <c r="AE291" i="1"/>
  <c r="AE292" i="1"/>
  <c r="AE293" i="1"/>
  <c r="AE294" i="1"/>
  <c r="AE295" i="1"/>
  <c r="AE296" i="1"/>
  <c r="AE297" i="1"/>
  <c r="AE298" i="1"/>
  <c r="AE299" i="1"/>
  <c r="AE300" i="1"/>
  <c r="AE301" i="1"/>
  <c r="AE302" i="1"/>
  <c r="AE303" i="1"/>
  <c r="AE304" i="1"/>
  <c r="AE305" i="1"/>
  <c r="AE306" i="1"/>
  <c r="AE307" i="1"/>
  <c r="AE308" i="1"/>
  <c r="AE309" i="1"/>
  <c r="AE310" i="1"/>
  <c r="AE311" i="1"/>
  <c r="AE312" i="1"/>
  <c r="AE313" i="1"/>
  <c r="AE314" i="1"/>
  <c r="AE315" i="1"/>
  <c r="AE316" i="1"/>
  <c r="AE317" i="1"/>
  <c r="AE318" i="1"/>
  <c r="AE319" i="1"/>
  <c r="AE320" i="1"/>
  <c r="AE321" i="1"/>
  <c r="AE322" i="1"/>
  <c r="AE323" i="1"/>
  <c r="AE324" i="1"/>
  <c r="AE325" i="1"/>
  <c r="AE326" i="1"/>
  <c r="AE327" i="1"/>
  <c r="AE328" i="1"/>
  <c r="AE329" i="1"/>
  <c r="AE330" i="1"/>
  <c r="AE331" i="1"/>
  <c r="AE332" i="1"/>
  <c r="AE333" i="1"/>
  <c r="AE334" i="1"/>
  <c r="AE335" i="1"/>
  <c r="AE336" i="1"/>
  <c r="AE337" i="1"/>
  <c r="AE338" i="1"/>
  <c r="AE339" i="1"/>
  <c r="AE340" i="1"/>
  <c r="AE341" i="1"/>
  <c r="AE342" i="1"/>
  <c r="AE343" i="1"/>
  <c r="AE344" i="1"/>
  <c r="AE345" i="1"/>
  <c r="AE346" i="1"/>
  <c r="AE347" i="1"/>
  <c r="AE348" i="1"/>
  <c r="AE349" i="1"/>
  <c r="AE350" i="1"/>
  <c r="AE351" i="1"/>
  <c r="AE352" i="1"/>
  <c r="AE353" i="1"/>
  <c r="AE354" i="1"/>
  <c r="AE355" i="1"/>
  <c r="AE356" i="1"/>
  <c r="AE357" i="1"/>
  <c r="AE359" i="1"/>
  <c r="AE360" i="1"/>
  <c r="AE361" i="1"/>
  <c r="AE362" i="1"/>
  <c r="AE363" i="1"/>
  <c r="AE364" i="1"/>
  <c r="AE365" i="1"/>
  <c r="AE366" i="1"/>
  <c r="AE367" i="1"/>
  <c r="AE368" i="1"/>
  <c r="AE369" i="1"/>
  <c r="AE370" i="1"/>
  <c r="AE371" i="1"/>
  <c r="AE372" i="1"/>
  <c r="AE373" i="1"/>
  <c r="AE374" i="1"/>
  <c r="AE375" i="1"/>
  <c r="AE376" i="1"/>
  <c r="AE377" i="1"/>
  <c r="AE378" i="1"/>
  <c r="AE379" i="1"/>
  <c r="Y4" i="1"/>
  <c r="Y5" i="1"/>
  <c r="Y6" i="1"/>
  <c r="Y7" i="1"/>
  <c r="Y8" i="1"/>
  <c r="Y9" i="1"/>
  <c r="Y10" i="1"/>
  <c r="Y11" i="1"/>
  <c r="Y12" i="1"/>
  <c r="Y13" i="1"/>
  <c r="Y14" i="1"/>
  <c r="Y15" i="1"/>
  <c r="Y16" i="1"/>
  <c r="Y17" i="1"/>
  <c r="Y18" i="1"/>
  <c r="Y19" i="1"/>
  <c r="Y20" i="1"/>
  <c r="Y21" i="1"/>
  <c r="Y22" i="1"/>
  <c r="Y23" i="1"/>
  <c r="Y24" i="1"/>
  <c r="Y25" i="1"/>
  <c r="Y26" i="1"/>
  <c r="Y27" i="1"/>
  <c r="Y28" i="1"/>
  <c r="Y29" i="1"/>
  <c r="Y30" i="1"/>
  <c r="Y31" i="1"/>
  <c r="Y32" i="1"/>
  <c r="Y33" i="1"/>
  <c r="Y34" i="1"/>
  <c r="Y35" i="1"/>
  <c r="Y36" i="1"/>
  <c r="Y37" i="1"/>
  <c r="Y38" i="1"/>
  <c r="Y39" i="1"/>
  <c r="Y40" i="1"/>
  <c r="Y41" i="1"/>
  <c r="Y42" i="1"/>
  <c r="Y43" i="1"/>
  <c r="Y44" i="1"/>
  <c r="Y45" i="1"/>
  <c r="Y46" i="1"/>
  <c r="Y47" i="1"/>
  <c r="Y48" i="1"/>
  <c r="Y49" i="1"/>
  <c r="Y50" i="1"/>
  <c r="Y51" i="1"/>
  <c r="Y52" i="1"/>
  <c r="Y53" i="1"/>
  <c r="Y54" i="1"/>
  <c r="Y55" i="1"/>
  <c r="Y56" i="1"/>
  <c r="Y57" i="1"/>
  <c r="Y58" i="1"/>
  <c r="Y59" i="1"/>
  <c r="Y60" i="1"/>
  <c r="Y61" i="1"/>
  <c r="Y62" i="1"/>
  <c r="Y63" i="1"/>
  <c r="Y64" i="1"/>
  <c r="Y65" i="1"/>
  <c r="Y66" i="1"/>
  <c r="Y67" i="1"/>
  <c r="Y68" i="1"/>
  <c r="Y69" i="1"/>
  <c r="Y70" i="1"/>
  <c r="Y71" i="1"/>
  <c r="Y72" i="1"/>
  <c r="Y73" i="1"/>
  <c r="Y74" i="1"/>
  <c r="Y75" i="1"/>
  <c r="Y76" i="1"/>
  <c r="Y77" i="1"/>
  <c r="Y78" i="1"/>
  <c r="Y79" i="1"/>
  <c r="Y80" i="1"/>
  <c r="Y81" i="1"/>
  <c r="Y82" i="1"/>
  <c r="Y83" i="1"/>
  <c r="Y84" i="1"/>
  <c r="Y85" i="1"/>
  <c r="Y86" i="1"/>
  <c r="Y87" i="1"/>
  <c r="Y88" i="1"/>
  <c r="Y89" i="1"/>
  <c r="Y90" i="1"/>
  <c r="Y92" i="1"/>
  <c r="Y93" i="1"/>
  <c r="Y94" i="1"/>
  <c r="Y95" i="1"/>
  <c r="Y97" i="1"/>
  <c r="Y98" i="1"/>
  <c r="Y99" i="1"/>
  <c r="Y100" i="1"/>
  <c r="Y101" i="1"/>
  <c r="Y102" i="1"/>
  <c r="Y103" i="1"/>
  <c r="Y104" i="1"/>
  <c r="Y105" i="1"/>
  <c r="Y106" i="1"/>
  <c r="Y107" i="1"/>
  <c r="Y108" i="1"/>
  <c r="Y109" i="1"/>
  <c r="Y110" i="1"/>
  <c r="Y111" i="1"/>
  <c r="Y112" i="1"/>
  <c r="Y113" i="1"/>
  <c r="Y114" i="1"/>
  <c r="Y115" i="1"/>
  <c r="Y116" i="1"/>
  <c r="Y117" i="1"/>
  <c r="Y118" i="1"/>
  <c r="Y119" i="1"/>
  <c r="Y120" i="1"/>
  <c r="Y121" i="1"/>
  <c r="Y122" i="1"/>
  <c r="Y123" i="1"/>
  <c r="Y124" i="1"/>
  <c r="Y125" i="1"/>
  <c r="Y126" i="1"/>
  <c r="Y127" i="1"/>
  <c r="Y128" i="1"/>
  <c r="Y129" i="1"/>
  <c r="Y130" i="1"/>
  <c r="Y131" i="1"/>
  <c r="Y132" i="1"/>
  <c r="Y133" i="1"/>
  <c r="Y134" i="1"/>
  <c r="Y135" i="1"/>
  <c r="Y136" i="1"/>
  <c r="Y137" i="1"/>
  <c r="Y138" i="1"/>
  <c r="Y139" i="1"/>
  <c r="Y140" i="1"/>
  <c r="Y141" i="1"/>
  <c r="Y142" i="1"/>
  <c r="Y143" i="1"/>
  <c r="Y144" i="1"/>
  <c r="Y146" i="1"/>
  <c r="Y147" i="1"/>
  <c r="Y148" i="1"/>
  <c r="Y149" i="1"/>
  <c r="Y150" i="1"/>
  <c r="Y151" i="1"/>
  <c r="Y152" i="1"/>
  <c r="Y153" i="1"/>
  <c r="Y154" i="1"/>
  <c r="Y155" i="1"/>
  <c r="Y156" i="1"/>
  <c r="Y157" i="1"/>
  <c r="Y158" i="1"/>
  <c r="Y159" i="1"/>
  <c r="Y160" i="1"/>
  <c r="Y161" i="1"/>
  <c r="Y162" i="1"/>
  <c r="Y163" i="1"/>
  <c r="Y164" i="1"/>
  <c r="Y165" i="1"/>
  <c r="Y166" i="1"/>
  <c r="Y167" i="1"/>
  <c r="Y168" i="1"/>
  <c r="Y169" i="1"/>
  <c r="Y170" i="1"/>
  <c r="Y171" i="1"/>
  <c r="Y172" i="1"/>
  <c r="Y173" i="1"/>
  <c r="Y174" i="1"/>
  <c r="Y175" i="1"/>
  <c r="Y176" i="1"/>
  <c r="Y177" i="1"/>
  <c r="Y178" i="1"/>
  <c r="Y179" i="1"/>
  <c r="Y180" i="1"/>
  <c r="Y181" i="1"/>
  <c r="Y182" i="1"/>
  <c r="Y183" i="1"/>
  <c r="Y184" i="1"/>
  <c r="Y185" i="1"/>
  <c r="Y186" i="1"/>
  <c r="Y187" i="1"/>
  <c r="Y188" i="1"/>
  <c r="Y189" i="1"/>
  <c r="Y190" i="1"/>
  <c r="Y191" i="1"/>
  <c r="Y192" i="1"/>
  <c r="Y193" i="1"/>
  <c r="Y194" i="1"/>
  <c r="Y195" i="1"/>
  <c r="Y196" i="1"/>
  <c r="Y197" i="1"/>
  <c r="Y198" i="1"/>
  <c r="Y199" i="1"/>
  <c r="Y200" i="1"/>
  <c r="Y201" i="1"/>
  <c r="Y202" i="1"/>
  <c r="Y203" i="1"/>
  <c r="Y204" i="1"/>
  <c r="Y205" i="1"/>
  <c r="Y206" i="1"/>
  <c r="Y207" i="1"/>
  <c r="Y208" i="1"/>
  <c r="Y209" i="1"/>
  <c r="Y210" i="1"/>
  <c r="Y211" i="1"/>
  <c r="Y212" i="1"/>
  <c r="Y213" i="1"/>
  <c r="Y214" i="1"/>
  <c r="Y216" i="1"/>
  <c r="Y217" i="1"/>
  <c r="Y218" i="1"/>
  <c r="Y219" i="1"/>
  <c r="Y220" i="1"/>
  <c r="Y222" i="1"/>
  <c r="Y223" i="1"/>
  <c r="Y224" i="1"/>
  <c r="Y225" i="1"/>
  <c r="Y226" i="1"/>
  <c r="Y227" i="1"/>
  <c r="Y228" i="1"/>
  <c r="Y229" i="1"/>
  <c r="Y230" i="1"/>
  <c r="Y231" i="1"/>
  <c r="Y232" i="1"/>
  <c r="Y233" i="1"/>
  <c r="Y234" i="1"/>
  <c r="Y235" i="1"/>
  <c r="Y236" i="1"/>
  <c r="Y237" i="1"/>
  <c r="Y238" i="1"/>
  <c r="Y239" i="1"/>
  <c r="Y240" i="1"/>
  <c r="Y241" i="1"/>
  <c r="Y242" i="1"/>
  <c r="Y243" i="1"/>
  <c r="Y244" i="1"/>
  <c r="Y245" i="1"/>
  <c r="Y246" i="1"/>
  <c r="Y247" i="1"/>
  <c r="Y248" i="1"/>
  <c r="Y249" i="1"/>
  <c r="Y250" i="1"/>
  <c r="Y251" i="1"/>
  <c r="Y252" i="1"/>
  <c r="Y253" i="1"/>
  <c r="Y254" i="1"/>
  <c r="Y255" i="1"/>
  <c r="Y256" i="1"/>
  <c r="Y257" i="1"/>
  <c r="Y258" i="1"/>
  <c r="Y259" i="1"/>
  <c r="Y260" i="1"/>
  <c r="Y261" i="1"/>
  <c r="Y262" i="1"/>
  <c r="Y263" i="1"/>
  <c r="Y264" i="1"/>
  <c r="Y265" i="1"/>
  <c r="Y266" i="1"/>
  <c r="Y268" i="1"/>
  <c r="Y269" i="1"/>
  <c r="Y271" i="1"/>
  <c r="Y272" i="1"/>
  <c r="Y273" i="1"/>
  <c r="Y274" i="1"/>
  <c r="Y275" i="1"/>
  <c r="Y276" i="1"/>
  <c r="Y277" i="1"/>
  <c r="Y278" i="1"/>
  <c r="Y279" i="1"/>
  <c r="Y280" i="1"/>
  <c r="Y281" i="1"/>
  <c r="Y282" i="1"/>
  <c r="Y283" i="1"/>
  <c r="Y284" i="1"/>
  <c r="Y285" i="1"/>
  <c r="Y286" i="1"/>
  <c r="Y287" i="1"/>
  <c r="Y288" i="1"/>
  <c r="Y289" i="1"/>
  <c r="Y290" i="1"/>
  <c r="Y291" i="1"/>
  <c r="Y292" i="1"/>
  <c r="Y293" i="1"/>
  <c r="Y294" i="1"/>
  <c r="Y295" i="1"/>
  <c r="Y296" i="1"/>
  <c r="Y297" i="1"/>
  <c r="Y298" i="1"/>
  <c r="Y299" i="1"/>
  <c r="Y300" i="1"/>
  <c r="Y301" i="1"/>
  <c r="Y302" i="1"/>
  <c r="Y303" i="1"/>
  <c r="Y304" i="1"/>
  <c r="Y305" i="1"/>
  <c r="Y306" i="1"/>
  <c r="Y307" i="1"/>
  <c r="Y308" i="1"/>
  <c r="Y309" i="1"/>
  <c r="Y310" i="1"/>
  <c r="Y311" i="1"/>
  <c r="Y312" i="1"/>
  <c r="Y313" i="1"/>
  <c r="Y314" i="1"/>
  <c r="Y315" i="1"/>
  <c r="Y316" i="1"/>
  <c r="Y317" i="1"/>
  <c r="Y318" i="1"/>
  <c r="Y319" i="1"/>
  <c r="Y320" i="1"/>
  <c r="Y321" i="1"/>
  <c r="Y322" i="1"/>
  <c r="Y323" i="1"/>
  <c r="Y324" i="1"/>
  <c r="Y325" i="1"/>
  <c r="Y326" i="1"/>
  <c r="Y327" i="1"/>
  <c r="Y328" i="1"/>
  <c r="Y329" i="1"/>
  <c r="Y330" i="1"/>
  <c r="Y331" i="1"/>
  <c r="Y332" i="1"/>
  <c r="Y333" i="1"/>
  <c r="Y334" i="1"/>
  <c r="Y335" i="1"/>
  <c r="Y336" i="1"/>
  <c r="Y337" i="1"/>
  <c r="Y338" i="1"/>
  <c r="Y339" i="1"/>
  <c r="Y340" i="1"/>
  <c r="Y341" i="1"/>
  <c r="Y342" i="1"/>
  <c r="Y343" i="1"/>
  <c r="Y344" i="1"/>
  <c r="Y345" i="1"/>
  <c r="Y346" i="1"/>
  <c r="Y347" i="1"/>
  <c r="Y348" i="1"/>
  <c r="Y349" i="1"/>
  <c r="Y350" i="1"/>
  <c r="Y351" i="1"/>
  <c r="Y352" i="1"/>
  <c r="Y353" i="1"/>
  <c r="Y354" i="1"/>
  <c r="Y355" i="1"/>
  <c r="Y356" i="1"/>
  <c r="Y357" i="1"/>
  <c r="Y359" i="1"/>
  <c r="Y360" i="1"/>
  <c r="Y361" i="1"/>
  <c r="Y362" i="1"/>
  <c r="Y363" i="1"/>
  <c r="Y364" i="1"/>
  <c r="Y365" i="1"/>
  <c r="Y366" i="1"/>
  <c r="Y367" i="1"/>
  <c r="Y368" i="1"/>
  <c r="Y369" i="1"/>
  <c r="Y370" i="1"/>
  <c r="Y371" i="1"/>
  <c r="Y372" i="1"/>
  <c r="Y373" i="1"/>
  <c r="Y374" i="1"/>
  <c r="Y375" i="1"/>
  <c r="Y376" i="1"/>
  <c r="Y377" i="1"/>
  <c r="Y378" i="1"/>
  <c r="Y379" i="1"/>
  <c r="S66" i="2"/>
  <c r="S67" i="2"/>
  <c r="S68" i="2"/>
  <c r="S69" i="2"/>
  <c r="S70" i="2"/>
  <c r="S71" i="2"/>
  <c r="S72" i="2"/>
  <c r="S73" i="2"/>
  <c r="S74" i="2"/>
  <c r="S75" i="2"/>
  <c r="S76" i="2"/>
  <c r="S77" i="2"/>
  <c r="S78" i="2"/>
  <c r="S79" i="2"/>
  <c r="S80" i="2"/>
  <c r="S81" i="2"/>
  <c r="S82" i="2"/>
  <c r="S83" i="2"/>
  <c r="S84" i="2"/>
  <c r="S85" i="2"/>
  <c r="S86" i="2"/>
  <c r="S87" i="2"/>
  <c r="S88" i="2"/>
  <c r="S89" i="2"/>
  <c r="S90" i="2"/>
  <c r="S91" i="2"/>
  <c r="S92" i="2"/>
  <c r="S93" i="2"/>
  <c r="S94" i="2"/>
  <c r="S95" i="2"/>
  <c r="S96" i="2"/>
  <c r="S97" i="2"/>
  <c r="S98" i="2"/>
  <c r="S99" i="2"/>
  <c r="S100" i="2"/>
  <c r="S101" i="2"/>
  <c r="S102" i="2"/>
  <c r="S103" i="2"/>
  <c r="S104" i="2"/>
  <c r="S105" i="2"/>
  <c r="S106" i="2"/>
  <c r="S107" i="2"/>
  <c r="S108" i="2"/>
  <c r="S109" i="2"/>
  <c r="S110" i="2"/>
  <c r="S111" i="2"/>
  <c r="S112" i="2"/>
  <c r="S113" i="2"/>
  <c r="S114" i="2"/>
  <c r="S115" i="2"/>
  <c r="S116" i="2"/>
  <c r="S117" i="2"/>
  <c r="S118" i="2"/>
  <c r="S119" i="2"/>
  <c r="S120" i="2"/>
  <c r="S121" i="2"/>
  <c r="S122" i="2"/>
  <c r="S123" i="2"/>
  <c r="S124" i="2"/>
  <c r="S125" i="2"/>
  <c r="S126" i="2"/>
  <c r="S127" i="2"/>
  <c r="S128" i="2"/>
  <c r="S129" i="2"/>
  <c r="S65" i="2"/>
  <c r="S4" i="2"/>
  <c r="S5" i="2"/>
  <c r="S6" i="2"/>
  <c r="S7" i="2"/>
  <c r="S8" i="2"/>
  <c r="S9" i="2"/>
  <c r="S10" i="2"/>
  <c r="S11" i="2"/>
  <c r="S12" i="2"/>
  <c r="S13" i="2"/>
  <c r="S14" i="2"/>
  <c r="S15" i="2"/>
  <c r="S16" i="2"/>
  <c r="S17" i="2"/>
  <c r="S18" i="2"/>
  <c r="S19" i="2"/>
  <c r="S20" i="2"/>
  <c r="S21" i="2"/>
  <c r="S22" i="2"/>
  <c r="S23" i="2"/>
  <c r="S24" i="2"/>
  <c r="S25" i="2"/>
  <c r="S26" i="2"/>
  <c r="S27" i="2"/>
  <c r="S28" i="2"/>
  <c r="S29" i="2"/>
  <c r="S30" i="2"/>
  <c r="S31" i="2"/>
  <c r="S32" i="2"/>
  <c r="S33" i="2"/>
  <c r="S34" i="2"/>
  <c r="S35" i="2"/>
  <c r="S36" i="2"/>
  <c r="S37" i="2"/>
  <c r="S38" i="2"/>
  <c r="S39" i="2"/>
  <c r="S40" i="2"/>
  <c r="S41" i="2"/>
  <c r="S42" i="2"/>
  <c r="S43" i="2"/>
  <c r="S44" i="2"/>
  <c r="S45" i="2"/>
  <c r="S46" i="2"/>
  <c r="S47" i="2"/>
  <c r="S48" i="2"/>
  <c r="S49" i="2"/>
  <c r="S50" i="2"/>
  <c r="S51" i="2"/>
  <c r="S52" i="2"/>
  <c r="S53" i="2"/>
  <c r="S54" i="2"/>
  <c r="S55" i="2"/>
  <c r="S56" i="2"/>
  <c r="S57" i="2"/>
  <c r="S58" i="2"/>
  <c r="S59" i="2"/>
  <c r="S60" i="2"/>
  <c r="S61" i="2"/>
  <c r="S62" i="2"/>
  <c r="S63" i="2"/>
  <c r="S64" i="2"/>
  <c r="AO128" i="4" l="1"/>
  <c r="AN128" i="4"/>
  <c r="AM128" i="4"/>
  <c r="AL128" i="4"/>
  <c r="AJ128" i="4"/>
  <c r="AI128" i="4"/>
  <c r="AH128" i="4"/>
  <c r="AG128" i="4"/>
  <c r="AE128" i="4"/>
  <c r="AD128" i="4"/>
  <c r="AC128" i="4"/>
  <c r="AB128" i="4"/>
  <c r="Z128" i="4"/>
  <c r="Y128" i="4"/>
  <c r="X128" i="4"/>
  <c r="W128" i="4"/>
  <c r="U128" i="4"/>
  <c r="T128" i="4"/>
  <c r="S128" i="4"/>
  <c r="R128" i="4"/>
  <c r="AO127" i="4"/>
  <c r="AN127" i="4"/>
  <c r="AM127" i="4"/>
  <c r="AL127" i="4"/>
  <c r="AJ127" i="4"/>
  <c r="AI127" i="4"/>
  <c r="AH127" i="4"/>
  <c r="AG127" i="4"/>
  <c r="AE127" i="4"/>
  <c r="AD127" i="4"/>
  <c r="AC127" i="4"/>
  <c r="AB127" i="4"/>
  <c r="Z127" i="4"/>
  <c r="Y127" i="4"/>
  <c r="X127" i="4"/>
  <c r="W127" i="4"/>
  <c r="U127" i="4"/>
  <c r="T127" i="4"/>
  <c r="S127" i="4"/>
  <c r="R127" i="4"/>
  <c r="AO126" i="4"/>
  <c r="AN126" i="4"/>
  <c r="AM126" i="4"/>
  <c r="AL126" i="4"/>
  <c r="AJ126" i="4"/>
  <c r="AI126" i="4"/>
  <c r="AH126" i="4"/>
  <c r="AG126" i="4"/>
  <c r="AE126" i="4"/>
  <c r="AD126" i="4"/>
  <c r="AC126" i="4"/>
  <c r="AB126" i="4"/>
  <c r="Z126" i="4"/>
  <c r="Y126" i="4"/>
  <c r="X126" i="4"/>
  <c r="W126" i="4"/>
  <c r="U126" i="4"/>
  <c r="T126" i="4"/>
  <c r="S126" i="4"/>
  <c r="R126" i="4"/>
  <c r="AO125" i="4"/>
  <c r="AN125" i="4"/>
  <c r="AM125" i="4"/>
  <c r="AL125" i="4"/>
  <c r="AJ125" i="4"/>
  <c r="AI125" i="4"/>
  <c r="AH125" i="4"/>
  <c r="AG125" i="4"/>
  <c r="AE125" i="4"/>
  <c r="AD125" i="4"/>
  <c r="AC125" i="4"/>
  <c r="AB125" i="4"/>
  <c r="Z125" i="4"/>
  <c r="Y125" i="4"/>
  <c r="X125" i="4"/>
  <c r="W125" i="4"/>
  <c r="U125" i="4"/>
  <c r="T125" i="4"/>
  <c r="S125" i="4"/>
  <c r="R125" i="4"/>
  <c r="AO124" i="4"/>
  <c r="AN124" i="4"/>
  <c r="AM124" i="4"/>
  <c r="AL124" i="4"/>
  <c r="AJ124" i="4"/>
  <c r="AI124" i="4"/>
  <c r="AH124" i="4"/>
  <c r="AG124" i="4"/>
  <c r="AE124" i="4"/>
  <c r="AD124" i="4"/>
  <c r="AC124" i="4"/>
  <c r="AB124" i="4"/>
  <c r="Z124" i="4"/>
  <c r="Y124" i="4"/>
  <c r="X124" i="4"/>
  <c r="W124" i="4"/>
  <c r="U124" i="4"/>
  <c r="T124" i="4"/>
  <c r="S124" i="4"/>
  <c r="R124" i="4"/>
  <c r="AO123" i="4"/>
  <c r="AN123" i="4"/>
  <c r="AM123" i="4"/>
  <c r="AL123" i="4"/>
  <c r="AJ123" i="4"/>
  <c r="AI123" i="4"/>
  <c r="AH123" i="4"/>
  <c r="AG123" i="4"/>
  <c r="AE123" i="4"/>
  <c r="AD123" i="4"/>
  <c r="AC123" i="4"/>
  <c r="AB123" i="4"/>
  <c r="Z123" i="4"/>
  <c r="Y123" i="4"/>
  <c r="X123" i="4"/>
  <c r="W123" i="4"/>
  <c r="U123" i="4"/>
  <c r="T123" i="4"/>
  <c r="S123" i="4"/>
  <c r="R123" i="4"/>
  <c r="AO122" i="4"/>
  <c r="AN122" i="4"/>
  <c r="AM122" i="4"/>
  <c r="AL122" i="4"/>
  <c r="AJ122" i="4"/>
  <c r="AI122" i="4"/>
  <c r="AH122" i="4"/>
  <c r="AG122" i="4"/>
  <c r="AE122" i="4"/>
  <c r="AD122" i="4"/>
  <c r="AC122" i="4"/>
  <c r="AB122" i="4"/>
  <c r="Z122" i="4"/>
  <c r="Y122" i="4"/>
  <c r="X122" i="4"/>
  <c r="W122" i="4"/>
  <c r="U122" i="4"/>
  <c r="T122" i="4"/>
  <c r="S122" i="4"/>
  <c r="R122" i="4"/>
  <c r="AO121" i="4"/>
  <c r="AN121" i="4"/>
  <c r="AM121" i="4"/>
  <c r="AL121" i="4"/>
  <c r="AJ121" i="4"/>
  <c r="AI121" i="4"/>
  <c r="AH121" i="4"/>
  <c r="AG121" i="4"/>
  <c r="AE121" i="4"/>
  <c r="AD121" i="4"/>
  <c r="AC121" i="4"/>
  <c r="AB121" i="4"/>
  <c r="Z121" i="4"/>
  <c r="Y121" i="4"/>
  <c r="X121" i="4"/>
  <c r="W121" i="4"/>
  <c r="U121" i="4"/>
  <c r="T121" i="4"/>
  <c r="S121" i="4"/>
  <c r="R121" i="4"/>
  <c r="AO120" i="4"/>
  <c r="AN120" i="4"/>
  <c r="AM120" i="4"/>
  <c r="AL120" i="4"/>
  <c r="AJ120" i="4"/>
  <c r="AI120" i="4"/>
  <c r="AH120" i="4"/>
  <c r="AG120" i="4"/>
  <c r="AE120" i="4"/>
  <c r="AD120" i="4"/>
  <c r="AC120" i="4"/>
  <c r="AB120" i="4"/>
  <c r="Z120" i="4"/>
  <c r="Y120" i="4"/>
  <c r="X120" i="4"/>
  <c r="W120" i="4"/>
  <c r="U120" i="4"/>
  <c r="T120" i="4"/>
  <c r="S120" i="4"/>
  <c r="R120" i="4"/>
  <c r="AO119" i="4"/>
  <c r="AN119" i="4"/>
  <c r="AM119" i="4"/>
  <c r="AL119" i="4"/>
  <c r="AJ119" i="4"/>
  <c r="AI119" i="4"/>
  <c r="AH119" i="4"/>
  <c r="AG119" i="4"/>
  <c r="AE119" i="4"/>
  <c r="AD119" i="4"/>
  <c r="AC119" i="4"/>
  <c r="AB119" i="4"/>
  <c r="Z119" i="4"/>
  <c r="Y119" i="4"/>
  <c r="X119" i="4"/>
  <c r="W119" i="4"/>
  <c r="U119" i="4"/>
  <c r="T119" i="4"/>
  <c r="S119" i="4"/>
  <c r="R119" i="4"/>
  <c r="AO118" i="4"/>
  <c r="AN118" i="4"/>
  <c r="AM118" i="4"/>
  <c r="AL118" i="4"/>
  <c r="AJ118" i="4"/>
  <c r="AI118" i="4"/>
  <c r="AH118" i="4"/>
  <c r="AG118" i="4"/>
  <c r="AE118" i="4"/>
  <c r="AD118" i="4"/>
  <c r="AC118" i="4"/>
  <c r="AB118" i="4"/>
  <c r="Z118" i="4"/>
  <c r="Y118" i="4"/>
  <c r="X118" i="4"/>
  <c r="W118" i="4"/>
  <c r="U118" i="4"/>
  <c r="T118" i="4"/>
  <c r="S118" i="4"/>
  <c r="R118" i="4"/>
  <c r="AO117" i="4"/>
  <c r="AN117" i="4"/>
  <c r="AM117" i="4"/>
  <c r="AL117" i="4"/>
  <c r="AJ117" i="4"/>
  <c r="AI117" i="4"/>
  <c r="AH117" i="4"/>
  <c r="AG117" i="4"/>
  <c r="AE117" i="4"/>
  <c r="AD117" i="4"/>
  <c r="AC117" i="4"/>
  <c r="AB117" i="4"/>
  <c r="Z117" i="4"/>
  <c r="Y117" i="4"/>
  <c r="X117" i="4"/>
  <c r="W117" i="4"/>
  <c r="U117" i="4"/>
  <c r="T117" i="4"/>
  <c r="S117" i="4"/>
  <c r="R117" i="4"/>
  <c r="AO116" i="4"/>
  <c r="AN116" i="4"/>
  <c r="AM116" i="4"/>
  <c r="AL116" i="4"/>
  <c r="AJ116" i="4"/>
  <c r="AI116" i="4"/>
  <c r="AH116" i="4"/>
  <c r="AG116" i="4"/>
  <c r="AE116" i="4"/>
  <c r="AD116" i="4"/>
  <c r="AC116" i="4"/>
  <c r="AB116" i="4"/>
  <c r="Z116" i="4"/>
  <c r="Y116" i="4"/>
  <c r="X116" i="4"/>
  <c r="W116" i="4"/>
  <c r="U116" i="4"/>
  <c r="T116" i="4"/>
  <c r="S116" i="4"/>
  <c r="R116" i="4"/>
  <c r="AO115" i="4"/>
  <c r="AN115" i="4"/>
  <c r="AM115" i="4"/>
  <c r="AL115" i="4"/>
  <c r="AJ115" i="4"/>
  <c r="AI115" i="4"/>
  <c r="AH115" i="4"/>
  <c r="AG115" i="4"/>
  <c r="AE115" i="4"/>
  <c r="AD115" i="4"/>
  <c r="AC115" i="4"/>
  <c r="AB115" i="4"/>
  <c r="Z115" i="4"/>
  <c r="Y115" i="4"/>
  <c r="X115" i="4"/>
  <c r="W115" i="4"/>
  <c r="U115" i="4"/>
  <c r="T115" i="4"/>
  <c r="S115" i="4"/>
  <c r="R115" i="4"/>
  <c r="AO114" i="4"/>
  <c r="AN114" i="4"/>
  <c r="AM114" i="4"/>
  <c r="AL114" i="4"/>
  <c r="AJ114" i="4"/>
  <c r="AI114" i="4"/>
  <c r="AH114" i="4"/>
  <c r="AG114" i="4"/>
  <c r="AE114" i="4"/>
  <c r="AD114" i="4"/>
  <c r="AC114" i="4"/>
  <c r="AB114" i="4"/>
  <c r="Z114" i="4"/>
  <c r="Y114" i="4"/>
  <c r="X114" i="4"/>
  <c r="W114" i="4"/>
  <c r="U114" i="4"/>
  <c r="T114" i="4"/>
  <c r="S114" i="4"/>
  <c r="R114" i="4"/>
  <c r="AO113" i="4"/>
  <c r="AN113" i="4"/>
  <c r="AM113" i="4"/>
  <c r="AL113" i="4"/>
  <c r="AJ113" i="4"/>
  <c r="AI113" i="4"/>
  <c r="AH113" i="4"/>
  <c r="AG113" i="4"/>
  <c r="AE113" i="4"/>
  <c r="AD113" i="4"/>
  <c r="AC113" i="4"/>
  <c r="AB113" i="4"/>
  <c r="Z113" i="4"/>
  <c r="Y113" i="4"/>
  <c r="X113" i="4"/>
  <c r="W113" i="4"/>
  <c r="U113" i="4"/>
  <c r="T113" i="4"/>
  <c r="S113" i="4"/>
  <c r="R113" i="4"/>
  <c r="AO112" i="4"/>
  <c r="AN112" i="4"/>
  <c r="AM112" i="4"/>
  <c r="AL112" i="4"/>
  <c r="AJ112" i="4"/>
  <c r="AI112" i="4"/>
  <c r="AH112" i="4"/>
  <c r="AG112" i="4"/>
  <c r="AE112" i="4"/>
  <c r="AD112" i="4"/>
  <c r="AC112" i="4"/>
  <c r="AB112" i="4"/>
  <c r="Z112" i="4"/>
  <c r="Y112" i="4"/>
  <c r="X112" i="4"/>
  <c r="W112" i="4"/>
  <c r="U112" i="4"/>
  <c r="T112" i="4"/>
  <c r="S112" i="4"/>
  <c r="R112" i="4"/>
  <c r="AO111" i="4"/>
  <c r="AN111" i="4"/>
  <c r="AM111" i="4"/>
  <c r="AL111" i="4"/>
  <c r="AJ111" i="4"/>
  <c r="AI111" i="4"/>
  <c r="AH111" i="4"/>
  <c r="AG111" i="4"/>
  <c r="AE111" i="4"/>
  <c r="AD111" i="4"/>
  <c r="AC111" i="4"/>
  <c r="AB111" i="4"/>
  <c r="Z111" i="4"/>
  <c r="Y111" i="4"/>
  <c r="X111" i="4"/>
  <c r="W111" i="4"/>
  <c r="U111" i="4"/>
  <c r="T111" i="4"/>
  <c r="S111" i="4"/>
  <c r="R111" i="4"/>
  <c r="AO110" i="4"/>
  <c r="AN110" i="4"/>
  <c r="AM110" i="4"/>
  <c r="AL110" i="4"/>
  <c r="AJ110" i="4"/>
  <c r="AI110" i="4"/>
  <c r="AH110" i="4"/>
  <c r="AG110" i="4"/>
  <c r="AE110" i="4"/>
  <c r="AD110" i="4"/>
  <c r="AC110" i="4"/>
  <c r="AB110" i="4"/>
  <c r="Z110" i="4"/>
  <c r="Y110" i="4"/>
  <c r="X110" i="4"/>
  <c r="W110" i="4"/>
  <c r="U110" i="4"/>
  <c r="T110" i="4"/>
  <c r="S110" i="4"/>
  <c r="R110" i="4"/>
  <c r="AO109" i="4"/>
  <c r="AN109" i="4"/>
  <c r="AM109" i="4"/>
  <c r="AL109" i="4"/>
  <c r="AJ109" i="4"/>
  <c r="AI109" i="4"/>
  <c r="AH109" i="4"/>
  <c r="AG109" i="4"/>
  <c r="AE109" i="4"/>
  <c r="AD109" i="4"/>
  <c r="AC109" i="4"/>
  <c r="AB109" i="4"/>
  <c r="Z109" i="4"/>
  <c r="Y109" i="4"/>
  <c r="X109" i="4"/>
  <c r="W109" i="4"/>
  <c r="U109" i="4"/>
  <c r="T109" i="4"/>
  <c r="S109" i="4"/>
  <c r="R109" i="4"/>
  <c r="AO108" i="4"/>
  <c r="AN108" i="4"/>
  <c r="AM108" i="4"/>
  <c r="AL108" i="4"/>
  <c r="AJ108" i="4"/>
  <c r="AI108" i="4"/>
  <c r="AH108" i="4"/>
  <c r="AG108" i="4"/>
  <c r="AE108" i="4"/>
  <c r="AD108" i="4"/>
  <c r="AC108" i="4"/>
  <c r="AB108" i="4"/>
  <c r="Z108" i="4"/>
  <c r="Y108" i="4"/>
  <c r="X108" i="4"/>
  <c r="W108" i="4"/>
  <c r="U108" i="4"/>
  <c r="T108" i="4"/>
  <c r="S108" i="4"/>
  <c r="R108" i="4"/>
  <c r="AO107" i="4"/>
  <c r="AN107" i="4"/>
  <c r="AM107" i="4"/>
  <c r="AL107" i="4"/>
  <c r="AJ107" i="4"/>
  <c r="AI107" i="4"/>
  <c r="AH107" i="4"/>
  <c r="AG107" i="4"/>
  <c r="AE107" i="4"/>
  <c r="AD107" i="4"/>
  <c r="AC107" i="4"/>
  <c r="AB107" i="4"/>
  <c r="Z107" i="4"/>
  <c r="Y107" i="4"/>
  <c r="X107" i="4"/>
  <c r="W107" i="4"/>
  <c r="U107" i="4"/>
  <c r="T107" i="4"/>
  <c r="S107" i="4"/>
  <c r="R107" i="4"/>
  <c r="AO106" i="4"/>
  <c r="AN106" i="4"/>
  <c r="AM106" i="4"/>
  <c r="AL106" i="4"/>
  <c r="AJ106" i="4"/>
  <c r="AI106" i="4"/>
  <c r="AH106" i="4"/>
  <c r="AG106" i="4"/>
  <c r="AE106" i="4"/>
  <c r="AD106" i="4"/>
  <c r="AC106" i="4"/>
  <c r="AB106" i="4"/>
  <c r="Z106" i="4"/>
  <c r="Y106" i="4"/>
  <c r="X106" i="4"/>
  <c r="W106" i="4"/>
  <c r="U106" i="4"/>
  <c r="T106" i="4"/>
  <c r="S106" i="4"/>
  <c r="R106" i="4"/>
  <c r="AO105" i="4"/>
  <c r="AN105" i="4"/>
  <c r="AM105" i="4"/>
  <c r="AL105" i="4"/>
  <c r="AJ105" i="4"/>
  <c r="AI105" i="4"/>
  <c r="AH105" i="4"/>
  <c r="AG105" i="4"/>
  <c r="AE105" i="4"/>
  <c r="AD105" i="4"/>
  <c r="AC105" i="4"/>
  <c r="AB105" i="4"/>
  <c r="Z105" i="4"/>
  <c r="Y105" i="4"/>
  <c r="X105" i="4"/>
  <c r="W105" i="4"/>
  <c r="U105" i="4"/>
  <c r="T105" i="4"/>
  <c r="S105" i="4"/>
  <c r="R105" i="4"/>
  <c r="AO104" i="4"/>
  <c r="AN104" i="4"/>
  <c r="AM104" i="4"/>
  <c r="AL104" i="4"/>
  <c r="AJ104" i="4"/>
  <c r="AI104" i="4"/>
  <c r="AH104" i="4"/>
  <c r="AG104" i="4"/>
  <c r="AE104" i="4"/>
  <c r="AD104" i="4"/>
  <c r="AC104" i="4"/>
  <c r="AB104" i="4"/>
  <c r="Z104" i="4"/>
  <c r="Y104" i="4"/>
  <c r="X104" i="4"/>
  <c r="W104" i="4"/>
  <c r="U104" i="4"/>
  <c r="T104" i="4"/>
  <c r="S104" i="4"/>
  <c r="R104" i="4"/>
  <c r="AO103" i="4"/>
  <c r="AN103" i="4"/>
  <c r="AM103" i="4"/>
  <c r="AL103" i="4"/>
  <c r="AJ103" i="4"/>
  <c r="AI103" i="4"/>
  <c r="AH103" i="4"/>
  <c r="AG103" i="4"/>
  <c r="AE103" i="4"/>
  <c r="AD103" i="4"/>
  <c r="AC103" i="4"/>
  <c r="AB103" i="4"/>
  <c r="Z103" i="4"/>
  <c r="Y103" i="4"/>
  <c r="X103" i="4"/>
  <c r="W103" i="4"/>
  <c r="U103" i="4"/>
  <c r="T103" i="4"/>
  <c r="S103" i="4"/>
  <c r="R103" i="4"/>
  <c r="AO102" i="4"/>
  <c r="AN102" i="4"/>
  <c r="AM102" i="4"/>
  <c r="AL102" i="4"/>
  <c r="AJ102" i="4"/>
  <c r="AI102" i="4"/>
  <c r="AH102" i="4"/>
  <c r="AG102" i="4"/>
  <c r="AE102" i="4"/>
  <c r="AD102" i="4"/>
  <c r="AC102" i="4"/>
  <c r="AB102" i="4"/>
  <c r="Z102" i="4"/>
  <c r="Y102" i="4"/>
  <c r="X102" i="4"/>
  <c r="W102" i="4"/>
  <c r="U102" i="4"/>
  <c r="T102" i="4"/>
  <c r="S102" i="4"/>
  <c r="R102" i="4"/>
  <c r="AO101" i="4"/>
  <c r="AN101" i="4"/>
  <c r="AM101" i="4"/>
  <c r="AL101" i="4"/>
  <c r="AJ101" i="4"/>
  <c r="AI101" i="4"/>
  <c r="AH101" i="4"/>
  <c r="AG101" i="4"/>
  <c r="AE101" i="4"/>
  <c r="AD101" i="4"/>
  <c r="AC101" i="4"/>
  <c r="AB101" i="4"/>
  <c r="Z101" i="4"/>
  <c r="Y101" i="4"/>
  <c r="X101" i="4"/>
  <c r="W101" i="4"/>
  <c r="U101" i="4"/>
  <c r="T101" i="4"/>
  <c r="S101" i="4"/>
  <c r="R101" i="4"/>
  <c r="AO100" i="4"/>
  <c r="AN100" i="4"/>
  <c r="AM100" i="4"/>
  <c r="AL100" i="4"/>
  <c r="AJ100" i="4"/>
  <c r="AI100" i="4"/>
  <c r="AH100" i="4"/>
  <c r="AG100" i="4"/>
  <c r="AE100" i="4"/>
  <c r="AD100" i="4"/>
  <c r="AC100" i="4"/>
  <c r="AB100" i="4"/>
  <c r="Z100" i="4"/>
  <c r="Y100" i="4"/>
  <c r="X100" i="4"/>
  <c r="W100" i="4"/>
  <c r="U100" i="4"/>
  <c r="T100" i="4"/>
  <c r="S100" i="4"/>
  <c r="R100" i="4"/>
  <c r="AO99" i="4"/>
  <c r="AN99" i="4"/>
  <c r="AM99" i="4"/>
  <c r="AL99" i="4"/>
  <c r="AJ99" i="4"/>
  <c r="AI99" i="4"/>
  <c r="AH99" i="4"/>
  <c r="AG99" i="4"/>
  <c r="AE99" i="4"/>
  <c r="AD99" i="4"/>
  <c r="AC99" i="4"/>
  <c r="AB99" i="4"/>
  <c r="Z99" i="4"/>
  <c r="Y99" i="4"/>
  <c r="X99" i="4"/>
  <c r="W99" i="4"/>
  <c r="U99" i="4"/>
  <c r="T99" i="4"/>
  <c r="S99" i="4"/>
  <c r="R99" i="4"/>
  <c r="AO98" i="4"/>
  <c r="AN98" i="4"/>
  <c r="AM98" i="4"/>
  <c r="AL98" i="4"/>
  <c r="AJ98" i="4"/>
  <c r="AI98" i="4"/>
  <c r="AH98" i="4"/>
  <c r="AG98" i="4"/>
  <c r="AE98" i="4"/>
  <c r="AD98" i="4"/>
  <c r="AC98" i="4"/>
  <c r="AB98" i="4"/>
  <c r="Z98" i="4"/>
  <c r="Y98" i="4"/>
  <c r="X98" i="4"/>
  <c r="W98" i="4"/>
  <c r="U98" i="4"/>
  <c r="T98" i="4"/>
  <c r="S98" i="4"/>
  <c r="R98" i="4"/>
  <c r="AO97" i="4"/>
  <c r="AN97" i="4"/>
  <c r="AM97" i="4"/>
  <c r="AL97" i="4"/>
  <c r="AJ97" i="4"/>
  <c r="AI97" i="4"/>
  <c r="AH97" i="4"/>
  <c r="AG97" i="4"/>
  <c r="AE97" i="4"/>
  <c r="AD97" i="4"/>
  <c r="AC97" i="4"/>
  <c r="AB97" i="4"/>
  <c r="Z97" i="4"/>
  <c r="Y97" i="4"/>
  <c r="X97" i="4"/>
  <c r="W97" i="4"/>
  <c r="U97" i="4"/>
  <c r="T97" i="4"/>
  <c r="S97" i="4"/>
  <c r="R97" i="4"/>
  <c r="AO96" i="4"/>
  <c r="AN96" i="4"/>
  <c r="AM96" i="4"/>
  <c r="AL96" i="4"/>
  <c r="AJ96" i="4"/>
  <c r="AI96" i="4"/>
  <c r="AH96" i="4"/>
  <c r="AG96" i="4"/>
  <c r="AE96" i="4"/>
  <c r="AD96" i="4"/>
  <c r="AC96" i="4"/>
  <c r="AB96" i="4"/>
  <c r="Z96" i="4"/>
  <c r="Y96" i="4"/>
  <c r="X96" i="4"/>
  <c r="W96" i="4"/>
  <c r="U96" i="4"/>
  <c r="T96" i="4"/>
  <c r="S96" i="4"/>
  <c r="R96" i="4"/>
  <c r="AO95" i="4"/>
  <c r="AN95" i="4"/>
  <c r="AM95" i="4"/>
  <c r="AL95" i="4"/>
  <c r="AJ95" i="4"/>
  <c r="AI95" i="4"/>
  <c r="AH95" i="4"/>
  <c r="AG95" i="4"/>
  <c r="AE95" i="4"/>
  <c r="AD95" i="4"/>
  <c r="AC95" i="4"/>
  <c r="AB95" i="4"/>
  <c r="Z95" i="4"/>
  <c r="Y95" i="4"/>
  <c r="X95" i="4"/>
  <c r="W95" i="4"/>
  <c r="U95" i="4"/>
  <c r="T95" i="4"/>
  <c r="S95" i="4"/>
  <c r="R95" i="4"/>
  <c r="AO94" i="4"/>
  <c r="AN94" i="4"/>
  <c r="AM94" i="4"/>
  <c r="AL94" i="4"/>
  <c r="AJ94" i="4"/>
  <c r="AI94" i="4"/>
  <c r="AH94" i="4"/>
  <c r="AG94" i="4"/>
  <c r="AE94" i="4"/>
  <c r="AD94" i="4"/>
  <c r="AC94" i="4"/>
  <c r="AB94" i="4"/>
  <c r="Z94" i="4"/>
  <c r="Y94" i="4"/>
  <c r="X94" i="4"/>
  <c r="W94" i="4"/>
  <c r="U94" i="4"/>
  <c r="T94" i="4"/>
  <c r="S94" i="4"/>
  <c r="R94" i="4"/>
  <c r="AO93" i="4"/>
  <c r="AN93" i="4"/>
  <c r="AM93" i="4"/>
  <c r="AL93" i="4"/>
  <c r="AJ93" i="4"/>
  <c r="AI93" i="4"/>
  <c r="AH93" i="4"/>
  <c r="AG93" i="4"/>
  <c r="AE93" i="4"/>
  <c r="AD93" i="4"/>
  <c r="AC93" i="4"/>
  <c r="AB93" i="4"/>
  <c r="Z93" i="4"/>
  <c r="Y93" i="4"/>
  <c r="X93" i="4"/>
  <c r="W93" i="4"/>
  <c r="U93" i="4"/>
  <c r="T93" i="4"/>
  <c r="S93" i="4"/>
  <c r="R93" i="4"/>
  <c r="AO92" i="4"/>
  <c r="AN92" i="4"/>
  <c r="AM92" i="4"/>
  <c r="AL92" i="4"/>
  <c r="AJ92" i="4"/>
  <c r="AI92" i="4"/>
  <c r="AH92" i="4"/>
  <c r="AG92" i="4"/>
  <c r="AE92" i="4"/>
  <c r="AD92" i="4"/>
  <c r="AC92" i="4"/>
  <c r="AB92" i="4"/>
  <c r="Z92" i="4"/>
  <c r="Y92" i="4"/>
  <c r="X92" i="4"/>
  <c r="W92" i="4"/>
  <c r="U92" i="4"/>
  <c r="T92" i="4"/>
  <c r="S92" i="4"/>
  <c r="R92" i="4"/>
  <c r="AO91" i="4"/>
  <c r="AN91" i="4"/>
  <c r="AM91" i="4"/>
  <c r="AL91" i="4"/>
  <c r="AJ91" i="4"/>
  <c r="AI91" i="4"/>
  <c r="AH91" i="4"/>
  <c r="AG91" i="4"/>
  <c r="AE91" i="4"/>
  <c r="AD91" i="4"/>
  <c r="AC91" i="4"/>
  <c r="AB91" i="4"/>
  <c r="Z91" i="4"/>
  <c r="Y91" i="4"/>
  <c r="X91" i="4"/>
  <c r="W91" i="4"/>
  <c r="U91" i="4"/>
  <c r="T91" i="4"/>
  <c r="S91" i="4"/>
  <c r="R91" i="4"/>
  <c r="AO90" i="4"/>
  <c r="AN90" i="4"/>
  <c r="AM90" i="4"/>
  <c r="AL90" i="4"/>
  <c r="AJ90" i="4"/>
  <c r="AI90" i="4"/>
  <c r="AH90" i="4"/>
  <c r="AG90" i="4"/>
  <c r="AE90" i="4"/>
  <c r="AD90" i="4"/>
  <c r="AC90" i="4"/>
  <c r="AB90" i="4"/>
  <c r="Z90" i="4"/>
  <c r="Y90" i="4"/>
  <c r="X90" i="4"/>
  <c r="W90" i="4"/>
  <c r="U90" i="4"/>
  <c r="T90" i="4"/>
  <c r="S90" i="4"/>
  <c r="R90" i="4"/>
  <c r="AO89" i="4"/>
  <c r="AN89" i="4"/>
  <c r="AM89" i="4"/>
  <c r="AL89" i="4"/>
  <c r="AJ89" i="4"/>
  <c r="AI89" i="4"/>
  <c r="AH89" i="4"/>
  <c r="AG89" i="4"/>
  <c r="AE89" i="4"/>
  <c r="AD89" i="4"/>
  <c r="AC89" i="4"/>
  <c r="AB89" i="4"/>
  <c r="Z89" i="4"/>
  <c r="Y89" i="4"/>
  <c r="X89" i="4"/>
  <c r="W89" i="4"/>
  <c r="U89" i="4"/>
  <c r="T89" i="4"/>
  <c r="S89" i="4"/>
  <c r="R89" i="4"/>
  <c r="AO88" i="4"/>
  <c r="AN88" i="4"/>
  <c r="AM88" i="4"/>
  <c r="AL88" i="4"/>
  <c r="AJ88" i="4"/>
  <c r="AI88" i="4"/>
  <c r="AH88" i="4"/>
  <c r="AG88" i="4"/>
  <c r="AE88" i="4"/>
  <c r="AD88" i="4"/>
  <c r="AC88" i="4"/>
  <c r="AB88" i="4"/>
  <c r="Z88" i="4"/>
  <c r="Y88" i="4"/>
  <c r="X88" i="4"/>
  <c r="W88" i="4"/>
  <c r="U88" i="4"/>
  <c r="T88" i="4"/>
  <c r="S88" i="4"/>
  <c r="R88" i="4"/>
  <c r="AO87" i="4"/>
  <c r="AN87" i="4"/>
  <c r="AM87" i="4"/>
  <c r="AL87" i="4"/>
  <c r="AJ87" i="4"/>
  <c r="AI87" i="4"/>
  <c r="AH87" i="4"/>
  <c r="AG87" i="4"/>
  <c r="AE87" i="4"/>
  <c r="AD87" i="4"/>
  <c r="AC87" i="4"/>
  <c r="AB87" i="4"/>
  <c r="Z87" i="4"/>
  <c r="Y87" i="4"/>
  <c r="X87" i="4"/>
  <c r="W87" i="4"/>
  <c r="U87" i="4"/>
  <c r="T87" i="4"/>
  <c r="S87" i="4"/>
  <c r="R87" i="4"/>
  <c r="AO86" i="4"/>
  <c r="AN86" i="4"/>
  <c r="AM86" i="4"/>
  <c r="AL86" i="4"/>
  <c r="AJ86" i="4"/>
  <c r="AI86" i="4"/>
  <c r="AH86" i="4"/>
  <c r="AG86" i="4"/>
  <c r="AE86" i="4"/>
  <c r="AD86" i="4"/>
  <c r="AC86" i="4"/>
  <c r="AB86" i="4"/>
  <c r="Z86" i="4"/>
  <c r="Y86" i="4"/>
  <c r="X86" i="4"/>
  <c r="W86" i="4"/>
  <c r="U86" i="4"/>
  <c r="T86" i="4"/>
  <c r="S86" i="4"/>
  <c r="R86" i="4"/>
  <c r="AO85" i="4"/>
  <c r="AN85" i="4"/>
  <c r="AM85" i="4"/>
  <c r="AL85" i="4"/>
  <c r="AJ85" i="4"/>
  <c r="AI85" i="4"/>
  <c r="AH85" i="4"/>
  <c r="AG85" i="4"/>
  <c r="AE85" i="4"/>
  <c r="AD85" i="4"/>
  <c r="AC85" i="4"/>
  <c r="AB85" i="4"/>
  <c r="Z85" i="4"/>
  <c r="Y85" i="4"/>
  <c r="X85" i="4"/>
  <c r="W85" i="4"/>
  <c r="U85" i="4"/>
  <c r="T85" i="4"/>
  <c r="S85" i="4"/>
  <c r="R85" i="4"/>
  <c r="AO84" i="4"/>
  <c r="AN84" i="4"/>
  <c r="AM84" i="4"/>
  <c r="AL84" i="4"/>
  <c r="AJ84" i="4"/>
  <c r="AI84" i="4"/>
  <c r="AH84" i="4"/>
  <c r="AG84" i="4"/>
  <c r="AE84" i="4"/>
  <c r="AD84" i="4"/>
  <c r="AC84" i="4"/>
  <c r="AB84" i="4"/>
  <c r="Z84" i="4"/>
  <c r="Y84" i="4"/>
  <c r="X84" i="4"/>
  <c r="W84" i="4"/>
  <c r="U84" i="4"/>
  <c r="T84" i="4"/>
  <c r="S84" i="4"/>
  <c r="R84" i="4"/>
  <c r="AO83" i="4"/>
  <c r="AN83" i="4"/>
  <c r="AM83" i="4"/>
  <c r="AL83" i="4"/>
  <c r="AJ83" i="4"/>
  <c r="AI83" i="4"/>
  <c r="AH83" i="4"/>
  <c r="AG83" i="4"/>
  <c r="AE83" i="4"/>
  <c r="AD83" i="4"/>
  <c r="AC83" i="4"/>
  <c r="AB83" i="4"/>
  <c r="Z83" i="4"/>
  <c r="Y83" i="4"/>
  <c r="X83" i="4"/>
  <c r="W83" i="4"/>
  <c r="U83" i="4"/>
  <c r="T83" i="4"/>
  <c r="S83" i="4"/>
  <c r="R83" i="4"/>
  <c r="AO82" i="4"/>
  <c r="AN82" i="4"/>
  <c r="AM82" i="4"/>
  <c r="AL82" i="4"/>
  <c r="AJ82" i="4"/>
  <c r="AI82" i="4"/>
  <c r="AH82" i="4"/>
  <c r="AG82" i="4"/>
  <c r="AE82" i="4"/>
  <c r="AD82" i="4"/>
  <c r="AC82" i="4"/>
  <c r="AB82" i="4"/>
  <c r="Z82" i="4"/>
  <c r="Y82" i="4"/>
  <c r="X82" i="4"/>
  <c r="W82" i="4"/>
  <c r="U82" i="4"/>
  <c r="T82" i="4"/>
  <c r="S82" i="4"/>
  <c r="R82" i="4"/>
  <c r="AO81" i="4"/>
  <c r="AN81" i="4"/>
  <c r="AM81" i="4"/>
  <c r="AL81" i="4"/>
  <c r="AJ81" i="4"/>
  <c r="AI81" i="4"/>
  <c r="AH81" i="4"/>
  <c r="AG81" i="4"/>
  <c r="AE81" i="4"/>
  <c r="AD81" i="4"/>
  <c r="AC81" i="4"/>
  <c r="AB81" i="4"/>
  <c r="Z81" i="4"/>
  <c r="Y81" i="4"/>
  <c r="X81" i="4"/>
  <c r="W81" i="4"/>
  <c r="U81" i="4"/>
  <c r="T81" i="4"/>
  <c r="S81" i="4"/>
  <c r="R81" i="4"/>
  <c r="AO80" i="4"/>
  <c r="AN80" i="4"/>
  <c r="AM80" i="4"/>
  <c r="AL80" i="4"/>
  <c r="AJ80" i="4"/>
  <c r="AI80" i="4"/>
  <c r="AH80" i="4"/>
  <c r="AG80" i="4"/>
  <c r="AE80" i="4"/>
  <c r="AD80" i="4"/>
  <c r="AC80" i="4"/>
  <c r="AB80" i="4"/>
  <c r="Z80" i="4"/>
  <c r="Y80" i="4"/>
  <c r="X80" i="4"/>
  <c r="W80" i="4"/>
  <c r="U80" i="4"/>
  <c r="T80" i="4"/>
  <c r="S80" i="4"/>
  <c r="R80" i="4"/>
  <c r="AO79" i="4"/>
  <c r="AN79" i="4"/>
  <c r="AM79" i="4"/>
  <c r="AL79" i="4"/>
  <c r="AJ79" i="4"/>
  <c r="AI79" i="4"/>
  <c r="AH79" i="4"/>
  <c r="AG79" i="4"/>
  <c r="AE79" i="4"/>
  <c r="AD79" i="4"/>
  <c r="AC79" i="4"/>
  <c r="AB79" i="4"/>
  <c r="Z79" i="4"/>
  <c r="Y79" i="4"/>
  <c r="X79" i="4"/>
  <c r="W79" i="4"/>
  <c r="U79" i="4"/>
  <c r="T79" i="4"/>
  <c r="S79" i="4"/>
  <c r="R79" i="4"/>
  <c r="AO78" i="4"/>
  <c r="AN78" i="4"/>
  <c r="AM78" i="4"/>
  <c r="AL78" i="4"/>
  <c r="AJ78" i="4"/>
  <c r="AI78" i="4"/>
  <c r="AH78" i="4"/>
  <c r="AG78" i="4"/>
  <c r="AE78" i="4"/>
  <c r="AD78" i="4"/>
  <c r="AC78" i="4"/>
  <c r="AB78" i="4"/>
  <c r="Z78" i="4"/>
  <c r="Y78" i="4"/>
  <c r="X78" i="4"/>
  <c r="W78" i="4"/>
  <c r="U78" i="4"/>
  <c r="T78" i="4"/>
  <c r="S78" i="4"/>
  <c r="R78" i="4"/>
  <c r="AO77" i="4"/>
  <c r="AN77" i="4"/>
  <c r="AM77" i="4"/>
  <c r="AL77" i="4"/>
  <c r="AJ77" i="4"/>
  <c r="AI77" i="4"/>
  <c r="AH77" i="4"/>
  <c r="AG77" i="4"/>
  <c r="AE77" i="4"/>
  <c r="AD77" i="4"/>
  <c r="AC77" i="4"/>
  <c r="AB77" i="4"/>
  <c r="Z77" i="4"/>
  <c r="Y77" i="4"/>
  <c r="X77" i="4"/>
  <c r="W77" i="4"/>
  <c r="U77" i="4"/>
  <c r="T77" i="4"/>
  <c r="S77" i="4"/>
  <c r="R77" i="4"/>
  <c r="AO76" i="4"/>
  <c r="AN76" i="4"/>
  <c r="AM76" i="4"/>
  <c r="AL76" i="4"/>
  <c r="AJ76" i="4"/>
  <c r="AI76" i="4"/>
  <c r="AH76" i="4"/>
  <c r="AG76" i="4"/>
  <c r="AE76" i="4"/>
  <c r="AD76" i="4"/>
  <c r="AC76" i="4"/>
  <c r="AB76" i="4"/>
  <c r="Z76" i="4"/>
  <c r="Y76" i="4"/>
  <c r="X76" i="4"/>
  <c r="W76" i="4"/>
  <c r="U76" i="4"/>
  <c r="T76" i="4"/>
  <c r="S76" i="4"/>
  <c r="R76" i="4"/>
  <c r="AO75" i="4"/>
  <c r="AN75" i="4"/>
  <c r="AM75" i="4"/>
  <c r="AL75" i="4"/>
  <c r="AJ75" i="4"/>
  <c r="AI75" i="4"/>
  <c r="AH75" i="4"/>
  <c r="AG75" i="4"/>
  <c r="AE75" i="4"/>
  <c r="AD75" i="4"/>
  <c r="AC75" i="4"/>
  <c r="AB75" i="4"/>
  <c r="Z75" i="4"/>
  <c r="Y75" i="4"/>
  <c r="X75" i="4"/>
  <c r="W75" i="4"/>
  <c r="U75" i="4"/>
  <c r="T75" i="4"/>
  <c r="S75" i="4"/>
  <c r="R75" i="4"/>
  <c r="AO74" i="4"/>
  <c r="AN74" i="4"/>
  <c r="AM74" i="4"/>
  <c r="AL74" i="4"/>
  <c r="AJ74" i="4"/>
  <c r="AI74" i="4"/>
  <c r="AH74" i="4"/>
  <c r="AG74" i="4"/>
  <c r="AE74" i="4"/>
  <c r="AD74" i="4"/>
  <c r="AC74" i="4"/>
  <c r="AB74" i="4"/>
  <c r="Z74" i="4"/>
  <c r="Y74" i="4"/>
  <c r="X74" i="4"/>
  <c r="W74" i="4"/>
  <c r="U74" i="4"/>
  <c r="T74" i="4"/>
  <c r="S74" i="4"/>
  <c r="R74" i="4"/>
  <c r="AO73" i="4"/>
  <c r="AN73" i="4"/>
  <c r="AM73" i="4"/>
  <c r="AL73" i="4"/>
  <c r="AJ73" i="4"/>
  <c r="AI73" i="4"/>
  <c r="AH73" i="4"/>
  <c r="AG73" i="4"/>
  <c r="AE73" i="4"/>
  <c r="AD73" i="4"/>
  <c r="AC73" i="4"/>
  <c r="AB73" i="4"/>
  <c r="Z73" i="4"/>
  <c r="Y73" i="4"/>
  <c r="X73" i="4"/>
  <c r="W73" i="4"/>
  <c r="U73" i="4"/>
  <c r="T73" i="4"/>
  <c r="S73" i="4"/>
  <c r="R73" i="4"/>
  <c r="AO72" i="4"/>
  <c r="AN72" i="4"/>
  <c r="AM72" i="4"/>
  <c r="AL72" i="4"/>
  <c r="AJ72" i="4"/>
  <c r="AI72" i="4"/>
  <c r="AH72" i="4"/>
  <c r="AG72" i="4"/>
  <c r="AE72" i="4"/>
  <c r="AD72" i="4"/>
  <c r="AC72" i="4"/>
  <c r="AB72" i="4"/>
  <c r="Z72" i="4"/>
  <c r="Y72" i="4"/>
  <c r="X72" i="4"/>
  <c r="W72" i="4"/>
  <c r="U72" i="4"/>
  <c r="T72" i="4"/>
  <c r="S72" i="4"/>
  <c r="R72" i="4"/>
  <c r="AO71" i="4"/>
  <c r="AN71" i="4"/>
  <c r="AM71" i="4"/>
  <c r="AL71" i="4"/>
  <c r="AJ71" i="4"/>
  <c r="AI71" i="4"/>
  <c r="AH71" i="4"/>
  <c r="AG71" i="4"/>
  <c r="AE71" i="4"/>
  <c r="AD71" i="4"/>
  <c r="AC71" i="4"/>
  <c r="AB71" i="4"/>
  <c r="Z71" i="4"/>
  <c r="Y71" i="4"/>
  <c r="X71" i="4"/>
  <c r="W71" i="4"/>
  <c r="U71" i="4"/>
  <c r="T71" i="4"/>
  <c r="S71" i="4"/>
  <c r="R71" i="4"/>
  <c r="AO70" i="4"/>
  <c r="AN70" i="4"/>
  <c r="AM70" i="4"/>
  <c r="AL70" i="4"/>
  <c r="AJ70" i="4"/>
  <c r="AI70" i="4"/>
  <c r="AH70" i="4"/>
  <c r="AG70" i="4"/>
  <c r="AE70" i="4"/>
  <c r="AD70" i="4"/>
  <c r="AC70" i="4"/>
  <c r="AB70" i="4"/>
  <c r="Z70" i="4"/>
  <c r="Y70" i="4"/>
  <c r="X70" i="4"/>
  <c r="W70" i="4"/>
  <c r="U70" i="4"/>
  <c r="T70" i="4"/>
  <c r="S70" i="4"/>
  <c r="R70" i="4"/>
  <c r="AO69" i="4"/>
  <c r="AN69" i="4"/>
  <c r="AM69" i="4"/>
  <c r="AL69" i="4"/>
  <c r="AJ69" i="4"/>
  <c r="AI69" i="4"/>
  <c r="AH69" i="4"/>
  <c r="AG69" i="4"/>
  <c r="AE69" i="4"/>
  <c r="AD69" i="4"/>
  <c r="AC69" i="4"/>
  <c r="AB69" i="4"/>
  <c r="Z69" i="4"/>
  <c r="Y69" i="4"/>
  <c r="X69" i="4"/>
  <c r="W69" i="4"/>
  <c r="U69" i="4"/>
  <c r="T69" i="4"/>
  <c r="S69" i="4"/>
  <c r="R69" i="4"/>
  <c r="AO68" i="4"/>
  <c r="AN68" i="4"/>
  <c r="AM68" i="4"/>
  <c r="AL68" i="4"/>
  <c r="AJ68" i="4"/>
  <c r="AI68" i="4"/>
  <c r="AH68" i="4"/>
  <c r="AG68" i="4"/>
  <c r="AE68" i="4"/>
  <c r="AD68" i="4"/>
  <c r="AC68" i="4"/>
  <c r="AB68" i="4"/>
  <c r="Z68" i="4"/>
  <c r="Y68" i="4"/>
  <c r="X68" i="4"/>
  <c r="W68" i="4"/>
  <c r="U68" i="4"/>
  <c r="T68" i="4"/>
  <c r="S68" i="4"/>
  <c r="R68" i="4"/>
  <c r="AO67" i="4"/>
  <c r="AN67" i="4"/>
  <c r="AM67" i="4"/>
  <c r="AL67" i="4"/>
  <c r="AJ67" i="4"/>
  <c r="AI67" i="4"/>
  <c r="AH67" i="4"/>
  <c r="AG67" i="4"/>
  <c r="AE67" i="4"/>
  <c r="AD67" i="4"/>
  <c r="AC67" i="4"/>
  <c r="AB67" i="4"/>
  <c r="Z67" i="4"/>
  <c r="Y67" i="4"/>
  <c r="X67" i="4"/>
  <c r="W67" i="4"/>
  <c r="U67" i="4"/>
  <c r="T67" i="4"/>
  <c r="S67" i="4"/>
  <c r="R67" i="4"/>
  <c r="AO66" i="4"/>
  <c r="AN66" i="4"/>
  <c r="AM66" i="4"/>
  <c r="AL66" i="4"/>
  <c r="AJ66" i="4"/>
  <c r="AI66" i="4"/>
  <c r="AH66" i="4"/>
  <c r="AG66" i="4"/>
  <c r="AE66" i="4"/>
  <c r="AD66" i="4"/>
  <c r="AC66" i="4"/>
  <c r="AB66" i="4"/>
  <c r="Z66" i="4"/>
  <c r="Y66" i="4"/>
  <c r="X66" i="4"/>
  <c r="W66" i="4"/>
  <c r="U66" i="4"/>
  <c r="T66" i="4"/>
  <c r="S66" i="4"/>
  <c r="R66" i="4"/>
  <c r="AO65" i="4"/>
  <c r="AN65" i="4"/>
  <c r="AM65" i="4"/>
  <c r="AL65" i="4"/>
  <c r="AJ65" i="4"/>
  <c r="AI65" i="4"/>
  <c r="AH65" i="4"/>
  <c r="AG65" i="4"/>
  <c r="AE65" i="4"/>
  <c r="AD65" i="4"/>
  <c r="AC65" i="4"/>
  <c r="AB65" i="4"/>
  <c r="Z65" i="4"/>
  <c r="Y65" i="4"/>
  <c r="X65" i="4"/>
  <c r="W65" i="4"/>
  <c r="U65" i="4"/>
  <c r="T65" i="4"/>
  <c r="S65" i="4"/>
  <c r="R65" i="4"/>
  <c r="AO64" i="4"/>
  <c r="AN64" i="4"/>
  <c r="AM64" i="4"/>
  <c r="AL64" i="4"/>
  <c r="AJ64" i="4"/>
  <c r="AI64" i="4"/>
  <c r="AH64" i="4"/>
  <c r="AG64" i="4"/>
  <c r="AE64" i="4"/>
  <c r="AD64" i="4"/>
  <c r="AC64" i="4"/>
  <c r="AB64" i="4"/>
  <c r="Z64" i="4"/>
  <c r="Y64" i="4"/>
  <c r="X64" i="4"/>
  <c r="W64" i="4"/>
  <c r="U64" i="4"/>
  <c r="T64" i="4"/>
  <c r="S64" i="4"/>
  <c r="R64" i="4"/>
  <c r="AO63" i="4"/>
  <c r="AN63" i="4"/>
  <c r="AM63" i="4"/>
  <c r="AL63" i="4"/>
  <c r="AJ63" i="4"/>
  <c r="AI63" i="4"/>
  <c r="AH63" i="4"/>
  <c r="AG63" i="4"/>
  <c r="AE63" i="4"/>
  <c r="AD63" i="4"/>
  <c r="AC63" i="4"/>
  <c r="AB63" i="4"/>
  <c r="Z63" i="4"/>
  <c r="Y63" i="4"/>
  <c r="X63" i="4"/>
  <c r="W63" i="4"/>
  <c r="U63" i="4"/>
  <c r="T63" i="4"/>
  <c r="S63" i="4"/>
  <c r="R63" i="4"/>
  <c r="AO62" i="4"/>
  <c r="AN62" i="4"/>
  <c r="AM62" i="4"/>
  <c r="AL62" i="4"/>
  <c r="AJ62" i="4"/>
  <c r="AI62" i="4"/>
  <c r="AH62" i="4"/>
  <c r="AG62" i="4"/>
  <c r="AE62" i="4"/>
  <c r="AD62" i="4"/>
  <c r="AC62" i="4"/>
  <c r="AB62" i="4"/>
  <c r="Z62" i="4"/>
  <c r="Y62" i="4"/>
  <c r="X62" i="4"/>
  <c r="W62" i="4"/>
  <c r="U62" i="4"/>
  <c r="T62" i="4"/>
  <c r="S62" i="4"/>
  <c r="R62" i="4"/>
  <c r="AO61" i="4"/>
  <c r="AN61" i="4"/>
  <c r="AM61" i="4"/>
  <c r="AL61" i="4"/>
  <c r="AJ61" i="4"/>
  <c r="AI61" i="4"/>
  <c r="AH61" i="4"/>
  <c r="AG61" i="4"/>
  <c r="AE61" i="4"/>
  <c r="AD61" i="4"/>
  <c r="AC61" i="4"/>
  <c r="AB61" i="4"/>
  <c r="Z61" i="4"/>
  <c r="Y61" i="4"/>
  <c r="X61" i="4"/>
  <c r="W61" i="4"/>
  <c r="U61" i="4"/>
  <c r="T61" i="4"/>
  <c r="S61" i="4"/>
  <c r="R61" i="4"/>
  <c r="AO60" i="4"/>
  <c r="AN60" i="4"/>
  <c r="AM60" i="4"/>
  <c r="AL60" i="4"/>
  <c r="AJ60" i="4"/>
  <c r="AI60" i="4"/>
  <c r="AH60" i="4"/>
  <c r="AG60" i="4"/>
  <c r="AE60" i="4"/>
  <c r="AD60" i="4"/>
  <c r="AC60" i="4"/>
  <c r="AB60" i="4"/>
  <c r="Z60" i="4"/>
  <c r="Y60" i="4"/>
  <c r="X60" i="4"/>
  <c r="W60" i="4"/>
  <c r="U60" i="4"/>
  <c r="T60" i="4"/>
  <c r="S60" i="4"/>
  <c r="R60" i="4"/>
  <c r="AO59" i="4"/>
  <c r="AN59" i="4"/>
  <c r="AM59" i="4"/>
  <c r="AL59" i="4"/>
  <c r="AJ59" i="4"/>
  <c r="AI59" i="4"/>
  <c r="AH59" i="4"/>
  <c r="AG59" i="4"/>
  <c r="AE59" i="4"/>
  <c r="AD59" i="4"/>
  <c r="AC59" i="4"/>
  <c r="AB59" i="4"/>
  <c r="Z59" i="4"/>
  <c r="Y59" i="4"/>
  <c r="X59" i="4"/>
  <c r="W59" i="4"/>
  <c r="U59" i="4"/>
  <c r="T59" i="4"/>
  <c r="S59" i="4"/>
  <c r="R59" i="4"/>
  <c r="AO58" i="4"/>
  <c r="AN58" i="4"/>
  <c r="AM58" i="4"/>
  <c r="AL58" i="4"/>
  <c r="AJ58" i="4"/>
  <c r="AI58" i="4"/>
  <c r="AH58" i="4"/>
  <c r="AG58" i="4"/>
  <c r="AE58" i="4"/>
  <c r="AD58" i="4"/>
  <c r="AC58" i="4"/>
  <c r="AB58" i="4"/>
  <c r="Z58" i="4"/>
  <c r="Y58" i="4"/>
  <c r="X58" i="4"/>
  <c r="W58" i="4"/>
  <c r="U58" i="4"/>
  <c r="T58" i="4"/>
  <c r="S58" i="4"/>
  <c r="R58" i="4"/>
  <c r="AO57" i="4"/>
  <c r="AN57" i="4"/>
  <c r="AM57" i="4"/>
  <c r="AL57" i="4"/>
  <c r="AJ57" i="4"/>
  <c r="AI57" i="4"/>
  <c r="AH57" i="4"/>
  <c r="AG57" i="4"/>
  <c r="AE57" i="4"/>
  <c r="AD57" i="4"/>
  <c r="AC57" i="4"/>
  <c r="AB57" i="4"/>
  <c r="Z57" i="4"/>
  <c r="Y57" i="4"/>
  <c r="X57" i="4"/>
  <c r="W57" i="4"/>
  <c r="U57" i="4"/>
  <c r="T57" i="4"/>
  <c r="S57" i="4"/>
  <c r="R57" i="4"/>
  <c r="AO56" i="4"/>
  <c r="AN56" i="4"/>
  <c r="AM56" i="4"/>
  <c r="AL56" i="4"/>
  <c r="AJ56" i="4"/>
  <c r="AI56" i="4"/>
  <c r="AH56" i="4"/>
  <c r="AG56" i="4"/>
  <c r="AE56" i="4"/>
  <c r="AD56" i="4"/>
  <c r="AC56" i="4"/>
  <c r="AB56" i="4"/>
  <c r="Z56" i="4"/>
  <c r="Y56" i="4"/>
  <c r="X56" i="4"/>
  <c r="W56" i="4"/>
  <c r="U56" i="4"/>
  <c r="T56" i="4"/>
  <c r="S56" i="4"/>
  <c r="R56" i="4"/>
  <c r="AO55" i="4"/>
  <c r="AN55" i="4"/>
  <c r="AM55" i="4"/>
  <c r="AL55" i="4"/>
  <c r="AJ55" i="4"/>
  <c r="AI55" i="4"/>
  <c r="AH55" i="4"/>
  <c r="AG55" i="4"/>
  <c r="AE55" i="4"/>
  <c r="AD55" i="4"/>
  <c r="AC55" i="4"/>
  <c r="AB55" i="4"/>
  <c r="Z55" i="4"/>
  <c r="Y55" i="4"/>
  <c r="X55" i="4"/>
  <c r="W55" i="4"/>
  <c r="U55" i="4"/>
  <c r="T55" i="4"/>
  <c r="S55" i="4"/>
  <c r="R55" i="4"/>
  <c r="AO54" i="4"/>
  <c r="AN54" i="4"/>
  <c r="AM54" i="4"/>
  <c r="AL54" i="4"/>
  <c r="AJ54" i="4"/>
  <c r="AI54" i="4"/>
  <c r="AH54" i="4"/>
  <c r="AG54" i="4"/>
  <c r="AE54" i="4"/>
  <c r="AD54" i="4"/>
  <c r="AC54" i="4"/>
  <c r="AB54" i="4"/>
  <c r="Z54" i="4"/>
  <c r="Y54" i="4"/>
  <c r="X54" i="4"/>
  <c r="W54" i="4"/>
  <c r="U54" i="4"/>
  <c r="T54" i="4"/>
  <c r="S54" i="4"/>
  <c r="R54" i="4"/>
  <c r="AO53" i="4"/>
  <c r="AN53" i="4"/>
  <c r="AM53" i="4"/>
  <c r="AL53" i="4"/>
  <c r="AJ53" i="4"/>
  <c r="AI53" i="4"/>
  <c r="AH53" i="4"/>
  <c r="AG53" i="4"/>
  <c r="AE53" i="4"/>
  <c r="AD53" i="4"/>
  <c r="AC53" i="4"/>
  <c r="AB53" i="4"/>
  <c r="Z53" i="4"/>
  <c r="Y53" i="4"/>
  <c r="X53" i="4"/>
  <c r="W53" i="4"/>
  <c r="U53" i="4"/>
  <c r="T53" i="4"/>
  <c r="S53" i="4"/>
  <c r="R53" i="4"/>
  <c r="AO52" i="4"/>
  <c r="AN52" i="4"/>
  <c r="AM52" i="4"/>
  <c r="AL52" i="4"/>
  <c r="AJ52" i="4"/>
  <c r="AI52" i="4"/>
  <c r="AH52" i="4"/>
  <c r="AG52" i="4"/>
  <c r="AE52" i="4"/>
  <c r="AD52" i="4"/>
  <c r="AC52" i="4"/>
  <c r="AB52" i="4"/>
  <c r="Z52" i="4"/>
  <c r="Y52" i="4"/>
  <c r="X52" i="4"/>
  <c r="W52" i="4"/>
  <c r="U52" i="4"/>
  <c r="T52" i="4"/>
  <c r="S52" i="4"/>
  <c r="R52" i="4"/>
  <c r="AO51" i="4"/>
  <c r="AN51" i="4"/>
  <c r="AM51" i="4"/>
  <c r="AL51" i="4"/>
  <c r="AJ51" i="4"/>
  <c r="AI51" i="4"/>
  <c r="AH51" i="4"/>
  <c r="AG51" i="4"/>
  <c r="AE51" i="4"/>
  <c r="AD51" i="4"/>
  <c r="AC51" i="4"/>
  <c r="AB51" i="4"/>
  <c r="Z51" i="4"/>
  <c r="Y51" i="4"/>
  <c r="X51" i="4"/>
  <c r="W51" i="4"/>
  <c r="U51" i="4"/>
  <c r="T51" i="4"/>
  <c r="S51" i="4"/>
  <c r="R51" i="4"/>
  <c r="AO50" i="4"/>
  <c r="AN50" i="4"/>
  <c r="AM50" i="4"/>
  <c r="AL50" i="4"/>
  <c r="AJ50" i="4"/>
  <c r="AI50" i="4"/>
  <c r="AH50" i="4"/>
  <c r="AG50" i="4"/>
  <c r="AE50" i="4"/>
  <c r="AD50" i="4"/>
  <c r="AC50" i="4"/>
  <c r="AB50" i="4"/>
  <c r="Z50" i="4"/>
  <c r="Y50" i="4"/>
  <c r="X50" i="4"/>
  <c r="W50" i="4"/>
  <c r="U50" i="4"/>
  <c r="T50" i="4"/>
  <c r="S50" i="4"/>
  <c r="R50" i="4"/>
  <c r="AO49" i="4"/>
  <c r="AN49" i="4"/>
  <c r="AM49" i="4"/>
  <c r="AL49" i="4"/>
  <c r="AJ49" i="4"/>
  <c r="AI49" i="4"/>
  <c r="AH49" i="4"/>
  <c r="AG49" i="4"/>
  <c r="AE49" i="4"/>
  <c r="AD49" i="4"/>
  <c r="AC49" i="4"/>
  <c r="AB49" i="4"/>
  <c r="Z49" i="4"/>
  <c r="Y49" i="4"/>
  <c r="X49" i="4"/>
  <c r="W49" i="4"/>
  <c r="U49" i="4"/>
  <c r="T49" i="4"/>
  <c r="S49" i="4"/>
  <c r="R49" i="4"/>
  <c r="AO48" i="4"/>
  <c r="AN48" i="4"/>
  <c r="AM48" i="4"/>
  <c r="AL48" i="4"/>
  <c r="AJ48" i="4"/>
  <c r="AI48" i="4"/>
  <c r="AH48" i="4"/>
  <c r="AG48" i="4"/>
  <c r="AE48" i="4"/>
  <c r="AD48" i="4"/>
  <c r="AC48" i="4"/>
  <c r="AB48" i="4"/>
  <c r="Z48" i="4"/>
  <c r="Y48" i="4"/>
  <c r="X48" i="4"/>
  <c r="W48" i="4"/>
  <c r="U48" i="4"/>
  <c r="T48" i="4"/>
  <c r="S48" i="4"/>
  <c r="R48" i="4"/>
  <c r="AO47" i="4"/>
  <c r="AN47" i="4"/>
  <c r="AM47" i="4"/>
  <c r="AL47" i="4"/>
  <c r="AJ47" i="4"/>
  <c r="AI47" i="4"/>
  <c r="AH47" i="4"/>
  <c r="AG47" i="4"/>
  <c r="AE47" i="4"/>
  <c r="AD47" i="4"/>
  <c r="AC47" i="4"/>
  <c r="AB47" i="4"/>
  <c r="Z47" i="4"/>
  <c r="Y47" i="4"/>
  <c r="X47" i="4"/>
  <c r="W47" i="4"/>
  <c r="U47" i="4"/>
  <c r="T47" i="4"/>
  <c r="S47" i="4"/>
  <c r="R47" i="4"/>
  <c r="AO46" i="4"/>
  <c r="AN46" i="4"/>
  <c r="AM46" i="4"/>
  <c r="AL46" i="4"/>
  <c r="AJ46" i="4"/>
  <c r="AI46" i="4"/>
  <c r="AH46" i="4"/>
  <c r="AG46" i="4"/>
  <c r="AE46" i="4"/>
  <c r="AD46" i="4"/>
  <c r="AC46" i="4"/>
  <c r="AB46" i="4"/>
  <c r="Z46" i="4"/>
  <c r="Y46" i="4"/>
  <c r="X46" i="4"/>
  <c r="W46" i="4"/>
  <c r="U46" i="4"/>
  <c r="T46" i="4"/>
  <c r="S46" i="4"/>
  <c r="R46" i="4"/>
  <c r="AO45" i="4"/>
  <c r="AN45" i="4"/>
  <c r="AM45" i="4"/>
  <c r="AL45" i="4"/>
  <c r="AJ45" i="4"/>
  <c r="AI45" i="4"/>
  <c r="AH45" i="4"/>
  <c r="AG45" i="4"/>
  <c r="AE45" i="4"/>
  <c r="AD45" i="4"/>
  <c r="AC45" i="4"/>
  <c r="AB45" i="4"/>
  <c r="Z45" i="4"/>
  <c r="Y45" i="4"/>
  <c r="X45" i="4"/>
  <c r="W45" i="4"/>
  <c r="U45" i="4"/>
  <c r="T45" i="4"/>
  <c r="S45" i="4"/>
  <c r="R45" i="4"/>
  <c r="AO44" i="4"/>
  <c r="AN44" i="4"/>
  <c r="AM44" i="4"/>
  <c r="AL44" i="4"/>
  <c r="AJ44" i="4"/>
  <c r="AI44" i="4"/>
  <c r="AH44" i="4"/>
  <c r="AG44" i="4"/>
  <c r="AE44" i="4"/>
  <c r="AD44" i="4"/>
  <c r="AC44" i="4"/>
  <c r="AB44" i="4"/>
  <c r="Z44" i="4"/>
  <c r="Y44" i="4"/>
  <c r="X44" i="4"/>
  <c r="W44" i="4"/>
  <c r="U44" i="4"/>
  <c r="T44" i="4"/>
  <c r="S44" i="4"/>
  <c r="R44" i="4"/>
  <c r="AO43" i="4"/>
  <c r="AN43" i="4"/>
  <c r="AM43" i="4"/>
  <c r="AL43" i="4"/>
  <c r="AJ43" i="4"/>
  <c r="AI43" i="4"/>
  <c r="AH43" i="4"/>
  <c r="AG43" i="4"/>
  <c r="AE43" i="4"/>
  <c r="AD43" i="4"/>
  <c r="AC43" i="4"/>
  <c r="AB43" i="4"/>
  <c r="Z43" i="4"/>
  <c r="Y43" i="4"/>
  <c r="X43" i="4"/>
  <c r="W43" i="4"/>
  <c r="U43" i="4"/>
  <c r="T43" i="4"/>
  <c r="S43" i="4"/>
  <c r="R43" i="4"/>
  <c r="AO42" i="4"/>
  <c r="AN42" i="4"/>
  <c r="AM42" i="4"/>
  <c r="AL42" i="4"/>
  <c r="AJ42" i="4"/>
  <c r="AI42" i="4"/>
  <c r="AH42" i="4"/>
  <c r="AG42" i="4"/>
  <c r="AE42" i="4"/>
  <c r="AD42" i="4"/>
  <c r="AC42" i="4"/>
  <c r="AB42" i="4"/>
  <c r="Z42" i="4"/>
  <c r="Y42" i="4"/>
  <c r="X42" i="4"/>
  <c r="W42" i="4"/>
  <c r="U42" i="4"/>
  <c r="T42" i="4"/>
  <c r="S42" i="4"/>
  <c r="R42" i="4"/>
  <c r="AO41" i="4"/>
  <c r="AN41" i="4"/>
  <c r="AM41" i="4"/>
  <c r="AL41" i="4"/>
  <c r="AJ41" i="4"/>
  <c r="AI41" i="4"/>
  <c r="AH41" i="4"/>
  <c r="AG41" i="4"/>
  <c r="AE41" i="4"/>
  <c r="AD41" i="4"/>
  <c r="AC41" i="4"/>
  <c r="AB41" i="4"/>
  <c r="Z41" i="4"/>
  <c r="Y41" i="4"/>
  <c r="X41" i="4"/>
  <c r="W41" i="4"/>
  <c r="U41" i="4"/>
  <c r="T41" i="4"/>
  <c r="S41" i="4"/>
  <c r="R41" i="4"/>
  <c r="AO40" i="4"/>
  <c r="AN40" i="4"/>
  <c r="AM40" i="4"/>
  <c r="AL40" i="4"/>
  <c r="AJ40" i="4"/>
  <c r="AI40" i="4"/>
  <c r="AH40" i="4"/>
  <c r="AG40" i="4"/>
  <c r="AE40" i="4"/>
  <c r="AD40" i="4"/>
  <c r="AC40" i="4"/>
  <c r="AB40" i="4"/>
  <c r="Z40" i="4"/>
  <c r="Y40" i="4"/>
  <c r="X40" i="4"/>
  <c r="W40" i="4"/>
  <c r="U40" i="4"/>
  <c r="T40" i="4"/>
  <c r="S40" i="4"/>
  <c r="R40" i="4"/>
  <c r="AO39" i="4"/>
  <c r="AN39" i="4"/>
  <c r="AM39" i="4"/>
  <c r="AL39" i="4"/>
  <c r="AJ39" i="4"/>
  <c r="AI39" i="4"/>
  <c r="AH39" i="4"/>
  <c r="AG39" i="4"/>
  <c r="AE39" i="4"/>
  <c r="AD39" i="4"/>
  <c r="AC39" i="4"/>
  <c r="AB39" i="4"/>
  <c r="Z39" i="4"/>
  <c r="Y39" i="4"/>
  <c r="X39" i="4"/>
  <c r="W39" i="4"/>
  <c r="U39" i="4"/>
  <c r="T39" i="4"/>
  <c r="S39" i="4"/>
  <c r="R39" i="4"/>
  <c r="AO38" i="4"/>
  <c r="AN38" i="4"/>
  <c r="AM38" i="4"/>
  <c r="AL38" i="4"/>
  <c r="AJ38" i="4"/>
  <c r="AI38" i="4"/>
  <c r="AH38" i="4"/>
  <c r="AG38" i="4"/>
  <c r="AE38" i="4"/>
  <c r="AD38" i="4"/>
  <c r="AC38" i="4"/>
  <c r="AB38" i="4"/>
  <c r="Z38" i="4"/>
  <c r="Y38" i="4"/>
  <c r="X38" i="4"/>
  <c r="W38" i="4"/>
  <c r="U38" i="4"/>
  <c r="T38" i="4"/>
  <c r="S38" i="4"/>
  <c r="R38" i="4"/>
  <c r="AO37" i="4"/>
  <c r="AN37" i="4"/>
  <c r="AM37" i="4"/>
  <c r="AL37" i="4"/>
  <c r="AJ37" i="4"/>
  <c r="AI37" i="4"/>
  <c r="AH37" i="4"/>
  <c r="AG37" i="4"/>
  <c r="AE37" i="4"/>
  <c r="AD37" i="4"/>
  <c r="AC37" i="4"/>
  <c r="AB37" i="4"/>
  <c r="Z37" i="4"/>
  <c r="Y37" i="4"/>
  <c r="X37" i="4"/>
  <c r="W37" i="4"/>
  <c r="U37" i="4"/>
  <c r="T37" i="4"/>
  <c r="S37" i="4"/>
  <c r="R37" i="4"/>
  <c r="AO36" i="4"/>
  <c r="AN36" i="4"/>
  <c r="AM36" i="4"/>
  <c r="AL36" i="4"/>
  <c r="AJ36" i="4"/>
  <c r="AI36" i="4"/>
  <c r="AH36" i="4"/>
  <c r="AG36" i="4"/>
  <c r="AE36" i="4"/>
  <c r="AD36" i="4"/>
  <c r="AC36" i="4"/>
  <c r="AB36" i="4"/>
  <c r="Z36" i="4"/>
  <c r="Y36" i="4"/>
  <c r="X36" i="4"/>
  <c r="W36" i="4"/>
  <c r="U36" i="4"/>
  <c r="T36" i="4"/>
  <c r="S36" i="4"/>
  <c r="R36" i="4"/>
  <c r="AO35" i="4"/>
  <c r="AN35" i="4"/>
  <c r="AM35" i="4"/>
  <c r="AL35" i="4"/>
  <c r="AJ35" i="4"/>
  <c r="AI35" i="4"/>
  <c r="AH35" i="4"/>
  <c r="AG35" i="4"/>
  <c r="AE35" i="4"/>
  <c r="AD35" i="4"/>
  <c r="AC35" i="4"/>
  <c r="AB35" i="4"/>
  <c r="Z35" i="4"/>
  <c r="Y35" i="4"/>
  <c r="X35" i="4"/>
  <c r="W35" i="4"/>
  <c r="U35" i="4"/>
  <c r="T35" i="4"/>
  <c r="S35" i="4"/>
  <c r="R35" i="4"/>
  <c r="AO34" i="4"/>
  <c r="AN34" i="4"/>
  <c r="AM34" i="4"/>
  <c r="AL34" i="4"/>
  <c r="AJ34" i="4"/>
  <c r="AI34" i="4"/>
  <c r="AH34" i="4"/>
  <c r="AG34" i="4"/>
  <c r="AE34" i="4"/>
  <c r="AD34" i="4"/>
  <c r="AC34" i="4"/>
  <c r="AB34" i="4"/>
  <c r="Z34" i="4"/>
  <c r="Y34" i="4"/>
  <c r="X34" i="4"/>
  <c r="W34" i="4"/>
  <c r="U34" i="4"/>
  <c r="T34" i="4"/>
  <c r="S34" i="4"/>
  <c r="R34" i="4"/>
  <c r="AO33" i="4"/>
  <c r="AN33" i="4"/>
  <c r="AM33" i="4"/>
  <c r="AL33" i="4"/>
  <c r="AJ33" i="4"/>
  <c r="AI33" i="4"/>
  <c r="AH33" i="4"/>
  <c r="AG33" i="4"/>
  <c r="AE33" i="4"/>
  <c r="AD33" i="4"/>
  <c r="AC33" i="4"/>
  <c r="AB33" i="4"/>
  <c r="Z33" i="4"/>
  <c r="Y33" i="4"/>
  <c r="X33" i="4"/>
  <c r="W33" i="4"/>
  <c r="U33" i="4"/>
  <c r="T33" i="4"/>
  <c r="S33" i="4"/>
  <c r="R33" i="4"/>
  <c r="AO32" i="4"/>
  <c r="AN32" i="4"/>
  <c r="AM32" i="4"/>
  <c r="AL32" i="4"/>
  <c r="AJ32" i="4"/>
  <c r="AI32" i="4"/>
  <c r="AH32" i="4"/>
  <c r="AG32" i="4"/>
  <c r="AE32" i="4"/>
  <c r="AD32" i="4"/>
  <c r="AC32" i="4"/>
  <c r="AB32" i="4"/>
  <c r="Z32" i="4"/>
  <c r="Y32" i="4"/>
  <c r="X32" i="4"/>
  <c r="W32" i="4"/>
  <c r="U32" i="4"/>
  <c r="T32" i="4"/>
  <c r="S32" i="4"/>
  <c r="R32" i="4"/>
  <c r="AO31" i="4"/>
  <c r="AN31" i="4"/>
  <c r="AM31" i="4"/>
  <c r="AL31" i="4"/>
  <c r="AJ31" i="4"/>
  <c r="AI31" i="4"/>
  <c r="AH31" i="4"/>
  <c r="AG31" i="4"/>
  <c r="AE31" i="4"/>
  <c r="AD31" i="4"/>
  <c r="AC31" i="4"/>
  <c r="AB31" i="4"/>
  <c r="Z31" i="4"/>
  <c r="Y31" i="4"/>
  <c r="X31" i="4"/>
  <c r="W31" i="4"/>
  <c r="U31" i="4"/>
  <c r="T31" i="4"/>
  <c r="S31" i="4"/>
  <c r="R31" i="4"/>
  <c r="AO30" i="4"/>
  <c r="AN30" i="4"/>
  <c r="AM30" i="4"/>
  <c r="AL30" i="4"/>
  <c r="AJ30" i="4"/>
  <c r="AI30" i="4"/>
  <c r="AH30" i="4"/>
  <c r="AG30" i="4"/>
  <c r="AE30" i="4"/>
  <c r="AD30" i="4"/>
  <c r="AC30" i="4"/>
  <c r="AB30" i="4"/>
  <c r="Z30" i="4"/>
  <c r="Y30" i="4"/>
  <c r="X30" i="4"/>
  <c r="W30" i="4"/>
  <c r="U30" i="4"/>
  <c r="T30" i="4"/>
  <c r="S30" i="4"/>
  <c r="R30" i="4"/>
  <c r="AO29" i="4"/>
  <c r="AN29" i="4"/>
  <c r="AM29" i="4"/>
  <c r="AL29" i="4"/>
  <c r="AJ29" i="4"/>
  <c r="AI29" i="4"/>
  <c r="AH29" i="4"/>
  <c r="AG29" i="4"/>
  <c r="AE29" i="4"/>
  <c r="AD29" i="4"/>
  <c r="AC29" i="4"/>
  <c r="AB29" i="4"/>
  <c r="Z29" i="4"/>
  <c r="Y29" i="4"/>
  <c r="X29" i="4"/>
  <c r="W29" i="4"/>
  <c r="U29" i="4"/>
  <c r="T29" i="4"/>
  <c r="S29" i="4"/>
  <c r="R29" i="4"/>
  <c r="AO28" i="4"/>
  <c r="AN28" i="4"/>
  <c r="AM28" i="4"/>
  <c r="AL28" i="4"/>
  <c r="AJ28" i="4"/>
  <c r="AI28" i="4"/>
  <c r="AH28" i="4"/>
  <c r="AG28" i="4"/>
  <c r="AE28" i="4"/>
  <c r="AD28" i="4"/>
  <c r="AC28" i="4"/>
  <c r="AB28" i="4"/>
  <c r="Z28" i="4"/>
  <c r="Y28" i="4"/>
  <c r="X28" i="4"/>
  <c r="W28" i="4"/>
  <c r="U28" i="4"/>
  <c r="T28" i="4"/>
  <c r="S28" i="4"/>
  <c r="R28" i="4"/>
  <c r="AO27" i="4"/>
  <c r="AN27" i="4"/>
  <c r="AM27" i="4"/>
  <c r="AL27" i="4"/>
  <c r="AJ27" i="4"/>
  <c r="AI27" i="4"/>
  <c r="AH27" i="4"/>
  <c r="AG27" i="4"/>
  <c r="AE27" i="4"/>
  <c r="AD27" i="4"/>
  <c r="AC27" i="4"/>
  <c r="AB27" i="4"/>
  <c r="Z27" i="4"/>
  <c r="Y27" i="4"/>
  <c r="X27" i="4"/>
  <c r="W27" i="4"/>
  <c r="U27" i="4"/>
  <c r="T27" i="4"/>
  <c r="S27" i="4"/>
  <c r="R27" i="4"/>
  <c r="AO26" i="4"/>
  <c r="AN26" i="4"/>
  <c r="AM26" i="4"/>
  <c r="AL26" i="4"/>
  <c r="AJ26" i="4"/>
  <c r="AI26" i="4"/>
  <c r="AH26" i="4"/>
  <c r="AG26" i="4"/>
  <c r="AE26" i="4"/>
  <c r="AD26" i="4"/>
  <c r="AC26" i="4"/>
  <c r="AB26" i="4"/>
  <c r="Z26" i="4"/>
  <c r="Y26" i="4"/>
  <c r="X26" i="4"/>
  <c r="W26" i="4"/>
  <c r="U26" i="4"/>
  <c r="T26" i="4"/>
  <c r="S26" i="4"/>
  <c r="R26" i="4"/>
  <c r="AO25" i="4"/>
  <c r="AN25" i="4"/>
  <c r="AM25" i="4"/>
  <c r="AL25" i="4"/>
  <c r="AJ25" i="4"/>
  <c r="AI25" i="4"/>
  <c r="AH25" i="4"/>
  <c r="AG25" i="4"/>
  <c r="AE25" i="4"/>
  <c r="AD25" i="4"/>
  <c r="AC25" i="4"/>
  <c r="AB25" i="4"/>
  <c r="Z25" i="4"/>
  <c r="Y25" i="4"/>
  <c r="X25" i="4"/>
  <c r="W25" i="4"/>
  <c r="U25" i="4"/>
  <c r="T25" i="4"/>
  <c r="S25" i="4"/>
  <c r="R25" i="4"/>
  <c r="AO24" i="4"/>
  <c r="AN24" i="4"/>
  <c r="AM24" i="4"/>
  <c r="AL24" i="4"/>
  <c r="AJ24" i="4"/>
  <c r="AI24" i="4"/>
  <c r="AH24" i="4"/>
  <c r="AG24" i="4"/>
  <c r="AE24" i="4"/>
  <c r="AD24" i="4"/>
  <c r="AC24" i="4"/>
  <c r="AB24" i="4"/>
  <c r="Z24" i="4"/>
  <c r="Y24" i="4"/>
  <c r="X24" i="4"/>
  <c r="W24" i="4"/>
  <c r="U24" i="4"/>
  <c r="T24" i="4"/>
  <c r="S24" i="4"/>
  <c r="R24" i="4"/>
  <c r="AO23" i="4"/>
  <c r="AN23" i="4"/>
  <c r="AM23" i="4"/>
  <c r="AL23" i="4"/>
  <c r="AJ23" i="4"/>
  <c r="AI23" i="4"/>
  <c r="AH23" i="4"/>
  <c r="AG23" i="4"/>
  <c r="AE23" i="4"/>
  <c r="AD23" i="4"/>
  <c r="AC23" i="4"/>
  <c r="AB23" i="4"/>
  <c r="Z23" i="4"/>
  <c r="Y23" i="4"/>
  <c r="X23" i="4"/>
  <c r="W23" i="4"/>
  <c r="U23" i="4"/>
  <c r="T23" i="4"/>
  <c r="S23" i="4"/>
  <c r="R23" i="4"/>
  <c r="AO22" i="4"/>
  <c r="AN22" i="4"/>
  <c r="AM22" i="4"/>
  <c r="AL22" i="4"/>
  <c r="AJ22" i="4"/>
  <c r="AI22" i="4"/>
  <c r="AH22" i="4"/>
  <c r="AG22" i="4"/>
  <c r="AE22" i="4"/>
  <c r="AD22" i="4"/>
  <c r="AC22" i="4"/>
  <c r="AB22" i="4"/>
  <c r="Z22" i="4"/>
  <c r="Y22" i="4"/>
  <c r="X22" i="4"/>
  <c r="W22" i="4"/>
  <c r="U22" i="4"/>
  <c r="T22" i="4"/>
  <c r="S22" i="4"/>
  <c r="R22" i="4"/>
  <c r="AO21" i="4"/>
  <c r="AN21" i="4"/>
  <c r="AM21" i="4"/>
  <c r="AL21" i="4"/>
  <c r="AJ21" i="4"/>
  <c r="AI21" i="4"/>
  <c r="AH21" i="4"/>
  <c r="AG21" i="4"/>
  <c r="AE21" i="4"/>
  <c r="AD21" i="4"/>
  <c r="AC21" i="4"/>
  <c r="AB21" i="4"/>
  <c r="Z21" i="4"/>
  <c r="Y21" i="4"/>
  <c r="X21" i="4"/>
  <c r="W21" i="4"/>
  <c r="U21" i="4"/>
  <c r="T21" i="4"/>
  <c r="S21" i="4"/>
  <c r="R21" i="4"/>
  <c r="AO20" i="4"/>
  <c r="AN20" i="4"/>
  <c r="AM20" i="4"/>
  <c r="AL20" i="4"/>
  <c r="AJ20" i="4"/>
  <c r="AI20" i="4"/>
  <c r="AH20" i="4"/>
  <c r="AG20" i="4"/>
  <c r="AE20" i="4"/>
  <c r="AD20" i="4"/>
  <c r="AC20" i="4"/>
  <c r="AB20" i="4"/>
  <c r="Z20" i="4"/>
  <c r="Y20" i="4"/>
  <c r="X20" i="4"/>
  <c r="W20" i="4"/>
  <c r="U20" i="4"/>
  <c r="T20" i="4"/>
  <c r="S20" i="4"/>
  <c r="R20" i="4"/>
  <c r="AO19" i="4"/>
  <c r="AN19" i="4"/>
  <c r="AM19" i="4"/>
  <c r="AL19" i="4"/>
  <c r="AJ19" i="4"/>
  <c r="AI19" i="4"/>
  <c r="AH19" i="4"/>
  <c r="AG19" i="4"/>
  <c r="AE19" i="4"/>
  <c r="AD19" i="4"/>
  <c r="AC19" i="4"/>
  <c r="AB19" i="4"/>
  <c r="Z19" i="4"/>
  <c r="Y19" i="4"/>
  <c r="X19" i="4"/>
  <c r="W19" i="4"/>
  <c r="U19" i="4"/>
  <c r="T19" i="4"/>
  <c r="S19" i="4"/>
  <c r="R19" i="4"/>
  <c r="AO18" i="4"/>
  <c r="AN18" i="4"/>
  <c r="AM18" i="4"/>
  <c r="AL18" i="4"/>
  <c r="AJ18" i="4"/>
  <c r="AI18" i="4"/>
  <c r="AH18" i="4"/>
  <c r="AG18" i="4"/>
  <c r="AE18" i="4"/>
  <c r="AD18" i="4"/>
  <c r="AC18" i="4"/>
  <c r="AB18" i="4"/>
  <c r="Z18" i="4"/>
  <c r="Y18" i="4"/>
  <c r="X18" i="4"/>
  <c r="W18" i="4"/>
  <c r="U18" i="4"/>
  <c r="T18" i="4"/>
  <c r="S18" i="4"/>
  <c r="R18" i="4"/>
  <c r="AO17" i="4"/>
  <c r="AN17" i="4"/>
  <c r="AM17" i="4"/>
  <c r="AL17" i="4"/>
  <c r="AJ17" i="4"/>
  <c r="AI17" i="4"/>
  <c r="AH17" i="4"/>
  <c r="AG17" i="4"/>
  <c r="AE17" i="4"/>
  <c r="AD17" i="4"/>
  <c r="AC17" i="4"/>
  <c r="AB17" i="4"/>
  <c r="Z17" i="4"/>
  <c r="Y17" i="4"/>
  <c r="X17" i="4"/>
  <c r="W17" i="4"/>
  <c r="U17" i="4"/>
  <c r="T17" i="4"/>
  <c r="S17" i="4"/>
  <c r="R17" i="4"/>
  <c r="AO16" i="4"/>
  <c r="AN16" i="4"/>
  <c r="AM16" i="4"/>
  <c r="AL16" i="4"/>
  <c r="AJ16" i="4"/>
  <c r="AI16" i="4"/>
  <c r="AH16" i="4"/>
  <c r="AG16" i="4"/>
  <c r="AE16" i="4"/>
  <c r="AD16" i="4"/>
  <c r="AC16" i="4"/>
  <c r="AB16" i="4"/>
  <c r="Z16" i="4"/>
  <c r="Y16" i="4"/>
  <c r="X16" i="4"/>
  <c r="W16" i="4"/>
  <c r="U16" i="4"/>
  <c r="T16" i="4"/>
  <c r="S16" i="4"/>
  <c r="R16" i="4"/>
  <c r="AO15" i="4"/>
  <c r="AN15" i="4"/>
  <c r="AM15" i="4"/>
  <c r="AL15" i="4"/>
  <c r="AJ15" i="4"/>
  <c r="AI15" i="4"/>
  <c r="AH15" i="4"/>
  <c r="AG15" i="4"/>
  <c r="AE15" i="4"/>
  <c r="AD15" i="4"/>
  <c r="AC15" i="4"/>
  <c r="AB15" i="4"/>
  <c r="Z15" i="4"/>
  <c r="Y15" i="4"/>
  <c r="X15" i="4"/>
  <c r="W15" i="4"/>
  <c r="U15" i="4"/>
  <c r="T15" i="4"/>
  <c r="S15" i="4"/>
  <c r="R15" i="4"/>
  <c r="AO14" i="4"/>
  <c r="AN14" i="4"/>
  <c r="AM14" i="4"/>
  <c r="AL14" i="4"/>
  <c r="AJ14" i="4"/>
  <c r="AI14" i="4"/>
  <c r="AH14" i="4"/>
  <c r="AG14" i="4"/>
  <c r="AE14" i="4"/>
  <c r="AD14" i="4"/>
  <c r="AC14" i="4"/>
  <c r="AB14" i="4"/>
  <c r="Z14" i="4"/>
  <c r="Y14" i="4"/>
  <c r="X14" i="4"/>
  <c r="W14" i="4"/>
  <c r="U14" i="4"/>
  <c r="T14" i="4"/>
  <c r="S14" i="4"/>
  <c r="R14" i="4"/>
  <c r="AO13" i="4"/>
  <c r="AN13" i="4"/>
  <c r="AM13" i="4"/>
  <c r="AL13" i="4"/>
  <c r="AJ13" i="4"/>
  <c r="AI13" i="4"/>
  <c r="AH13" i="4"/>
  <c r="AG13" i="4"/>
  <c r="AE13" i="4"/>
  <c r="AD13" i="4"/>
  <c r="AC13" i="4"/>
  <c r="AB13" i="4"/>
  <c r="Z13" i="4"/>
  <c r="Y13" i="4"/>
  <c r="X13" i="4"/>
  <c r="W13" i="4"/>
  <c r="U13" i="4"/>
  <c r="T13" i="4"/>
  <c r="S13" i="4"/>
  <c r="R13" i="4"/>
  <c r="AO12" i="4"/>
  <c r="AN12" i="4"/>
  <c r="AM12" i="4"/>
  <c r="AL12" i="4"/>
  <c r="AJ12" i="4"/>
  <c r="AI12" i="4"/>
  <c r="AH12" i="4"/>
  <c r="AG12" i="4"/>
  <c r="AE12" i="4"/>
  <c r="AD12" i="4"/>
  <c r="AC12" i="4"/>
  <c r="AB12" i="4"/>
  <c r="Z12" i="4"/>
  <c r="Y12" i="4"/>
  <c r="X12" i="4"/>
  <c r="W12" i="4"/>
  <c r="U12" i="4"/>
  <c r="T12" i="4"/>
  <c r="S12" i="4"/>
  <c r="R12" i="4"/>
  <c r="AO11" i="4"/>
  <c r="AN11" i="4"/>
  <c r="AM11" i="4"/>
  <c r="AL11" i="4"/>
  <c r="AJ11" i="4"/>
  <c r="AI11" i="4"/>
  <c r="AH11" i="4"/>
  <c r="AG11" i="4"/>
  <c r="AE11" i="4"/>
  <c r="AD11" i="4"/>
  <c r="AC11" i="4"/>
  <c r="AB11" i="4"/>
  <c r="Z11" i="4"/>
  <c r="Y11" i="4"/>
  <c r="X11" i="4"/>
  <c r="W11" i="4"/>
  <c r="U11" i="4"/>
  <c r="T11" i="4"/>
  <c r="S11" i="4"/>
  <c r="R11" i="4"/>
  <c r="AO10" i="4"/>
  <c r="AN10" i="4"/>
  <c r="AM10" i="4"/>
  <c r="AL10" i="4"/>
  <c r="AJ10" i="4"/>
  <c r="AI10" i="4"/>
  <c r="AH10" i="4"/>
  <c r="AG10" i="4"/>
  <c r="AE10" i="4"/>
  <c r="AD10" i="4"/>
  <c r="AC10" i="4"/>
  <c r="AB10" i="4"/>
  <c r="Z10" i="4"/>
  <c r="Y10" i="4"/>
  <c r="X10" i="4"/>
  <c r="W10" i="4"/>
  <c r="U10" i="4"/>
  <c r="T10" i="4"/>
  <c r="S10" i="4"/>
  <c r="R10" i="4"/>
  <c r="AO9" i="4"/>
  <c r="AN9" i="4"/>
  <c r="AM9" i="4"/>
  <c r="AL9" i="4"/>
  <c r="AJ9" i="4"/>
  <c r="AI9" i="4"/>
  <c r="AH9" i="4"/>
  <c r="AG9" i="4"/>
  <c r="AE9" i="4"/>
  <c r="AD9" i="4"/>
  <c r="AC9" i="4"/>
  <c r="AB9" i="4"/>
  <c r="Z9" i="4"/>
  <c r="Y9" i="4"/>
  <c r="X9" i="4"/>
  <c r="W9" i="4"/>
  <c r="U9" i="4"/>
  <c r="T9" i="4"/>
  <c r="S9" i="4"/>
  <c r="R9" i="4"/>
  <c r="AO8" i="4"/>
  <c r="AN8" i="4"/>
  <c r="AM8" i="4"/>
  <c r="AL8" i="4"/>
  <c r="AJ8" i="4"/>
  <c r="AI8" i="4"/>
  <c r="AH8" i="4"/>
  <c r="AG8" i="4"/>
  <c r="AE8" i="4"/>
  <c r="AD8" i="4"/>
  <c r="AC8" i="4"/>
  <c r="AB8" i="4"/>
  <c r="Z8" i="4"/>
  <c r="Y8" i="4"/>
  <c r="X8" i="4"/>
  <c r="W8" i="4"/>
  <c r="U8" i="4"/>
  <c r="T8" i="4"/>
  <c r="S8" i="4"/>
  <c r="R8" i="4"/>
  <c r="AO7" i="4"/>
  <c r="AN7" i="4"/>
  <c r="AM7" i="4"/>
  <c r="AL7" i="4"/>
  <c r="AJ7" i="4"/>
  <c r="AI7" i="4"/>
  <c r="AH7" i="4"/>
  <c r="AG7" i="4"/>
  <c r="AE7" i="4"/>
  <c r="AD7" i="4"/>
  <c r="AC7" i="4"/>
  <c r="AB7" i="4"/>
  <c r="Z7" i="4"/>
  <c r="Y7" i="4"/>
  <c r="X7" i="4"/>
  <c r="W7" i="4"/>
  <c r="U7" i="4"/>
  <c r="T7" i="4"/>
  <c r="S7" i="4"/>
  <c r="R7" i="4"/>
  <c r="AO6" i="4"/>
  <c r="AN6" i="4"/>
  <c r="AM6" i="4"/>
  <c r="AL6" i="4"/>
  <c r="AJ6" i="4"/>
  <c r="AI6" i="4"/>
  <c r="AH6" i="4"/>
  <c r="AG6" i="4"/>
  <c r="AE6" i="4"/>
  <c r="AD6" i="4"/>
  <c r="AC6" i="4"/>
  <c r="AB6" i="4"/>
  <c r="Z6" i="4"/>
  <c r="Y6" i="4"/>
  <c r="X6" i="4"/>
  <c r="W6" i="4"/>
  <c r="U6" i="4"/>
  <c r="T6" i="4"/>
  <c r="S6" i="4"/>
  <c r="R6" i="4"/>
  <c r="AO5" i="4"/>
  <c r="AN5" i="4"/>
  <c r="AM5" i="4"/>
  <c r="AL5" i="4"/>
  <c r="AJ5" i="4"/>
  <c r="AI5" i="4"/>
  <c r="AH5" i="4"/>
  <c r="AG5" i="4"/>
  <c r="AE5" i="4"/>
  <c r="AD5" i="4"/>
  <c r="AC5" i="4"/>
  <c r="AB5" i="4"/>
  <c r="Z5" i="4"/>
  <c r="Y5" i="4"/>
  <c r="X5" i="4"/>
  <c r="W5" i="4"/>
  <c r="U5" i="4"/>
  <c r="T5" i="4"/>
  <c r="S5" i="4"/>
  <c r="R5" i="4"/>
  <c r="AO4" i="4"/>
  <c r="AN4" i="4"/>
  <c r="AM4" i="4"/>
  <c r="AL4" i="4"/>
  <c r="AJ4" i="4"/>
  <c r="AI4" i="4"/>
  <c r="AH4" i="4"/>
  <c r="AG4" i="4"/>
  <c r="AE4" i="4"/>
  <c r="AD4" i="4"/>
  <c r="AC4" i="4"/>
  <c r="AB4" i="4"/>
  <c r="Z4" i="4"/>
  <c r="Y4" i="4"/>
  <c r="X4" i="4"/>
  <c r="W4" i="4"/>
  <c r="U4" i="4"/>
  <c r="T4" i="4"/>
  <c r="S4" i="4"/>
  <c r="R4" i="4"/>
  <c r="AO3" i="4"/>
  <c r="AN3" i="4"/>
  <c r="AM3" i="4"/>
  <c r="AL3" i="4"/>
  <c r="AJ3" i="4"/>
  <c r="AI3" i="4"/>
  <c r="AH3" i="4"/>
  <c r="AG3" i="4"/>
  <c r="AE3" i="4"/>
  <c r="AD3" i="4"/>
  <c r="AC3" i="4"/>
  <c r="AB3" i="4"/>
  <c r="Z3" i="4"/>
  <c r="Y3" i="4"/>
  <c r="X3" i="4"/>
  <c r="W3" i="4"/>
  <c r="U3" i="4"/>
  <c r="T3" i="4"/>
  <c r="S3" i="4"/>
  <c r="R3" i="4"/>
  <c r="W36" i="3"/>
  <c r="X36" i="3"/>
  <c r="Y36" i="3"/>
  <c r="Z36" i="3"/>
  <c r="AB36" i="3"/>
  <c r="AC36" i="3"/>
  <c r="AD36" i="3"/>
  <c r="AE36" i="3"/>
  <c r="AG36" i="3"/>
  <c r="AH36" i="3"/>
  <c r="AI36" i="3"/>
  <c r="AJ36" i="3"/>
  <c r="AL36" i="3"/>
  <c r="AM36" i="3"/>
  <c r="AN36" i="3"/>
  <c r="AO36" i="3"/>
  <c r="W37" i="3"/>
  <c r="X37" i="3"/>
  <c r="Y37" i="3"/>
  <c r="Z37" i="3"/>
  <c r="AB37" i="3"/>
  <c r="AC37" i="3"/>
  <c r="AD37" i="3"/>
  <c r="AE37" i="3"/>
  <c r="AG37" i="3"/>
  <c r="AH37" i="3"/>
  <c r="AI37" i="3"/>
  <c r="AJ37" i="3"/>
  <c r="AL37" i="3"/>
  <c r="AM37" i="3"/>
  <c r="AN37" i="3"/>
  <c r="AO37" i="3"/>
  <c r="W38" i="3"/>
  <c r="X38" i="3"/>
  <c r="Y38" i="3"/>
  <c r="Z38" i="3"/>
  <c r="AB38" i="3"/>
  <c r="AC38" i="3"/>
  <c r="AD38" i="3"/>
  <c r="AE38" i="3"/>
  <c r="AG38" i="3"/>
  <c r="AH38" i="3"/>
  <c r="AI38" i="3"/>
  <c r="AJ38" i="3"/>
  <c r="AL38" i="3"/>
  <c r="AM38" i="3"/>
  <c r="AN38" i="3"/>
  <c r="AO38" i="3"/>
  <c r="W39" i="3"/>
  <c r="X39" i="3"/>
  <c r="Y39" i="3"/>
  <c r="Z39" i="3"/>
  <c r="AB39" i="3"/>
  <c r="AC39" i="3"/>
  <c r="AD39" i="3"/>
  <c r="AE39" i="3"/>
  <c r="AG39" i="3"/>
  <c r="AH39" i="3"/>
  <c r="AI39" i="3"/>
  <c r="AJ39" i="3"/>
  <c r="AL39" i="3"/>
  <c r="AM39" i="3"/>
  <c r="AN39" i="3"/>
  <c r="AO39" i="3"/>
  <c r="W40" i="3"/>
  <c r="X40" i="3"/>
  <c r="Y40" i="3"/>
  <c r="Z40" i="3"/>
  <c r="AB40" i="3"/>
  <c r="AC40" i="3"/>
  <c r="AD40" i="3"/>
  <c r="AE40" i="3"/>
  <c r="AG40" i="3"/>
  <c r="AH40" i="3"/>
  <c r="AI40" i="3"/>
  <c r="AJ40" i="3"/>
  <c r="AL40" i="3"/>
  <c r="AM40" i="3"/>
  <c r="AN40" i="3"/>
  <c r="AO40" i="3"/>
  <c r="W41" i="3"/>
  <c r="X41" i="3"/>
  <c r="Y41" i="3"/>
  <c r="Z41" i="3"/>
  <c r="AB41" i="3"/>
  <c r="AC41" i="3"/>
  <c r="AD41" i="3"/>
  <c r="AE41" i="3"/>
  <c r="AG41" i="3"/>
  <c r="AH41" i="3"/>
  <c r="AI41" i="3"/>
  <c r="AJ41" i="3"/>
  <c r="AL41" i="3"/>
  <c r="AM41" i="3"/>
  <c r="AN41" i="3"/>
  <c r="AO41" i="3"/>
  <c r="W42" i="3"/>
  <c r="X42" i="3"/>
  <c r="Y42" i="3"/>
  <c r="Z42" i="3"/>
  <c r="AB42" i="3"/>
  <c r="AC42" i="3"/>
  <c r="AD42" i="3"/>
  <c r="AE42" i="3"/>
  <c r="AG42" i="3"/>
  <c r="AH42" i="3"/>
  <c r="AI42" i="3"/>
  <c r="AJ42" i="3"/>
  <c r="AL42" i="3"/>
  <c r="AM42" i="3"/>
  <c r="AN42" i="3"/>
  <c r="AO42" i="3"/>
  <c r="W43" i="3"/>
  <c r="X43" i="3"/>
  <c r="Y43" i="3"/>
  <c r="Z43" i="3"/>
  <c r="AB43" i="3"/>
  <c r="AC43" i="3"/>
  <c r="AD43" i="3"/>
  <c r="AE43" i="3"/>
  <c r="AG43" i="3"/>
  <c r="AH43" i="3"/>
  <c r="AI43" i="3"/>
  <c r="AJ43" i="3"/>
  <c r="AL43" i="3"/>
  <c r="AM43" i="3"/>
  <c r="AN43" i="3"/>
  <c r="AO43" i="3"/>
  <c r="W44" i="3"/>
  <c r="X44" i="3"/>
  <c r="Y44" i="3"/>
  <c r="Z44" i="3"/>
  <c r="AB44" i="3"/>
  <c r="AC44" i="3"/>
  <c r="AD44" i="3"/>
  <c r="AE44" i="3"/>
  <c r="AG44" i="3"/>
  <c r="AH44" i="3"/>
  <c r="AI44" i="3"/>
  <c r="AJ44" i="3"/>
  <c r="AL44" i="3"/>
  <c r="AM44" i="3"/>
  <c r="AN44" i="3"/>
  <c r="AO44" i="3"/>
  <c r="W45" i="3"/>
  <c r="X45" i="3"/>
  <c r="Y45" i="3"/>
  <c r="Z45" i="3"/>
  <c r="AB45" i="3"/>
  <c r="AC45" i="3"/>
  <c r="AD45" i="3"/>
  <c r="AE45" i="3"/>
  <c r="AG45" i="3"/>
  <c r="AH45" i="3"/>
  <c r="AI45" i="3"/>
  <c r="AJ45" i="3"/>
  <c r="AL45" i="3"/>
  <c r="AM45" i="3"/>
  <c r="AN45" i="3"/>
  <c r="AO45" i="3"/>
  <c r="W46" i="3"/>
  <c r="X46" i="3"/>
  <c r="Y46" i="3"/>
  <c r="Z46" i="3"/>
  <c r="AB46" i="3"/>
  <c r="AC46" i="3"/>
  <c r="AD46" i="3"/>
  <c r="AE46" i="3"/>
  <c r="AG46" i="3"/>
  <c r="AH46" i="3"/>
  <c r="AI46" i="3"/>
  <c r="AJ46" i="3"/>
  <c r="AL46" i="3"/>
  <c r="AM46" i="3"/>
  <c r="AN46" i="3"/>
  <c r="AO46" i="3"/>
  <c r="W47" i="3"/>
  <c r="X47" i="3"/>
  <c r="Y47" i="3"/>
  <c r="Z47" i="3"/>
  <c r="AB47" i="3"/>
  <c r="AC47" i="3"/>
  <c r="AD47" i="3"/>
  <c r="AE47" i="3"/>
  <c r="AG47" i="3"/>
  <c r="AH47" i="3"/>
  <c r="AI47" i="3"/>
  <c r="AJ47" i="3"/>
  <c r="AL47" i="3"/>
  <c r="AM47" i="3"/>
  <c r="AN47" i="3"/>
  <c r="AO47" i="3"/>
  <c r="W48" i="3"/>
  <c r="X48" i="3"/>
  <c r="Y48" i="3"/>
  <c r="Z48" i="3"/>
  <c r="AB48" i="3"/>
  <c r="AC48" i="3"/>
  <c r="AD48" i="3"/>
  <c r="AE48" i="3"/>
  <c r="AG48" i="3"/>
  <c r="AH48" i="3"/>
  <c r="AI48" i="3"/>
  <c r="AJ48" i="3"/>
  <c r="AL48" i="3"/>
  <c r="AM48" i="3"/>
  <c r="AN48" i="3"/>
  <c r="AO48" i="3"/>
  <c r="W49" i="3"/>
  <c r="X49" i="3"/>
  <c r="Y49" i="3"/>
  <c r="Z49" i="3"/>
  <c r="AB49" i="3"/>
  <c r="AC49" i="3"/>
  <c r="AD49" i="3"/>
  <c r="AE49" i="3"/>
  <c r="AG49" i="3"/>
  <c r="AH49" i="3"/>
  <c r="AI49" i="3"/>
  <c r="AJ49" i="3"/>
  <c r="AL49" i="3"/>
  <c r="AM49" i="3"/>
  <c r="AN49" i="3"/>
  <c r="AO49" i="3"/>
  <c r="W50" i="3"/>
  <c r="X50" i="3"/>
  <c r="Y50" i="3"/>
  <c r="Z50" i="3"/>
  <c r="AB50" i="3"/>
  <c r="AC50" i="3"/>
  <c r="AD50" i="3"/>
  <c r="AE50" i="3"/>
  <c r="AG50" i="3"/>
  <c r="AH50" i="3"/>
  <c r="AI50" i="3"/>
  <c r="AJ50" i="3"/>
  <c r="AL50" i="3"/>
  <c r="AM50" i="3"/>
  <c r="AN50" i="3"/>
  <c r="AO50" i="3"/>
  <c r="W51" i="3"/>
  <c r="X51" i="3"/>
  <c r="Y51" i="3"/>
  <c r="Z51" i="3"/>
  <c r="AB51" i="3"/>
  <c r="AC51" i="3"/>
  <c r="AD51" i="3"/>
  <c r="AE51" i="3"/>
  <c r="AG51" i="3"/>
  <c r="AH51" i="3"/>
  <c r="AI51" i="3"/>
  <c r="AJ51" i="3"/>
  <c r="AL51" i="3"/>
  <c r="AM51" i="3"/>
  <c r="AN51" i="3"/>
  <c r="AO51" i="3"/>
  <c r="W52" i="3"/>
  <c r="X52" i="3"/>
  <c r="Y52" i="3"/>
  <c r="Z52" i="3"/>
  <c r="AB52" i="3"/>
  <c r="AC52" i="3"/>
  <c r="AD52" i="3"/>
  <c r="AE52" i="3"/>
  <c r="AG52" i="3"/>
  <c r="AH52" i="3"/>
  <c r="AI52" i="3"/>
  <c r="AJ52" i="3"/>
  <c r="AL52" i="3"/>
  <c r="AM52" i="3"/>
  <c r="AN52" i="3"/>
  <c r="AO52" i="3"/>
  <c r="W53" i="3"/>
  <c r="X53" i="3"/>
  <c r="Y53" i="3"/>
  <c r="Z53" i="3"/>
  <c r="AB53" i="3"/>
  <c r="AC53" i="3"/>
  <c r="AD53" i="3"/>
  <c r="AE53" i="3"/>
  <c r="AG53" i="3"/>
  <c r="AH53" i="3"/>
  <c r="AI53" i="3"/>
  <c r="AJ53" i="3"/>
  <c r="AL53" i="3"/>
  <c r="AM53" i="3"/>
  <c r="AN53" i="3"/>
  <c r="AO53" i="3"/>
  <c r="W54" i="3"/>
  <c r="X54" i="3"/>
  <c r="Y54" i="3"/>
  <c r="Z54" i="3"/>
  <c r="AB54" i="3"/>
  <c r="AC54" i="3"/>
  <c r="AD54" i="3"/>
  <c r="AE54" i="3"/>
  <c r="AG54" i="3"/>
  <c r="AH54" i="3"/>
  <c r="AI54" i="3"/>
  <c r="AJ54" i="3"/>
  <c r="AL54" i="3"/>
  <c r="AM54" i="3"/>
  <c r="AN54" i="3"/>
  <c r="AO54" i="3"/>
  <c r="W55" i="3"/>
  <c r="X55" i="3"/>
  <c r="Y55" i="3"/>
  <c r="Z55" i="3"/>
  <c r="AB55" i="3"/>
  <c r="AC55" i="3"/>
  <c r="AD55" i="3"/>
  <c r="AE55" i="3"/>
  <c r="AG55" i="3"/>
  <c r="AH55" i="3"/>
  <c r="AI55" i="3"/>
  <c r="AJ55" i="3"/>
  <c r="AL55" i="3"/>
  <c r="AM55" i="3"/>
  <c r="AN55" i="3"/>
  <c r="AO55" i="3"/>
  <c r="W56" i="3"/>
  <c r="X56" i="3"/>
  <c r="Y56" i="3"/>
  <c r="Z56" i="3"/>
  <c r="AB56" i="3"/>
  <c r="AC56" i="3"/>
  <c r="AD56" i="3"/>
  <c r="AE56" i="3"/>
  <c r="AG56" i="3"/>
  <c r="AH56" i="3"/>
  <c r="AI56" i="3"/>
  <c r="AJ56" i="3"/>
  <c r="AL56" i="3"/>
  <c r="AM56" i="3"/>
  <c r="AN56" i="3"/>
  <c r="AO56" i="3"/>
  <c r="W57" i="3"/>
  <c r="X57" i="3"/>
  <c r="Y57" i="3"/>
  <c r="Z57" i="3"/>
  <c r="AB57" i="3"/>
  <c r="AC57" i="3"/>
  <c r="AD57" i="3"/>
  <c r="AE57" i="3"/>
  <c r="AG57" i="3"/>
  <c r="AH57" i="3"/>
  <c r="AI57" i="3"/>
  <c r="AJ57" i="3"/>
  <c r="AL57" i="3"/>
  <c r="AM57" i="3"/>
  <c r="AN57" i="3"/>
  <c r="AO57" i="3"/>
  <c r="W58" i="3"/>
  <c r="X58" i="3"/>
  <c r="Y58" i="3"/>
  <c r="Z58" i="3"/>
  <c r="AB58" i="3"/>
  <c r="AC58" i="3"/>
  <c r="AD58" i="3"/>
  <c r="AE58" i="3"/>
  <c r="AG58" i="3"/>
  <c r="AH58" i="3"/>
  <c r="AI58" i="3"/>
  <c r="AJ58" i="3"/>
  <c r="AL58" i="3"/>
  <c r="AM58" i="3"/>
  <c r="AN58" i="3"/>
  <c r="AO58" i="3"/>
  <c r="W59" i="3"/>
  <c r="X59" i="3"/>
  <c r="Y59" i="3"/>
  <c r="Z59" i="3"/>
  <c r="AB59" i="3"/>
  <c r="AC59" i="3"/>
  <c r="AD59" i="3"/>
  <c r="AE59" i="3"/>
  <c r="AG59" i="3"/>
  <c r="AH59" i="3"/>
  <c r="AI59" i="3"/>
  <c r="AJ59" i="3"/>
  <c r="AL59" i="3"/>
  <c r="AM59" i="3"/>
  <c r="AN59" i="3"/>
  <c r="AO59" i="3"/>
  <c r="W60" i="3"/>
  <c r="X60" i="3"/>
  <c r="Y60" i="3"/>
  <c r="Z60" i="3"/>
  <c r="AB60" i="3"/>
  <c r="AC60" i="3"/>
  <c r="AD60" i="3"/>
  <c r="AE60" i="3"/>
  <c r="AG60" i="3"/>
  <c r="AH60" i="3"/>
  <c r="AI60" i="3"/>
  <c r="AJ60" i="3"/>
  <c r="AL60" i="3"/>
  <c r="AM60" i="3"/>
  <c r="AN60" i="3"/>
  <c r="AO60" i="3"/>
  <c r="W61" i="3"/>
  <c r="X61" i="3"/>
  <c r="Y61" i="3"/>
  <c r="Z61" i="3"/>
  <c r="AB61" i="3"/>
  <c r="AC61" i="3"/>
  <c r="AD61" i="3"/>
  <c r="AE61" i="3"/>
  <c r="AG61" i="3"/>
  <c r="AH61" i="3"/>
  <c r="AI61" i="3"/>
  <c r="AJ61" i="3"/>
  <c r="AL61" i="3"/>
  <c r="AM61" i="3"/>
  <c r="AN61" i="3"/>
  <c r="AO61" i="3"/>
  <c r="W62" i="3"/>
  <c r="X62" i="3"/>
  <c r="Y62" i="3"/>
  <c r="Z62" i="3"/>
  <c r="AB62" i="3"/>
  <c r="AC62" i="3"/>
  <c r="AD62" i="3"/>
  <c r="AE62" i="3"/>
  <c r="AG62" i="3"/>
  <c r="AH62" i="3"/>
  <c r="AI62" i="3"/>
  <c r="AJ62" i="3"/>
  <c r="AL62" i="3"/>
  <c r="AM62" i="3"/>
  <c r="AN62" i="3"/>
  <c r="AO62" i="3"/>
  <c r="W63" i="3"/>
  <c r="X63" i="3"/>
  <c r="Y63" i="3"/>
  <c r="Z63" i="3"/>
  <c r="AB63" i="3"/>
  <c r="AC63" i="3"/>
  <c r="AD63" i="3"/>
  <c r="AE63" i="3"/>
  <c r="AG63" i="3"/>
  <c r="AH63" i="3"/>
  <c r="AI63" i="3"/>
  <c r="AJ63" i="3"/>
  <c r="AL63" i="3"/>
  <c r="AM63" i="3"/>
  <c r="AN63" i="3"/>
  <c r="AO63" i="3"/>
  <c r="W64" i="3"/>
  <c r="X64" i="3"/>
  <c r="Y64" i="3"/>
  <c r="Z64" i="3"/>
  <c r="AB64" i="3"/>
  <c r="AC64" i="3"/>
  <c r="AD64" i="3"/>
  <c r="AE64" i="3"/>
  <c r="AG64" i="3"/>
  <c r="AH64" i="3"/>
  <c r="AI64" i="3"/>
  <c r="AJ64" i="3"/>
  <c r="AL64" i="3"/>
  <c r="AM64" i="3"/>
  <c r="AN64" i="3"/>
  <c r="AO64" i="3"/>
  <c r="W65" i="3"/>
  <c r="X65" i="3"/>
  <c r="Y65" i="3"/>
  <c r="Z65" i="3"/>
  <c r="AB65" i="3"/>
  <c r="AC65" i="3"/>
  <c r="AD65" i="3"/>
  <c r="AE65" i="3"/>
  <c r="AG65" i="3"/>
  <c r="AH65" i="3"/>
  <c r="AI65" i="3"/>
  <c r="AJ65" i="3"/>
  <c r="AL65" i="3"/>
  <c r="AM65" i="3"/>
  <c r="AN65" i="3"/>
  <c r="AO65" i="3"/>
  <c r="W66" i="3"/>
  <c r="X66" i="3"/>
  <c r="Y66" i="3"/>
  <c r="Z66" i="3"/>
  <c r="AB66" i="3"/>
  <c r="AC66" i="3"/>
  <c r="AD66" i="3"/>
  <c r="AE66" i="3"/>
  <c r="AG66" i="3"/>
  <c r="AH66" i="3"/>
  <c r="AI66" i="3"/>
  <c r="AJ66" i="3"/>
  <c r="AL66" i="3"/>
  <c r="AM66" i="3"/>
  <c r="AN66" i="3"/>
  <c r="AO66" i="3"/>
  <c r="W67" i="3"/>
  <c r="X67" i="3"/>
  <c r="Y67" i="3"/>
  <c r="Z67" i="3"/>
  <c r="AB67" i="3"/>
  <c r="AC67" i="3"/>
  <c r="AD67" i="3"/>
  <c r="AE67" i="3"/>
  <c r="AG67" i="3"/>
  <c r="AH67" i="3"/>
  <c r="AI67" i="3"/>
  <c r="AJ67" i="3"/>
  <c r="AL67" i="3"/>
  <c r="AM67" i="3"/>
  <c r="AN67" i="3"/>
  <c r="AO67" i="3"/>
  <c r="W68" i="3"/>
  <c r="X68" i="3"/>
  <c r="Y68" i="3"/>
  <c r="Z68" i="3"/>
  <c r="AB68" i="3"/>
  <c r="AC68" i="3"/>
  <c r="AD68" i="3"/>
  <c r="AE68" i="3"/>
  <c r="AG68" i="3"/>
  <c r="AH68" i="3"/>
  <c r="AI68" i="3"/>
  <c r="AJ68" i="3"/>
  <c r="AL68" i="3"/>
  <c r="AM68" i="3"/>
  <c r="AN68" i="3"/>
  <c r="AO68" i="3"/>
  <c r="W69" i="3"/>
  <c r="X69" i="3"/>
  <c r="Y69" i="3"/>
  <c r="Z69" i="3"/>
  <c r="AB69" i="3"/>
  <c r="AC69" i="3"/>
  <c r="AD69" i="3"/>
  <c r="AE69" i="3"/>
  <c r="AG69" i="3"/>
  <c r="AH69" i="3"/>
  <c r="AI69" i="3"/>
  <c r="AJ69" i="3"/>
  <c r="AL69" i="3"/>
  <c r="AM69" i="3"/>
  <c r="AN69" i="3"/>
  <c r="AO69" i="3"/>
  <c r="W70" i="3"/>
  <c r="X70" i="3"/>
  <c r="Y70" i="3"/>
  <c r="Z70" i="3"/>
  <c r="AB70" i="3"/>
  <c r="AC70" i="3"/>
  <c r="AD70" i="3"/>
  <c r="AE70" i="3"/>
  <c r="AG70" i="3"/>
  <c r="AH70" i="3"/>
  <c r="AI70" i="3"/>
  <c r="AJ70" i="3"/>
  <c r="AL70" i="3"/>
  <c r="AM70" i="3"/>
  <c r="AN70" i="3"/>
  <c r="AO70" i="3"/>
  <c r="W71" i="3"/>
  <c r="X71" i="3"/>
  <c r="Y71" i="3"/>
  <c r="Z71" i="3"/>
  <c r="AB71" i="3"/>
  <c r="AC71" i="3"/>
  <c r="AD71" i="3"/>
  <c r="AE71" i="3"/>
  <c r="AG71" i="3"/>
  <c r="AH71" i="3"/>
  <c r="AI71" i="3"/>
  <c r="AJ71" i="3"/>
  <c r="AL71" i="3"/>
  <c r="AM71" i="3"/>
  <c r="AN71" i="3"/>
  <c r="AO71" i="3"/>
  <c r="W72" i="3"/>
  <c r="X72" i="3"/>
  <c r="Y72" i="3"/>
  <c r="Z72" i="3"/>
  <c r="AB72" i="3"/>
  <c r="AC72" i="3"/>
  <c r="AD72" i="3"/>
  <c r="AE72" i="3"/>
  <c r="AG72" i="3"/>
  <c r="AH72" i="3"/>
  <c r="AI72" i="3"/>
  <c r="AJ72" i="3"/>
  <c r="AL72" i="3"/>
  <c r="AM72" i="3"/>
  <c r="AN72" i="3"/>
  <c r="AO72" i="3"/>
  <c r="W73" i="3"/>
  <c r="X73" i="3"/>
  <c r="Y73" i="3"/>
  <c r="Z73" i="3"/>
  <c r="AB73" i="3"/>
  <c r="AC73" i="3"/>
  <c r="AD73" i="3"/>
  <c r="AE73" i="3"/>
  <c r="AG73" i="3"/>
  <c r="AH73" i="3"/>
  <c r="AI73" i="3"/>
  <c r="AJ73" i="3"/>
  <c r="AL73" i="3"/>
  <c r="AM73" i="3"/>
  <c r="AN73" i="3"/>
  <c r="AO73" i="3"/>
  <c r="W74" i="3"/>
  <c r="X74" i="3"/>
  <c r="Y74" i="3"/>
  <c r="Z74" i="3"/>
  <c r="AB74" i="3"/>
  <c r="AC74" i="3"/>
  <c r="AD74" i="3"/>
  <c r="AE74" i="3"/>
  <c r="AG74" i="3"/>
  <c r="AH74" i="3"/>
  <c r="AI74" i="3"/>
  <c r="AJ74" i="3"/>
  <c r="AL74" i="3"/>
  <c r="AM74" i="3"/>
  <c r="AN74" i="3"/>
  <c r="AO74" i="3"/>
  <c r="W75" i="3"/>
  <c r="X75" i="3"/>
  <c r="Y75" i="3"/>
  <c r="Z75" i="3"/>
  <c r="AB75" i="3"/>
  <c r="AC75" i="3"/>
  <c r="AD75" i="3"/>
  <c r="AE75" i="3"/>
  <c r="AG75" i="3"/>
  <c r="AH75" i="3"/>
  <c r="AI75" i="3"/>
  <c r="AJ75" i="3"/>
  <c r="AL75" i="3"/>
  <c r="AM75" i="3"/>
  <c r="AN75" i="3"/>
  <c r="AO75" i="3"/>
  <c r="W76" i="3"/>
  <c r="X76" i="3"/>
  <c r="Y76" i="3"/>
  <c r="Z76" i="3"/>
  <c r="AB76" i="3"/>
  <c r="AC76" i="3"/>
  <c r="AD76" i="3"/>
  <c r="AE76" i="3"/>
  <c r="AG76" i="3"/>
  <c r="AH76" i="3"/>
  <c r="AI76" i="3"/>
  <c r="AJ76" i="3"/>
  <c r="AL76" i="3"/>
  <c r="AM76" i="3"/>
  <c r="AN76" i="3"/>
  <c r="AO76" i="3"/>
  <c r="W77" i="3"/>
  <c r="X77" i="3"/>
  <c r="Y77" i="3"/>
  <c r="Z77" i="3"/>
  <c r="AB77" i="3"/>
  <c r="AC77" i="3"/>
  <c r="AD77" i="3"/>
  <c r="AE77" i="3"/>
  <c r="AG77" i="3"/>
  <c r="AH77" i="3"/>
  <c r="AI77" i="3"/>
  <c r="AJ77" i="3"/>
  <c r="AL77" i="3"/>
  <c r="AM77" i="3"/>
  <c r="AN77" i="3"/>
  <c r="AO77" i="3"/>
  <c r="W78" i="3"/>
  <c r="X78" i="3"/>
  <c r="Y78" i="3"/>
  <c r="Z78" i="3"/>
  <c r="AB78" i="3"/>
  <c r="AC78" i="3"/>
  <c r="AD78" i="3"/>
  <c r="AE78" i="3"/>
  <c r="AG78" i="3"/>
  <c r="AH78" i="3"/>
  <c r="AI78" i="3"/>
  <c r="AJ78" i="3"/>
  <c r="AL78" i="3"/>
  <c r="AM78" i="3"/>
  <c r="AN78" i="3"/>
  <c r="AO78" i="3"/>
  <c r="W79" i="3"/>
  <c r="X79" i="3"/>
  <c r="Y79" i="3"/>
  <c r="Z79" i="3"/>
  <c r="AB79" i="3"/>
  <c r="AC79" i="3"/>
  <c r="AD79" i="3"/>
  <c r="AE79" i="3"/>
  <c r="AG79" i="3"/>
  <c r="AH79" i="3"/>
  <c r="AI79" i="3"/>
  <c r="AJ79" i="3"/>
  <c r="AL79" i="3"/>
  <c r="AM79" i="3"/>
  <c r="AN79" i="3"/>
  <c r="AO79" i="3"/>
  <c r="W80" i="3"/>
  <c r="X80" i="3"/>
  <c r="Y80" i="3"/>
  <c r="Z80" i="3"/>
  <c r="AB80" i="3"/>
  <c r="AC80" i="3"/>
  <c r="AD80" i="3"/>
  <c r="AE80" i="3"/>
  <c r="AG80" i="3"/>
  <c r="AH80" i="3"/>
  <c r="AI80" i="3"/>
  <c r="AJ80" i="3"/>
  <c r="AL80" i="3"/>
  <c r="AM80" i="3"/>
  <c r="AN80" i="3"/>
  <c r="AO80" i="3"/>
  <c r="W81" i="3"/>
  <c r="X81" i="3"/>
  <c r="Y81" i="3"/>
  <c r="Z81" i="3"/>
  <c r="AB81" i="3"/>
  <c r="AC81" i="3"/>
  <c r="AD81" i="3"/>
  <c r="AE81" i="3"/>
  <c r="AG81" i="3"/>
  <c r="AH81" i="3"/>
  <c r="AI81" i="3"/>
  <c r="AJ81" i="3"/>
  <c r="AL81" i="3"/>
  <c r="AM81" i="3"/>
  <c r="AN81" i="3"/>
  <c r="AO81" i="3"/>
  <c r="W82" i="3"/>
  <c r="X82" i="3"/>
  <c r="Y82" i="3"/>
  <c r="Z82" i="3"/>
  <c r="AB82" i="3"/>
  <c r="AC82" i="3"/>
  <c r="AD82" i="3"/>
  <c r="AE82" i="3"/>
  <c r="AG82" i="3"/>
  <c r="AH82" i="3"/>
  <c r="AI82" i="3"/>
  <c r="AJ82" i="3"/>
  <c r="AL82" i="3"/>
  <c r="AM82" i="3"/>
  <c r="AN82" i="3"/>
  <c r="AO82" i="3"/>
  <c r="W83" i="3"/>
  <c r="X83" i="3"/>
  <c r="Y83" i="3"/>
  <c r="Z83" i="3"/>
  <c r="AB83" i="3"/>
  <c r="AC83" i="3"/>
  <c r="AD83" i="3"/>
  <c r="AE83" i="3"/>
  <c r="AG83" i="3"/>
  <c r="AH83" i="3"/>
  <c r="AI83" i="3"/>
  <c r="AJ83" i="3"/>
  <c r="AL83" i="3"/>
  <c r="AM83" i="3"/>
  <c r="AN83" i="3"/>
  <c r="AO83" i="3"/>
  <c r="W84" i="3"/>
  <c r="X84" i="3"/>
  <c r="Y84" i="3"/>
  <c r="Z84" i="3"/>
  <c r="AB84" i="3"/>
  <c r="AC84" i="3"/>
  <c r="AD84" i="3"/>
  <c r="AE84" i="3"/>
  <c r="AG84" i="3"/>
  <c r="AH84" i="3"/>
  <c r="AI84" i="3"/>
  <c r="AJ84" i="3"/>
  <c r="AL84" i="3"/>
  <c r="AM84" i="3"/>
  <c r="AN84" i="3"/>
  <c r="AO84" i="3"/>
  <c r="W85" i="3"/>
  <c r="X85" i="3"/>
  <c r="Y85" i="3"/>
  <c r="Z85" i="3"/>
  <c r="AB85" i="3"/>
  <c r="AC85" i="3"/>
  <c r="AD85" i="3"/>
  <c r="AE85" i="3"/>
  <c r="AG85" i="3"/>
  <c r="AH85" i="3"/>
  <c r="AI85" i="3"/>
  <c r="AJ85" i="3"/>
  <c r="AL85" i="3"/>
  <c r="AM85" i="3"/>
  <c r="AN85" i="3"/>
  <c r="AO85" i="3"/>
  <c r="W86" i="3"/>
  <c r="X86" i="3"/>
  <c r="Y86" i="3"/>
  <c r="Z86" i="3"/>
  <c r="AB86" i="3"/>
  <c r="AC86" i="3"/>
  <c r="AD86" i="3"/>
  <c r="AE86" i="3"/>
  <c r="AG86" i="3"/>
  <c r="AH86" i="3"/>
  <c r="AI86" i="3"/>
  <c r="AJ86" i="3"/>
  <c r="AL86" i="3"/>
  <c r="AM86" i="3"/>
  <c r="AN86" i="3"/>
  <c r="AO86" i="3"/>
  <c r="W87" i="3"/>
  <c r="X87" i="3"/>
  <c r="Y87" i="3"/>
  <c r="Z87" i="3"/>
  <c r="AB87" i="3"/>
  <c r="AC87" i="3"/>
  <c r="AD87" i="3"/>
  <c r="AE87" i="3"/>
  <c r="AG87" i="3"/>
  <c r="AH87" i="3"/>
  <c r="AI87" i="3"/>
  <c r="AJ87" i="3"/>
  <c r="AL87" i="3"/>
  <c r="AM87" i="3"/>
  <c r="AN87" i="3"/>
  <c r="AO87" i="3"/>
  <c r="W88" i="3"/>
  <c r="X88" i="3"/>
  <c r="Y88" i="3"/>
  <c r="Z88" i="3"/>
  <c r="AB88" i="3"/>
  <c r="AC88" i="3"/>
  <c r="AD88" i="3"/>
  <c r="AE88" i="3"/>
  <c r="AG88" i="3"/>
  <c r="AH88" i="3"/>
  <c r="AI88" i="3"/>
  <c r="AJ88" i="3"/>
  <c r="AL88" i="3"/>
  <c r="AM88" i="3"/>
  <c r="AN88" i="3"/>
  <c r="AO88" i="3"/>
  <c r="W89" i="3"/>
  <c r="X89" i="3"/>
  <c r="Y89" i="3"/>
  <c r="Z89" i="3"/>
  <c r="AB89" i="3"/>
  <c r="AC89" i="3"/>
  <c r="AD89" i="3"/>
  <c r="AE89" i="3"/>
  <c r="AG89" i="3"/>
  <c r="AH89" i="3"/>
  <c r="AI89" i="3"/>
  <c r="AJ89" i="3"/>
  <c r="AL89" i="3"/>
  <c r="AM89" i="3"/>
  <c r="AN89" i="3"/>
  <c r="AO89" i="3"/>
  <c r="W90" i="3"/>
  <c r="X90" i="3"/>
  <c r="Y90" i="3"/>
  <c r="Z90" i="3"/>
  <c r="AB90" i="3"/>
  <c r="AC90" i="3"/>
  <c r="AD90" i="3"/>
  <c r="AE90" i="3"/>
  <c r="AG90" i="3"/>
  <c r="AH90" i="3"/>
  <c r="AI90" i="3"/>
  <c r="AJ90" i="3"/>
  <c r="AL90" i="3"/>
  <c r="AM90" i="3"/>
  <c r="AN90" i="3"/>
  <c r="AO90" i="3"/>
  <c r="W91" i="3"/>
  <c r="X91" i="3"/>
  <c r="Y91" i="3"/>
  <c r="Z91" i="3"/>
  <c r="AB91" i="3"/>
  <c r="AC91" i="3"/>
  <c r="AD91" i="3"/>
  <c r="AE91" i="3"/>
  <c r="AG91" i="3"/>
  <c r="AH91" i="3"/>
  <c r="AI91" i="3"/>
  <c r="AJ91" i="3"/>
  <c r="AL91" i="3"/>
  <c r="AM91" i="3"/>
  <c r="AN91" i="3"/>
  <c r="AO91" i="3"/>
  <c r="W92" i="3"/>
  <c r="X92" i="3"/>
  <c r="Y92" i="3"/>
  <c r="Z92" i="3"/>
  <c r="AB92" i="3"/>
  <c r="AC92" i="3"/>
  <c r="AD92" i="3"/>
  <c r="AE92" i="3"/>
  <c r="AG92" i="3"/>
  <c r="AH92" i="3"/>
  <c r="AI92" i="3"/>
  <c r="AJ92" i="3"/>
  <c r="AL92" i="3"/>
  <c r="AM92" i="3"/>
  <c r="AN92" i="3"/>
  <c r="AO92" i="3"/>
  <c r="W93" i="3"/>
  <c r="X93" i="3"/>
  <c r="Y93" i="3"/>
  <c r="Z93" i="3"/>
  <c r="AB93" i="3"/>
  <c r="AC93" i="3"/>
  <c r="AD93" i="3"/>
  <c r="AE93" i="3"/>
  <c r="AG93" i="3"/>
  <c r="AH93" i="3"/>
  <c r="AI93" i="3"/>
  <c r="AJ93" i="3"/>
  <c r="AL93" i="3"/>
  <c r="AM93" i="3"/>
  <c r="AN93" i="3"/>
  <c r="AO93" i="3"/>
  <c r="W94" i="3"/>
  <c r="X94" i="3"/>
  <c r="Y94" i="3"/>
  <c r="Z94" i="3"/>
  <c r="AB94" i="3"/>
  <c r="AC94" i="3"/>
  <c r="AD94" i="3"/>
  <c r="AE94" i="3"/>
  <c r="AG94" i="3"/>
  <c r="AH94" i="3"/>
  <c r="AI94" i="3"/>
  <c r="AJ94" i="3"/>
  <c r="AL94" i="3"/>
  <c r="AM94" i="3"/>
  <c r="AN94" i="3"/>
  <c r="AO94" i="3"/>
  <c r="W95" i="3"/>
  <c r="X95" i="3"/>
  <c r="Y95" i="3"/>
  <c r="Z95" i="3"/>
  <c r="AB95" i="3"/>
  <c r="AC95" i="3"/>
  <c r="AD95" i="3"/>
  <c r="AE95" i="3"/>
  <c r="AG95" i="3"/>
  <c r="AH95" i="3"/>
  <c r="AI95" i="3"/>
  <c r="AJ95" i="3"/>
  <c r="AL95" i="3"/>
  <c r="AM95" i="3"/>
  <c r="AN95" i="3"/>
  <c r="AO95" i="3"/>
  <c r="W96" i="3"/>
  <c r="X96" i="3"/>
  <c r="Y96" i="3"/>
  <c r="Z96" i="3"/>
  <c r="AB96" i="3"/>
  <c r="AC96" i="3"/>
  <c r="AD96" i="3"/>
  <c r="AE96" i="3"/>
  <c r="AG96" i="3"/>
  <c r="AH96" i="3"/>
  <c r="AI96" i="3"/>
  <c r="AJ96" i="3"/>
  <c r="AL96" i="3"/>
  <c r="AM96" i="3"/>
  <c r="AN96" i="3"/>
  <c r="AO96" i="3"/>
  <c r="W97" i="3"/>
  <c r="X97" i="3"/>
  <c r="Y97" i="3"/>
  <c r="Z97" i="3"/>
  <c r="AB97" i="3"/>
  <c r="AC97" i="3"/>
  <c r="AD97" i="3"/>
  <c r="AE97" i="3"/>
  <c r="AG97" i="3"/>
  <c r="AH97" i="3"/>
  <c r="AI97" i="3"/>
  <c r="AJ97" i="3"/>
  <c r="AL97" i="3"/>
  <c r="AM97" i="3"/>
  <c r="AN97" i="3"/>
  <c r="AO97" i="3"/>
  <c r="W98" i="3"/>
  <c r="X98" i="3"/>
  <c r="Y98" i="3"/>
  <c r="Z98" i="3"/>
  <c r="AB98" i="3"/>
  <c r="AC98" i="3"/>
  <c r="AD98" i="3"/>
  <c r="AE98" i="3"/>
  <c r="AG98" i="3"/>
  <c r="AH98" i="3"/>
  <c r="AI98" i="3"/>
  <c r="AJ98" i="3"/>
  <c r="AL98" i="3"/>
  <c r="AM98" i="3"/>
  <c r="AN98" i="3"/>
  <c r="AO98" i="3"/>
  <c r="W99" i="3"/>
  <c r="X99" i="3"/>
  <c r="Y99" i="3"/>
  <c r="Z99" i="3"/>
  <c r="AB99" i="3"/>
  <c r="AC99" i="3"/>
  <c r="AD99" i="3"/>
  <c r="AE99" i="3"/>
  <c r="AG99" i="3"/>
  <c r="AH99" i="3"/>
  <c r="AI99" i="3"/>
  <c r="AJ99" i="3"/>
  <c r="AL99" i="3"/>
  <c r="AM99" i="3"/>
  <c r="AN99" i="3"/>
  <c r="AO99" i="3"/>
  <c r="W100" i="3"/>
  <c r="X100" i="3"/>
  <c r="Y100" i="3"/>
  <c r="Z100" i="3"/>
  <c r="AB100" i="3"/>
  <c r="AC100" i="3"/>
  <c r="AD100" i="3"/>
  <c r="AE100" i="3"/>
  <c r="AG100" i="3"/>
  <c r="AH100" i="3"/>
  <c r="AI100" i="3"/>
  <c r="AJ100" i="3"/>
  <c r="AL100" i="3"/>
  <c r="AM100" i="3"/>
  <c r="AN100" i="3"/>
  <c r="AO100" i="3"/>
  <c r="W101" i="3"/>
  <c r="X101" i="3"/>
  <c r="Y101" i="3"/>
  <c r="Z101" i="3"/>
  <c r="AB101" i="3"/>
  <c r="AC101" i="3"/>
  <c r="AD101" i="3"/>
  <c r="AE101" i="3"/>
  <c r="AG101" i="3"/>
  <c r="AH101" i="3"/>
  <c r="AI101" i="3"/>
  <c r="AJ101" i="3"/>
  <c r="AL101" i="3"/>
  <c r="AM101" i="3"/>
  <c r="AN101" i="3"/>
  <c r="AO101" i="3"/>
  <c r="W102" i="3"/>
  <c r="X102" i="3"/>
  <c r="Y102" i="3"/>
  <c r="Z102" i="3"/>
  <c r="AB102" i="3"/>
  <c r="AC102" i="3"/>
  <c r="AD102" i="3"/>
  <c r="AE102" i="3"/>
  <c r="AG102" i="3"/>
  <c r="AH102" i="3"/>
  <c r="AI102" i="3"/>
  <c r="AJ102" i="3"/>
  <c r="AL102" i="3"/>
  <c r="AM102" i="3"/>
  <c r="AN102" i="3"/>
  <c r="AO102" i="3"/>
  <c r="W103" i="3"/>
  <c r="X103" i="3"/>
  <c r="Y103" i="3"/>
  <c r="Z103" i="3"/>
  <c r="AB103" i="3"/>
  <c r="AC103" i="3"/>
  <c r="AD103" i="3"/>
  <c r="AE103" i="3"/>
  <c r="AG103" i="3"/>
  <c r="AH103" i="3"/>
  <c r="AI103" i="3"/>
  <c r="AJ103" i="3"/>
  <c r="AL103" i="3"/>
  <c r="AM103" i="3"/>
  <c r="AN103" i="3"/>
  <c r="AO103" i="3"/>
  <c r="W104" i="3"/>
  <c r="X104" i="3"/>
  <c r="Y104" i="3"/>
  <c r="Z104" i="3"/>
  <c r="AB104" i="3"/>
  <c r="AC104" i="3"/>
  <c r="AD104" i="3"/>
  <c r="AE104" i="3"/>
  <c r="AG104" i="3"/>
  <c r="AH104" i="3"/>
  <c r="AI104" i="3"/>
  <c r="AJ104" i="3"/>
  <c r="AL104" i="3"/>
  <c r="AM104" i="3"/>
  <c r="AN104" i="3"/>
  <c r="AO104" i="3"/>
  <c r="W105" i="3"/>
  <c r="X105" i="3"/>
  <c r="Y105" i="3"/>
  <c r="Z105" i="3"/>
  <c r="AB105" i="3"/>
  <c r="AC105" i="3"/>
  <c r="AD105" i="3"/>
  <c r="AE105" i="3"/>
  <c r="AG105" i="3"/>
  <c r="AH105" i="3"/>
  <c r="AI105" i="3"/>
  <c r="AJ105" i="3"/>
  <c r="AL105" i="3"/>
  <c r="AM105" i="3"/>
  <c r="AN105" i="3"/>
  <c r="AO105" i="3"/>
  <c r="W106" i="3"/>
  <c r="X106" i="3"/>
  <c r="Y106" i="3"/>
  <c r="Z106" i="3"/>
  <c r="AB106" i="3"/>
  <c r="AC106" i="3"/>
  <c r="AD106" i="3"/>
  <c r="AE106" i="3"/>
  <c r="AG106" i="3"/>
  <c r="AH106" i="3"/>
  <c r="AI106" i="3"/>
  <c r="AJ106" i="3"/>
  <c r="AL106" i="3"/>
  <c r="AM106" i="3"/>
  <c r="AN106" i="3"/>
  <c r="AO106" i="3"/>
  <c r="W107" i="3"/>
  <c r="X107" i="3"/>
  <c r="Y107" i="3"/>
  <c r="Z107" i="3"/>
  <c r="AB107" i="3"/>
  <c r="AC107" i="3"/>
  <c r="AD107" i="3"/>
  <c r="AE107" i="3"/>
  <c r="AG107" i="3"/>
  <c r="AH107" i="3"/>
  <c r="AI107" i="3"/>
  <c r="AJ107" i="3"/>
  <c r="AL107" i="3"/>
  <c r="AM107" i="3"/>
  <c r="AN107" i="3"/>
  <c r="AO107" i="3"/>
  <c r="W108" i="3"/>
  <c r="X108" i="3"/>
  <c r="Y108" i="3"/>
  <c r="Z108" i="3"/>
  <c r="AB108" i="3"/>
  <c r="AC108" i="3"/>
  <c r="AD108" i="3"/>
  <c r="AE108" i="3"/>
  <c r="AG108" i="3"/>
  <c r="AH108" i="3"/>
  <c r="AI108" i="3"/>
  <c r="AJ108" i="3"/>
  <c r="AL108" i="3"/>
  <c r="AM108" i="3"/>
  <c r="AN108" i="3"/>
  <c r="AO108" i="3"/>
  <c r="W109" i="3"/>
  <c r="X109" i="3"/>
  <c r="Y109" i="3"/>
  <c r="Z109" i="3"/>
  <c r="AB109" i="3"/>
  <c r="AC109" i="3"/>
  <c r="AD109" i="3"/>
  <c r="AE109" i="3"/>
  <c r="AG109" i="3"/>
  <c r="AH109" i="3"/>
  <c r="AI109" i="3"/>
  <c r="AJ109" i="3"/>
  <c r="AL109" i="3"/>
  <c r="AM109" i="3"/>
  <c r="AN109" i="3"/>
  <c r="AO109" i="3"/>
  <c r="W110" i="3"/>
  <c r="X110" i="3"/>
  <c r="Y110" i="3"/>
  <c r="Z110" i="3"/>
  <c r="AB110" i="3"/>
  <c r="AC110" i="3"/>
  <c r="AD110" i="3"/>
  <c r="AE110" i="3"/>
  <c r="AG110" i="3"/>
  <c r="AH110" i="3"/>
  <c r="AI110" i="3"/>
  <c r="AJ110" i="3"/>
  <c r="AL110" i="3"/>
  <c r="AM110" i="3"/>
  <c r="AN110" i="3"/>
  <c r="AO110" i="3"/>
  <c r="W111" i="3"/>
  <c r="X111" i="3"/>
  <c r="Y111" i="3"/>
  <c r="Z111" i="3"/>
  <c r="AB111" i="3"/>
  <c r="AC111" i="3"/>
  <c r="AD111" i="3"/>
  <c r="AE111" i="3"/>
  <c r="AG111" i="3"/>
  <c r="AH111" i="3"/>
  <c r="AI111" i="3"/>
  <c r="AJ111" i="3"/>
  <c r="AL111" i="3"/>
  <c r="AM111" i="3"/>
  <c r="AN111" i="3"/>
  <c r="AO111" i="3"/>
  <c r="W112" i="3"/>
  <c r="X112" i="3"/>
  <c r="Y112" i="3"/>
  <c r="Z112" i="3"/>
  <c r="AB112" i="3"/>
  <c r="AC112" i="3"/>
  <c r="AD112" i="3"/>
  <c r="AE112" i="3"/>
  <c r="AG112" i="3"/>
  <c r="AH112" i="3"/>
  <c r="AI112" i="3"/>
  <c r="AJ112" i="3"/>
  <c r="AL112" i="3"/>
  <c r="AM112" i="3"/>
  <c r="AN112" i="3"/>
  <c r="AO112" i="3"/>
  <c r="W113" i="3"/>
  <c r="X113" i="3"/>
  <c r="Y113" i="3"/>
  <c r="Z113" i="3"/>
  <c r="AB113" i="3"/>
  <c r="AC113" i="3"/>
  <c r="AD113" i="3"/>
  <c r="AE113" i="3"/>
  <c r="AG113" i="3"/>
  <c r="AH113" i="3"/>
  <c r="AI113" i="3"/>
  <c r="AJ113" i="3"/>
  <c r="AL113" i="3"/>
  <c r="AM113" i="3"/>
  <c r="AN113" i="3"/>
  <c r="AO113" i="3"/>
  <c r="W114" i="3"/>
  <c r="X114" i="3"/>
  <c r="Y114" i="3"/>
  <c r="Z114" i="3"/>
  <c r="AB114" i="3"/>
  <c r="AC114" i="3"/>
  <c r="AD114" i="3"/>
  <c r="AE114" i="3"/>
  <c r="AG114" i="3"/>
  <c r="AH114" i="3"/>
  <c r="AI114" i="3"/>
  <c r="AJ114" i="3"/>
  <c r="AL114" i="3"/>
  <c r="AM114" i="3"/>
  <c r="AN114" i="3"/>
  <c r="AO114" i="3"/>
  <c r="W115" i="3"/>
  <c r="X115" i="3"/>
  <c r="Y115" i="3"/>
  <c r="Z115" i="3"/>
  <c r="AB115" i="3"/>
  <c r="AC115" i="3"/>
  <c r="AD115" i="3"/>
  <c r="AE115" i="3"/>
  <c r="AG115" i="3"/>
  <c r="AH115" i="3"/>
  <c r="AI115" i="3"/>
  <c r="AJ115" i="3"/>
  <c r="AL115" i="3"/>
  <c r="AM115" i="3"/>
  <c r="AN115" i="3"/>
  <c r="AO115" i="3"/>
  <c r="W116" i="3"/>
  <c r="X116" i="3"/>
  <c r="Y116" i="3"/>
  <c r="Z116" i="3"/>
  <c r="AB116" i="3"/>
  <c r="AC116" i="3"/>
  <c r="AD116" i="3"/>
  <c r="AE116" i="3"/>
  <c r="AG116" i="3"/>
  <c r="AH116" i="3"/>
  <c r="AI116" i="3"/>
  <c r="AJ116" i="3"/>
  <c r="AL116" i="3"/>
  <c r="AM116" i="3"/>
  <c r="AN116" i="3"/>
  <c r="AO116" i="3"/>
  <c r="W117" i="3"/>
  <c r="X117" i="3"/>
  <c r="Y117" i="3"/>
  <c r="Z117" i="3"/>
  <c r="AB117" i="3"/>
  <c r="AC117" i="3"/>
  <c r="AD117" i="3"/>
  <c r="AE117" i="3"/>
  <c r="AG117" i="3"/>
  <c r="AH117" i="3"/>
  <c r="AI117" i="3"/>
  <c r="AJ117" i="3"/>
  <c r="AL117" i="3"/>
  <c r="AM117" i="3"/>
  <c r="AN117" i="3"/>
  <c r="AO117" i="3"/>
  <c r="W118" i="3"/>
  <c r="X118" i="3"/>
  <c r="Y118" i="3"/>
  <c r="Z118" i="3"/>
  <c r="AB118" i="3"/>
  <c r="AC118" i="3"/>
  <c r="AD118" i="3"/>
  <c r="AE118" i="3"/>
  <c r="AG118" i="3"/>
  <c r="AH118" i="3"/>
  <c r="AI118" i="3"/>
  <c r="AJ118" i="3"/>
  <c r="AL118" i="3"/>
  <c r="AM118" i="3"/>
  <c r="AN118" i="3"/>
  <c r="AO118" i="3"/>
  <c r="W119" i="3"/>
  <c r="X119" i="3"/>
  <c r="Y119" i="3"/>
  <c r="Z119" i="3"/>
  <c r="AB119" i="3"/>
  <c r="AC119" i="3"/>
  <c r="AD119" i="3"/>
  <c r="AE119" i="3"/>
  <c r="AG119" i="3"/>
  <c r="AH119" i="3"/>
  <c r="AI119" i="3"/>
  <c r="AJ119" i="3"/>
  <c r="AL119" i="3"/>
  <c r="AM119" i="3"/>
  <c r="AN119" i="3"/>
  <c r="AO119" i="3"/>
  <c r="W120" i="3"/>
  <c r="X120" i="3"/>
  <c r="Y120" i="3"/>
  <c r="Z120" i="3"/>
  <c r="AB120" i="3"/>
  <c r="AC120" i="3"/>
  <c r="AD120" i="3"/>
  <c r="AE120" i="3"/>
  <c r="AG120" i="3"/>
  <c r="AH120" i="3"/>
  <c r="AI120" i="3"/>
  <c r="AJ120" i="3"/>
  <c r="AL120" i="3"/>
  <c r="AM120" i="3"/>
  <c r="AN120" i="3"/>
  <c r="AO120" i="3"/>
  <c r="W121" i="3"/>
  <c r="X121" i="3"/>
  <c r="Y121" i="3"/>
  <c r="Z121" i="3"/>
  <c r="AB121" i="3"/>
  <c r="AC121" i="3"/>
  <c r="AD121" i="3"/>
  <c r="AE121" i="3"/>
  <c r="AG121" i="3"/>
  <c r="AH121" i="3"/>
  <c r="AI121" i="3"/>
  <c r="AJ121" i="3"/>
  <c r="AL121" i="3"/>
  <c r="AM121" i="3"/>
  <c r="AN121" i="3"/>
  <c r="AO121" i="3"/>
  <c r="W122" i="3"/>
  <c r="X122" i="3"/>
  <c r="Y122" i="3"/>
  <c r="Z122" i="3"/>
  <c r="AB122" i="3"/>
  <c r="AC122" i="3"/>
  <c r="AD122" i="3"/>
  <c r="AE122" i="3"/>
  <c r="AG122" i="3"/>
  <c r="AH122" i="3"/>
  <c r="AI122" i="3"/>
  <c r="AJ122" i="3"/>
  <c r="AL122" i="3"/>
  <c r="AM122" i="3"/>
  <c r="AN122" i="3"/>
  <c r="AO122" i="3"/>
  <c r="W123" i="3"/>
  <c r="X123" i="3"/>
  <c r="Y123" i="3"/>
  <c r="Z123" i="3"/>
  <c r="AB123" i="3"/>
  <c r="AC123" i="3"/>
  <c r="AD123" i="3"/>
  <c r="AE123" i="3"/>
  <c r="AG123" i="3"/>
  <c r="AH123" i="3"/>
  <c r="AI123" i="3"/>
  <c r="AJ123" i="3"/>
  <c r="AL123" i="3"/>
  <c r="AM123" i="3"/>
  <c r="AN123" i="3"/>
  <c r="AO123" i="3"/>
  <c r="W124" i="3"/>
  <c r="X124" i="3"/>
  <c r="Y124" i="3"/>
  <c r="Z124" i="3"/>
  <c r="AB124" i="3"/>
  <c r="AC124" i="3"/>
  <c r="AD124" i="3"/>
  <c r="AE124" i="3"/>
  <c r="AG124" i="3"/>
  <c r="AH124" i="3"/>
  <c r="AI124" i="3"/>
  <c r="AJ124" i="3"/>
  <c r="AL124" i="3"/>
  <c r="AM124" i="3"/>
  <c r="AN124" i="3"/>
  <c r="AO124" i="3"/>
  <c r="W125" i="3"/>
  <c r="X125" i="3"/>
  <c r="Y125" i="3"/>
  <c r="Z125" i="3"/>
  <c r="AB125" i="3"/>
  <c r="AC125" i="3"/>
  <c r="AD125" i="3"/>
  <c r="AE125" i="3"/>
  <c r="AG125" i="3"/>
  <c r="AH125" i="3"/>
  <c r="AI125" i="3"/>
  <c r="AJ125" i="3"/>
  <c r="AL125" i="3"/>
  <c r="AM125" i="3"/>
  <c r="AN125" i="3"/>
  <c r="AO125" i="3"/>
  <c r="W126" i="3"/>
  <c r="X126" i="3"/>
  <c r="Y126" i="3"/>
  <c r="Z126" i="3"/>
  <c r="AB126" i="3"/>
  <c r="AC126" i="3"/>
  <c r="AD126" i="3"/>
  <c r="AE126" i="3"/>
  <c r="AG126" i="3"/>
  <c r="AH126" i="3"/>
  <c r="AI126" i="3"/>
  <c r="AJ126" i="3"/>
  <c r="AL126" i="3"/>
  <c r="AM126" i="3"/>
  <c r="AN126" i="3"/>
  <c r="AO126" i="3"/>
  <c r="W127" i="3"/>
  <c r="X127" i="3"/>
  <c r="Y127" i="3"/>
  <c r="Z127" i="3"/>
  <c r="AB127" i="3"/>
  <c r="AC127" i="3"/>
  <c r="AD127" i="3"/>
  <c r="AE127" i="3"/>
  <c r="AG127" i="3"/>
  <c r="AH127" i="3"/>
  <c r="AI127" i="3"/>
  <c r="AJ127" i="3"/>
  <c r="AL127" i="3"/>
  <c r="AM127" i="3"/>
  <c r="AN127" i="3"/>
  <c r="AO127" i="3"/>
  <c r="W128" i="3"/>
  <c r="X128" i="3"/>
  <c r="Y128" i="3"/>
  <c r="Z128" i="3"/>
  <c r="AB128" i="3"/>
  <c r="AC128" i="3"/>
  <c r="AD128" i="3"/>
  <c r="AE128" i="3"/>
  <c r="AG128" i="3"/>
  <c r="AH128" i="3"/>
  <c r="AI128" i="3"/>
  <c r="AJ128" i="3"/>
  <c r="AL128" i="3"/>
  <c r="AM128" i="3"/>
  <c r="AN128" i="3"/>
  <c r="AO128" i="3"/>
  <c r="W129" i="3"/>
  <c r="X129" i="3"/>
  <c r="Y129" i="3"/>
  <c r="Z129" i="3"/>
  <c r="AB129" i="3"/>
  <c r="AC129" i="3"/>
  <c r="AD129" i="3"/>
  <c r="AE129" i="3"/>
  <c r="AG129" i="3"/>
  <c r="AH129" i="3"/>
  <c r="AI129" i="3"/>
  <c r="AJ129" i="3"/>
  <c r="AL129" i="3"/>
  <c r="AM129" i="3"/>
  <c r="AN129" i="3"/>
  <c r="AO129" i="3"/>
  <c r="W130" i="3"/>
  <c r="X130" i="3"/>
  <c r="Y130" i="3"/>
  <c r="Z130" i="3"/>
  <c r="AB130" i="3"/>
  <c r="AC130" i="3"/>
  <c r="AD130" i="3"/>
  <c r="AE130" i="3"/>
  <c r="AG130" i="3"/>
  <c r="AH130" i="3"/>
  <c r="AI130" i="3"/>
  <c r="AJ130" i="3"/>
  <c r="AL130" i="3"/>
  <c r="AM130" i="3"/>
  <c r="AN130" i="3"/>
  <c r="AO130" i="3"/>
  <c r="W131" i="3"/>
  <c r="X131" i="3"/>
  <c r="Y131" i="3"/>
  <c r="Z131" i="3"/>
  <c r="AB131" i="3"/>
  <c r="AC131" i="3"/>
  <c r="AD131" i="3"/>
  <c r="AE131" i="3"/>
  <c r="AG131" i="3"/>
  <c r="AH131" i="3"/>
  <c r="AI131" i="3"/>
  <c r="AJ131" i="3"/>
  <c r="AL131" i="3"/>
  <c r="AM131" i="3"/>
  <c r="AN131" i="3"/>
  <c r="AO131" i="3"/>
  <c r="W132" i="3"/>
  <c r="X132" i="3"/>
  <c r="Y132" i="3"/>
  <c r="Z132" i="3"/>
  <c r="AB132" i="3"/>
  <c r="AC132" i="3"/>
  <c r="AD132" i="3"/>
  <c r="AE132" i="3"/>
  <c r="AG132" i="3"/>
  <c r="AH132" i="3"/>
  <c r="AI132" i="3"/>
  <c r="AJ132" i="3"/>
  <c r="AL132" i="3"/>
  <c r="AM132" i="3"/>
  <c r="AN132" i="3"/>
  <c r="AO132" i="3"/>
  <c r="W133" i="3"/>
  <c r="X133" i="3"/>
  <c r="Y133" i="3"/>
  <c r="Z133" i="3"/>
  <c r="AB133" i="3"/>
  <c r="AC133" i="3"/>
  <c r="AD133" i="3"/>
  <c r="AE133" i="3"/>
  <c r="AG133" i="3"/>
  <c r="AH133" i="3"/>
  <c r="AI133" i="3"/>
  <c r="AJ133" i="3"/>
  <c r="AL133" i="3"/>
  <c r="AM133" i="3"/>
  <c r="AN133" i="3"/>
  <c r="AO133" i="3"/>
  <c r="W134" i="3"/>
  <c r="X134" i="3"/>
  <c r="Y134" i="3"/>
  <c r="Z134" i="3"/>
  <c r="AB134" i="3"/>
  <c r="AC134" i="3"/>
  <c r="AD134" i="3"/>
  <c r="AE134" i="3"/>
  <c r="AG134" i="3"/>
  <c r="AH134" i="3"/>
  <c r="AI134" i="3"/>
  <c r="AJ134" i="3"/>
  <c r="AL134" i="3"/>
  <c r="AM134" i="3"/>
  <c r="AN134" i="3"/>
  <c r="AO134" i="3"/>
  <c r="W135" i="3"/>
  <c r="X135" i="3"/>
  <c r="Y135" i="3"/>
  <c r="Z135" i="3"/>
  <c r="AB135" i="3"/>
  <c r="AC135" i="3"/>
  <c r="AD135" i="3"/>
  <c r="AE135" i="3"/>
  <c r="AG135" i="3"/>
  <c r="AH135" i="3"/>
  <c r="AI135" i="3"/>
  <c r="AJ135" i="3"/>
  <c r="AL135" i="3"/>
  <c r="AM135" i="3"/>
  <c r="AN135" i="3"/>
  <c r="AO135" i="3"/>
  <c r="W136" i="3"/>
  <c r="X136" i="3"/>
  <c r="Y136" i="3"/>
  <c r="Z136" i="3"/>
  <c r="AB136" i="3"/>
  <c r="AC136" i="3"/>
  <c r="AD136" i="3"/>
  <c r="AE136" i="3"/>
  <c r="AG136" i="3"/>
  <c r="AH136" i="3"/>
  <c r="AI136" i="3"/>
  <c r="AJ136" i="3"/>
  <c r="AL136" i="3"/>
  <c r="AM136" i="3"/>
  <c r="AN136" i="3"/>
  <c r="AO136" i="3"/>
  <c r="W137" i="3"/>
  <c r="X137" i="3"/>
  <c r="Y137" i="3"/>
  <c r="Z137" i="3"/>
  <c r="AB137" i="3"/>
  <c r="AC137" i="3"/>
  <c r="AD137" i="3"/>
  <c r="AE137" i="3"/>
  <c r="AG137" i="3"/>
  <c r="AH137" i="3"/>
  <c r="AI137" i="3"/>
  <c r="AJ137" i="3"/>
  <c r="AL137" i="3"/>
  <c r="AM137" i="3"/>
  <c r="AN137" i="3"/>
  <c r="AO137" i="3"/>
  <c r="W138" i="3"/>
  <c r="X138" i="3"/>
  <c r="Y138" i="3"/>
  <c r="Z138" i="3"/>
  <c r="AB138" i="3"/>
  <c r="AC138" i="3"/>
  <c r="AD138" i="3"/>
  <c r="AE138" i="3"/>
  <c r="AG138" i="3"/>
  <c r="AH138" i="3"/>
  <c r="AI138" i="3"/>
  <c r="AJ138" i="3"/>
  <c r="AL138" i="3"/>
  <c r="AM138" i="3"/>
  <c r="AN138" i="3"/>
  <c r="AO138" i="3"/>
  <c r="W139" i="3"/>
  <c r="X139" i="3"/>
  <c r="Y139" i="3"/>
  <c r="Z139" i="3"/>
  <c r="AB139" i="3"/>
  <c r="AC139" i="3"/>
  <c r="AD139" i="3"/>
  <c r="AE139" i="3"/>
  <c r="AG139" i="3"/>
  <c r="AH139" i="3"/>
  <c r="AI139" i="3"/>
  <c r="AJ139" i="3"/>
  <c r="AL139" i="3"/>
  <c r="AM139" i="3"/>
  <c r="AN139" i="3"/>
  <c r="AO139" i="3"/>
  <c r="W140" i="3"/>
  <c r="X140" i="3"/>
  <c r="Y140" i="3"/>
  <c r="Z140" i="3"/>
  <c r="AB140" i="3"/>
  <c r="AC140" i="3"/>
  <c r="AD140" i="3"/>
  <c r="AE140" i="3"/>
  <c r="AG140" i="3"/>
  <c r="AH140" i="3"/>
  <c r="AI140" i="3"/>
  <c r="AJ140" i="3"/>
  <c r="AL140" i="3"/>
  <c r="AM140" i="3"/>
  <c r="AN140" i="3"/>
  <c r="AO140" i="3"/>
  <c r="W141" i="3"/>
  <c r="X141" i="3"/>
  <c r="Y141" i="3"/>
  <c r="Z141" i="3"/>
  <c r="AB141" i="3"/>
  <c r="AC141" i="3"/>
  <c r="AD141" i="3"/>
  <c r="AE141" i="3"/>
  <c r="AG141" i="3"/>
  <c r="AH141" i="3"/>
  <c r="AI141" i="3"/>
  <c r="AJ141" i="3"/>
  <c r="AL141" i="3"/>
  <c r="AM141" i="3"/>
  <c r="AN141" i="3"/>
  <c r="AO141" i="3"/>
  <c r="W142" i="3"/>
  <c r="X142" i="3"/>
  <c r="Y142" i="3"/>
  <c r="Z142" i="3"/>
  <c r="AB142" i="3"/>
  <c r="AC142" i="3"/>
  <c r="AD142" i="3"/>
  <c r="AE142" i="3"/>
  <c r="AG142" i="3"/>
  <c r="AH142" i="3"/>
  <c r="AI142" i="3"/>
  <c r="AJ142" i="3"/>
  <c r="AL142" i="3"/>
  <c r="AM142" i="3"/>
  <c r="AN142" i="3"/>
  <c r="AO142" i="3"/>
  <c r="W143" i="3"/>
  <c r="X143" i="3"/>
  <c r="Y143" i="3"/>
  <c r="Z143" i="3"/>
  <c r="AB143" i="3"/>
  <c r="AC143" i="3"/>
  <c r="AD143" i="3"/>
  <c r="AE143" i="3"/>
  <c r="AG143" i="3"/>
  <c r="AH143" i="3"/>
  <c r="AI143" i="3"/>
  <c r="AJ143" i="3"/>
  <c r="AL143" i="3"/>
  <c r="AM143" i="3"/>
  <c r="AN143" i="3"/>
  <c r="AO143" i="3"/>
  <c r="W144" i="3"/>
  <c r="X144" i="3"/>
  <c r="Y144" i="3"/>
  <c r="Z144" i="3"/>
  <c r="AB144" i="3"/>
  <c r="AC144" i="3"/>
  <c r="AD144" i="3"/>
  <c r="AE144" i="3"/>
  <c r="AG144" i="3"/>
  <c r="AH144" i="3"/>
  <c r="AI144" i="3"/>
  <c r="AJ144" i="3"/>
  <c r="AL144" i="3"/>
  <c r="AM144" i="3"/>
  <c r="AN144" i="3"/>
  <c r="AO144" i="3"/>
  <c r="W145" i="3"/>
  <c r="X145" i="3"/>
  <c r="Y145" i="3"/>
  <c r="Z145" i="3"/>
  <c r="AB145" i="3"/>
  <c r="AC145" i="3"/>
  <c r="AD145" i="3"/>
  <c r="AE145" i="3"/>
  <c r="AG145" i="3"/>
  <c r="AH145" i="3"/>
  <c r="AI145" i="3"/>
  <c r="AJ145" i="3"/>
  <c r="AL145" i="3"/>
  <c r="AM145" i="3"/>
  <c r="AN145" i="3"/>
  <c r="AO145" i="3"/>
  <c r="W146" i="3"/>
  <c r="X146" i="3"/>
  <c r="Y146" i="3"/>
  <c r="Z146" i="3"/>
  <c r="AB146" i="3"/>
  <c r="AC146" i="3"/>
  <c r="AD146" i="3"/>
  <c r="AE146" i="3"/>
  <c r="AG146" i="3"/>
  <c r="AH146" i="3"/>
  <c r="AI146" i="3"/>
  <c r="AJ146" i="3"/>
  <c r="AL146" i="3"/>
  <c r="AM146" i="3"/>
  <c r="AN146" i="3"/>
  <c r="AO146" i="3"/>
  <c r="W147" i="3"/>
  <c r="X147" i="3"/>
  <c r="Y147" i="3"/>
  <c r="Z147" i="3"/>
  <c r="AB147" i="3"/>
  <c r="AC147" i="3"/>
  <c r="AD147" i="3"/>
  <c r="AE147" i="3"/>
  <c r="AG147" i="3"/>
  <c r="AH147" i="3"/>
  <c r="AI147" i="3"/>
  <c r="AJ147" i="3"/>
  <c r="AL147" i="3"/>
  <c r="AM147" i="3"/>
  <c r="AN147" i="3"/>
  <c r="AO147" i="3"/>
  <c r="W148" i="3"/>
  <c r="X148" i="3"/>
  <c r="Y148" i="3"/>
  <c r="Z148" i="3"/>
  <c r="AB148" i="3"/>
  <c r="AC148" i="3"/>
  <c r="AD148" i="3"/>
  <c r="AE148" i="3"/>
  <c r="AG148" i="3"/>
  <c r="AH148" i="3"/>
  <c r="AI148" i="3"/>
  <c r="AJ148" i="3"/>
  <c r="AL148" i="3"/>
  <c r="AM148" i="3"/>
  <c r="AN148" i="3"/>
  <c r="AO148" i="3"/>
  <c r="W149" i="3"/>
  <c r="X149" i="3"/>
  <c r="Y149" i="3"/>
  <c r="Z149" i="3"/>
  <c r="AB149" i="3"/>
  <c r="AC149" i="3"/>
  <c r="AD149" i="3"/>
  <c r="AE149" i="3"/>
  <c r="AG149" i="3"/>
  <c r="AH149" i="3"/>
  <c r="AI149" i="3"/>
  <c r="AJ149" i="3"/>
  <c r="AL149" i="3"/>
  <c r="AM149" i="3"/>
  <c r="AN149" i="3"/>
  <c r="AO149" i="3"/>
  <c r="W150" i="3"/>
  <c r="X150" i="3"/>
  <c r="Y150" i="3"/>
  <c r="Z150" i="3"/>
  <c r="AB150" i="3"/>
  <c r="AC150" i="3"/>
  <c r="AD150" i="3"/>
  <c r="AE150" i="3"/>
  <c r="AG150" i="3"/>
  <c r="AH150" i="3"/>
  <c r="AI150" i="3"/>
  <c r="AJ150" i="3"/>
  <c r="AL150" i="3"/>
  <c r="AM150" i="3"/>
  <c r="AN150" i="3"/>
  <c r="AO150" i="3"/>
  <c r="W151" i="3"/>
  <c r="X151" i="3"/>
  <c r="Y151" i="3"/>
  <c r="Z151" i="3"/>
  <c r="AB151" i="3"/>
  <c r="AC151" i="3"/>
  <c r="AD151" i="3"/>
  <c r="AE151" i="3"/>
  <c r="AG151" i="3"/>
  <c r="AH151" i="3"/>
  <c r="AI151" i="3"/>
  <c r="AJ151" i="3"/>
  <c r="AL151" i="3"/>
  <c r="AM151" i="3"/>
  <c r="AN151" i="3"/>
  <c r="AO151" i="3"/>
  <c r="W152" i="3"/>
  <c r="X152" i="3"/>
  <c r="Y152" i="3"/>
  <c r="Z152" i="3"/>
  <c r="AB152" i="3"/>
  <c r="AC152" i="3"/>
  <c r="AD152" i="3"/>
  <c r="AE152" i="3"/>
  <c r="AG152" i="3"/>
  <c r="AH152" i="3"/>
  <c r="AI152" i="3"/>
  <c r="AJ152" i="3"/>
  <c r="AL152" i="3"/>
  <c r="AM152" i="3"/>
  <c r="AN152" i="3"/>
  <c r="AO152" i="3"/>
  <c r="W153" i="3"/>
  <c r="X153" i="3"/>
  <c r="Y153" i="3"/>
  <c r="Z153" i="3"/>
  <c r="AB153" i="3"/>
  <c r="AC153" i="3"/>
  <c r="AD153" i="3"/>
  <c r="AE153" i="3"/>
  <c r="AG153" i="3"/>
  <c r="AH153" i="3"/>
  <c r="AI153" i="3"/>
  <c r="AJ153" i="3"/>
  <c r="AL153" i="3"/>
  <c r="AM153" i="3"/>
  <c r="AN153" i="3"/>
  <c r="AO153" i="3"/>
  <c r="W154" i="3"/>
  <c r="X154" i="3"/>
  <c r="Y154" i="3"/>
  <c r="Z154" i="3"/>
  <c r="AB154" i="3"/>
  <c r="AC154" i="3"/>
  <c r="AD154" i="3"/>
  <c r="AE154" i="3"/>
  <c r="AG154" i="3"/>
  <c r="AH154" i="3"/>
  <c r="AI154" i="3"/>
  <c r="AJ154" i="3"/>
  <c r="AL154" i="3"/>
  <c r="AM154" i="3"/>
  <c r="AN154" i="3"/>
  <c r="AO154" i="3"/>
  <c r="W155" i="3"/>
  <c r="X155" i="3"/>
  <c r="Y155" i="3"/>
  <c r="Z155" i="3"/>
  <c r="AB155" i="3"/>
  <c r="AC155" i="3"/>
  <c r="AD155" i="3"/>
  <c r="AE155" i="3"/>
  <c r="AG155" i="3"/>
  <c r="AH155" i="3"/>
  <c r="AI155" i="3"/>
  <c r="AJ155" i="3"/>
  <c r="AL155" i="3"/>
  <c r="AM155" i="3"/>
  <c r="AN155" i="3"/>
  <c r="AO155" i="3"/>
  <c r="W156" i="3"/>
  <c r="X156" i="3"/>
  <c r="Y156" i="3"/>
  <c r="Z156" i="3"/>
  <c r="AB156" i="3"/>
  <c r="AC156" i="3"/>
  <c r="AD156" i="3"/>
  <c r="AE156" i="3"/>
  <c r="AG156" i="3"/>
  <c r="AH156" i="3"/>
  <c r="AI156" i="3"/>
  <c r="AJ156" i="3"/>
  <c r="AL156" i="3"/>
  <c r="AM156" i="3"/>
  <c r="AN156" i="3"/>
  <c r="AO156" i="3"/>
  <c r="W157" i="3"/>
  <c r="X157" i="3"/>
  <c r="Y157" i="3"/>
  <c r="Z157" i="3"/>
  <c r="AB157" i="3"/>
  <c r="AC157" i="3"/>
  <c r="AD157" i="3"/>
  <c r="AE157" i="3"/>
  <c r="AG157" i="3"/>
  <c r="AH157" i="3"/>
  <c r="AI157" i="3"/>
  <c r="AJ157" i="3"/>
  <c r="AL157" i="3"/>
  <c r="AM157" i="3"/>
  <c r="AN157" i="3"/>
  <c r="AO157" i="3"/>
  <c r="W158" i="3"/>
  <c r="X158" i="3"/>
  <c r="Y158" i="3"/>
  <c r="Z158" i="3"/>
  <c r="AB158" i="3"/>
  <c r="AC158" i="3"/>
  <c r="AD158" i="3"/>
  <c r="AE158" i="3"/>
  <c r="AG158" i="3"/>
  <c r="AH158" i="3"/>
  <c r="AI158" i="3"/>
  <c r="AJ158" i="3"/>
  <c r="AL158" i="3"/>
  <c r="AM158" i="3"/>
  <c r="AN158" i="3"/>
  <c r="AO158" i="3"/>
  <c r="W159" i="3"/>
  <c r="X159" i="3"/>
  <c r="Y159" i="3"/>
  <c r="Z159" i="3"/>
  <c r="AB159" i="3"/>
  <c r="AC159" i="3"/>
  <c r="AD159" i="3"/>
  <c r="AE159" i="3"/>
  <c r="AG159" i="3"/>
  <c r="AH159" i="3"/>
  <c r="AI159" i="3"/>
  <c r="AJ159" i="3"/>
  <c r="AL159" i="3"/>
  <c r="AM159" i="3"/>
  <c r="AN159" i="3"/>
  <c r="AO159" i="3"/>
  <c r="W160" i="3"/>
  <c r="X160" i="3"/>
  <c r="Y160" i="3"/>
  <c r="Z160" i="3"/>
  <c r="AB160" i="3"/>
  <c r="AC160" i="3"/>
  <c r="AD160" i="3"/>
  <c r="AE160" i="3"/>
  <c r="AG160" i="3"/>
  <c r="AH160" i="3"/>
  <c r="AI160" i="3"/>
  <c r="AJ160" i="3"/>
  <c r="AL160" i="3"/>
  <c r="AM160" i="3"/>
  <c r="AN160" i="3"/>
  <c r="AO160" i="3"/>
  <c r="W161" i="3"/>
  <c r="X161" i="3"/>
  <c r="Y161" i="3"/>
  <c r="Z161" i="3"/>
  <c r="AB161" i="3"/>
  <c r="AC161" i="3"/>
  <c r="AD161" i="3"/>
  <c r="AE161" i="3"/>
  <c r="AG161" i="3"/>
  <c r="AH161" i="3"/>
  <c r="AI161" i="3"/>
  <c r="AJ161" i="3"/>
  <c r="AL161" i="3"/>
  <c r="AM161" i="3"/>
  <c r="AN161" i="3"/>
  <c r="AO161" i="3"/>
  <c r="W162" i="3"/>
  <c r="X162" i="3"/>
  <c r="Y162" i="3"/>
  <c r="Z162" i="3"/>
  <c r="AB162" i="3"/>
  <c r="AC162" i="3"/>
  <c r="AD162" i="3"/>
  <c r="AE162" i="3"/>
  <c r="AG162" i="3"/>
  <c r="AH162" i="3"/>
  <c r="AI162" i="3"/>
  <c r="AJ162" i="3"/>
  <c r="AL162" i="3"/>
  <c r="AM162" i="3"/>
  <c r="AN162" i="3"/>
  <c r="AO162" i="3"/>
  <c r="W163" i="3"/>
  <c r="X163" i="3"/>
  <c r="Y163" i="3"/>
  <c r="Z163" i="3"/>
  <c r="AB163" i="3"/>
  <c r="AC163" i="3"/>
  <c r="AD163" i="3"/>
  <c r="AE163" i="3"/>
  <c r="AG163" i="3"/>
  <c r="AH163" i="3"/>
  <c r="AI163" i="3"/>
  <c r="AJ163" i="3"/>
  <c r="AL163" i="3"/>
  <c r="AM163" i="3"/>
  <c r="AN163" i="3"/>
  <c r="AO163" i="3"/>
  <c r="W164" i="3"/>
  <c r="X164" i="3"/>
  <c r="Y164" i="3"/>
  <c r="Z164" i="3"/>
  <c r="AB164" i="3"/>
  <c r="AC164" i="3"/>
  <c r="AD164" i="3"/>
  <c r="AE164" i="3"/>
  <c r="AG164" i="3"/>
  <c r="AH164" i="3"/>
  <c r="AI164" i="3"/>
  <c r="AJ164" i="3"/>
  <c r="AL164" i="3"/>
  <c r="AM164" i="3"/>
  <c r="AN164" i="3"/>
  <c r="AO164" i="3"/>
  <c r="W165" i="3"/>
  <c r="X165" i="3"/>
  <c r="Y165" i="3"/>
  <c r="Z165" i="3"/>
  <c r="AB165" i="3"/>
  <c r="AC165" i="3"/>
  <c r="AD165" i="3"/>
  <c r="AE165" i="3"/>
  <c r="AG165" i="3"/>
  <c r="AH165" i="3"/>
  <c r="AI165" i="3"/>
  <c r="AJ165" i="3"/>
  <c r="AL165" i="3"/>
  <c r="AM165" i="3"/>
  <c r="AN165" i="3"/>
  <c r="AO165" i="3"/>
  <c r="W166" i="3"/>
  <c r="X166" i="3"/>
  <c r="Y166" i="3"/>
  <c r="Z166" i="3"/>
  <c r="AB166" i="3"/>
  <c r="AC166" i="3"/>
  <c r="AD166" i="3"/>
  <c r="AE166" i="3"/>
  <c r="AG166" i="3"/>
  <c r="AH166" i="3"/>
  <c r="AI166" i="3"/>
  <c r="AJ166" i="3"/>
  <c r="AL166" i="3"/>
  <c r="AM166" i="3"/>
  <c r="AN166" i="3"/>
  <c r="AO166" i="3"/>
  <c r="W167" i="3"/>
  <c r="X167" i="3"/>
  <c r="Y167" i="3"/>
  <c r="Z167" i="3"/>
  <c r="AB167" i="3"/>
  <c r="AC167" i="3"/>
  <c r="AD167" i="3"/>
  <c r="AE167" i="3"/>
  <c r="AG167" i="3"/>
  <c r="AH167" i="3"/>
  <c r="AI167" i="3"/>
  <c r="AJ167" i="3"/>
  <c r="AL167" i="3"/>
  <c r="AM167" i="3"/>
  <c r="AN167" i="3"/>
  <c r="AO167" i="3"/>
  <c r="W168" i="3"/>
  <c r="X168" i="3"/>
  <c r="Y168" i="3"/>
  <c r="Z168" i="3"/>
  <c r="AB168" i="3"/>
  <c r="AC168" i="3"/>
  <c r="AD168" i="3"/>
  <c r="AE168" i="3"/>
  <c r="AG168" i="3"/>
  <c r="AH168" i="3"/>
  <c r="AI168" i="3"/>
  <c r="AJ168" i="3"/>
  <c r="AL168" i="3"/>
  <c r="AM168" i="3"/>
  <c r="AN168" i="3"/>
  <c r="AO168" i="3"/>
  <c r="W169" i="3"/>
  <c r="X169" i="3"/>
  <c r="Y169" i="3"/>
  <c r="Z169" i="3"/>
  <c r="AB169" i="3"/>
  <c r="AC169" i="3"/>
  <c r="AD169" i="3"/>
  <c r="AE169" i="3"/>
  <c r="AG169" i="3"/>
  <c r="AH169" i="3"/>
  <c r="AI169" i="3"/>
  <c r="AJ169" i="3"/>
  <c r="AL169" i="3"/>
  <c r="AM169" i="3"/>
  <c r="AN169" i="3"/>
  <c r="AO169" i="3"/>
  <c r="W170" i="3"/>
  <c r="X170" i="3"/>
  <c r="Y170" i="3"/>
  <c r="Z170" i="3"/>
  <c r="AB170" i="3"/>
  <c r="AC170" i="3"/>
  <c r="AD170" i="3"/>
  <c r="AE170" i="3"/>
  <c r="AG170" i="3"/>
  <c r="AH170" i="3"/>
  <c r="AI170" i="3"/>
  <c r="AJ170" i="3"/>
  <c r="AL170" i="3"/>
  <c r="AM170" i="3"/>
  <c r="AN170" i="3"/>
  <c r="AO170" i="3"/>
  <c r="W171" i="3"/>
  <c r="X171" i="3"/>
  <c r="Y171" i="3"/>
  <c r="Z171" i="3"/>
  <c r="AB171" i="3"/>
  <c r="AC171" i="3"/>
  <c r="AD171" i="3"/>
  <c r="AE171" i="3"/>
  <c r="AG171" i="3"/>
  <c r="AH171" i="3"/>
  <c r="AI171" i="3"/>
  <c r="AJ171" i="3"/>
  <c r="AL171" i="3"/>
  <c r="AM171" i="3"/>
  <c r="AN171" i="3"/>
  <c r="AO171" i="3"/>
  <c r="W172" i="3"/>
  <c r="X172" i="3"/>
  <c r="Y172" i="3"/>
  <c r="Z172" i="3"/>
  <c r="AB172" i="3"/>
  <c r="AC172" i="3"/>
  <c r="AD172" i="3"/>
  <c r="AE172" i="3"/>
  <c r="AG172" i="3"/>
  <c r="AH172" i="3"/>
  <c r="AI172" i="3"/>
  <c r="AJ172" i="3"/>
  <c r="AL172" i="3"/>
  <c r="AM172" i="3"/>
  <c r="AN172" i="3"/>
  <c r="AO172" i="3"/>
  <c r="W173" i="3"/>
  <c r="X173" i="3"/>
  <c r="Y173" i="3"/>
  <c r="Z173" i="3"/>
  <c r="AB173" i="3"/>
  <c r="AC173" i="3"/>
  <c r="AD173" i="3"/>
  <c r="AE173" i="3"/>
  <c r="AG173" i="3"/>
  <c r="AH173" i="3"/>
  <c r="AI173" i="3"/>
  <c r="AJ173" i="3"/>
  <c r="AL173" i="3"/>
  <c r="AM173" i="3"/>
  <c r="AN173" i="3"/>
  <c r="AO173" i="3"/>
  <c r="W174" i="3"/>
  <c r="X174" i="3"/>
  <c r="Y174" i="3"/>
  <c r="Z174" i="3"/>
  <c r="AB174" i="3"/>
  <c r="AC174" i="3"/>
  <c r="AD174" i="3"/>
  <c r="AE174" i="3"/>
  <c r="AG174" i="3"/>
  <c r="AH174" i="3"/>
  <c r="AI174" i="3"/>
  <c r="AJ174" i="3"/>
  <c r="AL174" i="3"/>
  <c r="AM174" i="3"/>
  <c r="AN174" i="3"/>
  <c r="AO174" i="3"/>
  <c r="W175" i="3"/>
  <c r="X175" i="3"/>
  <c r="Y175" i="3"/>
  <c r="Z175" i="3"/>
  <c r="AB175" i="3"/>
  <c r="AC175" i="3"/>
  <c r="AD175" i="3"/>
  <c r="AE175" i="3"/>
  <c r="AG175" i="3"/>
  <c r="AH175" i="3"/>
  <c r="AI175" i="3"/>
  <c r="AJ175" i="3"/>
  <c r="AL175" i="3"/>
  <c r="AM175" i="3"/>
  <c r="AN175" i="3"/>
  <c r="AO175" i="3"/>
  <c r="W176" i="3"/>
  <c r="X176" i="3"/>
  <c r="Y176" i="3"/>
  <c r="Z176" i="3"/>
  <c r="AB176" i="3"/>
  <c r="AC176" i="3"/>
  <c r="AD176" i="3"/>
  <c r="AE176" i="3"/>
  <c r="AG176" i="3"/>
  <c r="AH176" i="3"/>
  <c r="AI176" i="3"/>
  <c r="AJ176" i="3"/>
  <c r="AL176" i="3"/>
  <c r="AM176" i="3"/>
  <c r="AN176" i="3"/>
  <c r="AO176" i="3"/>
  <c r="W177" i="3"/>
  <c r="X177" i="3"/>
  <c r="Y177" i="3"/>
  <c r="Z177" i="3"/>
  <c r="AB177" i="3"/>
  <c r="AC177" i="3"/>
  <c r="AD177" i="3"/>
  <c r="AE177" i="3"/>
  <c r="AG177" i="3"/>
  <c r="AH177" i="3"/>
  <c r="AI177" i="3"/>
  <c r="AJ177" i="3"/>
  <c r="AL177" i="3"/>
  <c r="AM177" i="3"/>
  <c r="AN177" i="3"/>
  <c r="AO177" i="3"/>
  <c r="W178" i="3"/>
  <c r="X178" i="3"/>
  <c r="Y178" i="3"/>
  <c r="Z178" i="3"/>
  <c r="AB178" i="3"/>
  <c r="AC178" i="3"/>
  <c r="AD178" i="3"/>
  <c r="AE178" i="3"/>
  <c r="AG178" i="3"/>
  <c r="AH178" i="3"/>
  <c r="AI178" i="3"/>
  <c r="AJ178" i="3"/>
  <c r="AL178" i="3"/>
  <c r="AM178" i="3"/>
  <c r="AN178" i="3"/>
  <c r="AO178" i="3"/>
  <c r="W179" i="3"/>
  <c r="X179" i="3"/>
  <c r="Y179" i="3"/>
  <c r="Z179" i="3"/>
  <c r="AB179" i="3"/>
  <c r="AC179" i="3"/>
  <c r="AD179" i="3"/>
  <c r="AE179" i="3"/>
  <c r="AG179" i="3"/>
  <c r="AH179" i="3"/>
  <c r="AI179" i="3"/>
  <c r="AJ179" i="3"/>
  <c r="AL179" i="3"/>
  <c r="AM179" i="3"/>
  <c r="AN179" i="3"/>
  <c r="AO179" i="3"/>
  <c r="W180" i="3"/>
  <c r="X180" i="3"/>
  <c r="Y180" i="3"/>
  <c r="Z180" i="3"/>
  <c r="AB180" i="3"/>
  <c r="AC180" i="3"/>
  <c r="AD180" i="3"/>
  <c r="AE180" i="3"/>
  <c r="AG180" i="3"/>
  <c r="AH180" i="3"/>
  <c r="AI180" i="3"/>
  <c r="AJ180" i="3"/>
  <c r="AL180" i="3"/>
  <c r="AM180" i="3"/>
  <c r="AN180" i="3"/>
  <c r="AO180" i="3"/>
  <c r="W181" i="3"/>
  <c r="X181" i="3"/>
  <c r="Y181" i="3"/>
  <c r="Z181" i="3"/>
  <c r="AB181" i="3"/>
  <c r="AC181" i="3"/>
  <c r="AD181" i="3"/>
  <c r="AE181" i="3"/>
  <c r="AG181" i="3"/>
  <c r="AH181" i="3"/>
  <c r="AI181" i="3"/>
  <c r="AJ181" i="3"/>
  <c r="AL181" i="3"/>
  <c r="AM181" i="3"/>
  <c r="AN181" i="3"/>
  <c r="AO181" i="3"/>
  <c r="W182" i="3"/>
  <c r="X182" i="3"/>
  <c r="Y182" i="3"/>
  <c r="Z182" i="3"/>
  <c r="AB182" i="3"/>
  <c r="AC182" i="3"/>
  <c r="AD182" i="3"/>
  <c r="AE182" i="3"/>
  <c r="AG182" i="3"/>
  <c r="AH182" i="3"/>
  <c r="AI182" i="3"/>
  <c r="AJ182" i="3"/>
  <c r="AL182" i="3"/>
  <c r="AM182" i="3"/>
  <c r="AN182" i="3"/>
  <c r="AO182" i="3"/>
  <c r="W183" i="3"/>
  <c r="X183" i="3"/>
  <c r="Y183" i="3"/>
  <c r="Z183" i="3"/>
  <c r="AB183" i="3"/>
  <c r="AC183" i="3"/>
  <c r="AD183" i="3"/>
  <c r="AE183" i="3"/>
  <c r="AG183" i="3"/>
  <c r="AH183" i="3"/>
  <c r="AI183" i="3"/>
  <c r="AJ183" i="3"/>
  <c r="AL183" i="3"/>
  <c r="AM183" i="3"/>
  <c r="AN183" i="3"/>
  <c r="AO183" i="3"/>
  <c r="W184" i="3"/>
  <c r="X184" i="3"/>
  <c r="Y184" i="3"/>
  <c r="Z184" i="3"/>
  <c r="AB184" i="3"/>
  <c r="AC184" i="3"/>
  <c r="AD184" i="3"/>
  <c r="AE184" i="3"/>
  <c r="AG184" i="3"/>
  <c r="AH184" i="3"/>
  <c r="AI184" i="3"/>
  <c r="AJ184" i="3"/>
  <c r="AL184" i="3"/>
  <c r="AM184" i="3"/>
  <c r="AN184" i="3"/>
  <c r="AO184" i="3"/>
  <c r="W185" i="3"/>
  <c r="X185" i="3"/>
  <c r="Y185" i="3"/>
  <c r="Z185" i="3"/>
  <c r="AB185" i="3"/>
  <c r="AC185" i="3"/>
  <c r="AD185" i="3"/>
  <c r="AE185" i="3"/>
  <c r="AG185" i="3"/>
  <c r="AH185" i="3"/>
  <c r="AI185" i="3"/>
  <c r="AJ185" i="3"/>
  <c r="AL185" i="3"/>
  <c r="AM185" i="3"/>
  <c r="AN185" i="3"/>
  <c r="AO185" i="3"/>
  <c r="W186" i="3"/>
  <c r="X186" i="3"/>
  <c r="Y186" i="3"/>
  <c r="Z186" i="3"/>
  <c r="AB186" i="3"/>
  <c r="AC186" i="3"/>
  <c r="AD186" i="3"/>
  <c r="AE186" i="3"/>
  <c r="AG186" i="3"/>
  <c r="AH186" i="3"/>
  <c r="AI186" i="3"/>
  <c r="AJ186" i="3"/>
  <c r="AL186" i="3"/>
  <c r="AM186" i="3"/>
  <c r="AN186" i="3"/>
  <c r="AO186" i="3"/>
  <c r="W187" i="3"/>
  <c r="X187" i="3"/>
  <c r="Y187" i="3"/>
  <c r="Z187" i="3"/>
  <c r="AB187" i="3"/>
  <c r="AC187" i="3"/>
  <c r="AD187" i="3"/>
  <c r="AE187" i="3"/>
  <c r="AG187" i="3"/>
  <c r="AH187" i="3"/>
  <c r="AI187" i="3"/>
  <c r="AJ187" i="3"/>
  <c r="AL187" i="3"/>
  <c r="AM187" i="3"/>
  <c r="AN187" i="3"/>
  <c r="AO187" i="3"/>
  <c r="W188" i="3"/>
  <c r="X188" i="3"/>
  <c r="Y188" i="3"/>
  <c r="Z188" i="3"/>
  <c r="AB188" i="3"/>
  <c r="AC188" i="3"/>
  <c r="AD188" i="3"/>
  <c r="AE188" i="3"/>
  <c r="AG188" i="3"/>
  <c r="AH188" i="3"/>
  <c r="AI188" i="3"/>
  <c r="AJ188" i="3"/>
  <c r="AL188" i="3"/>
  <c r="AM188" i="3"/>
  <c r="AN188" i="3"/>
  <c r="AO188" i="3"/>
  <c r="W189" i="3"/>
  <c r="X189" i="3"/>
  <c r="Y189" i="3"/>
  <c r="Z189" i="3"/>
  <c r="AB189" i="3"/>
  <c r="AC189" i="3"/>
  <c r="AD189" i="3"/>
  <c r="AE189" i="3"/>
  <c r="AG189" i="3"/>
  <c r="AH189" i="3"/>
  <c r="AI189" i="3"/>
  <c r="AJ189" i="3"/>
  <c r="AL189" i="3"/>
  <c r="AM189" i="3"/>
  <c r="AN189" i="3"/>
  <c r="AO189" i="3"/>
  <c r="W190" i="3"/>
  <c r="X190" i="3"/>
  <c r="Y190" i="3"/>
  <c r="Z190" i="3"/>
  <c r="AB190" i="3"/>
  <c r="AC190" i="3"/>
  <c r="AD190" i="3"/>
  <c r="AE190" i="3"/>
  <c r="AG190" i="3"/>
  <c r="AH190" i="3"/>
  <c r="AI190" i="3"/>
  <c r="AJ190" i="3"/>
  <c r="AL190" i="3"/>
  <c r="AM190" i="3"/>
  <c r="AN190" i="3"/>
  <c r="AO190" i="3"/>
  <c r="W191" i="3"/>
  <c r="X191" i="3"/>
  <c r="Y191" i="3"/>
  <c r="Z191" i="3"/>
  <c r="AB191" i="3"/>
  <c r="AC191" i="3"/>
  <c r="AD191" i="3"/>
  <c r="AE191" i="3"/>
  <c r="AG191" i="3"/>
  <c r="AH191" i="3"/>
  <c r="AI191" i="3"/>
  <c r="AJ191" i="3"/>
  <c r="AL191" i="3"/>
  <c r="AM191" i="3"/>
  <c r="AN191" i="3"/>
  <c r="AO191" i="3"/>
  <c r="W192" i="3"/>
  <c r="X192" i="3"/>
  <c r="Y192" i="3"/>
  <c r="Z192" i="3"/>
  <c r="AB192" i="3"/>
  <c r="AC192" i="3"/>
  <c r="AD192" i="3"/>
  <c r="AE192" i="3"/>
  <c r="AG192" i="3"/>
  <c r="AH192" i="3"/>
  <c r="AI192" i="3"/>
  <c r="AJ192" i="3"/>
  <c r="AL192" i="3"/>
  <c r="AM192" i="3"/>
  <c r="AN192" i="3"/>
  <c r="AO192" i="3"/>
  <c r="W193" i="3"/>
  <c r="X193" i="3"/>
  <c r="Y193" i="3"/>
  <c r="Z193" i="3"/>
  <c r="AB193" i="3"/>
  <c r="AC193" i="3"/>
  <c r="AD193" i="3"/>
  <c r="AE193" i="3"/>
  <c r="AG193" i="3"/>
  <c r="AH193" i="3"/>
  <c r="AI193" i="3"/>
  <c r="AJ193" i="3"/>
  <c r="AL193" i="3"/>
  <c r="AM193" i="3"/>
  <c r="AN193" i="3"/>
  <c r="AO193" i="3"/>
  <c r="W194" i="3"/>
  <c r="X194" i="3"/>
  <c r="Y194" i="3"/>
  <c r="Z194" i="3"/>
  <c r="AB194" i="3"/>
  <c r="AC194" i="3"/>
  <c r="AD194" i="3"/>
  <c r="AE194" i="3"/>
  <c r="AG194" i="3"/>
  <c r="AH194" i="3"/>
  <c r="AI194" i="3"/>
  <c r="AJ194" i="3"/>
  <c r="AL194" i="3"/>
  <c r="AM194" i="3"/>
  <c r="AN194" i="3"/>
  <c r="AO194" i="3"/>
  <c r="W195" i="3"/>
  <c r="X195" i="3"/>
  <c r="Y195" i="3"/>
  <c r="Z195" i="3"/>
  <c r="AB195" i="3"/>
  <c r="AC195" i="3"/>
  <c r="AD195" i="3"/>
  <c r="AE195" i="3"/>
  <c r="AG195" i="3"/>
  <c r="AH195" i="3"/>
  <c r="AI195" i="3"/>
  <c r="AJ195" i="3"/>
  <c r="AL195" i="3"/>
  <c r="AM195" i="3"/>
  <c r="AN195" i="3"/>
  <c r="AO195" i="3"/>
  <c r="W196" i="3"/>
  <c r="X196" i="3"/>
  <c r="Y196" i="3"/>
  <c r="Z196" i="3"/>
  <c r="AB196" i="3"/>
  <c r="AC196" i="3"/>
  <c r="AD196" i="3"/>
  <c r="AE196" i="3"/>
  <c r="AG196" i="3"/>
  <c r="AH196" i="3"/>
  <c r="AI196" i="3"/>
  <c r="AJ196" i="3"/>
  <c r="AL196" i="3"/>
  <c r="AM196" i="3"/>
  <c r="AN196" i="3"/>
  <c r="AO196" i="3"/>
  <c r="W197" i="3"/>
  <c r="X197" i="3"/>
  <c r="Y197" i="3"/>
  <c r="Z197" i="3"/>
  <c r="AB197" i="3"/>
  <c r="AC197" i="3"/>
  <c r="AD197" i="3"/>
  <c r="AE197" i="3"/>
  <c r="AG197" i="3"/>
  <c r="AH197" i="3"/>
  <c r="AI197" i="3"/>
  <c r="AJ197" i="3"/>
  <c r="AL197" i="3"/>
  <c r="AM197" i="3"/>
  <c r="AN197" i="3"/>
  <c r="AO197" i="3"/>
  <c r="W198" i="3"/>
  <c r="X198" i="3"/>
  <c r="Y198" i="3"/>
  <c r="Z198" i="3"/>
  <c r="AB198" i="3"/>
  <c r="AC198" i="3"/>
  <c r="AD198" i="3"/>
  <c r="AE198" i="3"/>
  <c r="AG198" i="3"/>
  <c r="AH198" i="3"/>
  <c r="AI198" i="3"/>
  <c r="AJ198" i="3"/>
  <c r="AL198" i="3"/>
  <c r="AM198" i="3"/>
  <c r="AN198" i="3"/>
  <c r="AO198" i="3"/>
  <c r="W199" i="3"/>
  <c r="X199" i="3"/>
  <c r="Y199" i="3"/>
  <c r="Z199" i="3"/>
  <c r="AB199" i="3"/>
  <c r="AC199" i="3"/>
  <c r="AD199" i="3"/>
  <c r="AE199" i="3"/>
  <c r="AG199" i="3"/>
  <c r="AH199" i="3"/>
  <c r="AI199" i="3"/>
  <c r="AJ199" i="3"/>
  <c r="AL199" i="3"/>
  <c r="AM199" i="3"/>
  <c r="AN199" i="3"/>
  <c r="AO199" i="3"/>
  <c r="W200" i="3"/>
  <c r="X200" i="3"/>
  <c r="Y200" i="3"/>
  <c r="Z200" i="3"/>
  <c r="AB200" i="3"/>
  <c r="AC200" i="3"/>
  <c r="AD200" i="3"/>
  <c r="AE200" i="3"/>
  <c r="AG200" i="3"/>
  <c r="AH200" i="3"/>
  <c r="AI200" i="3"/>
  <c r="AJ200" i="3"/>
  <c r="AL200" i="3"/>
  <c r="AM200" i="3"/>
  <c r="AN200" i="3"/>
  <c r="AO200" i="3"/>
  <c r="W201" i="3"/>
  <c r="X201" i="3"/>
  <c r="Y201" i="3"/>
  <c r="Z201" i="3"/>
  <c r="AB201" i="3"/>
  <c r="AC201" i="3"/>
  <c r="AD201" i="3"/>
  <c r="AE201" i="3"/>
  <c r="AG201" i="3"/>
  <c r="AH201" i="3"/>
  <c r="AI201" i="3"/>
  <c r="AJ201" i="3"/>
  <c r="AL201" i="3"/>
  <c r="AM201" i="3"/>
  <c r="AN201" i="3"/>
  <c r="AO201" i="3"/>
  <c r="W202" i="3"/>
  <c r="X202" i="3"/>
  <c r="Y202" i="3"/>
  <c r="Z202" i="3"/>
  <c r="AB202" i="3"/>
  <c r="AC202" i="3"/>
  <c r="AD202" i="3"/>
  <c r="AE202" i="3"/>
  <c r="AG202" i="3"/>
  <c r="AH202" i="3"/>
  <c r="AI202" i="3"/>
  <c r="AJ202" i="3"/>
  <c r="AL202" i="3"/>
  <c r="AM202" i="3"/>
  <c r="AN202" i="3"/>
  <c r="AO202" i="3"/>
  <c r="W203" i="3"/>
  <c r="X203" i="3"/>
  <c r="Y203" i="3"/>
  <c r="Z203" i="3"/>
  <c r="AB203" i="3"/>
  <c r="AC203" i="3"/>
  <c r="AD203" i="3"/>
  <c r="AE203" i="3"/>
  <c r="AG203" i="3"/>
  <c r="AH203" i="3"/>
  <c r="AI203" i="3"/>
  <c r="AJ203" i="3"/>
  <c r="AL203" i="3"/>
  <c r="AM203" i="3"/>
  <c r="AN203" i="3"/>
  <c r="AO203" i="3"/>
  <c r="W204" i="3"/>
  <c r="X204" i="3"/>
  <c r="Y204" i="3"/>
  <c r="Z204" i="3"/>
  <c r="AB204" i="3"/>
  <c r="AC204" i="3"/>
  <c r="AD204" i="3"/>
  <c r="AE204" i="3"/>
  <c r="AG204" i="3"/>
  <c r="AH204" i="3"/>
  <c r="AI204" i="3"/>
  <c r="AJ204" i="3"/>
  <c r="AL204" i="3"/>
  <c r="AM204" i="3"/>
  <c r="AN204" i="3"/>
  <c r="AO204" i="3"/>
  <c r="W205" i="3"/>
  <c r="X205" i="3"/>
  <c r="Y205" i="3"/>
  <c r="Z205" i="3"/>
  <c r="AB205" i="3"/>
  <c r="AC205" i="3"/>
  <c r="AD205" i="3"/>
  <c r="AE205" i="3"/>
  <c r="AG205" i="3"/>
  <c r="AH205" i="3"/>
  <c r="AI205" i="3"/>
  <c r="AJ205" i="3"/>
  <c r="AL205" i="3"/>
  <c r="AM205" i="3"/>
  <c r="AN205" i="3"/>
  <c r="AO205" i="3"/>
  <c r="W206" i="3"/>
  <c r="X206" i="3"/>
  <c r="Y206" i="3"/>
  <c r="Z206" i="3"/>
  <c r="AB206" i="3"/>
  <c r="AC206" i="3"/>
  <c r="AD206" i="3"/>
  <c r="AE206" i="3"/>
  <c r="AG206" i="3"/>
  <c r="AH206" i="3"/>
  <c r="AI206" i="3"/>
  <c r="AJ206" i="3"/>
  <c r="AL206" i="3"/>
  <c r="AM206" i="3"/>
  <c r="AN206" i="3"/>
  <c r="AO206" i="3"/>
  <c r="W207" i="3"/>
  <c r="X207" i="3"/>
  <c r="Y207" i="3"/>
  <c r="Z207" i="3"/>
  <c r="AB207" i="3"/>
  <c r="AC207" i="3"/>
  <c r="AD207" i="3"/>
  <c r="AE207" i="3"/>
  <c r="AG207" i="3"/>
  <c r="AH207" i="3"/>
  <c r="AI207" i="3"/>
  <c r="AJ207" i="3"/>
  <c r="AL207" i="3"/>
  <c r="AM207" i="3"/>
  <c r="AN207" i="3"/>
  <c r="AO207" i="3"/>
  <c r="W208" i="3"/>
  <c r="X208" i="3"/>
  <c r="Y208" i="3"/>
  <c r="Z208" i="3"/>
  <c r="AB208" i="3"/>
  <c r="AC208" i="3"/>
  <c r="AD208" i="3"/>
  <c r="AE208" i="3"/>
  <c r="AG208" i="3"/>
  <c r="AH208" i="3"/>
  <c r="AI208" i="3"/>
  <c r="AJ208" i="3"/>
  <c r="AL208" i="3"/>
  <c r="AM208" i="3"/>
  <c r="AN208" i="3"/>
  <c r="AO208" i="3"/>
  <c r="W209" i="3"/>
  <c r="X209" i="3"/>
  <c r="Y209" i="3"/>
  <c r="Z209" i="3"/>
  <c r="AB209" i="3"/>
  <c r="AC209" i="3"/>
  <c r="AD209" i="3"/>
  <c r="AE209" i="3"/>
  <c r="AG209" i="3"/>
  <c r="AH209" i="3"/>
  <c r="AI209" i="3"/>
  <c r="AJ209" i="3"/>
  <c r="AL209" i="3"/>
  <c r="AM209" i="3"/>
  <c r="AN209" i="3"/>
  <c r="AO209" i="3"/>
  <c r="W210" i="3"/>
  <c r="X210" i="3"/>
  <c r="Y210" i="3"/>
  <c r="Z210" i="3"/>
  <c r="AB210" i="3"/>
  <c r="AC210" i="3"/>
  <c r="AD210" i="3"/>
  <c r="AE210" i="3"/>
  <c r="AG210" i="3"/>
  <c r="AH210" i="3"/>
  <c r="AI210" i="3"/>
  <c r="AJ210" i="3"/>
  <c r="AL210" i="3"/>
  <c r="AM210" i="3"/>
  <c r="AN210" i="3"/>
  <c r="AO210" i="3"/>
  <c r="W211" i="3"/>
  <c r="X211" i="3"/>
  <c r="Y211" i="3"/>
  <c r="Z211" i="3"/>
  <c r="AB211" i="3"/>
  <c r="AC211" i="3"/>
  <c r="AD211" i="3"/>
  <c r="AE211" i="3"/>
  <c r="AG211" i="3"/>
  <c r="AH211" i="3"/>
  <c r="AI211" i="3"/>
  <c r="AJ211" i="3"/>
  <c r="AL211" i="3"/>
  <c r="AM211" i="3"/>
  <c r="AN211" i="3"/>
  <c r="AO211" i="3"/>
  <c r="W212" i="3"/>
  <c r="X212" i="3"/>
  <c r="Y212" i="3"/>
  <c r="Z212" i="3"/>
  <c r="AB212" i="3"/>
  <c r="AC212" i="3"/>
  <c r="AD212" i="3"/>
  <c r="AE212" i="3"/>
  <c r="AG212" i="3"/>
  <c r="AH212" i="3"/>
  <c r="AI212" i="3"/>
  <c r="AJ212" i="3"/>
  <c r="AL212" i="3"/>
  <c r="AM212" i="3"/>
  <c r="AN212" i="3"/>
  <c r="AO212" i="3"/>
  <c r="W213" i="3"/>
  <c r="X213" i="3"/>
  <c r="Y213" i="3"/>
  <c r="Z213" i="3"/>
  <c r="AB213" i="3"/>
  <c r="AC213" i="3"/>
  <c r="AD213" i="3"/>
  <c r="AE213" i="3"/>
  <c r="AG213" i="3"/>
  <c r="AH213" i="3"/>
  <c r="AI213" i="3"/>
  <c r="AJ213" i="3"/>
  <c r="AL213" i="3"/>
  <c r="AM213" i="3"/>
  <c r="AN213" i="3"/>
  <c r="AO213" i="3"/>
  <c r="W214" i="3"/>
  <c r="X214" i="3"/>
  <c r="Y214" i="3"/>
  <c r="Z214" i="3"/>
  <c r="AB214" i="3"/>
  <c r="AC214" i="3"/>
  <c r="AD214" i="3"/>
  <c r="AE214" i="3"/>
  <c r="AG214" i="3"/>
  <c r="AH214" i="3"/>
  <c r="AI214" i="3"/>
  <c r="AJ214" i="3"/>
  <c r="AL214" i="3"/>
  <c r="AM214" i="3"/>
  <c r="AN214" i="3"/>
  <c r="AO214" i="3"/>
  <c r="W215" i="3"/>
  <c r="X215" i="3"/>
  <c r="Y215" i="3"/>
  <c r="Z215" i="3"/>
  <c r="AB215" i="3"/>
  <c r="AC215" i="3"/>
  <c r="AD215" i="3"/>
  <c r="AE215" i="3"/>
  <c r="AG215" i="3"/>
  <c r="AH215" i="3"/>
  <c r="AI215" i="3"/>
  <c r="AJ215" i="3"/>
  <c r="AL215" i="3"/>
  <c r="AM215" i="3"/>
  <c r="AN215" i="3"/>
  <c r="AO215" i="3"/>
  <c r="W216" i="3"/>
  <c r="X216" i="3"/>
  <c r="Y216" i="3"/>
  <c r="Z216" i="3"/>
  <c r="AB216" i="3"/>
  <c r="AC216" i="3"/>
  <c r="AD216" i="3"/>
  <c r="AE216" i="3"/>
  <c r="AG216" i="3"/>
  <c r="AH216" i="3"/>
  <c r="AI216" i="3"/>
  <c r="AJ216" i="3"/>
  <c r="AL216" i="3"/>
  <c r="AM216" i="3"/>
  <c r="AN216" i="3"/>
  <c r="AO216" i="3"/>
  <c r="W217" i="3"/>
  <c r="X217" i="3"/>
  <c r="Y217" i="3"/>
  <c r="Z217" i="3"/>
  <c r="AB217" i="3"/>
  <c r="AC217" i="3"/>
  <c r="AD217" i="3"/>
  <c r="AE217" i="3"/>
  <c r="AG217" i="3"/>
  <c r="AH217" i="3"/>
  <c r="AI217" i="3"/>
  <c r="AJ217" i="3"/>
  <c r="AL217" i="3"/>
  <c r="AM217" i="3"/>
  <c r="AN217" i="3"/>
  <c r="AO217" i="3"/>
  <c r="W218" i="3"/>
  <c r="X218" i="3"/>
  <c r="Y218" i="3"/>
  <c r="Z218" i="3"/>
  <c r="AB218" i="3"/>
  <c r="AC218" i="3"/>
  <c r="AD218" i="3"/>
  <c r="AE218" i="3"/>
  <c r="AG218" i="3"/>
  <c r="AH218" i="3"/>
  <c r="AI218" i="3"/>
  <c r="AJ218" i="3"/>
  <c r="AL218" i="3"/>
  <c r="AM218" i="3"/>
  <c r="AN218" i="3"/>
  <c r="AO218" i="3"/>
  <c r="W219" i="3"/>
  <c r="X219" i="3"/>
  <c r="Y219" i="3"/>
  <c r="Z219" i="3"/>
  <c r="AB219" i="3"/>
  <c r="AC219" i="3"/>
  <c r="AD219" i="3"/>
  <c r="AE219" i="3"/>
  <c r="AG219" i="3"/>
  <c r="AH219" i="3"/>
  <c r="AI219" i="3"/>
  <c r="AJ219" i="3"/>
  <c r="AL219" i="3"/>
  <c r="AM219" i="3"/>
  <c r="AN219" i="3"/>
  <c r="AO219" i="3"/>
  <c r="W220" i="3"/>
  <c r="X220" i="3"/>
  <c r="Y220" i="3"/>
  <c r="Z220" i="3"/>
  <c r="AB220" i="3"/>
  <c r="AC220" i="3"/>
  <c r="AD220" i="3"/>
  <c r="AE220" i="3"/>
  <c r="AG220" i="3"/>
  <c r="AH220" i="3"/>
  <c r="AI220" i="3"/>
  <c r="AJ220" i="3"/>
  <c r="AL220" i="3"/>
  <c r="AM220" i="3"/>
  <c r="AN220" i="3"/>
  <c r="AO220" i="3"/>
  <c r="W221" i="3"/>
  <c r="X221" i="3"/>
  <c r="Y221" i="3"/>
  <c r="Z221" i="3"/>
  <c r="AB221" i="3"/>
  <c r="AC221" i="3"/>
  <c r="AD221" i="3"/>
  <c r="AE221" i="3"/>
  <c r="AG221" i="3"/>
  <c r="AH221" i="3"/>
  <c r="AI221" i="3"/>
  <c r="AJ221" i="3"/>
  <c r="AL221" i="3"/>
  <c r="AM221" i="3"/>
  <c r="AN221" i="3"/>
  <c r="AO221" i="3"/>
  <c r="W222" i="3"/>
  <c r="X222" i="3"/>
  <c r="Y222" i="3"/>
  <c r="Z222" i="3"/>
  <c r="AB222" i="3"/>
  <c r="AC222" i="3"/>
  <c r="AD222" i="3"/>
  <c r="AE222" i="3"/>
  <c r="AG222" i="3"/>
  <c r="AH222" i="3"/>
  <c r="AI222" i="3"/>
  <c r="AJ222" i="3"/>
  <c r="AL222" i="3"/>
  <c r="AM222" i="3"/>
  <c r="AN222" i="3"/>
  <c r="AO222" i="3"/>
  <c r="W223" i="3"/>
  <c r="X223" i="3"/>
  <c r="Y223" i="3"/>
  <c r="Z223" i="3"/>
  <c r="AB223" i="3"/>
  <c r="AC223" i="3"/>
  <c r="AD223" i="3"/>
  <c r="AE223" i="3"/>
  <c r="AG223" i="3"/>
  <c r="AH223" i="3"/>
  <c r="AI223" i="3"/>
  <c r="AJ223" i="3"/>
  <c r="AL223" i="3"/>
  <c r="AM223" i="3"/>
  <c r="AN223" i="3"/>
  <c r="AO223" i="3"/>
  <c r="W224" i="3"/>
  <c r="X224" i="3"/>
  <c r="Y224" i="3"/>
  <c r="Z224" i="3"/>
  <c r="AB224" i="3"/>
  <c r="AC224" i="3"/>
  <c r="AD224" i="3"/>
  <c r="AE224" i="3"/>
  <c r="AG224" i="3"/>
  <c r="AH224" i="3"/>
  <c r="AI224" i="3"/>
  <c r="AJ224" i="3"/>
  <c r="AL224" i="3"/>
  <c r="AM224" i="3"/>
  <c r="AN224" i="3"/>
  <c r="AO224" i="3"/>
  <c r="W225" i="3"/>
  <c r="X225" i="3"/>
  <c r="Y225" i="3"/>
  <c r="Z225" i="3"/>
  <c r="AB225" i="3"/>
  <c r="AC225" i="3"/>
  <c r="AD225" i="3"/>
  <c r="AE225" i="3"/>
  <c r="AG225" i="3"/>
  <c r="AH225" i="3"/>
  <c r="AI225" i="3"/>
  <c r="AJ225" i="3"/>
  <c r="AL225" i="3"/>
  <c r="AM225" i="3"/>
  <c r="AN225" i="3"/>
  <c r="AO225" i="3"/>
  <c r="W226" i="3"/>
  <c r="X226" i="3"/>
  <c r="Y226" i="3"/>
  <c r="Z226" i="3"/>
  <c r="AB226" i="3"/>
  <c r="AC226" i="3"/>
  <c r="AD226" i="3"/>
  <c r="AE226" i="3"/>
  <c r="AG226" i="3"/>
  <c r="AH226" i="3"/>
  <c r="AI226" i="3"/>
  <c r="AJ226" i="3"/>
  <c r="AL226" i="3"/>
  <c r="AM226" i="3"/>
  <c r="AN226" i="3"/>
  <c r="AO226" i="3"/>
  <c r="W227" i="3"/>
  <c r="X227" i="3"/>
  <c r="Y227" i="3"/>
  <c r="Z227" i="3"/>
  <c r="AB227" i="3"/>
  <c r="AC227" i="3"/>
  <c r="AD227" i="3"/>
  <c r="AE227" i="3"/>
  <c r="AG227" i="3"/>
  <c r="AH227" i="3"/>
  <c r="AI227" i="3"/>
  <c r="AJ227" i="3"/>
  <c r="AL227" i="3"/>
  <c r="AM227" i="3"/>
  <c r="AN227" i="3"/>
  <c r="AO227" i="3"/>
  <c r="W228" i="3"/>
  <c r="X228" i="3"/>
  <c r="Y228" i="3"/>
  <c r="Z228" i="3"/>
  <c r="AB228" i="3"/>
  <c r="AC228" i="3"/>
  <c r="AD228" i="3"/>
  <c r="AE228" i="3"/>
  <c r="AG228" i="3"/>
  <c r="AH228" i="3"/>
  <c r="AI228" i="3"/>
  <c r="AJ228" i="3"/>
  <c r="AL228" i="3"/>
  <c r="AM228" i="3"/>
  <c r="AN228" i="3"/>
  <c r="AO228" i="3"/>
  <c r="W229" i="3"/>
  <c r="X229" i="3"/>
  <c r="Y229" i="3"/>
  <c r="Z229" i="3"/>
  <c r="AB229" i="3"/>
  <c r="AC229" i="3"/>
  <c r="AD229" i="3"/>
  <c r="AE229" i="3"/>
  <c r="AG229" i="3"/>
  <c r="AH229" i="3"/>
  <c r="AI229" i="3"/>
  <c r="AJ229" i="3"/>
  <c r="AL229" i="3"/>
  <c r="AM229" i="3"/>
  <c r="AN229" i="3"/>
  <c r="AO229" i="3"/>
  <c r="W230" i="3"/>
  <c r="X230" i="3"/>
  <c r="Y230" i="3"/>
  <c r="Z230" i="3"/>
  <c r="AB230" i="3"/>
  <c r="AC230" i="3"/>
  <c r="AD230" i="3"/>
  <c r="AE230" i="3"/>
  <c r="AG230" i="3"/>
  <c r="AH230" i="3"/>
  <c r="AI230" i="3"/>
  <c r="AJ230" i="3"/>
  <c r="AL230" i="3"/>
  <c r="AM230" i="3"/>
  <c r="AN230" i="3"/>
  <c r="AO230" i="3"/>
  <c r="W231" i="3"/>
  <c r="X231" i="3"/>
  <c r="Y231" i="3"/>
  <c r="Z231" i="3"/>
  <c r="AB231" i="3"/>
  <c r="AC231" i="3"/>
  <c r="AD231" i="3"/>
  <c r="AE231" i="3"/>
  <c r="AG231" i="3"/>
  <c r="AH231" i="3"/>
  <c r="AI231" i="3"/>
  <c r="AJ231" i="3"/>
  <c r="AL231" i="3"/>
  <c r="AM231" i="3"/>
  <c r="AN231" i="3"/>
  <c r="AO231" i="3"/>
  <c r="W232" i="3"/>
  <c r="X232" i="3"/>
  <c r="Y232" i="3"/>
  <c r="Z232" i="3"/>
  <c r="AB232" i="3"/>
  <c r="AC232" i="3"/>
  <c r="AD232" i="3"/>
  <c r="AE232" i="3"/>
  <c r="AG232" i="3"/>
  <c r="AH232" i="3"/>
  <c r="AI232" i="3"/>
  <c r="AJ232" i="3"/>
  <c r="AL232" i="3"/>
  <c r="AM232" i="3"/>
  <c r="AN232" i="3"/>
  <c r="AO232" i="3"/>
  <c r="W233" i="3"/>
  <c r="X233" i="3"/>
  <c r="Y233" i="3"/>
  <c r="Z233" i="3"/>
  <c r="AB233" i="3"/>
  <c r="AC233" i="3"/>
  <c r="AD233" i="3"/>
  <c r="AE233" i="3"/>
  <c r="AG233" i="3"/>
  <c r="AH233" i="3"/>
  <c r="AI233" i="3"/>
  <c r="AJ233" i="3"/>
  <c r="AL233" i="3"/>
  <c r="AM233" i="3"/>
  <c r="AN233" i="3"/>
  <c r="AO233" i="3"/>
  <c r="W234" i="3"/>
  <c r="X234" i="3"/>
  <c r="Y234" i="3"/>
  <c r="Z234" i="3"/>
  <c r="AB234" i="3"/>
  <c r="AC234" i="3"/>
  <c r="AD234" i="3"/>
  <c r="AE234" i="3"/>
  <c r="AG234" i="3"/>
  <c r="AH234" i="3"/>
  <c r="AI234" i="3"/>
  <c r="AJ234" i="3"/>
  <c r="AL234" i="3"/>
  <c r="AM234" i="3"/>
  <c r="AN234" i="3"/>
  <c r="AO234" i="3"/>
  <c r="W235" i="3"/>
  <c r="X235" i="3"/>
  <c r="Y235" i="3"/>
  <c r="Z235" i="3"/>
  <c r="AB235" i="3"/>
  <c r="AC235" i="3"/>
  <c r="AD235" i="3"/>
  <c r="AE235" i="3"/>
  <c r="AG235" i="3"/>
  <c r="AH235" i="3"/>
  <c r="AI235" i="3"/>
  <c r="AJ235" i="3"/>
  <c r="AL235" i="3"/>
  <c r="AM235" i="3"/>
  <c r="AN235" i="3"/>
  <c r="AO235" i="3"/>
  <c r="W236" i="3"/>
  <c r="X236" i="3"/>
  <c r="Y236" i="3"/>
  <c r="Z236" i="3"/>
  <c r="AB236" i="3"/>
  <c r="AC236" i="3"/>
  <c r="AD236" i="3"/>
  <c r="AE236" i="3"/>
  <c r="AG236" i="3"/>
  <c r="AH236" i="3"/>
  <c r="AI236" i="3"/>
  <c r="AJ236" i="3"/>
  <c r="AL236" i="3"/>
  <c r="AM236" i="3"/>
  <c r="AN236" i="3"/>
  <c r="AO236" i="3"/>
  <c r="W237" i="3"/>
  <c r="X237" i="3"/>
  <c r="Y237" i="3"/>
  <c r="Z237" i="3"/>
  <c r="AB237" i="3"/>
  <c r="AC237" i="3"/>
  <c r="AD237" i="3"/>
  <c r="AE237" i="3"/>
  <c r="AG237" i="3"/>
  <c r="AH237" i="3"/>
  <c r="AI237" i="3"/>
  <c r="AJ237" i="3"/>
  <c r="AL237" i="3"/>
  <c r="AM237" i="3"/>
  <c r="AN237" i="3"/>
  <c r="AO237" i="3"/>
  <c r="W238" i="3"/>
  <c r="X238" i="3"/>
  <c r="Y238" i="3"/>
  <c r="Z238" i="3"/>
  <c r="AB238" i="3"/>
  <c r="AC238" i="3"/>
  <c r="AD238" i="3"/>
  <c r="AE238" i="3"/>
  <c r="AG238" i="3"/>
  <c r="AH238" i="3"/>
  <c r="AI238" i="3"/>
  <c r="AJ238" i="3"/>
  <c r="AL238" i="3"/>
  <c r="AM238" i="3"/>
  <c r="AN238" i="3"/>
  <c r="AO238" i="3"/>
  <c r="W239" i="3"/>
  <c r="X239" i="3"/>
  <c r="Y239" i="3"/>
  <c r="Z239" i="3"/>
  <c r="AB239" i="3"/>
  <c r="AC239" i="3"/>
  <c r="AD239" i="3"/>
  <c r="AE239" i="3"/>
  <c r="AG239" i="3"/>
  <c r="AH239" i="3"/>
  <c r="AI239" i="3"/>
  <c r="AJ239" i="3"/>
  <c r="AL239" i="3"/>
  <c r="AM239" i="3"/>
  <c r="AN239" i="3"/>
  <c r="AO239" i="3"/>
  <c r="W240" i="3"/>
  <c r="X240" i="3"/>
  <c r="Y240" i="3"/>
  <c r="Z240" i="3"/>
  <c r="AB240" i="3"/>
  <c r="AC240" i="3"/>
  <c r="AD240" i="3"/>
  <c r="AE240" i="3"/>
  <c r="AG240" i="3"/>
  <c r="AH240" i="3"/>
  <c r="AI240" i="3"/>
  <c r="AJ240" i="3"/>
  <c r="AL240" i="3"/>
  <c r="AM240" i="3"/>
  <c r="AN240" i="3"/>
  <c r="AO240" i="3"/>
  <c r="W241" i="3"/>
  <c r="X241" i="3"/>
  <c r="Y241" i="3"/>
  <c r="Z241" i="3"/>
  <c r="AB241" i="3"/>
  <c r="AC241" i="3"/>
  <c r="AD241" i="3"/>
  <c r="AE241" i="3"/>
  <c r="AG241" i="3"/>
  <c r="AH241" i="3"/>
  <c r="AI241" i="3"/>
  <c r="AJ241" i="3"/>
  <c r="AL241" i="3"/>
  <c r="AM241" i="3"/>
  <c r="AN241" i="3"/>
  <c r="AO241" i="3"/>
  <c r="W242" i="3"/>
  <c r="X242" i="3"/>
  <c r="Y242" i="3"/>
  <c r="Z242" i="3"/>
  <c r="AB242" i="3"/>
  <c r="AC242" i="3"/>
  <c r="AD242" i="3"/>
  <c r="AE242" i="3"/>
  <c r="AG242" i="3"/>
  <c r="AH242" i="3"/>
  <c r="AI242" i="3"/>
  <c r="AJ242" i="3"/>
  <c r="AL242" i="3"/>
  <c r="AM242" i="3"/>
  <c r="AN242" i="3"/>
  <c r="AO242" i="3"/>
  <c r="W243" i="3"/>
  <c r="X243" i="3"/>
  <c r="Y243" i="3"/>
  <c r="Z243" i="3"/>
  <c r="AB243" i="3"/>
  <c r="AC243" i="3"/>
  <c r="AD243" i="3"/>
  <c r="AE243" i="3"/>
  <c r="AG243" i="3"/>
  <c r="AH243" i="3"/>
  <c r="AI243" i="3"/>
  <c r="AJ243" i="3"/>
  <c r="AL243" i="3"/>
  <c r="AM243" i="3"/>
  <c r="AN243" i="3"/>
  <c r="AO243" i="3"/>
  <c r="W244" i="3"/>
  <c r="X244" i="3"/>
  <c r="Y244" i="3"/>
  <c r="Z244" i="3"/>
  <c r="AB244" i="3"/>
  <c r="AC244" i="3"/>
  <c r="AD244" i="3"/>
  <c r="AE244" i="3"/>
  <c r="AG244" i="3"/>
  <c r="AH244" i="3"/>
  <c r="AI244" i="3"/>
  <c r="AJ244" i="3"/>
  <c r="AL244" i="3"/>
  <c r="AM244" i="3"/>
  <c r="AN244" i="3"/>
  <c r="AO244" i="3"/>
  <c r="W245" i="3"/>
  <c r="X245" i="3"/>
  <c r="Y245" i="3"/>
  <c r="Z245" i="3"/>
  <c r="AB245" i="3"/>
  <c r="AC245" i="3"/>
  <c r="AD245" i="3"/>
  <c r="AE245" i="3"/>
  <c r="AG245" i="3"/>
  <c r="AH245" i="3"/>
  <c r="AI245" i="3"/>
  <c r="AJ245" i="3"/>
  <c r="AL245" i="3"/>
  <c r="AM245" i="3"/>
  <c r="AN245" i="3"/>
  <c r="AO245" i="3"/>
  <c r="W246" i="3"/>
  <c r="X246" i="3"/>
  <c r="Y246" i="3"/>
  <c r="Z246" i="3"/>
  <c r="AB246" i="3"/>
  <c r="AC246" i="3"/>
  <c r="AD246" i="3"/>
  <c r="AE246" i="3"/>
  <c r="AG246" i="3"/>
  <c r="AH246" i="3"/>
  <c r="AI246" i="3"/>
  <c r="AJ246" i="3"/>
  <c r="AL246" i="3"/>
  <c r="AM246" i="3"/>
  <c r="AN246" i="3"/>
  <c r="AO246" i="3"/>
  <c r="W247" i="3"/>
  <c r="X247" i="3"/>
  <c r="Y247" i="3"/>
  <c r="Z247" i="3"/>
  <c r="AB247" i="3"/>
  <c r="AC247" i="3"/>
  <c r="AD247" i="3"/>
  <c r="AE247" i="3"/>
  <c r="AG247" i="3"/>
  <c r="AH247" i="3"/>
  <c r="AI247" i="3"/>
  <c r="AJ247" i="3"/>
  <c r="AL247" i="3"/>
  <c r="AM247" i="3"/>
  <c r="AN247" i="3"/>
  <c r="AO247" i="3"/>
  <c r="W248" i="3"/>
  <c r="X248" i="3"/>
  <c r="Y248" i="3"/>
  <c r="Z248" i="3"/>
  <c r="AB248" i="3"/>
  <c r="AC248" i="3"/>
  <c r="AD248" i="3"/>
  <c r="AE248" i="3"/>
  <c r="AG248" i="3"/>
  <c r="AH248" i="3"/>
  <c r="AI248" i="3"/>
  <c r="AJ248" i="3"/>
  <c r="AL248" i="3"/>
  <c r="AM248" i="3"/>
  <c r="AN248" i="3"/>
  <c r="AO248" i="3"/>
  <c r="W249" i="3"/>
  <c r="X249" i="3"/>
  <c r="Y249" i="3"/>
  <c r="Z249" i="3"/>
  <c r="AB249" i="3"/>
  <c r="AC249" i="3"/>
  <c r="AD249" i="3"/>
  <c r="AE249" i="3"/>
  <c r="AG249" i="3"/>
  <c r="AH249" i="3"/>
  <c r="AI249" i="3"/>
  <c r="AJ249" i="3"/>
  <c r="AL249" i="3"/>
  <c r="AM249" i="3"/>
  <c r="AN249" i="3"/>
  <c r="AO249" i="3"/>
  <c r="W250" i="3"/>
  <c r="X250" i="3"/>
  <c r="Y250" i="3"/>
  <c r="Z250" i="3"/>
  <c r="AB250" i="3"/>
  <c r="AC250" i="3"/>
  <c r="AD250" i="3"/>
  <c r="AE250" i="3"/>
  <c r="AG250" i="3"/>
  <c r="AH250" i="3"/>
  <c r="AI250" i="3"/>
  <c r="AJ250" i="3"/>
  <c r="AL250" i="3"/>
  <c r="AM250" i="3"/>
  <c r="AN250" i="3"/>
  <c r="AO250" i="3"/>
  <c r="W251" i="3"/>
  <c r="X251" i="3"/>
  <c r="Y251" i="3"/>
  <c r="Z251" i="3"/>
  <c r="AB251" i="3"/>
  <c r="AC251" i="3"/>
  <c r="AD251" i="3"/>
  <c r="AE251" i="3"/>
  <c r="AG251" i="3"/>
  <c r="AH251" i="3"/>
  <c r="AI251" i="3"/>
  <c r="AJ251" i="3"/>
  <c r="AL251" i="3"/>
  <c r="AM251" i="3"/>
  <c r="AN251" i="3"/>
  <c r="AO251" i="3"/>
  <c r="W252" i="3"/>
  <c r="X252" i="3"/>
  <c r="Y252" i="3"/>
  <c r="Z252" i="3"/>
  <c r="AB252" i="3"/>
  <c r="AC252" i="3"/>
  <c r="AD252" i="3"/>
  <c r="AE252" i="3"/>
  <c r="AG252" i="3"/>
  <c r="AH252" i="3"/>
  <c r="AI252" i="3"/>
  <c r="AJ252" i="3"/>
  <c r="AL252" i="3"/>
  <c r="AM252" i="3"/>
  <c r="AN252" i="3"/>
  <c r="AO252" i="3"/>
  <c r="W253" i="3"/>
  <c r="X253" i="3"/>
  <c r="Y253" i="3"/>
  <c r="Z253" i="3"/>
  <c r="AB253" i="3"/>
  <c r="AC253" i="3"/>
  <c r="AD253" i="3"/>
  <c r="AE253" i="3"/>
  <c r="AG253" i="3"/>
  <c r="AH253" i="3"/>
  <c r="AI253" i="3"/>
  <c r="AJ253" i="3"/>
  <c r="AL253" i="3"/>
  <c r="AM253" i="3"/>
  <c r="AN253" i="3"/>
  <c r="AO253" i="3"/>
  <c r="W254" i="3"/>
  <c r="X254" i="3"/>
  <c r="Y254" i="3"/>
  <c r="Z254" i="3"/>
  <c r="AB254" i="3"/>
  <c r="AC254" i="3"/>
  <c r="AD254" i="3"/>
  <c r="AE254" i="3"/>
  <c r="AG254" i="3"/>
  <c r="AH254" i="3"/>
  <c r="AI254" i="3"/>
  <c r="AJ254" i="3"/>
  <c r="AL254" i="3"/>
  <c r="AM254" i="3"/>
  <c r="AN254" i="3"/>
  <c r="AO254" i="3"/>
  <c r="W255" i="3"/>
  <c r="X255" i="3"/>
  <c r="Y255" i="3"/>
  <c r="Z255" i="3"/>
  <c r="AB255" i="3"/>
  <c r="AC255" i="3"/>
  <c r="AD255" i="3"/>
  <c r="AE255" i="3"/>
  <c r="AG255" i="3"/>
  <c r="AH255" i="3"/>
  <c r="AI255" i="3"/>
  <c r="AJ255" i="3"/>
  <c r="AL255" i="3"/>
  <c r="AM255" i="3"/>
  <c r="AN255" i="3"/>
  <c r="AO255" i="3"/>
  <c r="W256" i="3"/>
  <c r="X256" i="3"/>
  <c r="Y256" i="3"/>
  <c r="Z256" i="3"/>
  <c r="AB256" i="3"/>
  <c r="AC256" i="3"/>
  <c r="AD256" i="3"/>
  <c r="AE256" i="3"/>
  <c r="AG256" i="3"/>
  <c r="AH256" i="3"/>
  <c r="AI256" i="3"/>
  <c r="AJ256" i="3"/>
  <c r="AL256" i="3"/>
  <c r="AM256" i="3"/>
  <c r="AN256" i="3"/>
  <c r="AO256" i="3"/>
  <c r="W257" i="3"/>
  <c r="X257" i="3"/>
  <c r="Y257" i="3"/>
  <c r="Z257" i="3"/>
  <c r="AB257" i="3"/>
  <c r="AC257" i="3"/>
  <c r="AD257" i="3"/>
  <c r="AE257" i="3"/>
  <c r="AG257" i="3"/>
  <c r="AH257" i="3"/>
  <c r="AI257" i="3"/>
  <c r="AJ257" i="3"/>
  <c r="AL257" i="3"/>
  <c r="AM257" i="3"/>
  <c r="AN257" i="3"/>
  <c r="AO257" i="3"/>
  <c r="W258" i="3"/>
  <c r="X258" i="3"/>
  <c r="Y258" i="3"/>
  <c r="Z258" i="3"/>
  <c r="AB258" i="3"/>
  <c r="AC258" i="3"/>
  <c r="AD258" i="3"/>
  <c r="AE258" i="3"/>
  <c r="AG258" i="3"/>
  <c r="AH258" i="3"/>
  <c r="AI258" i="3"/>
  <c r="AJ258" i="3"/>
  <c r="AL258" i="3"/>
  <c r="AM258" i="3"/>
  <c r="AN258" i="3"/>
  <c r="AO258" i="3"/>
  <c r="W259" i="3"/>
  <c r="X259" i="3"/>
  <c r="Y259" i="3"/>
  <c r="Z259" i="3"/>
  <c r="AB259" i="3"/>
  <c r="AC259" i="3"/>
  <c r="AD259" i="3"/>
  <c r="AE259" i="3"/>
  <c r="AG259" i="3"/>
  <c r="AH259" i="3"/>
  <c r="AI259" i="3"/>
  <c r="AJ259" i="3"/>
  <c r="AL259" i="3"/>
  <c r="AM259" i="3"/>
  <c r="AN259" i="3"/>
  <c r="AO259" i="3"/>
  <c r="W260" i="3"/>
  <c r="X260" i="3"/>
  <c r="Y260" i="3"/>
  <c r="Z260" i="3"/>
  <c r="AB260" i="3"/>
  <c r="AC260" i="3"/>
  <c r="AD260" i="3"/>
  <c r="AE260" i="3"/>
  <c r="AG260" i="3"/>
  <c r="AH260" i="3"/>
  <c r="AI260" i="3"/>
  <c r="AJ260" i="3"/>
  <c r="AL260" i="3"/>
  <c r="AM260" i="3"/>
  <c r="AN260" i="3"/>
  <c r="AO260" i="3"/>
  <c r="W261" i="3"/>
  <c r="X261" i="3"/>
  <c r="Y261" i="3"/>
  <c r="Z261" i="3"/>
  <c r="AB261" i="3"/>
  <c r="AC261" i="3"/>
  <c r="AD261" i="3"/>
  <c r="AE261" i="3"/>
  <c r="AG261" i="3"/>
  <c r="AH261" i="3"/>
  <c r="AI261" i="3"/>
  <c r="AJ261" i="3"/>
  <c r="AL261" i="3"/>
  <c r="AM261" i="3"/>
  <c r="AN261" i="3"/>
  <c r="AO261" i="3"/>
  <c r="W262" i="3"/>
  <c r="X262" i="3"/>
  <c r="Y262" i="3"/>
  <c r="Z262" i="3"/>
  <c r="AB262" i="3"/>
  <c r="AC262" i="3"/>
  <c r="AD262" i="3"/>
  <c r="AE262" i="3"/>
  <c r="AG262" i="3"/>
  <c r="AH262" i="3"/>
  <c r="AI262" i="3"/>
  <c r="AJ262" i="3"/>
  <c r="AL262" i="3"/>
  <c r="AM262" i="3"/>
  <c r="AN262" i="3"/>
  <c r="AO262" i="3"/>
  <c r="W263" i="3"/>
  <c r="X263" i="3"/>
  <c r="Y263" i="3"/>
  <c r="Z263" i="3"/>
  <c r="AB263" i="3"/>
  <c r="AC263" i="3"/>
  <c r="AD263" i="3"/>
  <c r="AE263" i="3"/>
  <c r="AG263" i="3"/>
  <c r="AH263" i="3"/>
  <c r="AI263" i="3"/>
  <c r="AJ263" i="3"/>
  <c r="AL263" i="3"/>
  <c r="AM263" i="3"/>
  <c r="AN263" i="3"/>
  <c r="AO263" i="3"/>
  <c r="W264" i="3"/>
  <c r="X264" i="3"/>
  <c r="Y264" i="3"/>
  <c r="Z264" i="3"/>
  <c r="AB264" i="3"/>
  <c r="AC264" i="3"/>
  <c r="AD264" i="3"/>
  <c r="AE264" i="3"/>
  <c r="AG264" i="3"/>
  <c r="AH264" i="3"/>
  <c r="AI264" i="3"/>
  <c r="AJ264" i="3"/>
  <c r="AL264" i="3"/>
  <c r="AM264" i="3"/>
  <c r="AN264" i="3"/>
  <c r="AO264" i="3"/>
  <c r="W265" i="3"/>
  <c r="X265" i="3"/>
  <c r="Y265" i="3"/>
  <c r="Z265" i="3"/>
  <c r="AB265" i="3"/>
  <c r="AC265" i="3"/>
  <c r="AD265" i="3"/>
  <c r="AE265" i="3"/>
  <c r="AG265" i="3"/>
  <c r="AH265" i="3"/>
  <c r="AI265" i="3"/>
  <c r="AJ265" i="3"/>
  <c r="AL265" i="3"/>
  <c r="AM265" i="3"/>
  <c r="AN265" i="3"/>
  <c r="AO265" i="3"/>
  <c r="W266" i="3"/>
  <c r="X266" i="3"/>
  <c r="Y266" i="3"/>
  <c r="Z266" i="3"/>
  <c r="AB266" i="3"/>
  <c r="AC266" i="3"/>
  <c r="AD266" i="3"/>
  <c r="AE266" i="3"/>
  <c r="AG266" i="3"/>
  <c r="AH266" i="3"/>
  <c r="AI266" i="3"/>
  <c r="AJ266" i="3"/>
  <c r="AL266" i="3"/>
  <c r="AM266" i="3"/>
  <c r="AN266" i="3"/>
  <c r="AO266" i="3"/>
  <c r="W267" i="3"/>
  <c r="X267" i="3"/>
  <c r="Y267" i="3"/>
  <c r="Z267" i="3"/>
  <c r="AB267" i="3"/>
  <c r="AC267" i="3"/>
  <c r="AD267" i="3"/>
  <c r="AE267" i="3"/>
  <c r="AG267" i="3"/>
  <c r="AH267" i="3"/>
  <c r="AI267" i="3"/>
  <c r="AJ267" i="3"/>
  <c r="AL267" i="3"/>
  <c r="AM267" i="3"/>
  <c r="AN267" i="3"/>
  <c r="AO267" i="3"/>
  <c r="W268" i="3"/>
  <c r="X268" i="3"/>
  <c r="Y268" i="3"/>
  <c r="Z268" i="3"/>
  <c r="AB268" i="3"/>
  <c r="AC268" i="3"/>
  <c r="AD268" i="3"/>
  <c r="AE268" i="3"/>
  <c r="AG268" i="3"/>
  <c r="AH268" i="3"/>
  <c r="AI268" i="3"/>
  <c r="AJ268" i="3"/>
  <c r="AL268" i="3"/>
  <c r="AM268" i="3"/>
  <c r="AN268" i="3"/>
  <c r="AO268" i="3"/>
  <c r="W269" i="3"/>
  <c r="X269" i="3"/>
  <c r="Y269" i="3"/>
  <c r="Z269" i="3"/>
  <c r="AB269" i="3"/>
  <c r="AC269" i="3"/>
  <c r="AD269" i="3"/>
  <c r="AE269" i="3"/>
  <c r="AG269" i="3"/>
  <c r="AH269" i="3"/>
  <c r="AI269" i="3"/>
  <c r="AJ269" i="3"/>
  <c r="AL269" i="3"/>
  <c r="AM269" i="3"/>
  <c r="AN269" i="3"/>
  <c r="AO269" i="3"/>
  <c r="W270" i="3"/>
  <c r="X270" i="3"/>
  <c r="Y270" i="3"/>
  <c r="Z270" i="3"/>
  <c r="AB270" i="3"/>
  <c r="AC270" i="3"/>
  <c r="AD270" i="3"/>
  <c r="AE270" i="3"/>
  <c r="AG270" i="3"/>
  <c r="AH270" i="3"/>
  <c r="AI270" i="3"/>
  <c r="AJ270" i="3"/>
  <c r="AL270" i="3"/>
  <c r="AM270" i="3"/>
  <c r="AN270" i="3"/>
  <c r="AO270" i="3"/>
  <c r="W271" i="3"/>
  <c r="X271" i="3"/>
  <c r="Y271" i="3"/>
  <c r="Z271" i="3"/>
  <c r="AB271" i="3"/>
  <c r="AC271" i="3"/>
  <c r="AD271" i="3"/>
  <c r="AE271" i="3"/>
  <c r="AG271" i="3"/>
  <c r="AH271" i="3"/>
  <c r="AI271" i="3"/>
  <c r="AJ271" i="3"/>
  <c r="AL271" i="3"/>
  <c r="AM271" i="3"/>
  <c r="AN271" i="3"/>
  <c r="AO271" i="3"/>
  <c r="W272" i="3"/>
  <c r="X272" i="3"/>
  <c r="Y272" i="3"/>
  <c r="Z272" i="3"/>
  <c r="AB272" i="3"/>
  <c r="AC272" i="3"/>
  <c r="AD272" i="3"/>
  <c r="AE272" i="3"/>
  <c r="AG272" i="3"/>
  <c r="AH272" i="3"/>
  <c r="AI272" i="3"/>
  <c r="AJ272" i="3"/>
  <c r="AL272" i="3"/>
  <c r="AM272" i="3"/>
  <c r="AN272" i="3"/>
  <c r="AO272" i="3"/>
  <c r="W273" i="3"/>
  <c r="X273" i="3"/>
  <c r="Y273" i="3"/>
  <c r="Z273" i="3"/>
  <c r="AB273" i="3"/>
  <c r="AC273" i="3"/>
  <c r="AD273" i="3"/>
  <c r="AE273" i="3"/>
  <c r="AG273" i="3"/>
  <c r="AH273" i="3"/>
  <c r="AI273" i="3"/>
  <c r="AJ273" i="3"/>
  <c r="AL273" i="3"/>
  <c r="AM273" i="3"/>
  <c r="AN273" i="3"/>
  <c r="AO273" i="3"/>
  <c r="W274" i="3"/>
  <c r="X274" i="3"/>
  <c r="Y274" i="3"/>
  <c r="Z274" i="3"/>
  <c r="AB274" i="3"/>
  <c r="AC274" i="3"/>
  <c r="AD274" i="3"/>
  <c r="AE274" i="3"/>
  <c r="AG274" i="3"/>
  <c r="AH274" i="3"/>
  <c r="AI274" i="3"/>
  <c r="AJ274" i="3"/>
  <c r="AL274" i="3"/>
  <c r="AM274" i="3"/>
  <c r="AN274" i="3"/>
  <c r="AO274" i="3"/>
  <c r="W275" i="3"/>
  <c r="X275" i="3"/>
  <c r="Y275" i="3"/>
  <c r="Z275" i="3"/>
  <c r="AB275" i="3"/>
  <c r="AC275" i="3"/>
  <c r="AD275" i="3"/>
  <c r="AE275" i="3"/>
  <c r="AG275" i="3"/>
  <c r="AH275" i="3"/>
  <c r="AI275" i="3"/>
  <c r="AJ275" i="3"/>
  <c r="AL275" i="3"/>
  <c r="AM275" i="3"/>
  <c r="AN275" i="3"/>
  <c r="AO275" i="3"/>
  <c r="W276" i="3"/>
  <c r="X276" i="3"/>
  <c r="Y276" i="3"/>
  <c r="Z276" i="3"/>
  <c r="AB276" i="3"/>
  <c r="AC276" i="3"/>
  <c r="AD276" i="3"/>
  <c r="AE276" i="3"/>
  <c r="AG276" i="3"/>
  <c r="AH276" i="3"/>
  <c r="AI276" i="3"/>
  <c r="AJ276" i="3"/>
  <c r="AL276" i="3"/>
  <c r="AM276" i="3"/>
  <c r="AN276" i="3"/>
  <c r="AO276" i="3"/>
  <c r="W277" i="3"/>
  <c r="X277" i="3"/>
  <c r="Y277" i="3"/>
  <c r="Z277" i="3"/>
  <c r="AB277" i="3"/>
  <c r="AC277" i="3"/>
  <c r="AD277" i="3"/>
  <c r="AE277" i="3"/>
  <c r="AG277" i="3"/>
  <c r="AH277" i="3"/>
  <c r="AI277" i="3"/>
  <c r="AJ277" i="3"/>
  <c r="AL277" i="3"/>
  <c r="AM277" i="3"/>
  <c r="AN277" i="3"/>
  <c r="AO277" i="3"/>
  <c r="W278" i="3"/>
  <c r="X278" i="3"/>
  <c r="Y278" i="3"/>
  <c r="Z278" i="3"/>
  <c r="AB278" i="3"/>
  <c r="AC278" i="3"/>
  <c r="AD278" i="3"/>
  <c r="AE278" i="3"/>
  <c r="AG278" i="3"/>
  <c r="AH278" i="3"/>
  <c r="AI278" i="3"/>
  <c r="AJ278" i="3"/>
  <c r="AL278" i="3"/>
  <c r="AM278" i="3"/>
  <c r="AN278" i="3"/>
  <c r="AO278" i="3"/>
  <c r="W279" i="3"/>
  <c r="X279" i="3"/>
  <c r="Y279" i="3"/>
  <c r="Z279" i="3"/>
  <c r="AB279" i="3"/>
  <c r="AC279" i="3"/>
  <c r="AD279" i="3"/>
  <c r="AE279" i="3"/>
  <c r="AG279" i="3"/>
  <c r="AH279" i="3"/>
  <c r="AI279" i="3"/>
  <c r="AJ279" i="3"/>
  <c r="AL279" i="3"/>
  <c r="AM279" i="3"/>
  <c r="AN279" i="3"/>
  <c r="AO279" i="3"/>
  <c r="W280" i="3"/>
  <c r="X280" i="3"/>
  <c r="Y280" i="3"/>
  <c r="Z280" i="3"/>
  <c r="AB280" i="3"/>
  <c r="AC280" i="3"/>
  <c r="AD280" i="3"/>
  <c r="AE280" i="3"/>
  <c r="AG280" i="3"/>
  <c r="AH280" i="3"/>
  <c r="AI280" i="3"/>
  <c r="AJ280" i="3"/>
  <c r="AL280" i="3"/>
  <c r="AM280" i="3"/>
  <c r="AN280" i="3"/>
  <c r="AO280" i="3"/>
  <c r="W281" i="3"/>
  <c r="X281" i="3"/>
  <c r="Y281" i="3"/>
  <c r="Z281" i="3"/>
  <c r="AB281" i="3"/>
  <c r="AC281" i="3"/>
  <c r="AD281" i="3"/>
  <c r="AE281" i="3"/>
  <c r="AG281" i="3"/>
  <c r="AH281" i="3"/>
  <c r="AI281" i="3"/>
  <c r="AJ281" i="3"/>
  <c r="AL281" i="3"/>
  <c r="AM281" i="3"/>
  <c r="AN281" i="3"/>
  <c r="AO281" i="3"/>
  <c r="W282" i="3"/>
  <c r="X282" i="3"/>
  <c r="Y282" i="3"/>
  <c r="Z282" i="3"/>
  <c r="AB282" i="3"/>
  <c r="AC282" i="3"/>
  <c r="AD282" i="3"/>
  <c r="AE282" i="3"/>
  <c r="AG282" i="3"/>
  <c r="AH282" i="3"/>
  <c r="AI282" i="3"/>
  <c r="AJ282" i="3"/>
  <c r="AL282" i="3"/>
  <c r="AM282" i="3"/>
  <c r="AN282" i="3"/>
  <c r="AO282" i="3"/>
  <c r="W283" i="3"/>
  <c r="X283" i="3"/>
  <c r="Y283" i="3"/>
  <c r="Z283" i="3"/>
  <c r="AB283" i="3"/>
  <c r="AC283" i="3"/>
  <c r="AD283" i="3"/>
  <c r="AE283" i="3"/>
  <c r="AG283" i="3"/>
  <c r="AH283" i="3"/>
  <c r="AI283" i="3"/>
  <c r="AJ283" i="3"/>
  <c r="AL283" i="3"/>
  <c r="AM283" i="3"/>
  <c r="AN283" i="3"/>
  <c r="AO283" i="3"/>
  <c r="W284" i="3"/>
  <c r="X284" i="3"/>
  <c r="Y284" i="3"/>
  <c r="Z284" i="3"/>
  <c r="AB284" i="3"/>
  <c r="AC284" i="3"/>
  <c r="AD284" i="3"/>
  <c r="AE284" i="3"/>
  <c r="AG284" i="3"/>
  <c r="AH284" i="3"/>
  <c r="AI284" i="3"/>
  <c r="AJ284" i="3"/>
  <c r="AL284" i="3"/>
  <c r="AM284" i="3"/>
  <c r="AN284" i="3"/>
  <c r="AO284" i="3"/>
  <c r="W285" i="3"/>
  <c r="X285" i="3"/>
  <c r="Y285" i="3"/>
  <c r="Z285" i="3"/>
  <c r="AB285" i="3"/>
  <c r="AC285" i="3"/>
  <c r="AD285" i="3"/>
  <c r="AE285" i="3"/>
  <c r="AG285" i="3"/>
  <c r="AH285" i="3"/>
  <c r="AI285" i="3"/>
  <c r="AJ285" i="3"/>
  <c r="AL285" i="3"/>
  <c r="AM285" i="3"/>
  <c r="AN285" i="3"/>
  <c r="AO285" i="3"/>
  <c r="W286" i="3"/>
  <c r="X286" i="3"/>
  <c r="Y286" i="3"/>
  <c r="Z286" i="3"/>
  <c r="AB286" i="3"/>
  <c r="AC286" i="3"/>
  <c r="AD286" i="3"/>
  <c r="AE286" i="3"/>
  <c r="AG286" i="3"/>
  <c r="AH286" i="3"/>
  <c r="AI286" i="3"/>
  <c r="AJ286" i="3"/>
  <c r="AL286" i="3"/>
  <c r="AM286" i="3"/>
  <c r="AN286" i="3"/>
  <c r="AO286" i="3"/>
  <c r="W287" i="3"/>
  <c r="X287" i="3"/>
  <c r="Y287" i="3"/>
  <c r="Z287" i="3"/>
  <c r="AB287" i="3"/>
  <c r="AC287" i="3"/>
  <c r="AD287" i="3"/>
  <c r="AE287" i="3"/>
  <c r="AG287" i="3"/>
  <c r="AH287" i="3"/>
  <c r="AI287" i="3"/>
  <c r="AJ287" i="3"/>
  <c r="AL287" i="3"/>
  <c r="AM287" i="3"/>
  <c r="AN287" i="3"/>
  <c r="AO287" i="3"/>
  <c r="W288" i="3"/>
  <c r="X288" i="3"/>
  <c r="Y288" i="3"/>
  <c r="Z288" i="3"/>
  <c r="AB288" i="3"/>
  <c r="AC288" i="3"/>
  <c r="AD288" i="3"/>
  <c r="AE288" i="3"/>
  <c r="AG288" i="3"/>
  <c r="AH288" i="3"/>
  <c r="AI288" i="3"/>
  <c r="AJ288" i="3"/>
  <c r="AL288" i="3"/>
  <c r="AM288" i="3"/>
  <c r="AN288" i="3"/>
  <c r="AO288" i="3"/>
  <c r="W289" i="3"/>
  <c r="X289" i="3"/>
  <c r="Y289" i="3"/>
  <c r="Z289" i="3"/>
  <c r="AB289" i="3"/>
  <c r="AC289" i="3"/>
  <c r="AD289" i="3"/>
  <c r="AE289" i="3"/>
  <c r="AG289" i="3"/>
  <c r="AH289" i="3"/>
  <c r="AI289" i="3"/>
  <c r="AJ289" i="3"/>
  <c r="AL289" i="3"/>
  <c r="AM289" i="3"/>
  <c r="AN289" i="3"/>
  <c r="AO289" i="3"/>
  <c r="W290" i="3"/>
  <c r="X290" i="3"/>
  <c r="Y290" i="3"/>
  <c r="Z290" i="3"/>
  <c r="AB290" i="3"/>
  <c r="AC290" i="3"/>
  <c r="AD290" i="3"/>
  <c r="AE290" i="3"/>
  <c r="AG290" i="3"/>
  <c r="AH290" i="3"/>
  <c r="AI290" i="3"/>
  <c r="AJ290" i="3"/>
  <c r="AL290" i="3"/>
  <c r="AM290" i="3"/>
  <c r="AN290" i="3"/>
  <c r="AO290" i="3"/>
  <c r="W291" i="3"/>
  <c r="X291" i="3"/>
  <c r="Y291" i="3"/>
  <c r="Z291" i="3"/>
  <c r="AB291" i="3"/>
  <c r="AC291" i="3"/>
  <c r="AD291" i="3"/>
  <c r="AE291" i="3"/>
  <c r="AG291" i="3"/>
  <c r="AH291" i="3"/>
  <c r="AI291" i="3"/>
  <c r="AJ291" i="3"/>
  <c r="AL291" i="3"/>
  <c r="AM291" i="3"/>
  <c r="AN291" i="3"/>
  <c r="AO291" i="3"/>
  <c r="W292" i="3"/>
  <c r="X292" i="3"/>
  <c r="Y292" i="3"/>
  <c r="Z292" i="3"/>
  <c r="AB292" i="3"/>
  <c r="AC292" i="3"/>
  <c r="AD292" i="3"/>
  <c r="AE292" i="3"/>
  <c r="AG292" i="3"/>
  <c r="AH292" i="3"/>
  <c r="AI292" i="3"/>
  <c r="AJ292" i="3"/>
  <c r="AL292" i="3"/>
  <c r="AM292" i="3"/>
  <c r="AN292" i="3"/>
  <c r="AO292" i="3"/>
  <c r="W293" i="3"/>
  <c r="X293" i="3"/>
  <c r="Y293" i="3"/>
  <c r="Z293" i="3"/>
  <c r="AB293" i="3"/>
  <c r="AC293" i="3"/>
  <c r="AD293" i="3"/>
  <c r="AE293" i="3"/>
  <c r="AG293" i="3"/>
  <c r="AH293" i="3"/>
  <c r="AI293" i="3"/>
  <c r="AJ293" i="3"/>
  <c r="AL293" i="3"/>
  <c r="AM293" i="3"/>
  <c r="AN293" i="3"/>
  <c r="AO293" i="3"/>
  <c r="W294" i="3"/>
  <c r="X294" i="3"/>
  <c r="Y294" i="3"/>
  <c r="Z294" i="3"/>
  <c r="AB294" i="3"/>
  <c r="AC294" i="3"/>
  <c r="AD294" i="3"/>
  <c r="AE294" i="3"/>
  <c r="AG294" i="3"/>
  <c r="AH294" i="3"/>
  <c r="AI294" i="3"/>
  <c r="AJ294" i="3"/>
  <c r="AL294" i="3"/>
  <c r="AM294" i="3"/>
  <c r="AN294" i="3"/>
  <c r="AO294" i="3"/>
  <c r="W295" i="3"/>
  <c r="X295" i="3"/>
  <c r="Y295" i="3"/>
  <c r="Z295" i="3"/>
  <c r="AB295" i="3"/>
  <c r="AC295" i="3"/>
  <c r="AD295" i="3"/>
  <c r="AE295" i="3"/>
  <c r="AG295" i="3"/>
  <c r="AH295" i="3"/>
  <c r="AI295" i="3"/>
  <c r="AJ295" i="3"/>
  <c r="AL295" i="3"/>
  <c r="AM295" i="3"/>
  <c r="AN295" i="3"/>
  <c r="AO295" i="3"/>
  <c r="W296" i="3"/>
  <c r="X296" i="3"/>
  <c r="Y296" i="3"/>
  <c r="Z296" i="3"/>
  <c r="AB296" i="3"/>
  <c r="AC296" i="3"/>
  <c r="AD296" i="3"/>
  <c r="AE296" i="3"/>
  <c r="AG296" i="3"/>
  <c r="AH296" i="3"/>
  <c r="AI296" i="3"/>
  <c r="AJ296" i="3"/>
  <c r="AL296" i="3"/>
  <c r="AM296" i="3"/>
  <c r="AN296" i="3"/>
  <c r="AO296" i="3"/>
  <c r="W297" i="3"/>
  <c r="X297" i="3"/>
  <c r="Y297" i="3"/>
  <c r="Z297" i="3"/>
  <c r="AB297" i="3"/>
  <c r="AC297" i="3"/>
  <c r="AD297" i="3"/>
  <c r="AE297" i="3"/>
  <c r="AG297" i="3"/>
  <c r="AH297" i="3"/>
  <c r="AI297" i="3"/>
  <c r="AJ297" i="3"/>
  <c r="AL297" i="3"/>
  <c r="AM297" i="3"/>
  <c r="AN297" i="3"/>
  <c r="AO297" i="3"/>
  <c r="W298" i="3"/>
  <c r="X298" i="3"/>
  <c r="Y298" i="3"/>
  <c r="Z298" i="3"/>
  <c r="AB298" i="3"/>
  <c r="AC298" i="3"/>
  <c r="AD298" i="3"/>
  <c r="AE298" i="3"/>
  <c r="AG298" i="3"/>
  <c r="AH298" i="3"/>
  <c r="AI298" i="3"/>
  <c r="AJ298" i="3"/>
  <c r="AL298" i="3"/>
  <c r="AM298" i="3"/>
  <c r="AN298" i="3"/>
  <c r="AO298" i="3"/>
  <c r="W299" i="3"/>
  <c r="X299" i="3"/>
  <c r="Y299" i="3"/>
  <c r="Z299" i="3"/>
  <c r="AB299" i="3"/>
  <c r="AC299" i="3"/>
  <c r="AD299" i="3"/>
  <c r="AE299" i="3"/>
  <c r="AG299" i="3"/>
  <c r="AH299" i="3"/>
  <c r="AI299" i="3"/>
  <c r="AJ299" i="3"/>
  <c r="AL299" i="3"/>
  <c r="AM299" i="3"/>
  <c r="AN299" i="3"/>
  <c r="AO299" i="3"/>
  <c r="W300" i="3"/>
  <c r="X300" i="3"/>
  <c r="Y300" i="3"/>
  <c r="Z300" i="3"/>
  <c r="AB300" i="3"/>
  <c r="AC300" i="3"/>
  <c r="AD300" i="3"/>
  <c r="AE300" i="3"/>
  <c r="AG300" i="3"/>
  <c r="AH300" i="3"/>
  <c r="AI300" i="3"/>
  <c r="AJ300" i="3"/>
  <c r="AL300" i="3"/>
  <c r="AM300" i="3"/>
  <c r="AN300" i="3"/>
  <c r="AO300" i="3"/>
  <c r="W301" i="3"/>
  <c r="X301" i="3"/>
  <c r="Y301" i="3"/>
  <c r="Z301" i="3"/>
  <c r="AB301" i="3"/>
  <c r="AC301" i="3"/>
  <c r="AD301" i="3"/>
  <c r="AE301" i="3"/>
  <c r="AG301" i="3"/>
  <c r="AH301" i="3"/>
  <c r="AI301" i="3"/>
  <c r="AJ301" i="3"/>
  <c r="AL301" i="3"/>
  <c r="AM301" i="3"/>
  <c r="AN301" i="3"/>
  <c r="AO301" i="3"/>
  <c r="W302" i="3"/>
  <c r="X302" i="3"/>
  <c r="Y302" i="3"/>
  <c r="Z302" i="3"/>
  <c r="AB302" i="3"/>
  <c r="AC302" i="3"/>
  <c r="AD302" i="3"/>
  <c r="AE302" i="3"/>
  <c r="AG302" i="3"/>
  <c r="AH302" i="3"/>
  <c r="AI302" i="3"/>
  <c r="AJ302" i="3"/>
  <c r="AL302" i="3"/>
  <c r="AM302" i="3"/>
  <c r="AN302" i="3"/>
  <c r="AO302" i="3"/>
  <c r="W303" i="3"/>
  <c r="X303" i="3"/>
  <c r="Y303" i="3"/>
  <c r="Z303" i="3"/>
  <c r="AB303" i="3"/>
  <c r="AC303" i="3"/>
  <c r="AD303" i="3"/>
  <c r="AE303" i="3"/>
  <c r="AG303" i="3"/>
  <c r="AH303" i="3"/>
  <c r="AI303" i="3"/>
  <c r="AJ303" i="3"/>
  <c r="AL303" i="3"/>
  <c r="AM303" i="3"/>
  <c r="AN303" i="3"/>
  <c r="AO303" i="3"/>
  <c r="W304" i="3"/>
  <c r="X304" i="3"/>
  <c r="Y304" i="3"/>
  <c r="Z304" i="3"/>
  <c r="AB304" i="3"/>
  <c r="AC304" i="3"/>
  <c r="AD304" i="3"/>
  <c r="AE304" i="3"/>
  <c r="AG304" i="3"/>
  <c r="AH304" i="3"/>
  <c r="AI304" i="3"/>
  <c r="AJ304" i="3"/>
  <c r="AL304" i="3"/>
  <c r="AM304" i="3"/>
  <c r="AN304" i="3"/>
  <c r="AO304" i="3"/>
  <c r="W305" i="3"/>
  <c r="X305" i="3"/>
  <c r="Y305" i="3"/>
  <c r="Z305" i="3"/>
  <c r="AB305" i="3"/>
  <c r="AC305" i="3"/>
  <c r="AD305" i="3"/>
  <c r="AE305" i="3"/>
  <c r="AG305" i="3"/>
  <c r="AH305" i="3"/>
  <c r="AI305" i="3"/>
  <c r="AJ305" i="3"/>
  <c r="AL305" i="3"/>
  <c r="AM305" i="3"/>
  <c r="AN305" i="3"/>
  <c r="AO305" i="3"/>
  <c r="W306" i="3"/>
  <c r="X306" i="3"/>
  <c r="Y306" i="3"/>
  <c r="Z306" i="3"/>
  <c r="AB306" i="3"/>
  <c r="AC306" i="3"/>
  <c r="AD306" i="3"/>
  <c r="AE306" i="3"/>
  <c r="AG306" i="3"/>
  <c r="AH306" i="3"/>
  <c r="AI306" i="3"/>
  <c r="AJ306" i="3"/>
  <c r="AL306" i="3"/>
  <c r="AM306" i="3"/>
  <c r="AN306" i="3"/>
  <c r="AO306" i="3"/>
  <c r="W307" i="3"/>
  <c r="X307" i="3"/>
  <c r="Y307" i="3"/>
  <c r="Z307" i="3"/>
  <c r="AB307" i="3"/>
  <c r="AC307" i="3"/>
  <c r="AD307" i="3"/>
  <c r="AE307" i="3"/>
  <c r="AG307" i="3"/>
  <c r="AH307" i="3"/>
  <c r="AI307" i="3"/>
  <c r="AJ307" i="3"/>
  <c r="AL307" i="3"/>
  <c r="AM307" i="3"/>
  <c r="AN307" i="3"/>
  <c r="AO307" i="3"/>
  <c r="W308" i="3"/>
  <c r="X308" i="3"/>
  <c r="Y308" i="3"/>
  <c r="Z308" i="3"/>
  <c r="AB308" i="3"/>
  <c r="AC308" i="3"/>
  <c r="AD308" i="3"/>
  <c r="AE308" i="3"/>
  <c r="AG308" i="3"/>
  <c r="AH308" i="3"/>
  <c r="AI308" i="3"/>
  <c r="AJ308" i="3"/>
  <c r="AL308" i="3"/>
  <c r="AM308" i="3"/>
  <c r="AN308" i="3"/>
  <c r="AO308" i="3"/>
  <c r="W309" i="3"/>
  <c r="X309" i="3"/>
  <c r="Y309" i="3"/>
  <c r="Z309" i="3"/>
  <c r="AB309" i="3"/>
  <c r="AC309" i="3"/>
  <c r="AD309" i="3"/>
  <c r="AE309" i="3"/>
  <c r="AG309" i="3"/>
  <c r="AH309" i="3"/>
  <c r="AI309" i="3"/>
  <c r="AJ309" i="3"/>
  <c r="AL309" i="3"/>
  <c r="AM309" i="3"/>
  <c r="AN309" i="3"/>
  <c r="AO309" i="3"/>
  <c r="W310" i="3"/>
  <c r="X310" i="3"/>
  <c r="Y310" i="3"/>
  <c r="Z310" i="3"/>
  <c r="AB310" i="3"/>
  <c r="AC310" i="3"/>
  <c r="AD310" i="3"/>
  <c r="AE310" i="3"/>
  <c r="AG310" i="3"/>
  <c r="AH310" i="3"/>
  <c r="AI310" i="3"/>
  <c r="AJ310" i="3"/>
  <c r="AL310" i="3"/>
  <c r="AM310" i="3"/>
  <c r="AN310" i="3"/>
  <c r="AO310" i="3"/>
  <c r="W311" i="3"/>
  <c r="X311" i="3"/>
  <c r="Y311" i="3"/>
  <c r="Z311" i="3"/>
  <c r="AB311" i="3"/>
  <c r="AC311" i="3"/>
  <c r="AD311" i="3"/>
  <c r="AE311" i="3"/>
  <c r="AG311" i="3"/>
  <c r="AH311" i="3"/>
  <c r="AI311" i="3"/>
  <c r="AJ311" i="3"/>
  <c r="AL311" i="3"/>
  <c r="AM311" i="3"/>
  <c r="AN311" i="3"/>
  <c r="AO311" i="3"/>
  <c r="W312" i="3"/>
  <c r="X312" i="3"/>
  <c r="Y312" i="3"/>
  <c r="Z312" i="3"/>
  <c r="AB312" i="3"/>
  <c r="AC312" i="3"/>
  <c r="AD312" i="3"/>
  <c r="AE312" i="3"/>
  <c r="AG312" i="3"/>
  <c r="AH312" i="3"/>
  <c r="AI312" i="3"/>
  <c r="AJ312" i="3"/>
  <c r="AL312" i="3"/>
  <c r="AM312" i="3"/>
  <c r="AN312" i="3"/>
  <c r="AO312" i="3"/>
  <c r="W313" i="3"/>
  <c r="X313" i="3"/>
  <c r="Y313" i="3"/>
  <c r="Z313" i="3"/>
  <c r="AB313" i="3"/>
  <c r="AC313" i="3"/>
  <c r="AD313" i="3"/>
  <c r="AE313" i="3"/>
  <c r="AG313" i="3"/>
  <c r="AH313" i="3"/>
  <c r="AI313" i="3"/>
  <c r="AJ313" i="3"/>
  <c r="AL313" i="3"/>
  <c r="AM313" i="3"/>
  <c r="AN313" i="3"/>
  <c r="AO313" i="3"/>
  <c r="W314" i="3"/>
  <c r="X314" i="3"/>
  <c r="Y314" i="3"/>
  <c r="Z314" i="3"/>
  <c r="AB314" i="3"/>
  <c r="AC314" i="3"/>
  <c r="AD314" i="3"/>
  <c r="AE314" i="3"/>
  <c r="AG314" i="3"/>
  <c r="AH314" i="3"/>
  <c r="AI314" i="3"/>
  <c r="AJ314" i="3"/>
  <c r="AL314" i="3"/>
  <c r="AM314" i="3"/>
  <c r="AN314" i="3"/>
  <c r="AO314" i="3"/>
  <c r="W315" i="3"/>
  <c r="X315" i="3"/>
  <c r="Y315" i="3"/>
  <c r="Z315" i="3"/>
  <c r="AB315" i="3"/>
  <c r="AC315" i="3"/>
  <c r="AD315" i="3"/>
  <c r="AE315" i="3"/>
  <c r="AG315" i="3"/>
  <c r="AH315" i="3"/>
  <c r="AI315" i="3"/>
  <c r="AJ315" i="3"/>
  <c r="AL315" i="3"/>
  <c r="AM315" i="3"/>
  <c r="AN315" i="3"/>
  <c r="AO315" i="3"/>
  <c r="W316" i="3"/>
  <c r="X316" i="3"/>
  <c r="Y316" i="3"/>
  <c r="Z316" i="3"/>
  <c r="AB316" i="3"/>
  <c r="AC316" i="3"/>
  <c r="AD316" i="3"/>
  <c r="AE316" i="3"/>
  <c r="AG316" i="3"/>
  <c r="AH316" i="3"/>
  <c r="AI316" i="3"/>
  <c r="AJ316" i="3"/>
  <c r="AL316" i="3"/>
  <c r="AM316" i="3"/>
  <c r="AN316" i="3"/>
  <c r="AO316" i="3"/>
  <c r="W317" i="3"/>
  <c r="X317" i="3"/>
  <c r="Y317" i="3"/>
  <c r="Z317" i="3"/>
  <c r="AB317" i="3"/>
  <c r="AC317" i="3"/>
  <c r="AD317" i="3"/>
  <c r="AE317" i="3"/>
  <c r="AG317" i="3"/>
  <c r="AH317" i="3"/>
  <c r="AI317" i="3"/>
  <c r="AJ317" i="3"/>
  <c r="AL317" i="3"/>
  <c r="AM317" i="3"/>
  <c r="AN317" i="3"/>
  <c r="AO317" i="3"/>
  <c r="W318" i="3"/>
  <c r="X318" i="3"/>
  <c r="Y318" i="3"/>
  <c r="Z318" i="3"/>
  <c r="AB318" i="3"/>
  <c r="AC318" i="3"/>
  <c r="AD318" i="3"/>
  <c r="AE318" i="3"/>
  <c r="AG318" i="3"/>
  <c r="AH318" i="3"/>
  <c r="AI318" i="3"/>
  <c r="AJ318" i="3"/>
  <c r="AL318" i="3"/>
  <c r="AM318" i="3"/>
  <c r="AN318" i="3"/>
  <c r="AO318" i="3"/>
  <c r="W319" i="3"/>
  <c r="X319" i="3"/>
  <c r="Y319" i="3"/>
  <c r="Z319" i="3"/>
  <c r="AB319" i="3"/>
  <c r="AC319" i="3"/>
  <c r="AD319" i="3"/>
  <c r="AE319" i="3"/>
  <c r="AG319" i="3"/>
  <c r="AH319" i="3"/>
  <c r="AI319" i="3"/>
  <c r="AJ319" i="3"/>
  <c r="AL319" i="3"/>
  <c r="AM319" i="3"/>
  <c r="AN319" i="3"/>
  <c r="AO319" i="3"/>
  <c r="W320" i="3"/>
  <c r="X320" i="3"/>
  <c r="Y320" i="3"/>
  <c r="Z320" i="3"/>
  <c r="AB320" i="3"/>
  <c r="AC320" i="3"/>
  <c r="AD320" i="3"/>
  <c r="AE320" i="3"/>
  <c r="AG320" i="3"/>
  <c r="AH320" i="3"/>
  <c r="AI320" i="3"/>
  <c r="AJ320" i="3"/>
  <c r="AL320" i="3"/>
  <c r="AM320" i="3"/>
  <c r="AN320" i="3"/>
  <c r="AO320" i="3"/>
  <c r="W321" i="3"/>
  <c r="X321" i="3"/>
  <c r="Y321" i="3"/>
  <c r="Z321" i="3"/>
  <c r="AB321" i="3"/>
  <c r="AC321" i="3"/>
  <c r="AD321" i="3"/>
  <c r="AE321" i="3"/>
  <c r="AG321" i="3"/>
  <c r="AH321" i="3"/>
  <c r="AI321" i="3"/>
  <c r="AJ321" i="3"/>
  <c r="AL321" i="3"/>
  <c r="AM321" i="3"/>
  <c r="AN321" i="3"/>
  <c r="AO321" i="3"/>
  <c r="W322" i="3"/>
  <c r="X322" i="3"/>
  <c r="Y322" i="3"/>
  <c r="Z322" i="3"/>
  <c r="AB322" i="3"/>
  <c r="AC322" i="3"/>
  <c r="AD322" i="3"/>
  <c r="AE322" i="3"/>
  <c r="AG322" i="3"/>
  <c r="AH322" i="3"/>
  <c r="AI322" i="3"/>
  <c r="AJ322" i="3"/>
  <c r="AL322" i="3"/>
  <c r="AM322" i="3"/>
  <c r="AN322" i="3"/>
  <c r="AO322" i="3"/>
  <c r="W323" i="3"/>
  <c r="X323" i="3"/>
  <c r="Y323" i="3"/>
  <c r="Z323" i="3"/>
  <c r="AB323" i="3"/>
  <c r="AC323" i="3"/>
  <c r="AD323" i="3"/>
  <c r="AE323" i="3"/>
  <c r="AG323" i="3"/>
  <c r="AH323" i="3"/>
  <c r="AI323" i="3"/>
  <c r="AJ323" i="3"/>
  <c r="AL323" i="3"/>
  <c r="AM323" i="3"/>
  <c r="AN323" i="3"/>
  <c r="AO323" i="3"/>
  <c r="W324" i="3"/>
  <c r="X324" i="3"/>
  <c r="Y324" i="3"/>
  <c r="Z324" i="3"/>
  <c r="AB324" i="3"/>
  <c r="AC324" i="3"/>
  <c r="AD324" i="3"/>
  <c r="AE324" i="3"/>
  <c r="AG324" i="3"/>
  <c r="AH324" i="3"/>
  <c r="AI324" i="3"/>
  <c r="AJ324" i="3"/>
  <c r="AL324" i="3"/>
  <c r="AM324" i="3"/>
  <c r="AN324" i="3"/>
  <c r="AO324" i="3"/>
  <c r="W325" i="3"/>
  <c r="X325" i="3"/>
  <c r="Y325" i="3"/>
  <c r="Z325" i="3"/>
  <c r="AB325" i="3"/>
  <c r="AC325" i="3"/>
  <c r="AD325" i="3"/>
  <c r="AE325" i="3"/>
  <c r="AG325" i="3"/>
  <c r="AH325" i="3"/>
  <c r="AI325" i="3"/>
  <c r="AJ325" i="3"/>
  <c r="AL325" i="3"/>
  <c r="AM325" i="3"/>
  <c r="AN325" i="3"/>
  <c r="AO325" i="3"/>
  <c r="W326" i="3"/>
  <c r="X326" i="3"/>
  <c r="Y326" i="3"/>
  <c r="Z326" i="3"/>
  <c r="AB326" i="3"/>
  <c r="AC326" i="3"/>
  <c r="AD326" i="3"/>
  <c r="AE326" i="3"/>
  <c r="AG326" i="3"/>
  <c r="AH326" i="3"/>
  <c r="AI326" i="3"/>
  <c r="AJ326" i="3"/>
  <c r="AL326" i="3"/>
  <c r="AM326" i="3"/>
  <c r="AN326" i="3"/>
  <c r="AO326" i="3"/>
  <c r="W327" i="3"/>
  <c r="X327" i="3"/>
  <c r="Y327" i="3"/>
  <c r="Z327" i="3"/>
  <c r="AB327" i="3"/>
  <c r="AC327" i="3"/>
  <c r="AD327" i="3"/>
  <c r="AE327" i="3"/>
  <c r="AG327" i="3"/>
  <c r="AH327" i="3"/>
  <c r="AI327" i="3"/>
  <c r="AJ327" i="3"/>
  <c r="AL327" i="3"/>
  <c r="AM327" i="3"/>
  <c r="AN327" i="3"/>
  <c r="AO327" i="3"/>
  <c r="W328" i="3"/>
  <c r="X328" i="3"/>
  <c r="Y328" i="3"/>
  <c r="Z328" i="3"/>
  <c r="AB328" i="3"/>
  <c r="AC328" i="3"/>
  <c r="AD328" i="3"/>
  <c r="AE328" i="3"/>
  <c r="AG328" i="3"/>
  <c r="AH328" i="3"/>
  <c r="AI328" i="3"/>
  <c r="AJ328" i="3"/>
  <c r="AL328" i="3"/>
  <c r="AM328" i="3"/>
  <c r="AN328" i="3"/>
  <c r="AO328" i="3"/>
  <c r="W329" i="3"/>
  <c r="X329" i="3"/>
  <c r="Y329" i="3"/>
  <c r="Z329" i="3"/>
  <c r="AB329" i="3"/>
  <c r="AC329" i="3"/>
  <c r="AD329" i="3"/>
  <c r="AE329" i="3"/>
  <c r="AG329" i="3"/>
  <c r="AH329" i="3"/>
  <c r="AI329" i="3"/>
  <c r="AJ329" i="3"/>
  <c r="AL329" i="3"/>
  <c r="AM329" i="3"/>
  <c r="AN329" i="3"/>
  <c r="AO329" i="3"/>
  <c r="W330" i="3"/>
  <c r="X330" i="3"/>
  <c r="Y330" i="3"/>
  <c r="Z330" i="3"/>
  <c r="AB330" i="3"/>
  <c r="AC330" i="3"/>
  <c r="AD330" i="3"/>
  <c r="AE330" i="3"/>
  <c r="AG330" i="3"/>
  <c r="AH330" i="3"/>
  <c r="AI330" i="3"/>
  <c r="AJ330" i="3"/>
  <c r="AL330" i="3"/>
  <c r="AM330" i="3"/>
  <c r="AN330" i="3"/>
  <c r="AO330" i="3"/>
  <c r="W331" i="3"/>
  <c r="X331" i="3"/>
  <c r="Y331" i="3"/>
  <c r="Z331" i="3"/>
  <c r="AB331" i="3"/>
  <c r="AC331" i="3"/>
  <c r="AD331" i="3"/>
  <c r="AE331" i="3"/>
  <c r="AG331" i="3"/>
  <c r="AH331" i="3"/>
  <c r="AI331" i="3"/>
  <c r="AJ331" i="3"/>
  <c r="AL331" i="3"/>
  <c r="AM331" i="3"/>
  <c r="AN331" i="3"/>
  <c r="AO331" i="3"/>
  <c r="W332" i="3"/>
  <c r="X332" i="3"/>
  <c r="Y332" i="3"/>
  <c r="Z332" i="3"/>
  <c r="AB332" i="3"/>
  <c r="AC332" i="3"/>
  <c r="AD332" i="3"/>
  <c r="AE332" i="3"/>
  <c r="AG332" i="3"/>
  <c r="AH332" i="3"/>
  <c r="AI332" i="3"/>
  <c r="AJ332" i="3"/>
  <c r="AL332" i="3"/>
  <c r="AM332" i="3"/>
  <c r="AN332" i="3"/>
  <c r="AO332" i="3"/>
  <c r="W333" i="3"/>
  <c r="X333" i="3"/>
  <c r="Y333" i="3"/>
  <c r="Z333" i="3"/>
  <c r="AB333" i="3"/>
  <c r="AC333" i="3"/>
  <c r="AD333" i="3"/>
  <c r="AE333" i="3"/>
  <c r="AG333" i="3"/>
  <c r="AH333" i="3"/>
  <c r="AI333" i="3"/>
  <c r="AJ333" i="3"/>
  <c r="AL333" i="3"/>
  <c r="AM333" i="3"/>
  <c r="AN333" i="3"/>
  <c r="AO333" i="3"/>
  <c r="W334" i="3"/>
  <c r="X334" i="3"/>
  <c r="Y334" i="3"/>
  <c r="Z334" i="3"/>
  <c r="AB334" i="3"/>
  <c r="AC334" i="3"/>
  <c r="AD334" i="3"/>
  <c r="AE334" i="3"/>
  <c r="AG334" i="3"/>
  <c r="AH334" i="3"/>
  <c r="AI334" i="3"/>
  <c r="AJ334" i="3"/>
  <c r="AL334" i="3"/>
  <c r="AM334" i="3"/>
  <c r="AN334" i="3"/>
  <c r="AO334" i="3"/>
  <c r="W335" i="3"/>
  <c r="X335" i="3"/>
  <c r="Y335" i="3"/>
  <c r="Z335" i="3"/>
  <c r="AB335" i="3"/>
  <c r="AC335" i="3"/>
  <c r="AD335" i="3"/>
  <c r="AE335" i="3"/>
  <c r="AG335" i="3"/>
  <c r="AH335" i="3"/>
  <c r="AI335" i="3"/>
  <c r="AJ335" i="3"/>
  <c r="AL335" i="3"/>
  <c r="AM335" i="3"/>
  <c r="AN335" i="3"/>
  <c r="AO335" i="3"/>
  <c r="W336" i="3"/>
  <c r="X336" i="3"/>
  <c r="Y336" i="3"/>
  <c r="Z336" i="3"/>
  <c r="AB336" i="3"/>
  <c r="AC336" i="3"/>
  <c r="AD336" i="3"/>
  <c r="AE336" i="3"/>
  <c r="AG336" i="3"/>
  <c r="AH336" i="3"/>
  <c r="AI336" i="3"/>
  <c r="AJ336" i="3"/>
  <c r="AL336" i="3"/>
  <c r="AM336" i="3"/>
  <c r="AN336" i="3"/>
  <c r="AO336" i="3"/>
  <c r="W337" i="3"/>
  <c r="X337" i="3"/>
  <c r="Y337" i="3"/>
  <c r="Z337" i="3"/>
  <c r="AB337" i="3"/>
  <c r="AC337" i="3"/>
  <c r="AD337" i="3"/>
  <c r="AE337" i="3"/>
  <c r="AG337" i="3"/>
  <c r="AH337" i="3"/>
  <c r="AI337" i="3"/>
  <c r="AJ337" i="3"/>
  <c r="AL337" i="3"/>
  <c r="AM337" i="3"/>
  <c r="AN337" i="3"/>
  <c r="AO337" i="3"/>
  <c r="W338" i="3"/>
  <c r="X338" i="3"/>
  <c r="Y338" i="3"/>
  <c r="Z338" i="3"/>
  <c r="AB338" i="3"/>
  <c r="AC338" i="3"/>
  <c r="AD338" i="3"/>
  <c r="AE338" i="3"/>
  <c r="AG338" i="3"/>
  <c r="AH338" i="3"/>
  <c r="AI338" i="3"/>
  <c r="AJ338" i="3"/>
  <c r="AL338" i="3"/>
  <c r="AM338" i="3"/>
  <c r="AN338" i="3"/>
  <c r="AO338" i="3"/>
  <c r="W339" i="3"/>
  <c r="X339" i="3"/>
  <c r="Y339" i="3"/>
  <c r="Z339" i="3"/>
  <c r="AB339" i="3"/>
  <c r="AC339" i="3"/>
  <c r="AD339" i="3"/>
  <c r="AE339" i="3"/>
  <c r="AG339" i="3"/>
  <c r="AH339" i="3"/>
  <c r="AI339" i="3"/>
  <c r="AJ339" i="3"/>
  <c r="AL339" i="3"/>
  <c r="AM339" i="3"/>
  <c r="AN339" i="3"/>
  <c r="AO339" i="3"/>
  <c r="W340" i="3"/>
  <c r="X340" i="3"/>
  <c r="Y340" i="3"/>
  <c r="Z340" i="3"/>
  <c r="AB340" i="3"/>
  <c r="AC340" i="3"/>
  <c r="AD340" i="3"/>
  <c r="AE340" i="3"/>
  <c r="AG340" i="3"/>
  <c r="AH340" i="3"/>
  <c r="AI340" i="3"/>
  <c r="AJ340" i="3"/>
  <c r="AL340" i="3"/>
  <c r="AM340" i="3"/>
  <c r="AN340" i="3"/>
  <c r="AO340" i="3"/>
  <c r="W341" i="3"/>
  <c r="X341" i="3"/>
  <c r="Y341" i="3"/>
  <c r="Z341" i="3"/>
  <c r="AB341" i="3"/>
  <c r="AC341" i="3"/>
  <c r="AD341" i="3"/>
  <c r="AE341" i="3"/>
  <c r="AG341" i="3"/>
  <c r="AH341" i="3"/>
  <c r="AI341" i="3"/>
  <c r="AJ341" i="3"/>
  <c r="AL341" i="3"/>
  <c r="AM341" i="3"/>
  <c r="AN341" i="3"/>
  <c r="AO341" i="3"/>
  <c r="W342" i="3"/>
  <c r="X342" i="3"/>
  <c r="Y342" i="3"/>
  <c r="Z342" i="3"/>
  <c r="AB342" i="3"/>
  <c r="AC342" i="3"/>
  <c r="AD342" i="3"/>
  <c r="AE342" i="3"/>
  <c r="AG342" i="3"/>
  <c r="AH342" i="3"/>
  <c r="AI342" i="3"/>
  <c r="AJ342" i="3"/>
  <c r="AL342" i="3"/>
  <c r="AM342" i="3"/>
  <c r="AN342" i="3"/>
  <c r="AO342" i="3"/>
  <c r="W343" i="3"/>
  <c r="X343" i="3"/>
  <c r="Y343" i="3"/>
  <c r="Z343" i="3"/>
  <c r="AB343" i="3"/>
  <c r="AC343" i="3"/>
  <c r="AD343" i="3"/>
  <c r="AE343" i="3"/>
  <c r="AG343" i="3"/>
  <c r="AH343" i="3"/>
  <c r="AI343" i="3"/>
  <c r="AJ343" i="3"/>
  <c r="AL343" i="3"/>
  <c r="AM343" i="3"/>
  <c r="AN343" i="3"/>
  <c r="AO343" i="3"/>
  <c r="W344" i="3"/>
  <c r="X344" i="3"/>
  <c r="Y344" i="3"/>
  <c r="Z344" i="3"/>
  <c r="AB344" i="3"/>
  <c r="AC344" i="3"/>
  <c r="AD344" i="3"/>
  <c r="AE344" i="3"/>
  <c r="AG344" i="3"/>
  <c r="AH344" i="3"/>
  <c r="AI344" i="3"/>
  <c r="AJ344" i="3"/>
  <c r="AL344" i="3"/>
  <c r="AM344" i="3"/>
  <c r="AN344" i="3"/>
  <c r="AO344" i="3"/>
  <c r="W345" i="3"/>
  <c r="X345" i="3"/>
  <c r="Y345" i="3"/>
  <c r="Z345" i="3"/>
  <c r="AB345" i="3"/>
  <c r="AC345" i="3"/>
  <c r="AD345" i="3"/>
  <c r="AE345" i="3"/>
  <c r="AG345" i="3"/>
  <c r="AH345" i="3"/>
  <c r="AI345" i="3"/>
  <c r="AJ345" i="3"/>
  <c r="AL345" i="3"/>
  <c r="AM345" i="3"/>
  <c r="AN345" i="3"/>
  <c r="AO345" i="3"/>
  <c r="W346" i="3"/>
  <c r="X346" i="3"/>
  <c r="Y346" i="3"/>
  <c r="Z346" i="3"/>
  <c r="AB346" i="3"/>
  <c r="AC346" i="3"/>
  <c r="AD346" i="3"/>
  <c r="AE346" i="3"/>
  <c r="AG346" i="3"/>
  <c r="AH346" i="3"/>
  <c r="AI346" i="3"/>
  <c r="AJ346" i="3"/>
  <c r="AL346" i="3"/>
  <c r="AM346" i="3"/>
  <c r="AN346" i="3"/>
  <c r="AO346" i="3"/>
  <c r="W347" i="3"/>
  <c r="X347" i="3"/>
  <c r="Y347" i="3"/>
  <c r="Z347" i="3"/>
  <c r="AB347" i="3"/>
  <c r="AC347" i="3"/>
  <c r="AD347" i="3"/>
  <c r="AE347" i="3"/>
  <c r="AG347" i="3"/>
  <c r="AH347" i="3"/>
  <c r="AI347" i="3"/>
  <c r="AJ347" i="3"/>
  <c r="AL347" i="3"/>
  <c r="AM347" i="3"/>
  <c r="AN347" i="3"/>
  <c r="AO347" i="3"/>
  <c r="W348" i="3"/>
  <c r="X348" i="3"/>
  <c r="Y348" i="3"/>
  <c r="Z348" i="3"/>
  <c r="AB348" i="3"/>
  <c r="AC348" i="3"/>
  <c r="AD348" i="3"/>
  <c r="AE348" i="3"/>
  <c r="AG348" i="3"/>
  <c r="AH348" i="3"/>
  <c r="AI348" i="3"/>
  <c r="AJ348" i="3"/>
  <c r="AL348" i="3"/>
  <c r="AM348" i="3"/>
  <c r="AN348" i="3"/>
  <c r="AO348" i="3"/>
  <c r="W349" i="3"/>
  <c r="X349" i="3"/>
  <c r="Y349" i="3"/>
  <c r="Z349" i="3"/>
  <c r="AB349" i="3"/>
  <c r="AC349" i="3"/>
  <c r="AD349" i="3"/>
  <c r="AE349" i="3"/>
  <c r="AG349" i="3"/>
  <c r="AH349" i="3"/>
  <c r="AI349" i="3"/>
  <c r="AJ349" i="3"/>
  <c r="AL349" i="3"/>
  <c r="AM349" i="3"/>
  <c r="AN349" i="3"/>
  <c r="AO349" i="3"/>
  <c r="W350" i="3"/>
  <c r="X350" i="3"/>
  <c r="Y350" i="3"/>
  <c r="Z350" i="3"/>
  <c r="AB350" i="3"/>
  <c r="AC350" i="3"/>
  <c r="AD350" i="3"/>
  <c r="AE350" i="3"/>
  <c r="AG350" i="3"/>
  <c r="AH350" i="3"/>
  <c r="AI350" i="3"/>
  <c r="AJ350" i="3"/>
  <c r="AL350" i="3"/>
  <c r="AM350" i="3"/>
  <c r="AN350" i="3"/>
  <c r="AO350" i="3"/>
  <c r="W351" i="3"/>
  <c r="X351" i="3"/>
  <c r="Y351" i="3"/>
  <c r="Z351" i="3"/>
  <c r="AB351" i="3"/>
  <c r="AC351" i="3"/>
  <c r="AD351" i="3"/>
  <c r="AE351" i="3"/>
  <c r="AG351" i="3"/>
  <c r="AH351" i="3"/>
  <c r="AI351" i="3"/>
  <c r="AJ351" i="3"/>
  <c r="AL351" i="3"/>
  <c r="AM351" i="3"/>
  <c r="AN351" i="3"/>
  <c r="AO351" i="3"/>
  <c r="W352" i="3"/>
  <c r="X352" i="3"/>
  <c r="Y352" i="3"/>
  <c r="Z352" i="3"/>
  <c r="AB352" i="3"/>
  <c r="AC352" i="3"/>
  <c r="AD352" i="3"/>
  <c r="AE352" i="3"/>
  <c r="AG352" i="3"/>
  <c r="AH352" i="3"/>
  <c r="AI352" i="3"/>
  <c r="AJ352" i="3"/>
  <c r="AL352" i="3"/>
  <c r="AM352" i="3"/>
  <c r="AN352" i="3"/>
  <c r="AO352" i="3"/>
  <c r="W353" i="3"/>
  <c r="X353" i="3"/>
  <c r="Y353" i="3"/>
  <c r="Z353" i="3"/>
  <c r="AB353" i="3"/>
  <c r="AC353" i="3"/>
  <c r="AD353" i="3"/>
  <c r="AE353" i="3"/>
  <c r="AG353" i="3"/>
  <c r="AH353" i="3"/>
  <c r="AI353" i="3"/>
  <c r="AJ353" i="3"/>
  <c r="AL353" i="3"/>
  <c r="AM353" i="3"/>
  <c r="AN353" i="3"/>
  <c r="AO353" i="3"/>
  <c r="W354" i="3"/>
  <c r="X354" i="3"/>
  <c r="Y354" i="3"/>
  <c r="Z354" i="3"/>
  <c r="AB354" i="3"/>
  <c r="AC354" i="3"/>
  <c r="AD354" i="3"/>
  <c r="AE354" i="3"/>
  <c r="AG354" i="3"/>
  <c r="AH354" i="3"/>
  <c r="AI354" i="3"/>
  <c r="AJ354" i="3"/>
  <c r="AL354" i="3"/>
  <c r="AM354" i="3"/>
  <c r="AN354" i="3"/>
  <c r="AO354" i="3"/>
  <c r="W355" i="3"/>
  <c r="X355" i="3"/>
  <c r="Y355" i="3"/>
  <c r="Z355" i="3"/>
  <c r="AB355" i="3"/>
  <c r="AC355" i="3"/>
  <c r="AD355" i="3"/>
  <c r="AE355" i="3"/>
  <c r="AG355" i="3"/>
  <c r="AH355" i="3"/>
  <c r="AI355" i="3"/>
  <c r="AJ355" i="3"/>
  <c r="AL355" i="3"/>
  <c r="AM355" i="3"/>
  <c r="AN355" i="3"/>
  <c r="AO355" i="3"/>
  <c r="W356" i="3"/>
  <c r="X356" i="3"/>
  <c r="Y356" i="3"/>
  <c r="Z356" i="3"/>
  <c r="AB356" i="3"/>
  <c r="AC356" i="3"/>
  <c r="AD356" i="3"/>
  <c r="AE356" i="3"/>
  <c r="AG356" i="3"/>
  <c r="AH356" i="3"/>
  <c r="AI356" i="3"/>
  <c r="AJ356" i="3"/>
  <c r="AL356" i="3"/>
  <c r="AM356" i="3"/>
  <c r="AN356" i="3"/>
  <c r="AO356" i="3"/>
  <c r="W357" i="3"/>
  <c r="X357" i="3"/>
  <c r="Y357" i="3"/>
  <c r="Z357" i="3"/>
  <c r="AB357" i="3"/>
  <c r="AC357" i="3"/>
  <c r="AD357" i="3"/>
  <c r="AE357" i="3"/>
  <c r="AG357" i="3"/>
  <c r="AH357" i="3"/>
  <c r="AI357" i="3"/>
  <c r="AJ357" i="3"/>
  <c r="AL357" i="3"/>
  <c r="AM357" i="3"/>
  <c r="AN357" i="3"/>
  <c r="AO357" i="3"/>
  <c r="W358" i="3"/>
  <c r="X358" i="3"/>
  <c r="Y358" i="3"/>
  <c r="Z358" i="3"/>
  <c r="AB358" i="3"/>
  <c r="AC358" i="3"/>
  <c r="AD358" i="3"/>
  <c r="AE358" i="3"/>
  <c r="AG358" i="3"/>
  <c r="AH358" i="3"/>
  <c r="AI358" i="3"/>
  <c r="AJ358" i="3"/>
  <c r="AL358" i="3"/>
  <c r="AM358" i="3"/>
  <c r="AN358" i="3"/>
  <c r="AO358" i="3"/>
  <c r="W359" i="3"/>
  <c r="X359" i="3"/>
  <c r="Y359" i="3"/>
  <c r="Z359" i="3"/>
  <c r="AB359" i="3"/>
  <c r="AC359" i="3"/>
  <c r="AD359" i="3"/>
  <c r="AE359" i="3"/>
  <c r="AG359" i="3"/>
  <c r="AH359" i="3"/>
  <c r="AI359" i="3"/>
  <c r="AJ359" i="3"/>
  <c r="AL359" i="3"/>
  <c r="AM359" i="3"/>
  <c r="AN359" i="3"/>
  <c r="AO359" i="3"/>
  <c r="W360" i="3"/>
  <c r="X360" i="3"/>
  <c r="Y360" i="3"/>
  <c r="Z360" i="3"/>
  <c r="AB360" i="3"/>
  <c r="AC360" i="3"/>
  <c r="AD360" i="3"/>
  <c r="AE360" i="3"/>
  <c r="AG360" i="3"/>
  <c r="AH360" i="3"/>
  <c r="AI360" i="3"/>
  <c r="AJ360" i="3"/>
  <c r="AL360" i="3"/>
  <c r="AM360" i="3"/>
  <c r="AN360" i="3"/>
  <c r="AO360" i="3"/>
  <c r="W361" i="3"/>
  <c r="X361" i="3"/>
  <c r="Y361" i="3"/>
  <c r="Z361" i="3"/>
  <c r="AB361" i="3"/>
  <c r="AC361" i="3"/>
  <c r="AD361" i="3"/>
  <c r="AE361" i="3"/>
  <c r="AG361" i="3"/>
  <c r="AH361" i="3"/>
  <c r="AI361" i="3"/>
  <c r="AJ361" i="3"/>
  <c r="AL361" i="3"/>
  <c r="AM361" i="3"/>
  <c r="AN361" i="3"/>
  <c r="AO361" i="3"/>
  <c r="W362" i="3"/>
  <c r="X362" i="3"/>
  <c r="Y362" i="3"/>
  <c r="Z362" i="3"/>
  <c r="AB362" i="3"/>
  <c r="AC362" i="3"/>
  <c r="AD362" i="3"/>
  <c r="AE362" i="3"/>
  <c r="AG362" i="3"/>
  <c r="AH362" i="3"/>
  <c r="AI362" i="3"/>
  <c r="AJ362" i="3"/>
  <c r="AL362" i="3"/>
  <c r="AM362" i="3"/>
  <c r="AN362" i="3"/>
  <c r="AO362" i="3"/>
  <c r="W363" i="3"/>
  <c r="X363" i="3"/>
  <c r="Y363" i="3"/>
  <c r="Z363" i="3"/>
  <c r="AB363" i="3"/>
  <c r="AC363" i="3"/>
  <c r="AD363" i="3"/>
  <c r="AE363" i="3"/>
  <c r="AG363" i="3"/>
  <c r="AH363" i="3"/>
  <c r="AI363" i="3"/>
  <c r="AJ363" i="3"/>
  <c r="AL363" i="3"/>
  <c r="AM363" i="3"/>
  <c r="AN363" i="3"/>
  <c r="AO363" i="3"/>
  <c r="W364" i="3"/>
  <c r="X364" i="3"/>
  <c r="Y364" i="3"/>
  <c r="Z364" i="3"/>
  <c r="AB364" i="3"/>
  <c r="AC364" i="3"/>
  <c r="AD364" i="3"/>
  <c r="AE364" i="3"/>
  <c r="AG364" i="3"/>
  <c r="AH364" i="3"/>
  <c r="AI364" i="3"/>
  <c r="AJ364" i="3"/>
  <c r="AL364" i="3"/>
  <c r="AM364" i="3"/>
  <c r="AN364" i="3"/>
  <c r="AO364" i="3"/>
  <c r="W365" i="3"/>
  <c r="X365" i="3"/>
  <c r="Y365" i="3"/>
  <c r="Z365" i="3"/>
  <c r="AB365" i="3"/>
  <c r="AC365" i="3"/>
  <c r="AD365" i="3"/>
  <c r="AE365" i="3"/>
  <c r="AG365" i="3"/>
  <c r="AH365" i="3"/>
  <c r="AI365" i="3"/>
  <c r="AJ365" i="3"/>
  <c r="AL365" i="3"/>
  <c r="AM365" i="3"/>
  <c r="AN365" i="3"/>
  <c r="AO365" i="3"/>
  <c r="W366" i="3"/>
  <c r="X366" i="3"/>
  <c r="Y366" i="3"/>
  <c r="Z366" i="3"/>
  <c r="AB366" i="3"/>
  <c r="AC366" i="3"/>
  <c r="AD366" i="3"/>
  <c r="AE366" i="3"/>
  <c r="AG366" i="3"/>
  <c r="AH366" i="3"/>
  <c r="AI366" i="3"/>
  <c r="AJ366" i="3"/>
  <c r="AL366" i="3"/>
  <c r="AM366" i="3"/>
  <c r="AN366" i="3"/>
  <c r="AO366" i="3"/>
  <c r="W367" i="3"/>
  <c r="X367" i="3"/>
  <c r="Y367" i="3"/>
  <c r="Z367" i="3"/>
  <c r="AB367" i="3"/>
  <c r="AC367" i="3"/>
  <c r="AD367" i="3"/>
  <c r="AE367" i="3"/>
  <c r="AG367" i="3"/>
  <c r="AH367" i="3"/>
  <c r="AI367" i="3"/>
  <c r="AJ367" i="3"/>
  <c r="AL367" i="3"/>
  <c r="AM367" i="3"/>
  <c r="AN367" i="3"/>
  <c r="AO367" i="3"/>
  <c r="W368" i="3"/>
  <c r="X368" i="3"/>
  <c r="Y368" i="3"/>
  <c r="Z368" i="3"/>
  <c r="AB368" i="3"/>
  <c r="AC368" i="3"/>
  <c r="AD368" i="3"/>
  <c r="AE368" i="3"/>
  <c r="AG368" i="3"/>
  <c r="AH368" i="3"/>
  <c r="AI368" i="3"/>
  <c r="AJ368" i="3"/>
  <c r="AL368" i="3"/>
  <c r="AM368" i="3"/>
  <c r="AN368" i="3"/>
  <c r="AO368" i="3"/>
  <c r="W369" i="3"/>
  <c r="X369" i="3"/>
  <c r="Y369" i="3"/>
  <c r="Z369" i="3"/>
  <c r="AB369" i="3"/>
  <c r="AC369" i="3"/>
  <c r="AD369" i="3"/>
  <c r="AE369" i="3"/>
  <c r="AG369" i="3"/>
  <c r="AH369" i="3"/>
  <c r="AI369" i="3"/>
  <c r="AJ369" i="3"/>
  <c r="AL369" i="3"/>
  <c r="AM369" i="3"/>
  <c r="AN369" i="3"/>
  <c r="AO369" i="3"/>
  <c r="W370" i="3"/>
  <c r="X370" i="3"/>
  <c r="Y370" i="3"/>
  <c r="Z370" i="3"/>
  <c r="AB370" i="3"/>
  <c r="AC370" i="3"/>
  <c r="AD370" i="3"/>
  <c r="AE370" i="3"/>
  <c r="AG370" i="3"/>
  <c r="AH370" i="3"/>
  <c r="AI370" i="3"/>
  <c r="AJ370" i="3"/>
  <c r="AL370" i="3"/>
  <c r="AM370" i="3"/>
  <c r="AN370" i="3"/>
  <c r="AO370" i="3"/>
  <c r="W371" i="3"/>
  <c r="X371" i="3"/>
  <c r="Y371" i="3"/>
  <c r="Z371" i="3"/>
  <c r="AB371" i="3"/>
  <c r="AC371" i="3"/>
  <c r="AD371" i="3"/>
  <c r="AE371" i="3"/>
  <c r="AG371" i="3"/>
  <c r="AH371" i="3"/>
  <c r="AI371" i="3"/>
  <c r="AJ371" i="3"/>
  <c r="AL371" i="3"/>
  <c r="AM371" i="3"/>
  <c r="AN371" i="3"/>
  <c r="AO371" i="3"/>
  <c r="W372" i="3"/>
  <c r="X372" i="3"/>
  <c r="Y372" i="3"/>
  <c r="Z372" i="3"/>
  <c r="AB372" i="3"/>
  <c r="AC372" i="3"/>
  <c r="AD372" i="3"/>
  <c r="AE372" i="3"/>
  <c r="AG372" i="3"/>
  <c r="AH372" i="3"/>
  <c r="AI372" i="3"/>
  <c r="AJ372" i="3"/>
  <c r="AL372" i="3"/>
  <c r="AM372" i="3"/>
  <c r="AN372" i="3"/>
  <c r="AO372" i="3"/>
  <c r="W373" i="3"/>
  <c r="X373" i="3"/>
  <c r="Y373" i="3"/>
  <c r="Z373" i="3"/>
  <c r="AB373" i="3"/>
  <c r="AC373" i="3"/>
  <c r="AD373" i="3"/>
  <c r="AE373" i="3"/>
  <c r="AG373" i="3"/>
  <c r="AH373" i="3"/>
  <c r="AI373" i="3"/>
  <c r="AJ373" i="3"/>
  <c r="AL373" i="3"/>
  <c r="AM373" i="3"/>
  <c r="AN373" i="3"/>
  <c r="AO373" i="3"/>
  <c r="W374" i="3"/>
  <c r="X374" i="3"/>
  <c r="Y374" i="3"/>
  <c r="Z374" i="3"/>
  <c r="AB374" i="3"/>
  <c r="AC374" i="3"/>
  <c r="AD374" i="3"/>
  <c r="AE374" i="3"/>
  <c r="AG374" i="3"/>
  <c r="AH374" i="3"/>
  <c r="AI374" i="3"/>
  <c r="AJ374" i="3"/>
  <c r="AL374" i="3"/>
  <c r="AM374" i="3"/>
  <c r="AN374" i="3"/>
  <c r="AO374" i="3"/>
  <c r="W375" i="3"/>
  <c r="X375" i="3"/>
  <c r="Y375" i="3"/>
  <c r="Z375" i="3"/>
  <c r="AB375" i="3"/>
  <c r="AC375" i="3"/>
  <c r="AD375" i="3"/>
  <c r="AE375" i="3"/>
  <c r="AG375" i="3"/>
  <c r="AH375" i="3"/>
  <c r="AI375" i="3"/>
  <c r="AJ375" i="3"/>
  <c r="AL375" i="3"/>
  <c r="AM375" i="3"/>
  <c r="AN375" i="3"/>
  <c r="AO375" i="3"/>
  <c r="W376" i="3"/>
  <c r="X376" i="3"/>
  <c r="Y376" i="3"/>
  <c r="Z376" i="3"/>
  <c r="AB376" i="3"/>
  <c r="AC376" i="3"/>
  <c r="AD376" i="3"/>
  <c r="AE376" i="3"/>
  <c r="AG376" i="3"/>
  <c r="AH376" i="3"/>
  <c r="AI376" i="3"/>
  <c r="AJ376" i="3"/>
  <c r="AL376" i="3"/>
  <c r="AM376" i="3"/>
  <c r="AN376" i="3"/>
  <c r="AO376" i="3"/>
  <c r="W377" i="3"/>
  <c r="X377" i="3"/>
  <c r="Y377" i="3"/>
  <c r="Z377" i="3"/>
  <c r="AB377" i="3"/>
  <c r="AC377" i="3"/>
  <c r="AD377" i="3"/>
  <c r="AE377" i="3"/>
  <c r="AG377" i="3"/>
  <c r="AH377" i="3"/>
  <c r="AI377" i="3"/>
  <c r="AJ377" i="3"/>
  <c r="AL377" i="3"/>
  <c r="AM377" i="3"/>
  <c r="AN377" i="3"/>
  <c r="AO377" i="3"/>
  <c r="W378" i="3"/>
  <c r="X378" i="3"/>
  <c r="Y378" i="3"/>
  <c r="Z378" i="3"/>
  <c r="AB378" i="3"/>
  <c r="AC378" i="3"/>
  <c r="AD378" i="3"/>
  <c r="AE378" i="3"/>
  <c r="AG378" i="3"/>
  <c r="AH378" i="3"/>
  <c r="AI378" i="3"/>
  <c r="AJ378" i="3"/>
  <c r="AL378" i="3"/>
  <c r="AM378" i="3"/>
  <c r="AN378" i="3"/>
  <c r="AO378" i="3"/>
  <c r="W2" i="3"/>
  <c r="X2" i="3"/>
  <c r="Y2" i="3"/>
  <c r="Z2" i="3"/>
  <c r="AB2" i="3"/>
  <c r="AC2" i="3"/>
  <c r="AD2" i="3"/>
  <c r="AE2" i="3"/>
  <c r="AG2" i="3"/>
  <c r="AH2" i="3"/>
  <c r="AI2" i="3"/>
  <c r="AJ2" i="3"/>
  <c r="AL2" i="3"/>
  <c r="AM2" i="3"/>
  <c r="AN2" i="3"/>
  <c r="AO2" i="3"/>
  <c r="W3" i="3"/>
  <c r="X3" i="3"/>
  <c r="Y3" i="3"/>
  <c r="Z3" i="3"/>
  <c r="AB3" i="3"/>
  <c r="AC3" i="3"/>
  <c r="AD3" i="3"/>
  <c r="AE3" i="3"/>
  <c r="AG3" i="3"/>
  <c r="AH3" i="3"/>
  <c r="AI3" i="3"/>
  <c r="AJ3" i="3"/>
  <c r="AL3" i="3"/>
  <c r="AM3" i="3"/>
  <c r="AN3" i="3"/>
  <c r="AO3" i="3"/>
  <c r="W4" i="3"/>
  <c r="X4" i="3"/>
  <c r="Y4" i="3"/>
  <c r="Z4" i="3"/>
  <c r="AB4" i="3"/>
  <c r="AC4" i="3"/>
  <c r="AD4" i="3"/>
  <c r="AE4" i="3"/>
  <c r="AG4" i="3"/>
  <c r="AH4" i="3"/>
  <c r="AI4" i="3"/>
  <c r="AJ4" i="3"/>
  <c r="AL4" i="3"/>
  <c r="AM4" i="3"/>
  <c r="AN4" i="3"/>
  <c r="AO4" i="3"/>
  <c r="W5" i="3"/>
  <c r="X5" i="3"/>
  <c r="Y5" i="3"/>
  <c r="Z5" i="3"/>
  <c r="AB5" i="3"/>
  <c r="AC5" i="3"/>
  <c r="AD5" i="3"/>
  <c r="AE5" i="3"/>
  <c r="AG5" i="3"/>
  <c r="AH5" i="3"/>
  <c r="AI5" i="3"/>
  <c r="AJ5" i="3"/>
  <c r="AL5" i="3"/>
  <c r="AM5" i="3"/>
  <c r="AN5" i="3"/>
  <c r="AO5" i="3"/>
  <c r="W6" i="3"/>
  <c r="X6" i="3"/>
  <c r="Y6" i="3"/>
  <c r="Z6" i="3"/>
  <c r="AB6" i="3"/>
  <c r="AC6" i="3"/>
  <c r="AD6" i="3"/>
  <c r="AE6" i="3"/>
  <c r="AG6" i="3"/>
  <c r="AH6" i="3"/>
  <c r="AI6" i="3"/>
  <c r="AJ6" i="3"/>
  <c r="AL6" i="3"/>
  <c r="AM6" i="3"/>
  <c r="AN6" i="3"/>
  <c r="AO6" i="3"/>
  <c r="W7" i="3"/>
  <c r="X7" i="3"/>
  <c r="Y7" i="3"/>
  <c r="Z7" i="3"/>
  <c r="AB7" i="3"/>
  <c r="AC7" i="3"/>
  <c r="AD7" i="3"/>
  <c r="AE7" i="3"/>
  <c r="AG7" i="3"/>
  <c r="AH7" i="3"/>
  <c r="AI7" i="3"/>
  <c r="AJ7" i="3"/>
  <c r="AL7" i="3"/>
  <c r="AM7" i="3"/>
  <c r="AN7" i="3"/>
  <c r="AO7" i="3"/>
  <c r="W8" i="3"/>
  <c r="X8" i="3"/>
  <c r="Y8" i="3"/>
  <c r="Z8" i="3"/>
  <c r="AB8" i="3"/>
  <c r="AC8" i="3"/>
  <c r="AD8" i="3"/>
  <c r="AE8" i="3"/>
  <c r="AG8" i="3"/>
  <c r="AH8" i="3"/>
  <c r="AI8" i="3"/>
  <c r="AJ8" i="3"/>
  <c r="AL8" i="3"/>
  <c r="AM8" i="3"/>
  <c r="AN8" i="3"/>
  <c r="AO8" i="3"/>
  <c r="W9" i="3"/>
  <c r="X9" i="3"/>
  <c r="Y9" i="3"/>
  <c r="Z9" i="3"/>
  <c r="AB9" i="3"/>
  <c r="AC9" i="3"/>
  <c r="AD9" i="3"/>
  <c r="AE9" i="3"/>
  <c r="AG9" i="3"/>
  <c r="AH9" i="3"/>
  <c r="AI9" i="3"/>
  <c r="AJ9" i="3"/>
  <c r="AL9" i="3"/>
  <c r="AM9" i="3"/>
  <c r="AN9" i="3"/>
  <c r="AO9" i="3"/>
  <c r="W10" i="3"/>
  <c r="X10" i="3"/>
  <c r="Y10" i="3"/>
  <c r="Z10" i="3"/>
  <c r="AB10" i="3"/>
  <c r="AC10" i="3"/>
  <c r="AD10" i="3"/>
  <c r="AE10" i="3"/>
  <c r="AG10" i="3"/>
  <c r="AH10" i="3"/>
  <c r="AI10" i="3"/>
  <c r="AJ10" i="3"/>
  <c r="AL10" i="3"/>
  <c r="AM10" i="3"/>
  <c r="AN10" i="3"/>
  <c r="AO10" i="3"/>
  <c r="W11" i="3"/>
  <c r="X11" i="3"/>
  <c r="Y11" i="3"/>
  <c r="Z11" i="3"/>
  <c r="AB11" i="3"/>
  <c r="AC11" i="3"/>
  <c r="AD11" i="3"/>
  <c r="AE11" i="3"/>
  <c r="AG11" i="3"/>
  <c r="AH11" i="3"/>
  <c r="AI11" i="3"/>
  <c r="AJ11" i="3"/>
  <c r="AL11" i="3"/>
  <c r="AM11" i="3"/>
  <c r="AN11" i="3"/>
  <c r="AO11" i="3"/>
  <c r="W12" i="3"/>
  <c r="X12" i="3"/>
  <c r="Y12" i="3"/>
  <c r="Z12" i="3"/>
  <c r="AB12" i="3"/>
  <c r="AC12" i="3"/>
  <c r="AD12" i="3"/>
  <c r="AE12" i="3"/>
  <c r="AG12" i="3"/>
  <c r="AH12" i="3"/>
  <c r="AI12" i="3"/>
  <c r="AJ12" i="3"/>
  <c r="AL12" i="3"/>
  <c r="AM12" i="3"/>
  <c r="AN12" i="3"/>
  <c r="AO12" i="3"/>
  <c r="W13" i="3"/>
  <c r="X13" i="3"/>
  <c r="Y13" i="3"/>
  <c r="Z13" i="3"/>
  <c r="AB13" i="3"/>
  <c r="AC13" i="3"/>
  <c r="AD13" i="3"/>
  <c r="AE13" i="3"/>
  <c r="AG13" i="3"/>
  <c r="AH13" i="3"/>
  <c r="AI13" i="3"/>
  <c r="AJ13" i="3"/>
  <c r="AL13" i="3"/>
  <c r="AM13" i="3"/>
  <c r="AN13" i="3"/>
  <c r="AO13" i="3"/>
  <c r="W14" i="3"/>
  <c r="X14" i="3"/>
  <c r="Y14" i="3"/>
  <c r="Z14" i="3"/>
  <c r="AB14" i="3"/>
  <c r="AC14" i="3"/>
  <c r="AD14" i="3"/>
  <c r="AE14" i="3"/>
  <c r="AG14" i="3"/>
  <c r="AH14" i="3"/>
  <c r="AI14" i="3"/>
  <c r="AJ14" i="3"/>
  <c r="AL14" i="3"/>
  <c r="AM14" i="3"/>
  <c r="AN14" i="3"/>
  <c r="AO14" i="3"/>
  <c r="W15" i="3"/>
  <c r="X15" i="3"/>
  <c r="Y15" i="3"/>
  <c r="Z15" i="3"/>
  <c r="AB15" i="3"/>
  <c r="AC15" i="3"/>
  <c r="AD15" i="3"/>
  <c r="AE15" i="3"/>
  <c r="AG15" i="3"/>
  <c r="AH15" i="3"/>
  <c r="AI15" i="3"/>
  <c r="AJ15" i="3"/>
  <c r="AL15" i="3"/>
  <c r="AM15" i="3"/>
  <c r="AN15" i="3"/>
  <c r="AO15" i="3"/>
  <c r="W16" i="3"/>
  <c r="X16" i="3"/>
  <c r="Y16" i="3"/>
  <c r="Z16" i="3"/>
  <c r="AB16" i="3"/>
  <c r="AC16" i="3"/>
  <c r="AD16" i="3"/>
  <c r="AE16" i="3"/>
  <c r="AG16" i="3"/>
  <c r="AH16" i="3"/>
  <c r="AI16" i="3"/>
  <c r="AJ16" i="3"/>
  <c r="AL16" i="3"/>
  <c r="AM16" i="3"/>
  <c r="AN16" i="3"/>
  <c r="AO16" i="3"/>
  <c r="W17" i="3"/>
  <c r="X17" i="3"/>
  <c r="Y17" i="3"/>
  <c r="Z17" i="3"/>
  <c r="AB17" i="3"/>
  <c r="AC17" i="3"/>
  <c r="AD17" i="3"/>
  <c r="AE17" i="3"/>
  <c r="AG17" i="3"/>
  <c r="AH17" i="3"/>
  <c r="AI17" i="3"/>
  <c r="AJ17" i="3"/>
  <c r="AL17" i="3"/>
  <c r="AM17" i="3"/>
  <c r="AN17" i="3"/>
  <c r="AO17" i="3"/>
  <c r="W18" i="3"/>
  <c r="X18" i="3"/>
  <c r="Y18" i="3"/>
  <c r="Z18" i="3"/>
  <c r="AB18" i="3"/>
  <c r="AC18" i="3"/>
  <c r="AD18" i="3"/>
  <c r="AE18" i="3"/>
  <c r="AG18" i="3"/>
  <c r="AH18" i="3"/>
  <c r="AI18" i="3"/>
  <c r="AJ18" i="3"/>
  <c r="AL18" i="3"/>
  <c r="AM18" i="3"/>
  <c r="AN18" i="3"/>
  <c r="AO18" i="3"/>
  <c r="W19" i="3"/>
  <c r="X19" i="3"/>
  <c r="Y19" i="3"/>
  <c r="Z19" i="3"/>
  <c r="AB19" i="3"/>
  <c r="AC19" i="3"/>
  <c r="AD19" i="3"/>
  <c r="AE19" i="3"/>
  <c r="AG19" i="3"/>
  <c r="AH19" i="3"/>
  <c r="AI19" i="3"/>
  <c r="AJ19" i="3"/>
  <c r="AL19" i="3"/>
  <c r="AM19" i="3"/>
  <c r="AN19" i="3"/>
  <c r="AO19" i="3"/>
  <c r="W20" i="3"/>
  <c r="X20" i="3"/>
  <c r="Y20" i="3"/>
  <c r="Z20" i="3"/>
  <c r="AB20" i="3"/>
  <c r="AC20" i="3"/>
  <c r="AD20" i="3"/>
  <c r="AE20" i="3"/>
  <c r="AG20" i="3"/>
  <c r="AH20" i="3"/>
  <c r="AI20" i="3"/>
  <c r="AJ20" i="3"/>
  <c r="AL20" i="3"/>
  <c r="AM20" i="3"/>
  <c r="AN20" i="3"/>
  <c r="AO20" i="3"/>
  <c r="W21" i="3"/>
  <c r="X21" i="3"/>
  <c r="Y21" i="3"/>
  <c r="Z21" i="3"/>
  <c r="AB21" i="3"/>
  <c r="AC21" i="3"/>
  <c r="AD21" i="3"/>
  <c r="AE21" i="3"/>
  <c r="AG21" i="3"/>
  <c r="AH21" i="3"/>
  <c r="AI21" i="3"/>
  <c r="AJ21" i="3"/>
  <c r="AL21" i="3"/>
  <c r="AM21" i="3"/>
  <c r="AN21" i="3"/>
  <c r="AO21" i="3"/>
  <c r="W22" i="3"/>
  <c r="X22" i="3"/>
  <c r="Y22" i="3"/>
  <c r="Z22" i="3"/>
  <c r="AB22" i="3"/>
  <c r="AC22" i="3"/>
  <c r="AD22" i="3"/>
  <c r="AE22" i="3"/>
  <c r="AG22" i="3"/>
  <c r="AH22" i="3"/>
  <c r="AI22" i="3"/>
  <c r="AJ22" i="3"/>
  <c r="AL22" i="3"/>
  <c r="AM22" i="3"/>
  <c r="AN22" i="3"/>
  <c r="AO22" i="3"/>
  <c r="W23" i="3"/>
  <c r="X23" i="3"/>
  <c r="Y23" i="3"/>
  <c r="Z23" i="3"/>
  <c r="AB23" i="3"/>
  <c r="AC23" i="3"/>
  <c r="AD23" i="3"/>
  <c r="AE23" i="3"/>
  <c r="AG23" i="3"/>
  <c r="AH23" i="3"/>
  <c r="AI23" i="3"/>
  <c r="AJ23" i="3"/>
  <c r="AL23" i="3"/>
  <c r="AM23" i="3"/>
  <c r="AN23" i="3"/>
  <c r="AO23" i="3"/>
  <c r="W24" i="3"/>
  <c r="X24" i="3"/>
  <c r="Y24" i="3"/>
  <c r="Z24" i="3"/>
  <c r="AB24" i="3"/>
  <c r="AC24" i="3"/>
  <c r="AD24" i="3"/>
  <c r="AE24" i="3"/>
  <c r="AG24" i="3"/>
  <c r="AH24" i="3"/>
  <c r="AI24" i="3"/>
  <c r="AJ24" i="3"/>
  <c r="AL24" i="3"/>
  <c r="AM24" i="3"/>
  <c r="AN24" i="3"/>
  <c r="AO24" i="3"/>
  <c r="W25" i="3"/>
  <c r="X25" i="3"/>
  <c r="Y25" i="3"/>
  <c r="Z25" i="3"/>
  <c r="AB25" i="3"/>
  <c r="AC25" i="3"/>
  <c r="AD25" i="3"/>
  <c r="AE25" i="3"/>
  <c r="AG25" i="3"/>
  <c r="AH25" i="3"/>
  <c r="AI25" i="3"/>
  <c r="AJ25" i="3"/>
  <c r="AL25" i="3"/>
  <c r="AM25" i="3"/>
  <c r="AN25" i="3"/>
  <c r="AO25" i="3"/>
  <c r="W26" i="3"/>
  <c r="X26" i="3"/>
  <c r="Y26" i="3"/>
  <c r="Z26" i="3"/>
  <c r="AB26" i="3"/>
  <c r="AC26" i="3"/>
  <c r="AD26" i="3"/>
  <c r="AE26" i="3"/>
  <c r="AG26" i="3"/>
  <c r="AH26" i="3"/>
  <c r="AI26" i="3"/>
  <c r="AJ26" i="3"/>
  <c r="AL26" i="3"/>
  <c r="AM26" i="3"/>
  <c r="AN26" i="3"/>
  <c r="AO26" i="3"/>
  <c r="W27" i="3"/>
  <c r="X27" i="3"/>
  <c r="Y27" i="3"/>
  <c r="Z27" i="3"/>
  <c r="AB27" i="3"/>
  <c r="AC27" i="3"/>
  <c r="AD27" i="3"/>
  <c r="AE27" i="3"/>
  <c r="AG27" i="3"/>
  <c r="AH27" i="3"/>
  <c r="AI27" i="3"/>
  <c r="AJ27" i="3"/>
  <c r="AL27" i="3"/>
  <c r="AM27" i="3"/>
  <c r="AN27" i="3"/>
  <c r="AO27" i="3"/>
  <c r="W28" i="3"/>
  <c r="X28" i="3"/>
  <c r="Y28" i="3"/>
  <c r="Z28" i="3"/>
  <c r="AB28" i="3"/>
  <c r="AC28" i="3"/>
  <c r="AD28" i="3"/>
  <c r="AE28" i="3"/>
  <c r="AG28" i="3"/>
  <c r="AH28" i="3"/>
  <c r="AI28" i="3"/>
  <c r="AJ28" i="3"/>
  <c r="AL28" i="3"/>
  <c r="AM28" i="3"/>
  <c r="AN28" i="3"/>
  <c r="AO28" i="3"/>
  <c r="W29" i="3"/>
  <c r="X29" i="3"/>
  <c r="Y29" i="3"/>
  <c r="Z29" i="3"/>
  <c r="AB29" i="3"/>
  <c r="AC29" i="3"/>
  <c r="AD29" i="3"/>
  <c r="AE29" i="3"/>
  <c r="AG29" i="3"/>
  <c r="AH29" i="3"/>
  <c r="AI29" i="3"/>
  <c r="AJ29" i="3"/>
  <c r="AL29" i="3"/>
  <c r="AM29" i="3"/>
  <c r="AN29" i="3"/>
  <c r="AO29" i="3"/>
  <c r="W30" i="3"/>
  <c r="X30" i="3"/>
  <c r="Y30" i="3"/>
  <c r="Z30" i="3"/>
  <c r="AB30" i="3"/>
  <c r="AC30" i="3"/>
  <c r="AD30" i="3"/>
  <c r="AE30" i="3"/>
  <c r="AG30" i="3"/>
  <c r="AH30" i="3"/>
  <c r="AI30" i="3"/>
  <c r="AJ30" i="3"/>
  <c r="AL30" i="3"/>
  <c r="AM30" i="3"/>
  <c r="AN30" i="3"/>
  <c r="AO30" i="3"/>
  <c r="W31" i="3"/>
  <c r="X31" i="3"/>
  <c r="Y31" i="3"/>
  <c r="Z31" i="3"/>
  <c r="AB31" i="3"/>
  <c r="AC31" i="3"/>
  <c r="AD31" i="3"/>
  <c r="AE31" i="3"/>
  <c r="AG31" i="3"/>
  <c r="AH31" i="3"/>
  <c r="AI31" i="3"/>
  <c r="AJ31" i="3"/>
  <c r="AL31" i="3"/>
  <c r="AM31" i="3"/>
  <c r="AN31" i="3"/>
  <c r="AO31" i="3"/>
  <c r="W32" i="3"/>
  <c r="X32" i="3"/>
  <c r="Y32" i="3"/>
  <c r="Z32" i="3"/>
  <c r="AB32" i="3"/>
  <c r="AC32" i="3"/>
  <c r="AD32" i="3"/>
  <c r="AE32" i="3"/>
  <c r="AG32" i="3"/>
  <c r="AH32" i="3"/>
  <c r="AI32" i="3"/>
  <c r="AJ32" i="3"/>
  <c r="AL32" i="3"/>
  <c r="AM32" i="3"/>
  <c r="AN32" i="3"/>
  <c r="AO32" i="3"/>
  <c r="W33" i="3"/>
  <c r="X33" i="3"/>
  <c r="Y33" i="3"/>
  <c r="Z33" i="3"/>
  <c r="AB33" i="3"/>
  <c r="AC33" i="3"/>
  <c r="AD33" i="3"/>
  <c r="AE33" i="3"/>
  <c r="AG33" i="3"/>
  <c r="AH33" i="3"/>
  <c r="AI33" i="3"/>
  <c r="AJ33" i="3"/>
  <c r="AL33" i="3"/>
  <c r="AM33" i="3"/>
  <c r="AN33" i="3"/>
  <c r="AO33" i="3"/>
  <c r="W34" i="3"/>
  <c r="X34" i="3"/>
  <c r="Y34" i="3"/>
  <c r="Z34" i="3"/>
  <c r="AB34" i="3"/>
  <c r="AC34" i="3"/>
  <c r="AD34" i="3"/>
  <c r="AE34" i="3"/>
  <c r="AG34" i="3"/>
  <c r="AH34" i="3"/>
  <c r="AI34" i="3"/>
  <c r="AJ34" i="3"/>
  <c r="AL34" i="3"/>
  <c r="AM34" i="3"/>
  <c r="AN34" i="3"/>
  <c r="AO34" i="3"/>
  <c r="W35" i="3"/>
  <c r="X35" i="3"/>
  <c r="Y35" i="3"/>
  <c r="Z35" i="3"/>
  <c r="AB35" i="3"/>
  <c r="AC35" i="3"/>
  <c r="AD35" i="3"/>
  <c r="AE35" i="3"/>
  <c r="AG35" i="3"/>
  <c r="AH35" i="3"/>
  <c r="AI35" i="3"/>
  <c r="AJ35" i="3"/>
  <c r="AL35" i="3"/>
  <c r="AM35" i="3"/>
  <c r="AN35" i="3"/>
  <c r="AO35" i="3"/>
  <c r="U2" i="3" l="1"/>
  <c r="U3" i="3"/>
  <c r="U4" i="3"/>
  <c r="U5" i="3"/>
  <c r="U6" i="3"/>
  <c r="U7" i="3"/>
  <c r="U8" i="3"/>
  <c r="U9" i="3"/>
  <c r="U10" i="3"/>
  <c r="U11" i="3"/>
  <c r="U12" i="3"/>
  <c r="U13" i="3"/>
  <c r="U14" i="3"/>
  <c r="U15" i="3"/>
  <c r="U16" i="3"/>
  <c r="U17" i="3"/>
  <c r="U18" i="3"/>
  <c r="U19" i="3"/>
  <c r="U20" i="3"/>
  <c r="U21" i="3"/>
  <c r="U22" i="3"/>
  <c r="U23" i="3"/>
  <c r="U24" i="3"/>
  <c r="U25" i="3"/>
  <c r="U26" i="3"/>
  <c r="U27" i="3"/>
  <c r="U28" i="3"/>
  <c r="U29" i="3"/>
  <c r="U30" i="3"/>
  <c r="U31" i="3"/>
  <c r="U32" i="3"/>
  <c r="U33" i="3"/>
  <c r="U34" i="3"/>
  <c r="U35" i="3"/>
  <c r="U36" i="3"/>
  <c r="U37" i="3"/>
  <c r="U38" i="3"/>
  <c r="U39" i="3"/>
  <c r="U40" i="3"/>
  <c r="U41" i="3"/>
  <c r="U42" i="3"/>
  <c r="U43" i="3"/>
  <c r="U44" i="3"/>
  <c r="U45" i="3"/>
  <c r="U46" i="3"/>
  <c r="U47" i="3"/>
  <c r="U48" i="3"/>
  <c r="U49" i="3"/>
  <c r="U50" i="3"/>
  <c r="U51" i="3"/>
  <c r="U52" i="3"/>
  <c r="U53" i="3"/>
  <c r="U54" i="3"/>
  <c r="U55" i="3"/>
  <c r="U56" i="3"/>
  <c r="U57" i="3"/>
  <c r="U58" i="3"/>
  <c r="U59" i="3"/>
  <c r="U60" i="3"/>
  <c r="U61" i="3"/>
  <c r="U62" i="3"/>
  <c r="U63" i="3"/>
  <c r="U64" i="3"/>
  <c r="U65" i="3"/>
  <c r="U66" i="3"/>
  <c r="U67" i="3"/>
  <c r="U68" i="3"/>
  <c r="U69" i="3"/>
  <c r="U70" i="3"/>
  <c r="U71" i="3"/>
  <c r="U72" i="3"/>
  <c r="U73" i="3"/>
  <c r="U74" i="3"/>
  <c r="U75" i="3"/>
  <c r="U76" i="3"/>
  <c r="U77" i="3"/>
  <c r="U78" i="3"/>
  <c r="U79" i="3"/>
  <c r="U80" i="3"/>
  <c r="U81" i="3"/>
  <c r="U82" i="3"/>
  <c r="U83" i="3"/>
  <c r="U84" i="3"/>
  <c r="U85" i="3"/>
  <c r="U86" i="3"/>
  <c r="U87" i="3"/>
  <c r="U88" i="3"/>
  <c r="U89" i="3"/>
  <c r="U90" i="3"/>
  <c r="U91" i="3"/>
  <c r="U92" i="3"/>
  <c r="U93" i="3"/>
  <c r="U94" i="3"/>
  <c r="U95" i="3"/>
  <c r="U96" i="3"/>
  <c r="U97" i="3"/>
  <c r="U98" i="3"/>
  <c r="U99" i="3"/>
  <c r="U100" i="3"/>
  <c r="U101" i="3"/>
  <c r="U102" i="3"/>
  <c r="U103" i="3"/>
  <c r="U104" i="3"/>
  <c r="U105" i="3"/>
  <c r="U106" i="3"/>
  <c r="U107" i="3"/>
  <c r="U108" i="3"/>
  <c r="U109" i="3"/>
  <c r="U110" i="3"/>
  <c r="U111" i="3"/>
  <c r="U112" i="3"/>
  <c r="U113" i="3"/>
  <c r="U114" i="3"/>
  <c r="U115" i="3"/>
  <c r="U116" i="3"/>
  <c r="U117" i="3"/>
  <c r="U118" i="3"/>
  <c r="U119" i="3"/>
  <c r="U120" i="3"/>
  <c r="U121" i="3"/>
  <c r="U122" i="3"/>
  <c r="U123" i="3"/>
  <c r="U124" i="3"/>
  <c r="U125" i="3"/>
  <c r="U126" i="3"/>
  <c r="U127" i="3"/>
  <c r="U128" i="3"/>
  <c r="U129" i="3"/>
  <c r="U130" i="3"/>
  <c r="U131" i="3"/>
  <c r="U132" i="3"/>
  <c r="U133" i="3"/>
  <c r="U134" i="3"/>
  <c r="U135" i="3"/>
  <c r="U136" i="3"/>
  <c r="U137" i="3"/>
  <c r="U138" i="3"/>
  <c r="U139" i="3"/>
  <c r="U140" i="3"/>
  <c r="U141" i="3"/>
  <c r="U142" i="3"/>
  <c r="U143" i="3"/>
  <c r="U144" i="3"/>
  <c r="U145" i="3"/>
  <c r="U146" i="3"/>
  <c r="U147" i="3"/>
  <c r="U148" i="3"/>
  <c r="U149" i="3"/>
  <c r="U150" i="3"/>
  <c r="U151" i="3"/>
  <c r="U152" i="3"/>
  <c r="U153" i="3"/>
  <c r="U154" i="3"/>
  <c r="U155" i="3"/>
  <c r="U156" i="3"/>
  <c r="U157" i="3"/>
  <c r="U158" i="3"/>
  <c r="U159" i="3"/>
  <c r="U160" i="3"/>
  <c r="U161" i="3"/>
  <c r="U162" i="3"/>
  <c r="U163" i="3"/>
  <c r="U164" i="3"/>
  <c r="U165" i="3"/>
  <c r="U166" i="3"/>
  <c r="U167" i="3"/>
  <c r="U168" i="3"/>
  <c r="U169" i="3"/>
  <c r="U170" i="3"/>
  <c r="U171" i="3"/>
  <c r="U172" i="3"/>
  <c r="U173" i="3"/>
  <c r="U174" i="3"/>
  <c r="U175" i="3"/>
  <c r="U176" i="3"/>
  <c r="U177" i="3"/>
  <c r="U178" i="3"/>
  <c r="U179" i="3"/>
  <c r="U180" i="3"/>
  <c r="U181" i="3"/>
  <c r="U182" i="3"/>
  <c r="U183" i="3"/>
  <c r="U184" i="3"/>
  <c r="U185" i="3"/>
  <c r="U186" i="3"/>
  <c r="U187" i="3"/>
  <c r="U188" i="3"/>
  <c r="U189" i="3"/>
  <c r="U190" i="3"/>
  <c r="U191" i="3"/>
  <c r="U192" i="3"/>
  <c r="U193" i="3"/>
  <c r="U194" i="3"/>
  <c r="U195" i="3"/>
  <c r="U196" i="3"/>
  <c r="U197" i="3"/>
  <c r="U198" i="3"/>
  <c r="U199" i="3"/>
  <c r="U200" i="3"/>
  <c r="U201" i="3"/>
  <c r="U202" i="3"/>
  <c r="U203" i="3"/>
  <c r="U204" i="3"/>
  <c r="U205" i="3"/>
  <c r="U206" i="3"/>
  <c r="U207" i="3"/>
  <c r="U208" i="3"/>
  <c r="U209" i="3"/>
  <c r="U210" i="3"/>
  <c r="U211" i="3"/>
  <c r="U212" i="3"/>
  <c r="U213" i="3"/>
  <c r="U214" i="3"/>
  <c r="U215" i="3"/>
  <c r="U216" i="3"/>
  <c r="U217" i="3"/>
  <c r="U218" i="3"/>
  <c r="U219" i="3"/>
  <c r="U220" i="3"/>
  <c r="U221" i="3"/>
  <c r="U222" i="3"/>
  <c r="U223" i="3"/>
  <c r="U224" i="3"/>
  <c r="U225" i="3"/>
  <c r="U226" i="3"/>
  <c r="U227" i="3"/>
  <c r="U228" i="3"/>
  <c r="U229" i="3"/>
  <c r="U230" i="3"/>
  <c r="U231" i="3"/>
  <c r="U232" i="3"/>
  <c r="U233" i="3"/>
  <c r="U234" i="3"/>
  <c r="U235" i="3"/>
  <c r="U236" i="3"/>
  <c r="U237" i="3"/>
  <c r="U238" i="3"/>
  <c r="U239" i="3"/>
  <c r="U240" i="3"/>
  <c r="U241" i="3"/>
  <c r="U242" i="3"/>
  <c r="U243" i="3"/>
  <c r="U244" i="3"/>
  <c r="U245" i="3"/>
  <c r="U246" i="3"/>
  <c r="U247" i="3"/>
  <c r="U248" i="3"/>
  <c r="U249" i="3"/>
  <c r="U250" i="3"/>
  <c r="U251" i="3"/>
  <c r="U252" i="3"/>
  <c r="U253" i="3"/>
  <c r="U254" i="3"/>
  <c r="U255" i="3"/>
  <c r="U256" i="3"/>
  <c r="U257" i="3"/>
  <c r="U258" i="3"/>
  <c r="U259" i="3"/>
  <c r="U260" i="3"/>
  <c r="U261" i="3"/>
  <c r="U262" i="3"/>
  <c r="U263" i="3"/>
  <c r="U264" i="3"/>
  <c r="U265" i="3"/>
  <c r="U266" i="3"/>
  <c r="U267" i="3"/>
  <c r="U268" i="3"/>
  <c r="U269" i="3"/>
  <c r="U270" i="3"/>
  <c r="U271" i="3"/>
  <c r="U272" i="3"/>
  <c r="U273" i="3"/>
  <c r="U274" i="3"/>
  <c r="U275" i="3"/>
  <c r="U276" i="3"/>
  <c r="U277" i="3"/>
  <c r="U278" i="3"/>
  <c r="U279" i="3"/>
  <c r="U280" i="3"/>
  <c r="U281" i="3"/>
  <c r="U282" i="3"/>
  <c r="U283" i="3"/>
  <c r="U284" i="3"/>
  <c r="U285" i="3"/>
  <c r="U286" i="3"/>
  <c r="U287" i="3"/>
  <c r="U288" i="3"/>
  <c r="U289" i="3"/>
  <c r="U290" i="3"/>
  <c r="U291" i="3"/>
  <c r="U292" i="3"/>
  <c r="U293" i="3"/>
  <c r="U294" i="3"/>
  <c r="U295" i="3"/>
  <c r="U296" i="3"/>
  <c r="U297" i="3"/>
  <c r="U298" i="3"/>
  <c r="U299" i="3"/>
  <c r="U300" i="3"/>
  <c r="U301" i="3"/>
  <c r="U302" i="3"/>
  <c r="U303" i="3"/>
  <c r="U304" i="3"/>
  <c r="U305" i="3"/>
  <c r="U306" i="3"/>
  <c r="U307" i="3"/>
  <c r="U308" i="3"/>
  <c r="U309" i="3"/>
  <c r="U310" i="3"/>
  <c r="U311" i="3"/>
  <c r="U312" i="3"/>
  <c r="U313" i="3"/>
  <c r="U314" i="3"/>
  <c r="U315" i="3"/>
  <c r="U316" i="3"/>
  <c r="U317" i="3"/>
  <c r="U318" i="3"/>
  <c r="U319" i="3"/>
  <c r="U320" i="3"/>
  <c r="U321" i="3"/>
  <c r="U322" i="3"/>
  <c r="U323" i="3"/>
  <c r="U324" i="3"/>
  <c r="U325" i="3"/>
  <c r="U326" i="3"/>
  <c r="U327" i="3"/>
  <c r="U328" i="3"/>
  <c r="U329" i="3"/>
  <c r="U330" i="3"/>
  <c r="U331" i="3"/>
  <c r="U332" i="3"/>
  <c r="U333" i="3"/>
  <c r="U334" i="3"/>
  <c r="U335" i="3"/>
  <c r="U336" i="3"/>
  <c r="U337" i="3"/>
  <c r="U338" i="3"/>
  <c r="U339" i="3"/>
  <c r="U340" i="3"/>
  <c r="U341" i="3"/>
  <c r="U342" i="3"/>
  <c r="U343" i="3"/>
  <c r="U344" i="3"/>
  <c r="U345" i="3"/>
  <c r="U346" i="3"/>
  <c r="U347" i="3"/>
  <c r="U348" i="3"/>
  <c r="U349" i="3"/>
  <c r="U350" i="3"/>
  <c r="U351" i="3"/>
  <c r="U352" i="3"/>
  <c r="U353" i="3"/>
  <c r="U354" i="3"/>
  <c r="U355" i="3"/>
  <c r="U356" i="3"/>
  <c r="U357" i="3"/>
  <c r="U358" i="3"/>
  <c r="U359" i="3"/>
  <c r="U360" i="3"/>
  <c r="U361" i="3"/>
  <c r="U362" i="3"/>
  <c r="U363" i="3"/>
  <c r="U364" i="3"/>
  <c r="U365" i="3"/>
  <c r="U366" i="3"/>
  <c r="U367" i="3"/>
  <c r="U368" i="3"/>
  <c r="U369" i="3"/>
  <c r="U370" i="3"/>
  <c r="U371" i="3"/>
  <c r="U372" i="3"/>
  <c r="U373" i="3"/>
  <c r="U374" i="3"/>
  <c r="U375" i="3"/>
  <c r="U376" i="3"/>
  <c r="U377" i="3"/>
  <c r="U378" i="3"/>
  <c r="T2" i="3"/>
  <c r="T3" i="3"/>
  <c r="T4" i="3"/>
  <c r="T5" i="3"/>
  <c r="T6" i="3"/>
  <c r="T7" i="3"/>
  <c r="T8" i="3"/>
  <c r="T9" i="3"/>
  <c r="T10" i="3"/>
  <c r="T11" i="3"/>
  <c r="T12" i="3"/>
  <c r="T13" i="3"/>
  <c r="T14" i="3"/>
  <c r="T15" i="3"/>
  <c r="T16" i="3"/>
  <c r="T17" i="3"/>
  <c r="T18" i="3"/>
  <c r="T19" i="3"/>
  <c r="T20" i="3"/>
  <c r="T21" i="3"/>
  <c r="T22" i="3"/>
  <c r="T23" i="3"/>
  <c r="T24" i="3"/>
  <c r="T25" i="3"/>
  <c r="T26" i="3"/>
  <c r="T27" i="3"/>
  <c r="T28" i="3"/>
  <c r="T29" i="3"/>
  <c r="T30" i="3"/>
  <c r="T31" i="3"/>
  <c r="T32" i="3"/>
  <c r="T33" i="3"/>
  <c r="T34" i="3"/>
  <c r="T35" i="3"/>
  <c r="T36" i="3"/>
  <c r="T37" i="3"/>
  <c r="T38" i="3"/>
  <c r="T39" i="3"/>
  <c r="T40" i="3"/>
  <c r="T41" i="3"/>
  <c r="T42" i="3"/>
  <c r="T43" i="3"/>
  <c r="T44" i="3"/>
  <c r="T45" i="3"/>
  <c r="T46" i="3"/>
  <c r="T47" i="3"/>
  <c r="T48" i="3"/>
  <c r="T49" i="3"/>
  <c r="T50" i="3"/>
  <c r="T51" i="3"/>
  <c r="T52" i="3"/>
  <c r="T53" i="3"/>
  <c r="T54" i="3"/>
  <c r="T55" i="3"/>
  <c r="T56" i="3"/>
  <c r="T57" i="3"/>
  <c r="T58" i="3"/>
  <c r="T59" i="3"/>
  <c r="T60" i="3"/>
  <c r="T61" i="3"/>
  <c r="T62" i="3"/>
  <c r="T63" i="3"/>
  <c r="T64" i="3"/>
  <c r="T65" i="3"/>
  <c r="T66" i="3"/>
  <c r="T67" i="3"/>
  <c r="T68" i="3"/>
  <c r="T69" i="3"/>
  <c r="T70" i="3"/>
  <c r="T71" i="3"/>
  <c r="T72" i="3"/>
  <c r="T73" i="3"/>
  <c r="T74" i="3"/>
  <c r="T75" i="3"/>
  <c r="T76" i="3"/>
  <c r="T77" i="3"/>
  <c r="T78" i="3"/>
  <c r="T79" i="3"/>
  <c r="T80" i="3"/>
  <c r="T81" i="3"/>
  <c r="T82" i="3"/>
  <c r="T83" i="3"/>
  <c r="T84" i="3"/>
  <c r="T85" i="3"/>
  <c r="T86" i="3"/>
  <c r="T87" i="3"/>
  <c r="T88" i="3"/>
  <c r="T89" i="3"/>
  <c r="T90" i="3"/>
  <c r="T91" i="3"/>
  <c r="T92" i="3"/>
  <c r="T93" i="3"/>
  <c r="T94" i="3"/>
  <c r="T95" i="3"/>
  <c r="T96" i="3"/>
  <c r="T97" i="3"/>
  <c r="T98" i="3"/>
  <c r="T99" i="3"/>
  <c r="T100" i="3"/>
  <c r="T101" i="3"/>
  <c r="T102" i="3"/>
  <c r="T103" i="3"/>
  <c r="T104" i="3"/>
  <c r="T105" i="3"/>
  <c r="T106" i="3"/>
  <c r="T107" i="3"/>
  <c r="T108" i="3"/>
  <c r="T109" i="3"/>
  <c r="T110" i="3"/>
  <c r="T111" i="3"/>
  <c r="T112" i="3"/>
  <c r="T113" i="3"/>
  <c r="T114" i="3"/>
  <c r="T115" i="3"/>
  <c r="T116" i="3"/>
  <c r="T117" i="3"/>
  <c r="T118" i="3"/>
  <c r="T119" i="3"/>
  <c r="T120" i="3"/>
  <c r="T121" i="3"/>
  <c r="T122" i="3"/>
  <c r="T123" i="3"/>
  <c r="T124" i="3"/>
  <c r="T125" i="3"/>
  <c r="T126" i="3"/>
  <c r="T127" i="3"/>
  <c r="T128" i="3"/>
  <c r="T129" i="3"/>
  <c r="T130" i="3"/>
  <c r="T131" i="3"/>
  <c r="T132" i="3"/>
  <c r="T133" i="3"/>
  <c r="T134" i="3"/>
  <c r="T135" i="3"/>
  <c r="T136" i="3"/>
  <c r="T137" i="3"/>
  <c r="T138" i="3"/>
  <c r="T139" i="3"/>
  <c r="T140" i="3"/>
  <c r="T141" i="3"/>
  <c r="T142" i="3"/>
  <c r="T143" i="3"/>
  <c r="T144" i="3"/>
  <c r="T145" i="3"/>
  <c r="T146" i="3"/>
  <c r="T147" i="3"/>
  <c r="T148" i="3"/>
  <c r="T149" i="3"/>
  <c r="T150" i="3"/>
  <c r="T151" i="3"/>
  <c r="T152" i="3"/>
  <c r="T153" i="3"/>
  <c r="T154" i="3"/>
  <c r="T155" i="3"/>
  <c r="T156" i="3"/>
  <c r="T157" i="3"/>
  <c r="T158" i="3"/>
  <c r="T159" i="3"/>
  <c r="T160" i="3"/>
  <c r="T161" i="3"/>
  <c r="T162" i="3"/>
  <c r="T163" i="3"/>
  <c r="T164" i="3"/>
  <c r="T165" i="3"/>
  <c r="T166" i="3"/>
  <c r="T167" i="3"/>
  <c r="T168" i="3"/>
  <c r="T169" i="3"/>
  <c r="T170" i="3"/>
  <c r="T171" i="3"/>
  <c r="T172" i="3"/>
  <c r="T173" i="3"/>
  <c r="T174" i="3"/>
  <c r="T175" i="3"/>
  <c r="T176" i="3"/>
  <c r="T177" i="3"/>
  <c r="T178" i="3"/>
  <c r="T179" i="3"/>
  <c r="T180" i="3"/>
  <c r="T181" i="3"/>
  <c r="T182" i="3"/>
  <c r="T183" i="3"/>
  <c r="T184" i="3"/>
  <c r="T185" i="3"/>
  <c r="T186" i="3"/>
  <c r="T187" i="3"/>
  <c r="T188" i="3"/>
  <c r="T189" i="3"/>
  <c r="T190" i="3"/>
  <c r="T191" i="3"/>
  <c r="T192" i="3"/>
  <c r="T193" i="3"/>
  <c r="T194" i="3"/>
  <c r="T195" i="3"/>
  <c r="T196" i="3"/>
  <c r="T197" i="3"/>
  <c r="T198" i="3"/>
  <c r="T199" i="3"/>
  <c r="T200" i="3"/>
  <c r="T201" i="3"/>
  <c r="T202" i="3"/>
  <c r="T203" i="3"/>
  <c r="T204" i="3"/>
  <c r="T205" i="3"/>
  <c r="T206" i="3"/>
  <c r="T207" i="3"/>
  <c r="T208" i="3"/>
  <c r="T209" i="3"/>
  <c r="T210" i="3"/>
  <c r="T211" i="3"/>
  <c r="T212" i="3"/>
  <c r="T213" i="3"/>
  <c r="T214" i="3"/>
  <c r="T215" i="3"/>
  <c r="T216" i="3"/>
  <c r="T217" i="3"/>
  <c r="T218" i="3"/>
  <c r="T219" i="3"/>
  <c r="T220" i="3"/>
  <c r="T221" i="3"/>
  <c r="T222" i="3"/>
  <c r="T223" i="3"/>
  <c r="T224" i="3"/>
  <c r="T225" i="3"/>
  <c r="T226" i="3"/>
  <c r="T227" i="3"/>
  <c r="T228" i="3"/>
  <c r="T229" i="3"/>
  <c r="T230" i="3"/>
  <c r="T231" i="3"/>
  <c r="T232" i="3"/>
  <c r="T233" i="3"/>
  <c r="T234" i="3"/>
  <c r="T235" i="3"/>
  <c r="T236" i="3"/>
  <c r="T237" i="3"/>
  <c r="T238" i="3"/>
  <c r="T239" i="3"/>
  <c r="T240" i="3"/>
  <c r="T241" i="3"/>
  <c r="T242" i="3"/>
  <c r="T243" i="3"/>
  <c r="T244" i="3"/>
  <c r="T245" i="3"/>
  <c r="T246" i="3"/>
  <c r="T247" i="3"/>
  <c r="T248" i="3"/>
  <c r="T249" i="3"/>
  <c r="T250" i="3"/>
  <c r="T251" i="3"/>
  <c r="T252" i="3"/>
  <c r="T253" i="3"/>
  <c r="T254" i="3"/>
  <c r="T255" i="3"/>
  <c r="T256" i="3"/>
  <c r="T257" i="3"/>
  <c r="T258" i="3"/>
  <c r="T259" i="3"/>
  <c r="T260" i="3"/>
  <c r="T261" i="3"/>
  <c r="T262" i="3"/>
  <c r="T263" i="3"/>
  <c r="T264" i="3"/>
  <c r="T265" i="3"/>
  <c r="T266" i="3"/>
  <c r="T267" i="3"/>
  <c r="T268" i="3"/>
  <c r="T269" i="3"/>
  <c r="T270" i="3"/>
  <c r="T271" i="3"/>
  <c r="T272" i="3"/>
  <c r="T273" i="3"/>
  <c r="T274" i="3"/>
  <c r="T275" i="3"/>
  <c r="T276" i="3"/>
  <c r="T277" i="3"/>
  <c r="T278" i="3"/>
  <c r="T279" i="3"/>
  <c r="T280" i="3"/>
  <c r="T281" i="3"/>
  <c r="T282" i="3"/>
  <c r="T283" i="3"/>
  <c r="T284" i="3"/>
  <c r="T285" i="3"/>
  <c r="T286" i="3"/>
  <c r="T287" i="3"/>
  <c r="T288" i="3"/>
  <c r="T289" i="3"/>
  <c r="T290" i="3"/>
  <c r="T291" i="3"/>
  <c r="T292" i="3"/>
  <c r="T293" i="3"/>
  <c r="T294" i="3"/>
  <c r="T295" i="3"/>
  <c r="T296" i="3"/>
  <c r="T297" i="3"/>
  <c r="T298" i="3"/>
  <c r="T299" i="3"/>
  <c r="T300" i="3"/>
  <c r="T301" i="3"/>
  <c r="T302" i="3"/>
  <c r="T303" i="3"/>
  <c r="T304" i="3"/>
  <c r="T305" i="3"/>
  <c r="T306" i="3"/>
  <c r="T307" i="3"/>
  <c r="T308" i="3"/>
  <c r="T309" i="3"/>
  <c r="T310" i="3"/>
  <c r="T311" i="3"/>
  <c r="T312" i="3"/>
  <c r="T313" i="3"/>
  <c r="T314" i="3"/>
  <c r="T315" i="3"/>
  <c r="T316" i="3"/>
  <c r="T317" i="3"/>
  <c r="T318" i="3"/>
  <c r="T319" i="3"/>
  <c r="T320" i="3"/>
  <c r="T321" i="3"/>
  <c r="T322" i="3"/>
  <c r="T323" i="3"/>
  <c r="T324" i="3"/>
  <c r="T325" i="3"/>
  <c r="T326" i="3"/>
  <c r="T327" i="3"/>
  <c r="T328" i="3"/>
  <c r="T329" i="3"/>
  <c r="T330" i="3"/>
  <c r="T331" i="3"/>
  <c r="T332" i="3"/>
  <c r="T333" i="3"/>
  <c r="T334" i="3"/>
  <c r="T335" i="3"/>
  <c r="T336" i="3"/>
  <c r="T337" i="3"/>
  <c r="T338" i="3"/>
  <c r="T339" i="3"/>
  <c r="T340" i="3"/>
  <c r="T341" i="3"/>
  <c r="T342" i="3"/>
  <c r="T343" i="3"/>
  <c r="T344" i="3"/>
  <c r="T345" i="3"/>
  <c r="T346" i="3"/>
  <c r="T347" i="3"/>
  <c r="T348" i="3"/>
  <c r="T349" i="3"/>
  <c r="T350" i="3"/>
  <c r="T351" i="3"/>
  <c r="T352" i="3"/>
  <c r="T353" i="3"/>
  <c r="T354" i="3"/>
  <c r="T355" i="3"/>
  <c r="T356" i="3"/>
  <c r="T357" i="3"/>
  <c r="T358" i="3"/>
  <c r="T359" i="3"/>
  <c r="T360" i="3"/>
  <c r="T361" i="3"/>
  <c r="T362" i="3"/>
  <c r="T363" i="3"/>
  <c r="T364" i="3"/>
  <c r="T365" i="3"/>
  <c r="T366" i="3"/>
  <c r="T367" i="3"/>
  <c r="T368" i="3"/>
  <c r="T369" i="3"/>
  <c r="T370" i="3"/>
  <c r="T371" i="3"/>
  <c r="T372" i="3"/>
  <c r="T373" i="3"/>
  <c r="T374" i="3"/>
  <c r="T375" i="3"/>
  <c r="T376" i="3"/>
  <c r="T377" i="3"/>
  <c r="T378" i="3"/>
  <c r="S2" i="3"/>
  <c r="S3" i="3"/>
  <c r="S4" i="3"/>
  <c r="S5" i="3"/>
  <c r="S6" i="3"/>
  <c r="S7" i="3"/>
  <c r="S8" i="3"/>
  <c r="S9" i="3"/>
  <c r="S10" i="3"/>
  <c r="S11" i="3"/>
  <c r="S12" i="3"/>
  <c r="S13" i="3"/>
  <c r="S14" i="3"/>
  <c r="S15" i="3"/>
  <c r="S16" i="3"/>
  <c r="S17" i="3"/>
  <c r="S18" i="3"/>
  <c r="S19" i="3"/>
  <c r="S20" i="3"/>
  <c r="S21" i="3"/>
  <c r="S22" i="3"/>
  <c r="S23" i="3"/>
  <c r="S24" i="3"/>
  <c r="S25" i="3"/>
  <c r="S26" i="3"/>
  <c r="S27" i="3"/>
  <c r="S28" i="3"/>
  <c r="S29" i="3"/>
  <c r="S30" i="3"/>
  <c r="S31" i="3"/>
  <c r="S32" i="3"/>
  <c r="S33" i="3"/>
  <c r="S34" i="3"/>
  <c r="S35" i="3"/>
  <c r="S36" i="3"/>
  <c r="S37" i="3"/>
  <c r="S38" i="3"/>
  <c r="S39" i="3"/>
  <c r="S40" i="3"/>
  <c r="S41" i="3"/>
  <c r="S42" i="3"/>
  <c r="S43" i="3"/>
  <c r="S44" i="3"/>
  <c r="S45" i="3"/>
  <c r="S46" i="3"/>
  <c r="S47" i="3"/>
  <c r="S48" i="3"/>
  <c r="S49" i="3"/>
  <c r="S50" i="3"/>
  <c r="S51" i="3"/>
  <c r="S52" i="3"/>
  <c r="S53" i="3"/>
  <c r="S54" i="3"/>
  <c r="S55" i="3"/>
  <c r="S56" i="3"/>
  <c r="S57" i="3"/>
  <c r="S58" i="3"/>
  <c r="S59" i="3"/>
  <c r="S60" i="3"/>
  <c r="S61" i="3"/>
  <c r="S62" i="3"/>
  <c r="S63" i="3"/>
  <c r="S64" i="3"/>
  <c r="S65" i="3"/>
  <c r="S66" i="3"/>
  <c r="S67" i="3"/>
  <c r="S68" i="3"/>
  <c r="S69" i="3"/>
  <c r="S70" i="3"/>
  <c r="S71" i="3"/>
  <c r="S72" i="3"/>
  <c r="S73" i="3"/>
  <c r="S74" i="3"/>
  <c r="S75" i="3"/>
  <c r="S76" i="3"/>
  <c r="S77" i="3"/>
  <c r="S78" i="3"/>
  <c r="S79" i="3"/>
  <c r="S80" i="3"/>
  <c r="S81" i="3"/>
  <c r="S82" i="3"/>
  <c r="S83" i="3"/>
  <c r="S84" i="3"/>
  <c r="S85" i="3"/>
  <c r="S86" i="3"/>
  <c r="S87" i="3"/>
  <c r="S88" i="3"/>
  <c r="S89" i="3"/>
  <c r="S90" i="3"/>
  <c r="S91" i="3"/>
  <c r="S92" i="3"/>
  <c r="S93" i="3"/>
  <c r="S94" i="3"/>
  <c r="S95" i="3"/>
  <c r="S96" i="3"/>
  <c r="S97" i="3"/>
  <c r="S98" i="3"/>
  <c r="S99" i="3"/>
  <c r="S100" i="3"/>
  <c r="S101" i="3"/>
  <c r="S102" i="3"/>
  <c r="S103" i="3"/>
  <c r="S104" i="3"/>
  <c r="S105" i="3"/>
  <c r="S106" i="3"/>
  <c r="S107" i="3"/>
  <c r="S108" i="3"/>
  <c r="S109" i="3"/>
  <c r="S110" i="3"/>
  <c r="S111" i="3"/>
  <c r="S112" i="3"/>
  <c r="S113" i="3"/>
  <c r="S114" i="3"/>
  <c r="S115" i="3"/>
  <c r="S116" i="3"/>
  <c r="S117" i="3"/>
  <c r="S118" i="3"/>
  <c r="S119" i="3"/>
  <c r="S120" i="3"/>
  <c r="S121" i="3"/>
  <c r="S122" i="3"/>
  <c r="S123" i="3"/>
  <c r="S124" i="3"/>
  <c r="S125" i="3"/>
  <c r="S126" i="3"/>
  <c r="S127" i="3"/>
  <c r="S128" i="3"/>
  <c r="S129" i="3"/>
  <c r="S130" i="3"/>
  <c r="S131" i="3"/>
  <c r="S132" i="3"/>
  <c r="S133" i="3"/>
  <c r="S134" i="3"/>
  <c r="S135" i="3"/>
  <c r="S136" i="3"/>
  <c r="S137" i="3"/>
  <c r="S138" i="3"/>
  <c r="S139" i="3"/>
  <c r="S140" i="3"/>
  <c r="S141" i="3"/>
  <c r="S142" i="3"/>
  <c r="S143" i="3"/>
  <c r="S144" i="3"/>
  <c r="S145" i="3"/>
  <c r="S146" i="3"/>
  <c r="S147" i="3"/>
  <c r="S148" i="3"/>
  <c r="S149" i="3"/>
  <c r="S150" i="3"/>
  <c r="S151" i="3"/>
  <c r="S152" i="3"/>
  <c r="S153" i="3"/>
  <c r="S154" i="3"/>
  <c r="S155" i="3"/>
  <c r="S156" i="3"/>
  <c r="S157" i="3"/>
  <c r="S158" i="3"/>
  <c r="S159" i="3"/>
  <c r="S160" i="3"/>
  <c r="S161" i="3"/>
  <c r="S162" i="3"/>
  <c r="S163" i="3"/>
  <c r="S164" i="3"/>
  <c r="S165" i="3"/>
  <c r="S166" i="3"/>
  <c r="S167" i="3"/>
  <c r="S168" i="3"/>
  <c r="S169" i="3"/>
  <c r="S170" i="3"/>
  <c r="S171" i="3"/>
  <c r="S172" i="3"/>
  <c r="S173" i="3"/>
  <c r="S174" i="3"/>
  <c r="S175" i="3"/>
  <c r="S176" i="3"/>
  <c r="S177" i="3"/>
  <c r="S178" i="3"/>
  <c r="S179" i="3"/>
  <c r="S180" i="3"/>
  <c r="S181" i="3"/>
  <c r="S182" i="3"/>
  <c r="S183" i="3"/>
  <c r="S184" i="3"/>
  <c r="S185" i="3"/>
  <c r="S186" i="3"/>
  <c r="S187" i="3"/>
  <c r="S188" i="3"/>
  <c r="S189" i="3"/>
  <c r="S190" i="3"/>
  <c r="S191" i="3"/>
  <c r="S192" i="3"/>
  <c r="S193" i="3"/>
  <c r="S194" i="3"/>
  <c r="S195" i="3"/>
  <c r="S196" i="3"/>
  <c r="S197" i="3"/>
  <c r="S198" i="3"/>
  <c r="S199" i="3"/>
  <c r="S200" i="3"/>
  <c r="S201" i="3"/>
  <c r="S202" i="3"/>
  <c r="S203" i="3"/>
  <c r="S204" i="3"/>
  <c r="S205" i="3"/>
  <c r="S206" i="3"/>
  <c r="S207" i="3"/>
  <c r="S208" i="3"/>
  <c r="S209" i="3"/>
  <c r="S210" i="3"/>
  <c r="S211" i="3"/>
  <c r="S212" i="3"/>
  <c r="S213" i="3"/>
  <c r="S214" i="3"/>
  <c r="S215" i="3"/>
  <c r="S216" i="3"/>
  <c r="S217" i="3"/>
  <c r="S218" i="3"/>
  <c r="S219" i="3"/>
  <c r="S220" i="3"/>
  <c r="S221" i="3"/>
  <c r="S222" i="3"/>
  <c r="S223" i="3"/>
  <c r="S224" i="3"/>
  <c r="S225" i="3"/>
  <c r="S226" i="3"/>
  <c r="S227" i="3"/>
  <c r="S228" i="3"/>
  <c r="S229" i="3"/>
  <c r="S230" i="3"/>
  <c r="S231" i="3"/>
  <c r="S232" i="3"/>
  <c r="S233" i="3"/>
  <c r="S234" i="3"/>
  <c r="S235" i="3"/>
  <c r="S236" i="3"/>
  <c r="S237" i="3"/>
  <c r="S238" i="3"/>
  <c r="S239" i="3"/>
  <c r="S240" i="3"/>
  <c r="S241" i="3"/>
  <c r="S242" i="3"/>
  <c r="S243" i="3"/>
  <c r="S244" i="3"/>
  <c r="S245" i="3"/>
  <c r="S246" i="3"/>
  <c r="S247" i="3"/>
  <c r="S248" i="3"/>
  <c r="S249" i="3"/>
  <c r="S250" i="3"/>
  <c r="S251" i="3"/>
  <c r="S252" i="3"/>
  <c r="S253" i="3"/>
  <c r="S254" i="3"/>
  <c r="S255" i="3"/>
  <c r="S256" i="3"/>
  <c r="S257" i="3"/>
  <c r="S258" i="3"/>
  <c r="S259" i="3"/>
  <c r="S260" i="3"/>
  <c r="S261" i="3"/>
  <c r="S262" i="3"/>
  <c r="S263" i="3"/>
  <c r="S264" i="3"/>
  <c r="S265" i="3"/>
  <c r="S266" i="3"/>
  <c r="S267" i="3"/>
  <c r="S268" i="3"/>
  <c r="S269" i="3"/>
  <c r="S270" i="3"/>
  <c r="S271" i="3"/>
  <c r="S272" i="3"/>
  <c r="S273" i="3"/>
  <c r="S274" i="3"/>
  <c r="S275" i="3"/>
  <c r="S276" i="3"/>
  <c r="S277" i="3"/>
  <c r="S278" i="3"/>
  <c r="S279" i="3"/>
  <c r="S280" i="3"/>
  <c r="S281" i="3"/>
  <c r="S282" i="3"/>
  <c r="S283" i="3"/>
  <c r="S284" i="3"/>
  <c r="S285" i="3"/>
  <c r="S286" i="3"/>
  <c r="S287" i="3"/>
  <c r="S288" i="3"/>
  <c r="S289" i="3"/>
  <c r="S290" i="3"/>
  <c r="S291" i="3"/>
  <c r="S292" i="3"/>
  <c r="S293" i="3"/>
  <c r="S294" i="3"/>
  <c r="S295" i="3"/>
  <c r="S296" i="3"/>
  <c r="S297" i="3"/>
  <c r="S298" i="3"/>
  <c r="S299" i="3"/>
  <c r="S300" i="3"/>
  <c r="S301" i="3"/>
  <c r="S302" i="3"/>
  <c r="S303" i="3"/>
  <c r="S304" i="3"/>
  <c r="S305" i="3"/>
  <c r="S306" i="3"/>
  <c r="S307" i="3"/>
  <c r="S308" i="3"/>
  <c r="S309" i="3"/>
  <c r="S310" i="3"/>
  <c r="S311" i="3"/>
  <c r="S312" i="3"/>
  <c r="S313" i="3"/>
  <c r="S314" i="3"/>
  <c r="S315" i="3"/>
  <c r="S316" i="3"/>
  <c r="S317" i="3"/>
  <c r="S318" i="3"/>
  <c r="S319" i="3"/>
  <c r="S320" i="3"/>
  <c r="S321" i="3"/>
  <c r="S322" i="3"/>
  <c r="S323" i="3"/>
  <c r="S324" i="3"/>
  <c r="S325" i="3"/>
  <c r="S326" i="3"/>
  <c r="S327" i="3"/>
  <c r="S328" i="3"/>
  <c r="S329" i="3"/>
  <c r="S330" i="3"/>
  <c r="S331" i="3"/>
  <c r="S332" i="3"/>
  <c r="S333" i="3"/>
  <c r="S334" i="3"/>
  <c r="S335" i="3"/>
  <c r="S336" i="3"/>
  <c r="S337" i="3"/>
  <c r="S338" i="3"/>
  <c r="S339" i="3"/>
  <c r="S340" i="3"/>
  <c r="S341" i="3"/>
  <c r="S342" i="3"/>
  <c r="S343" i="3"/>
  <c r="S344" i="3"/>
  <c r="S345" i="3"/>
  <c r="S346" i="3"/>
  <c r="S347" i="3"/>
  <c r="S348" i="3"/>
  <c r="S349" i="3"/>
  <c r="S350" i="3"/>
  <c r="S351" i="3"/>
  <c r="S352" i="3"/>
  <c r="S353" i="3"/>
  <c r="S354" i="3"/>
  <c r="S355" i="3"/>
  <c r="S356" i="3"/>
  <c r="S357" i="3"/>
  <c r="S358" i="3"/>
  <c r="S359" i="3"/>
  <c r="S360" i="3"/>
  <c r="S361" i="3"/>
  <c r="S362" i="3"/>
  <c r="S363" i="3"/>
  <c r="S364" i="3"/>
  <c r="S365" i="3"/>
  <c r="S366" i="3"/>
  <c r="S367" i="3"/>
  <c r="S368" i="3"/>
  <c r="S369" i="3"/>
  <c r="S370" i="3"/>
  <c r="S371" i="3"/>
  <c r="S372" i="3"/>
  <c r="S373" i="3"/>
  <c r="S374" i="3"/>
  <c r="S375" i="3"/>
  <c r="S376" i="3"/>
  <c r="S377" i="3"/>
  <c r="S378" i="3"/>
  <c r="R2" i="3"/>
  <c r="R3" i="3"/>
  <c r="R4" i="3"/>
  <c r="R5" i="3"/>
  <c r="R6" i="3"/>
  <c r="R7" i="3"/>
  <c r="R8" i="3"/>
  <c r="R9" i="3"/>
  <c r="R10" i="3"/>
  <c r="R11" i="3"/>
  <c r="R12" i="3"/>
  <c r="R13" i="3"/>
  <c r="R14" i="3"/>
  <c r="R15" i="3"/>
  <c r="R16" i="3"/>
  <c r="R17" i="3"/>
  <c r="R18" i="3"/>
  <c r="R19" i="3"/>
  <c r="R20" i="3"/>
  <c r="R21" i="3"/>
  <c r="R22" i="3"/>
  <c r="R23" i="3"/>
  <c r="R24" i="3"/>
  <c r="R25" i="3"/>
  <c r="R26" i="3"/>
  <c r="R27" i="3"/>
  <c r="R28" i="3"/>
  <c r="R29" i="3"/>
  <c r="R30" i="3"/>
  <c r="R31" i="3"/>
  <c r="R32" i="3"/>
  <c r="R33" i="3"/>
  <c r="R34" i="3"/>
  <c r="R35" i="3"/>
  <c r="R36" i="3"/>
  <c r="R37" i="3"/>
  <c r="R38" i="3"/>
  <c r="R39" i="3"/>
  <c r="R40" i="3"/>
  <c r="R41" i="3"/>
  <c r="R42" i="3"/>
  <c r="R43" i="3"/>
  <c r="R44" i="3"/>
  <c r="R45" i="3"/>
  <c r="R46" i="3"/>
  <c r="R47" i="3"/>
  <c r="R48" i="3"/>
  <c r="R49" i="3"/>
  <c r="R50" i="3"/>
  <c r="R51" i="3"/>
  <c r="R52" i="3"/>
  <c r="R53" i="3"/>
  <c r="R54" i="3"/>
  <c r="R55" i="3"/>
  <c r="R56" i="3"/>
  <c r="R57" i="3"/>
  <c r="R58" i="3"/>
  <c r="R59" i="3"/>
  <c r="R60" i="3"/>
  <c r="R61" i="3"/>
  <c r="R62" i="3"/>
  <c r="R63" i="3"/>
  <c r="R64" i="3"/>
  <c r="R65" i="3"/>
  <c r="R66" i="3"/>
  <c r="R67" i="3"/>
  <c r="R68" i="3"/>
  <c r="R69" i="3"/>
  <c r="R70" i="3"/>
  <c r="R71" i="3"/>
  <c r="R72" i="3"/>
  <c r="R73" i="3"/>
  <c r="R74" i="3"/>
  <c r="R75" i="3"/>
  <c r="R76" i="3"/>
  <c r="R77" i="3"/>
  <c r="R78" i="3"/>
  <c r="R79" i="3"/>
  <c r="R80" i="3"/>
  <c r="R81" i="3"/>
  <c r="R82" i="3"/>
  <c r="R83" i="3"/>
  <c r="R84" i="3"/>
  <c r="R85" i="3"/>
  <c r="R86" i="3"/>
  <c r="R87" i="3"/>
  <c r="R88" i="3"/>
  <c r="R89" i="3"/>
  <c r="R90" i="3"/>
  <c r="R91" i="3"/>
  <c r="R92" i="3"/>
  <c r="R93" i="3"/>
  <c r="R94" i="3"/>
  <c r="R95" i="3"/>
  <c r="R96" i="3"/>
  <c r="R97" i="3"/>
  <c r="R98" i="3"/>
  <c r="R99" i="3"/>
  <c r="R100" i="3"/>
  <c r="R101" i="3"/>
  <c r="R102" i="3"/>
  <c r="R103" i="3"/>
  <c r="R104" i="3"/>
  <c r="R105" i="3"/>
  <c r="R106" i="3"/>
  <c r="R107" i="3"/>
  <c r="R108" i="3"/>
  <c r="R109" i="3"/>
  <c r="R110" i="3"/>
  <c r="R111" i="3"/>
  <c r="R112" i="3"/>
  <c r="R113" i="3"/>
  <c r="R114" i="3"/>
  <c r="R115" i="3"/>
  <c r="R116" i="3"/>
  <c r="R117" i="3"/>
  <c r="R118" i="3"/>
  <c r="R119" i="3"/>
  <c r="R120" i="3"/>
  <c r="R121" i="3"/>
  <c r="R122" i="3"/>
  <c r="R123" i="3"/>
  <c r="R124" i="3"/>
  <c r="R125" i="3"/>
  <c r="R126" i="3"/>
  <c r="R127" i="3"/>
  <c r="R128" i="3"/>
  <c r="R129" i="3"/>
  <c r="R130" i="3"/>
  <c r="R131" i="3"/>
  <c r="R132" i="3"/>
  <c r="R133" i="3"/>
  <c r="R134" i="3"/>
  <c r="R135" i="3"/>
  <c r="R136" i="3"/>
  <c r="R137" i="3"/>
  <c r="R138" i="3"/>
  <c r="R139" i="3"/>
  <c r="R140" i="3"/>
  <c r="R141" i="3"/>
  <c r="R142" i="3"/>
  <c r="R143" i="3"/>
  <c r="R144" i="3"/>
  <c r="R145" i="3"/>
  <c r="R146" i="3"/>
  <c r="R147" i="3"/>
  <c r="R148" i="3"/>
  <c r="R149" i="3"/>
  <c r="R150" i="3"/>
  <c r="R151" i="3"/>
  <c r="R152" i="3"/>
  <c r="R153" i="3"/>
  <c r="R154" i="3"/>
  <c r="R155" i="3"/>
  <c r="R156" i="3"/>
  <c r="R157" i="3"/>
  <c r="R158" i="3"/>
  <c r="R159" i="3"/>
  <c r="R160" i="3"/>
  <c r="R161" i="3"/>
  <c r="R162" i="3"/>
  <c r="R163" i="3"/>
  <c r="R164" i="3"/>
  <c r="R165" i="3"/>
  <c r="R166" i="3"/>
  <c r="R167" i="3"/>
  <c r="R168" i="3"/>
  <c r="R169" i="3"/>
  <c r="R170" i="3"/>
  <c r="R171" i="3"/>
  <c r="R172" i="3"/>
  <c r="R173" i="3"/>
  <c r="R174" i="3"/>
  <c r="R175" i="3"/>
  <c r="R176" i="3"/>
  <c r="R177" i="3"/>
  <c r="R178" i="3"/>
  <c r="R179" i="3"/>
  <c r="R180" i="3"/>
  <c r="R181" i="3"/>
  <c r="R182" i="3"/>
  <c r="R183" i="3"/>
  <c r="R184" i="3"/>
  <c r="R185" i="3"/>
  <c r="R186" i="3"/>
  <c r="R187" i="3"/>
  <c r="R188" i="3"/>
  <c r="R189" i="3"/>
  <c r="R190" i="3"/>
  <c r="R191" i="3"/>
  <c r="R192" i="3"/>
  <c r="R193" i="3"/>
  <c r="R194" i="3"/>
  <c r="R195" i="3"/>
  <c r="R196" i="3"/>
  <c r="R197" i="3"/>
  <c r="R198" i="3"/>
  <c r="R199" i="3"/>
  <c r="R200" i="3"/>
  <c r="R201" i="3"/>
  <c r="R202" i="3"/>
  <c r="R203" i="3"/>
  <c r="R204" i="3"/>
  <c r="R205" i="3"/>
  <c r="R206" i="3"/>
  <c r="R207" i="3"/>
  <c r="R208" i="3"/>
  <c r="R209" i="3"/>
  <c r="R210" i="3"/>
  <c r="R211" i="3"/>
  <c r="R212" i="3"/>
  <c r="R213" i="3"/>
  <c r="R214" i="3"/>
  <c r="R215" i="3"/>
  <c r="R216" i="3"/>
  <c r="R217" i="3"/>
  <c r="R218" i="3"/>
  <c r="R219" i="3"/>
  <c r="R220" i="3"/>
  <c r="R221" i="3"/>
  <c r="R222" i="3"/>
  <c r="R223" i="3"/>
  <c r="R224" i="3"/>
  <c r="R225" i="3"/>
  <c r="R226" i="3"/>
  <c r="R227" i="3"/>
  <c r="R228" i="3"/>
  <c r="R229" i="3"/>
  <c r="R230" i="3"/>
  <c r="R231" i="3"/>
  <c r="R232" i="3"/>
  <c r="R233" i="3"/>
  <c r="R234" i="3"/>
  <c r="R235" i="3"/>
  <c r="R236" i="3"/>
  <c r="R237" i="3"/>
  <c r="R238" i="3"/>
  <c r="R239" i="3"/>
  <c r="R240" i="3"/>
  <c r="R241" i="3"/>
  <c r="R242" i="3"/>
  <c r="R243" i="3"/>
  <c r="R244" i="3"/>
  <c r="R245" i="3"/>
  <c r="R246" i="3"/>
  <c r="R247" i="3"/>
  <c r="R248" i="3"/>
  <c r="R249" i="3"/>
  <c r="R250" i="3"/>
  <c r="R251" i="3"/>
  <c r="R252" i="3"/>
  <c r="R253" i="3"/>
  <c r="R254" i="3"/>
  <c r="R255" i="3"/>
  <c r="R256" i="3"/>
  <c r="R257" i="3"/>
  <c r="R258" i="3"/>
  <c r="R259" i="3"/>
  <c r="R260" i="3"/>
  <c r="R261" i="3"/>
  <c r="R262" i="3"/>
  <c r="R263" i="3"/>
  <c r="R264" i="3"/>
  <c r="R265" i="3"/>
  <c r="R266" i="3"/>
  <c r="R267" i="3"/>
  <c r="R268" i="3"/>
  <c r="R269" i="3"/>
  <c r="R270" i="3"/>
  <c r="R271" i="3"/>
  <c r="R272" i="3"/>
  <c r="R273" i="3"/>
  <c r="R274" i="3"/>
  <c r="R275" i="3"/>
  <c r="R276" i="3"/>
  <c r="R277" i="3"/>
  <c r="R278" i="3"/>
  <c r="R279" i="3"/>
  <c r="R280" i="3"/>
  <c r="R281" i="3"/>
  <c r="R282" i="3"/>
  <c r="R283" i="3"/>
  <c r="R284" i="3"/>
  <c r="R285" i="3"/>
  <c r="R286" i="3"/>
  <c r="R287" i="3"/>
  <c r="R288" i="3"/>
  <c r="R289" i="3"/>
  <c r="R290" i="3"/>
  <c r="R291" i="3"/>
  <c r="R292" i="3"/>
  <c r="R293" i="3"/>
  <c r="R294" i="3"/>
  <c r="R295" i="3"/>
  <c r="R296" i="3"/>
  <c r="R297" i="3"/>
  <c r="R298" i="3"/>
  <c r="R299" i="3"/>
  <c r="R300" i="3"/>
  <c r="R301" i="3"/>
  <c r="R302" i="3"/>
  <c r="R303" i="3"/>
  <c r="R304" i="3"/>
  <c r="R305" i="3"/>
  <c r="R306" i="3"/>
  <c r="R307" i="3"/>
  <c r="R308" i="3"/>
  <c r="R309" i="3"/>
  <c r="R310" i="3"/>
  <c r="R311" i="3"/>
  <c r="R312" i="3"/>
  <c r="R313" i="3"/>
  <c r="R314" i="3"/>
  <c r="R315" i="3"/>
  <c r="R316" i="3"/>
  <c r="R317" i="3"/>
  <c r="R318" i="3"/>
  <c r="R319" i="3"/>
  <c r="R320" i="3"/>
  <c r="R321" i="3"/>
  <c r="R322" i="3"/>
  <c r="R323" i="3"/>
  <c r="R324" i="3"/>
  <c r="R325" i="3"/>
  <c r="R326" i="3"/>
  <c r="R327" i="3"/>
  <c r="R328" i="3"/>
  <c r="R329" i="3"/>
  <c r="R330" i="3"/>
  <c r="R331" i="3"/>
  <c r="R332" i="3"/>
  <c r="R333" i="3"/>
  <c r="R334" i="3"/>
  <c r="R335" i="3"/>
  <c r="R336" i="3"/>
  <c r="R337" i="3"/>
  <c r="R338" i="3"/>
  <c r="R339" i="3"/>
  <c r="R340" i="3"/>
  <c r="R341" i="3"/>
  <c r="R342" i="3"/>
  <c r="R343" i="3"/>
  <c r="R344" i="3"/>
  <c r="R345" i="3"/>
  <c r="R346" i="3"/>
  <c r="R347" i="3"/>
  <c r="R348" i="3"/>
  <c r="R349" i="3"/>
  <c r="R350" i="3"/>
  <c r="R351" i="3"/>
  <c r="R352" i="3"/>
  <c r="R353" i="3"/>
  <c r="R354" i="3"/>
  <c r="R355" i="3"/>
  <c r="R356" i="3"/>
  <c r="R357" i="3"/>
  <c r="R358" i="3"/>
  <c r="R359" i="3"/>
  <c r="R360" i="3"/>
  <c r="R361" i="3"/>
  <c r="R362" i="3"/>
  <c r="R363" i="3"/>
  <c r="R364" i="3"/>
  <c r="R365" i="3"/>
  <c r="R366" i="3"/>
  <c r="R367" i="3"/>
  <c r="R368" i="3"/>
  <c r="R369" i="3"/>
  <c r="R370" i="3"/>
  <c r="R371" i="3"/>
  <c r="R372" i="3"/>
  <c r="R373" i="3"/>
  <c r="R374" i="3"/>
  <c r="R375" i="3"/>
  <c r="R376" i="3"/>
  <c r="R377" i="3"/>
  <c r="R378" i="3"/>
  <c r="M47" i="1" l="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2" i="1"/>
  <c r="M93" i="1"/>
  <c r="M94" i="1"/>
  <c r="M95"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6" i="1"/>
  <c r="M217" i="1"/>
  <c r="M218" i="1"/>
  <c r="M219" i="1"/>
  <c r="M220"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256" i="1"/>
  <c r="M257" i="1"/>
  <c r="M258" i="1"/>
  <c r="M259" i="1"/>
  <c r="M260" i="1"/>
  <c r="M261" i="1"/>
  <c r="M262" i="1"/>
  <c r="M263" i="1"/>
  <c r="M264" i="1"/>
  <c r="M265" i="1"/>
  <c r="M266" i="1"/>
  <c r="M268" i="1"/>
  <c r="M269" i="1"/>
  <c r="M271" i="1"/>
  <c r="M272" i="1"/>
  <c r="M273" i="1"/>
  <c r="M274" i="1"/>
  <c r="M275" i="1"/>
  <c r="M276" i="1"/>
  <c r="M277" i="1"/>
  <c r="M278" i="1"/>
  <c r="M279" i="1"/>
  <c r="M280" i="1"/>
  <c r="M281" i="1"/>
  <c r="M282" i="1"/>
  <c r="M283" i="1"/>
  <c r="M284" i="1"/>
  <c r="M285" i="1"/>
  <c r="M286" i="1"/>
  <c r="M287" i="1"/>
  <c r="M288" i="1"/>
  <c r="M289" i="1"/>
  <c r="M290" i="1"/>
  <c r="M291" i="1"/>
  <c r="M292" i="1"/>
  <c r="M293" i="1"/>
  <c r="M294" i="1"/>
  <c r="M295" i="1"/>
  <c r="M296" i="1"/>
  <c r="M297" i="1"/>
  <c r="M298" i="1"/>
  <c r="M299" i="1"/>
  <c r="M300" i="1"/>
  <c r="M301" i="1"/>
  <c r="M302" i="1"/>
  <c r="M303" i="1"/>
  <c r="M304" i="1"/>
  <c r="M305" i="1"/>
  <c r="M306" i="1"/>
  <c r="M307" i="1"/>
  <c r="M308" i="1"/>
  <c r="M309" i="1"/>
  <c r="M310" i="1"/>
  <c r="M311" i="1"/>
  <c r="M312" i="1"/>
  <c r="M313" i="1"/>
  <c r="M314" i="1"/>
  <c r="M315" i="1"/>
  <c r="M316" i="1"/>
  <c r="M317" i="1"/>
  <c r="M318" i="1"/>
  <c r="M319" i="1"/>
  <c r="M320" i="1"/>
  <c r="M321" i="1"/>
  <c r="M322" i="1"/>
  <c r="M323" i="1"/>
  <c r="M324" i="1"/>
  <c r="M325" i="1"/>
  <c r="M326" i="1"/>
  <c r="M327" i="1"/>
  <c r="M328" i="1"/>
  <c r="M329" i="1"/>
  <c r="M330" i="1"/>
  <c r="M331" i="1"/>
  <c r="M332" i="1"/>
  <c r="M333" i="1"/>
  <c r="M334" i="1"/>
  <c r="M335" i="1"/>
  <c r="M336" i="1"/>
  <c r="M337" i="1"/>
  <c r="M338" i="1"/>
  <c r="M339" i="1"/>
  <c r="M340" i="1"/>
  <c r="M341" i="1"/>
  <c r="M342" i="1"/>
  <c r="M343" i="1"/>
  <c r="M344" i="1"/>
  <c r="M345" i="1"/>
  <c r="M346" i="1"/>
  <c r="M347" i="1"/>
  <c r="M348" i="1"/>
  <c r="M349" i="1"/>
  <c r="M350" i="1"/>
  <c r="M351" i="1"/>
  <c r="M352" i="1"/>
  <c r="M353" i="1"/>
  <c r="M354" i="1"/>
  <c r="M355" i="1"/>
  <c r="M356" i="1"/>
  <c r="M357" i="1"/>
  <c r="M359" i="1"/>
  <c r="M360" i="1"/>
  <c r="M361" i="1"/>
  <c r="M362" i="1"/>
  <c r="M363" i="1"/>
  <c r="M364" i="1"/>
  <c r="M365" i="1"/>
  <c r="M366" i="1"/>
  <c r="M367" i="1"/>
  <c r="M368" i="1"/>
  <c r="M369" i="1"/>
  <c r="M370" i="1"/>
  <c r="M371" i="1"/>
  <c r="M372" i="1"/>
  <c r="M373" i="1"/>
  <c r="M374" i="1"/>
  <c r="M375" i="1"/>
  <c r="M376" i="1"/>
  <c r="M377" i="1"/>
  <c r="M378" i="1"/>
  <c r="M379" i="1"/>
  <c r="M4" i="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3" i="1"/>
  <c r="J37" i="1" l="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2" i="1"/>
  <c r="J93" i="1"/>
  <c r="J94" i="1"/>
  <c r="J95"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7" i="1"/>
  <c r="J148" i="1"/>
  <c r="J149" i="1"/>
  <c r="J150" i="1"/>
  <c r="J151" i="1"/>
  <c r="J152" i="1"/>
  <c r="J153" i="1"/>
  <c r="J154"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6" i="1"/>
  <c r="J217" i="1"/>
  <c r="J218" i="1"/>
  <c r="J219" i="1"/>
  <c r="J220" i="1"/>
  <c r="J222" i="1"/>
  <c r="J223" i="1"/>
  <c r="J224" i="1"/>
  <c r="J225" i="1"/>
  <c r="J226" i="1"/>
  <c r="J227" i="1"/>
  <c r="J228" i="1"/>
  <c r="J229" i="1"/>
  <c r="J230" i="1"/>
  <c r="J231" i="1"/>
  <c r="J232" i="1"/>
  <c r="J233" i="1"/>
  <c r="J234" i="1"/>
  <c r="J235" i="1"/>
  <c r="J236" i="1"/>
  <c r="J237" i="1"/>
  <c r="J238" i="1"/>
  <c r="J239" i="1"/>
  <c r="J240" i="1"/>
  <c r="J241" i="1"/>
  <c r="J242" i="1"/>
  <c r="J243" i="1"/>
  <c r="J244" i="1"/>
  <c r="J245" i="1"/>
  <c r="J246" i="1"/>
  <c r="J247" i="1"/>
  <c r="J248" i="1"/>
  <c r="J249" i="1"/>
  <c r="J250" i="1"/>
  <c r="J251" i="1"/>
  <c r="J252" i="1"/>
  <c r="J253" i="1"/>
  <c r="J254" i="1"/>
  <c r="J255" i="1"/>
  <c r="J256" i="1"/>
  <c r="J257" i="1"/>
  <c r="J258" i="1"/>
  <c r="J259" i="1"/>
  <c r="J260" i="1"/>
  <c r="J261" i="1"/>
  <c r="J262" i="1"/>
  <c r="J263" i="1"/>
  <c r="J264" i="1"/>
  <c r="J265" i="1"/>
  <c r="J266" i="1"/>
  <c r="J268" i="1"/>
  <c r="J269" i="1"/>
  <c r="J271" i="1"/>
  <c r="J272" i="1"/>
  <c r="J273" i="1"/>
  <c r="J274" i="1"/>
  <c r="J275" i="1"/>
  <c r="J276" i="1"/>
  <c r="J277" i="1"/>
  <c r="J278" i="1"/>
  <c r="J279" i="1"/>
  <c r="J280" i="1"/>
  <c r="J281" i="1"/>
  <c r="J282" i="1"/>
  <c r="J283" i="1"/>
  <c r="J284" i="1"/>
  <c r="J285" i="1"/>
  <c r="J286" i="1"/>
  <c r="J287" i="1"/>
  <c r="J288" i="1"/>
  <c r="J289" i="1"/>
  <c r="J290" i="1"/>
  <c r="J291" i="1"/>
  <c r="J292" i="1"/>
  <c r="J293" i="1"/>
  <c r="J294" i="1"/>
  <c r="J295" i="1"/>
  <c r="J296" i="1"/>
  <c r="J297" i="1"/>
  <c r="J298" i="1"/>
  <c r="J299" i="1"/>
  <c r="J300" i="1"/>
  <c r="J301" i="1"/>
  <c r="J302" i="1"/>
  <c r="J303" i="1"/>
  <c r="J304" i="1"/>
  <c r="J305" i="1"/>
  <c r="J306" i="1"/>
  <c r="J307" i="1"/>
  <c r="J308" i="1"/>
  <c r="J309" i="1"/>
  <c r="J310" i="1"/>
  <c r="J311" i="1"/>
  <c r="J312" i="1"/>
  <c r="J313" i="1"/>
  <c r="J314" i="1"/>
  <c r="J315" i="1"/>
  <c r="J316" i="1"/>
  <c r="J317" i="1"/>
  <c r="J318" i="1"/>
  <c r="J319" i="1"/>
  <c r="J320" i="1"/>
  <c r="J321" i="1"/>
  <c r="J322" i="1"/>
  <c r="J323" i="1"/>
  <c r="J324" i="1"/>
  <c r="J325" i="1"/>
  <c r="J326" i="1"/>
  <c r="J327" i="1"/>
  <c r="J328" i="1"/>
  <c r="J329" i="1"/>
  <c r="J330" i="1"/>
  <c r="J331" i="1"/>
  <c r="J332" i="1"/>
  <c r="J333" i="1"/>
  <c r="J334" i="1"/>
  <c r="J335" i="1"/>
  <c r="J336" i="1"/>
  <c r="J337" i="1"/>
  <c r="J338" i="1"/>
  <c r="J339" i="1"/>
  <c r="J340" i="1"/>
  <c r="J341" i="1"/>
  <c r="J342" i="1"/>
  <c r="J343" i="1"/>
  <c r="J344" i="1"/>
  <c r="J345" i="1"/>
  <c r="J346" i="1"/>
  <c r="J347" i="1"/>
  <c r="J348" i="1"/>
  <c r="J349" i="1"/>
  <c r="J350" i="1"/>
  <c r="J351" i="1"/>
  <c r="J352" i="1"/>
  <c r="J353" i="1"/>
  <c r="J354" i="1"/>
  <c r="J355" i="1"/>
  <c r="J356" i="1"/>
  <c r="J357" i="1"/>
  <c r="J359" i="1"/>
  <c r="J360" i="1"/>
  <c r="J361" i="1"/>
  <c r="J362" i="1"/>
  <c r="J363" i="1"/>
  <c r="J364" i="1"/>
  <c r="J365" i="1"/>
  <c r="J366" i="1"/>
  <c r="J367" i="1"/>
  <c r="J368" i="1"/>
  <c r="J369" i="1"/>
  <c r="J370" i="1"/>
  <c r="J371" i="1"/>
  <c r="J372" i="1"/>
  <c r="J373" i="1"/>
  <c r="J374" i="1"/>
  <c r="J375" i="1"/>
  <c r="J376" i="1"/>
  <c r="J377" i="1"/>
  <c r="J378" i="1"/>
  <c r="J379" i="1"/>
  <c r="J13" i="1"/>
  <c r="J14" i="1"/>
  <c r="J15" i="1"/>
  <c r="J16" i="1"/>
  <c r="J17" i="1"/>
  <c r="J18" i="1"/>
  <c r="J19" i="1"/>
  <c r="J20" i="1"/>
  <c r="J21" i="1"/>
  <c r="J22" i="1"/>
  <c r="J23" i="1"/>
  <c r="J24" i="1"/>
  <c r="J25" i="1"/>
  <c r="J26" i="1"/>
  <c r="J27" i="1"/>
  <c r="J28" i="1"/>
  <c r="J29" i="1"/>
  <c r="J30" i="1"/>
  <c r="J31" i="1"/>
  <c r="J32" i="1"/>
  <c r="J33" i="1"/>
  <c r="J34" i="1"/>
  <c r="J35" i="1"/>
  <c r="J36" i="1"/>
  <c r="J4" i="1"/>
  <c r="J5" i="1"/>
  <c r="J6" i="1"/>
  <c r="J7" i="1"/>
  <c r="J8" i="1"/>
  <c r="J9" i="1"/>
  <c r="J10" i="1"/>
  <c r="J11" i="1"/>
  <c r="J12" i="1"/>
  <c r="J3" i="1"/>
  <c r="AP4" i="2" l="1"/>
  <c r="AP5" i="2"/>
  <c r="AP6" i="2"/>
  <c r="AP7" i="2"/>
  <c r="AP8" i="2"/>
  <c r="AP9" i="2"/>
  <c r="AP10" i="2"/>
  <c r="AP11" i="2"/>
  <c r="AP12" i="2"/>
  <c r="AP13" i="2"/>
  <c r="AP14" i="2"/>
  <c r="AP15" i="2"/>
  <c r="AP16" i="2"/>
  <c r="AP17" i="2"/>
  <c r="AP18" i="2"/>
  <c r="AP19" i="2"/>
  <c r="AP20" i="2"/>
  <c r="AP21" i="2"/>
  <c r="AP22" i="2"/>
  <c r="AP23" i="2"/>
  <c r="AP24" i="2"/>
  <c r="AP25" i="2"/>
  <c r="AP26" i="2"/>
  <c r="AP27" i="2"/>
  <c r="AP28" i="2"/>
  <c r="AP29" i="2"/>
  <c r="AP30" i="2"/>
  <c r="AP31" i="2"/>
  <c r="AP32" i="2"/>
  <c r="AP33" i="2"/>
  <c r="AP34" i="2"/>
  <c r="AP35" i="2"/>
  <c r="AP36" i="2"/>
  <c r="AP37" i="2"/>
  <c r="AP38" i="2"/>
  <c r="AP39" i="2"/>
  <c r="AP40" i="2"/>
  <c r="AP41" i="2"/>
  <c r="AP42" i="2"/>
  <c r="AP43" i="2"/>
  <c r="AP44" i="2"/>
  <c r="AP45" i="2"/>
  <c r="AP46" i="2"/>
  <c r="AP47" i="2"/>
  <c r="AP48" i="2"/>
  <c r="AP49" i="2"/>
  <c r="AP50" i="2"/>
  <c r="AP51" i="2"/>
  <c r="AP52" i="2"/>
  <c r="AP53" i="2"/>
  <c r="AP54" i="2"/>
  <c r="AP55" i="2"/>
  <c r="AP56" i="2"/>
  <c r="AP57" i="2"/>
  <c r="AP58" i="2"/>
  <c r="AP59" i="2"/>
  <c r="AP60" i="2"/>
  <c r="AP61" i="2"/>
  <c r="AP62" i="2"/>
  <c r="AP63" i="2"/>
  <c r="AP64" i="2"/>
  <c r="AP65" i="2"/>
  <c r="AP66" i="2"/>
  <c r="AP67" i="2"/>
  <c r="AP68" i="2"/>
  <c r="AP69" i="2"/>
  <c r="AP70" i="2"/>
  <c r="AP71" i="2"/>
  <c r="AP72" i="2"/>
  <c r="AP73" i="2"/>
  <c r="AP74" i="2"/>
  <c r="AP75" i="2"/>
  <c r="AP76" i="2"/>
  <c r="AP77" i="2"/>
  <c r="AP78" i="2"/>
  <c r="AP79" i="2"/>
  <c r="AP80" i="2"/>
  <c r="AP81" i="2"/>
  <c r="AP82" i="2"/>
  <c r="AP83" i="2"/>
  <c r="AP84" i="2"/>
  <c r="AP85" i="2"/>
  <c r="AP86" i="2"/>
  <c r="AP87" i="2"/>
  <c r="AP88" i="2"/>
  <c r="AP89" i="2"/>
  <c r="AP90" i="2"/>
  <c r="AP91" i="2"/>
  <c r="AP92" i="2"/>
  <c r="AP93" i="2"/>
  <c r="AP94" i="2"/>
  <c r="AP95" i="2"/>
  <c r="AP96" i="2"/>
  <c r="AP97" i="2"/>
  <c r="AP98" i="2"/>
  <c r="AP99" i="2"/>
  <c r="AP100" i="2"/>
  <c r="AP101" i="2"/>
  <c r="AP102" i="2"/>
  <c r="AP103" i="2"/>
  <c r="AP104" i="2"/>
  <c r="AP105" i="2"/>
  <c r="AP106" i="2"/>
  <c r="AP107" i="2"/>
  <c r="AP108" i="2"/>
  <c r="AP109" i="2"/>
  <c r="AP110" i="2"/>
  <c r="AP111" i="2"/>
  <c r="AP112" i="2"/>
  <c r="AP113" i="2"/>
  <c r="AP114" i="2"/>
  <c r="AP115" i="2"/>
  <c r="AP116" i="2"/>
  <c r="AP117" i="2"/>
  <c r="AP118" i="2"/>
  <c r="AP119" i="2"/>
  <c r="AP120" i="2"/>
  <c r="AP121" i="2"/>
  <c r="AP122" i="2"/>
  <c r="AP123" i="2"/>
  <c r="AP124" i="2"/>
  <c r="AP125" i="2"/>
  <c r="AP126" i="2"/>
  <c r="AP127" i="2"/>
  <c r="AP128" i="2"/>
  <c r="AP129" i="2"/>
  <c r="AJ4" i="2"/>
  <c r="AJ5" i="2"/>
  <c r="AJ6" i="2"/>
  <c r="AJ7" i="2"/>
  <c r="AJ8" i="2"/>
  <c r="AJ9" i="2"/>
  <c r="AJ10" i="2"/>
  <c r="AJ11" i="2"/>
  <c r="AJ12" i="2"/>
  <c r="AJ13" i="2"/>
  <c r="AJ14" i="2"/>
  <c r="AJ15" i="2"/>
  <c r="AJ16" i="2"/>
  <c r="AJ17" i="2"/>
  <c r="AJ18" i="2"/>
  <c r="AJ19" i="2"/>
  <c r="AJ20" i="2"/>
  <c r="AJ21" i="2"/>
  <c r="AJ22" i="2"/>
  <c r="AJ23" i="2"/>
  <c r="AJ24" i="2"/>
  <c r="AJ25" i="2"/>
  <c r="AJ26" i="2"/>
  <c r="AJ27" i="2"/>
  <c r="AJ28" i="2"/>
  <c r="AJ29" i="2"/>
  <c r="AJ30" i="2"/>
  <c r="AJ31" i="2"/>
  <c r="AJ32" i="2"/>
  <c r="AJ33" i="2"/>
  <c r="AJ34" i="2"/>
  <c r="AJ35" i="2"/>
  <c r="AJ36" i="2"/>
  <c r="AJ37" i="2"/>
  <c r="AJ38" i="2"/>
  <c r="AJ39" i="2"/>
  <c r="AJ40" i="2"/>
  <c r="AJ41" i="2"/>
  <c r="AJ42" i="2"/>
  <c r="AJ43" i="2"/>
  <c r="AJ44" i="2"/>
  <c r="AJ45" i="2"/>
  <c r="AJ46" i="2"/>
  <c r="AJ47" i="2"/>
  <c r="AJ48" i="2"/>
  <c r="AJ49" i="2"/>
  <c r="AJ50" i="2"/>
  <c r="AJ51" i="2"/>
  <c r="AJ52" i="2"/>
  <c r="AJ53" i="2"/>
  <c r="AJ54" i="2"/>
  <c r="AJ55" i="2"/>
  <c r="AJ56" i="2"/>
  <c r="AJ57" i="2"/>
  <c r="AJ58" i="2"/>
  <c r="AJ59" i="2"/>
  <c r="AJ60" i="2"/>
  <c r="AJ61" i="2"/>
  <c r="AJ62" i="2"/>
  <c r="AJ63" i="2"/>
  <c r="AJ64" i="2"/>
  <c r="AJ65" i="2"/>
  <c r="AJ66" i="2"/>
  <c r="AJ67" i="2"/>
  <c r="AJ68" i="2"/>
  <c r="AJ69" i="2"/>
  <c r="AJ70" i="2"/>
  <c r="AJ71" i="2"/>
  <c r="AJ72" i="2"/>
  <c r="AJ73" i="2"/>
  <c r="AJ74" i="2"/>
  <c r="AJ75" i="2"/>
  <c r="AJ76" i="2"/>
  <c r="AJ77" i="2"/>
  <c r="AJ78" i="2"/>
  <c r="AJ79" i="2"/>
  <c r="AJ80" i="2"/>
  <c r="AJ81" i="2"/>
  <c r="AJ82" i="2"/>
  <c r="AJ83" i="2"/>
  <c r="AJ84" i="2"/>
  <c r="AJ85" i="2"/>
  <c r="AJ86" i="2"/>
  <c r="AJ87" i="2"/>
  <c r="AJ88" i="2"/>
  <c r="AJ89" i="2"/>
  <c r="AJ90" i="2"/>
  <c r="AJ91" i="2"/>
  <c r="AJ92" i="2"/>
  <c r="AJ93" i="2"/>
  <c r="AJ94" i="2"/>
  <c r="AJ95" i="2"/>
  <c r="AJ96" i="2"/>
  <c r="AJ97" i="2"/>
  <c r="AJ98" i="2"/>
  <c r="AJ99" i="2"/>
  <c r="AJ100" i="2"/>
  <c r="AJ101" i="2"/>
  <c r="AJ102" i="2"/>
  <c r="AJ103" i="2"/>
  <c r="AJ104" i="2"/>
  <c r="AJ105" i="2"/>
  <c r="AJ106" i="2"/>
  <c r="AJ107" i="2"/>
  <c r="AJ108" i="2"/>
  <c r="AJ109" i="2"/>
  <c r="AJ110" i="2"/>
  <c r="AJ111" i="2"/>
  <c r="AJ112" i="2"/>
  <c r="AJ113" i="2"/>
  <c r="AJ114" i="2"/>
  <c r="AJ115" i="2"/>
  <c r="AJ116" i="2"/>
  <c r="AJ117" i="2"/>
  <c r="AJ118" i="2"/>
  <c r="AJ119" i="2"/>
  <c r="AJ120" i="2"/>
  <c r="AJ121" i="2"/>
  <c r="AJ122" i="2"/>
  <c r="AJ123" i="2"/>
  <c r="AJ124" i="2"/>
  <c r="AJ125" i="2"/>
  <c r="AJ126" i="2"/>
  <c r="AJ127" i="2"/>
  <c r="AJ128" i="2"/>
  <c r="AJ129" i="2"/>
  <c r="AD4" i="2"/>
  <c r="AD5" i="2"/>
  <c r="AD6" i="2"/>
  <c r="AD7" i="2"/>
  <c r="AD8" i="2"/>
  <c r="AD9" i="2"/>
  <c r="AD10" i="2"/>
  <c r="AD11" i="2"/>
  <c r="AD12" i="2"/>
  <c r="AD13" i="2"/>
  <c r="AD14" i="2"/>
  <c r="AD15" i="2"/>
  <c r="AD16" i="2"/>
  <c r="AD17" i="2"/>
  <c r="AD18" i="2"/>
  <c r="AD19" i="2"/>
  <c r="AD20" i="2"/>
  <c r="AD21" i="2"/>
  <c r="AD22" i="2"/>
  <c r="AD23" i="2"/>
  <c r="AD24" i="2"/>
  <c r="AD25" i="2"/>
  <c r="AD26" i="2"/>
  <c r="AD27" i="2"/>
  <c r="AD28" i="2"/>
  <c r="AD29" i="2"/>
  <c r="AD30" i="2"/>
  <c r="AD31" i="2"/>
  <c r="AD32" i="2"/>
  <c r="AD33" i="2"/>
  <c r="AD34" i="2"/>
  <c r="AD35" i="2"/>
  <c r="AD36" i="2"/>
  <c r="AD37" i="2"/>
  <c r="AD38" i="2"/>
  <c r="AD39" i="2"/>
  <c r="AD40" i="2"/>
  <c r="AD41" i="2"/>
  <c r="AD42" i="2"/>
  <c r="AD43" i="2"/>
  <c r="AD44" i="2"/>
  <c r="AD45" i="2"/>
  <c r="AD46" i="2"/>
  <c r="AD47" i="2"/>
  <c r="AD48" i="2"/>
  <c r="AD49" i="2"/>
  <c r="AD50" i="2"/>
  <c r="AD51" i="2"/>
  <c r="AD52" i="2"/>
  <c r="AD53" i="2"/>
  <c r="AD54" i="2"/>
  <c r="AD55" i="2"/>
  <c r="AD56" i="2"/>
  <c r="AD57" i="2"/>
  <c r="AD58" i="2"/>
  <c r="AD59" i="2"/>
  <c r="AD60" i="2"/>
  <c r="AD61" i="2"/>
  <c r="AD62" i="2"/>
  <c r="AD63" i="2"/>
  <c r="AD64" i="2"/>
  <c r="AD65" i="2"/>
  <c r="AD66" i="2"/>
  <c r="AD67" i="2"/>
  <c r="AD68" i="2"/>
  <c r="AD69" i="2"/>
  <c r="AD70" i="2"/>
  <c r="AD71" i="2"/>
  <c r="AD72" i="2"/>
  <c r="AD73" i="2"/>
  <c r="AD74" i="2"/>
  <c r="AD75" i="2"/>
  <c r="AD76" i="2"/>
  <c r="AD77" i="2"/>
  <c r="AD78" i="2"/>
  <c r="AD79" i="2"/>
  <c r="AD80" i="2"/>
  <c r="AD81" i="2"/>
  <c r="AD82" i="2"/>
  <c r="AD83" i="2"/>
  <c r="AD84" i="2"/>
  <c r="AD85" i="2"/>
  <c r="AD86" i="2"/>
  <c r="AD87" i="2"/>
  <c r="AD88" i="2"/>
  <c r="AD89" i="2"/>
  <c r="AD90" i="2"/>
  <c r="AD91" i="2"/>
  <c r="AD92" i="2"/>
  <c r="AD93" i="2"/>
  <c r="AD94" i="2"/>
  <c r="AD95" i="2"/>
  <c r="AD96" i="2"/>
  <c r="AD97" i="2"/>
  <c r="AD98" i="2"/>
  <c r="AD99" i="2"/>
  <c r="AD100" i="2"/>
  <c r="AD101" i="2"/>
  <c r="AD102" i="2"/>
  <c r="AD103" i="2"/>
  <c r="AD104" i="2"/>
  <c r="AD105" i="2"/>
  <c r="AD106" i="2"/>
  <c r="AD107" i="2"/>
  <c r="AD108" i="2"/>
  <c r="AD109" i="2"/>
  <c r="AD110" i="2"/>
  <c r="AD111" i="2"/>
  <c r="AD112" i="2"/>
  <c r="AD113" i="2"/>
  <c r="AD114" i="2"/>
  <c r="AD115" i="2"/>
  <c r="AD116" i="2"/>
  <c r="AD117" i="2"/>
  <c r="AD118" i="2"/>
  <c r="AD119" i="2"/>
  <c r="AD120" i="2"/>
  <c r="AD121" i="2"/>
  <c r="AD122" i="2"/>
  <c r="AD123" i="2"/>
  <c r="AD124" i="2"/>
  <c r="AD125" i="2"/>
  <c r="AD126" i="2"/>
  <c r="AD127" i="2"/>
  <c r="AD128" i="2"/>
  <c r="AD129" i="2"/>
  <c r="X4" i="2"/>
  <c r="X5" i="2"/>
  <c r="X6" i="2"/>
  <c r="X7" i="2"/>
  <c r="X8" i="2"/>
  <c r="X9" i="2"/>
  <c r="X10" i="2"/>
  <c r="X11" i="2"/>
  <c r="X12" i="2"/>
  <c r="X13" i="2"/>
  <c r="X14" i="2"/>
  <c r="X15" i="2"/>
  <c r="X16" i="2"/>
  <c r="X17" i="2"/>
  <c r="X18" i="2"/>
  <c r="X19" i="2"/>
  <c r="X20" i="2"/>
  <c r="X21" i="2"/>
  <c r="X22" i="2"/>
  <c r="X23" i="2"/>
  <c r="X24" i="2"/>
  <c r="X25" i="2"/>
  <c r="X26" i="2"/>
  <c r="X27" i="2"/>
  <c r="X28" i="2"/>
  <c r="X29" i="2"/>
  <c r="X30" i="2"/>
  <c r="X31" i="2"/>
  <c r="X32" i="2"/>
  <c r="X33" i="2"/>
  <c r="X34" i="2"/>
  <c r="X35" i="2"/>
  <c r="X36" i="2"/>
  <c r="X37" i="2"/>
  <c r="X38" i="2"/>
  <c r="X39" i="2"/>
  <c r="X40" i="2"/>
  <c r="X41" i="2"/>
  <c r="X42" i="2"/>
  <c r="X43" i="2"/>
  <c r="X44" i="2"/>
  <c r="X45" i="2"/>
  <c r="X46" i="2"/>
  <c r="X47" i="2"/>
  <c r="X48" i="2"/>
  <c r="X49" i="2"/>
  <c r="X50" i="2"/>
  <c r="X51" i="2"/>
  <c r="X52" i="2"/>
  <c r="X53" i="2"/>
  <c r="X54" i="2"/>
  <c r="X55" i="2"/>
  <c r="X56" i="2"/>
  <c r="X57" i="2"/>
  <c r="X58" i="2"/>
  <c r="X59" i="2"/>
  <c r="X60" i="2"/>
  <c r="X61" i="2"/>
  <c r="X62" i="2"/>
  <c r="X63" i="2"/>
  <c r="X64" i="2"/>
  <c r="X65" i="2"/>
  <c r="X66" i="2"/>
  <c r="X67" i="2"/>
  <c r="X68" i="2"/>
  <c r="X69" i="2"/>
  <c r="X70" i="2"/>
  <c r="X71" i="2"/>
  <c r="X72" i="2"/>
  <c r="X73" i="2"/>
  <c r="X74" i="2"/>
  <c r="X75" i="2"/>
  <c r="X76" i="2"/>
  <c r="X77" i="2"/>
  <c r="X78" i="2"/>
  <c r="X79" i="2"/>
  <c r="X80" i="2"/>
  <c r="X81" i="2"/>
  <c r="X82" i="2"/>
  <c r="X83" i="2"/>
  <c r="X84" i="2"/>
  <c r="X85" i="2"/>
  <c r="X86" i="2"/>
  <c r="X87" i="2"/>
  <c r="X88" i="2"/>
  <c r="X89" i="2"/>
  <c r="X90" i="2"/>
  <c r="X91" i="2"/>
  <c r="X92" i="2"/>
  <c r="X93" i="2"/>
  <c r="X94" i="2"/>
  <c r="X95" i="2"/>
  <c r="X96" i="2"/>
  <c r="X97" i="2"/>
  <c r="X98" i="2"/>
  <c r="X99" i="2"/>
  <c r="X100" i="2"/>
  <c r="X101" i="2"/>
  <c r="X102" i="2"/>
  <c r="X103" i="2"/>
  <c r="X104" i="2"/>
  <c r="X105" i="2"/>
  <c r="X106" i="2"/>
  <c r="X107" i="2"/>
  <c r="X108" i="2"/>
  <c r="X109" i="2"/>
  <c r="X110" i="2"/>
  <c r="X111" i="2"/>
  <c r="X112" i="2"/>
  <c r="X113" i="2"/>
  <c r="X114" i="2"/>
  <c r="X115" i="2"/>
  <c r="X116" i="2"/>
  <c r="X117" i="2"/>
  <c r="X118" i="2"/>
  <c r="X119" i="2"/>
  <c r="X120" i="2"/>
  <c r="X121" i="2"/>
  <c r="X122" i="2"/>
  <c r="X123" i="2"/>
  <c r="X124" i="2"/>
  <c r="X125" i="2"/>
  <c r="X126" i="2"/>
  <c r="X127" i="2"/>
  <c r="X128" i="2"/>
  <c r="X129" i="2"/>
  <c r="R4" i="2"/>
  <c r="R5" i="2"/>
  <c r="R6" i="2"/>
  <c r="R7" i="2"/>
  <c r="R8" i="2"/>
  <c r="R9" i="2"/>
  <c r="R10" i="2"/>
  <c r="R11" i="2"/>
  <c r="R12" i="2"/>
  <c r="R13" i="2"/>
  <c r="R14" i="2"/>
  <c r="R15" i="2"/>
  <c r="R16" i="2"/>
  <c r="R17" i="2"/>
  <c r="R18" i="2"/>
  <c r="R19" i="2"/>
  <c r="R20" i="2"/>
  <c r="R21" i="2"/>
  <c r="R22" i="2"/>
  <c r="R23" i="2"/>
  <c r="R24" i="2"/>
  <c r="R25" i="2"/>
  <c r="R26" i="2"/>
  <c r="R27" i="2"/>
  <c r="R28" i="2"/>
  <c r="R29" i="2"/>
  <c r="R30" i="2"/>
  <c r="R31" i="2"/>
  <c r="R32" i="2"/>
  <c r="R33" i="2"/>
  <c r="R34" i="2"/>
  <c r="R35" i="2"/>
  <c r="R36" i="2"/>
  <c r="R37" i="2"/>
  <c r="R38" i="2"/>
  <c r="R39" i="2"/>
  <c r="R40" i="2"/>
  <c r="R41" i="2"/>
  <c r="R42" i="2"/>
  <c r="R43" i="2"/>
  <c r="R44" i="2"/>
  <c r="R45" i="2"/>
  <c r="R46" i="2"/>
  <c r="R47" i="2"/>
  <c r="R48" i="2"/>
  <c r="R49" i="2"/>
  <c r="R50" i="2"/>
  <c r="R51" i="2"/>
  <c r="R52" i="2"/>
  <c r="R53" i="2"/>
  <c r="R54" i="2"/>
  <c r="R55" i="2"/>
  <c r="R56" i="2"/>
  <c r="R57" i="2"/>
  <c r="R58" i="2"/>
  <c r="R59" i="2"/>
  <c r="R60" i="2"/>
  <c r="R61" i="2"/>
  <c r="R62" i="2"/>
  <c r="R63" i="2"/>
  <c r="R64" i="2"/>
  <c r="R65" i="2"/>
  <c r="R66" i="2"/>
  <c r="R67" i="2"/>
  <c r="R68" i="2"/>
  <c r="R69" i="2"/>
  <c r="R70" i="2"/>
  <c r="R71" i="2"/>
  <c r="R72" i="2"/>
  <c r="R73" i="2"/>
  <c r="R74" i="2"/>
  <c r="R75" i="2"/>
  <c r="R76" i="2"/>
  <c r="R77" i="2"/>
  <c r="R78" i="2"/>
  <c r="R79" i="2"/>
  <c r="R80" i="2"/>
  <c r="R81" i="2"/>
  <c r="R82" i="2"/>
  <c r="R83" i="2"/>
  <c r="R84" i="2"/>
  <c r="R85" i="2"/>
  <c r="R86" i="2"/>
  <c r="R87" i="2"/>
  <c r="R88" i="2"/>
  <c r="R89" i="2"/>
  <c r="R90" i="2"/>
  <c r="R91" i="2"/>
  <c r="R92" i="2"/>
  <c r="R93" i="2"/>
  <c r="R94" i="2"/>
  <c r="R95" i="2"/>
  <c r="R96" i="2"/>
  <c r="R97" i="2"/>
  <c r="R98" i="2"/>
  <c r="R99" i="2"/>
  <c r="R100" i="2"/>
  <c r="R101" i="2"/>
  <c r="R102" i="2"/>
  <c r="R103" i="2"/>
  <c r="R104" i="2"/>
  <c r="R105" i="2"/>
  <c r="R106" i="2"/>
  <c r="R107" i="2"/>
  <c r="R108" i="2"/>
  <c r="R109" i="2"/>
  <c r="R110" i="2"/>
  <c r="R111" i="2"/>
  <c r="R112" i="2"/>
  <c r="R113" i="2"/>
  <c r="R114" i="2"/>
  <c r="R115" i="2"/>
  <c r="R116" i="2"/>
  <c r="R117" i="2"/>
  <c r="R118" i="2"/>
  <c r="R119" i="2"/>
  <c r="R120" i="2"/>
  <c r="R121" i="2"/>
  <c r="R122" i="2"/>
  <c r="R123" i="2"/>
  <c r="R124" i="2"/>
  <c r="R125" i="2"/>
  <c r="R126" i="2"/>
  <c r="R127" i="2"/>
  <c r="R128" i="2"/>
  <c r="R129" i="2"/>
  <c r="AD4" i="1" l="1"/>
  <c r="AD5" i="1"/>
  <c r="AD6" i="1"/>
  <c r="AD7" i="1"/>
  <c r="AD8" i="1"/>
  <c r="AD9" i="1"/>
  <c r="AD10" i="1"/>
  <c r="AD11" i="1"/>
  <c r="AD12" i="1"/>
  <c r="AD13" i="1"/>
  <c r="AD14" i="1"/>
  <c r="AD15" i="1"/>
  <c r="AD16" i="1"/>
  <c r="AD17" i="1"/>
  <c r="AD18" i="1"/>
  <c r="AD19" i="1"/>
  <c r="AD20" i="1"/>
  <c r="AD21" i="1"/>
  <c r="AD22" i="1"/>
  <c r="AD23" i="1"/>
  <c r="AD24" i="1"/>
  <c r="AD25" i="1"/>
  <c r="AD26" i="1"/>
  <c r="AD27" i="1"/>
  <c r="AD28" i="1"/>
  <c r="AD29" i="1"/>
  <c r="AD30" i="1"/>
  <c r="AD31" i="1"/>
  <c r="AD32" i="1"/>
  <c r="AD33" i="1"/>
  <c r="AD34" i="1"/>
  <c r="AD35" i="1"/>
  <c r="AD36" i="1"/>
  <c r="AD37" i="1"/>
  <c r="AD38" i="1"/>
  <c r="AD39" i="1"/>
  <c r="AD40" i="1"/>
  <c r="AD41" i="1"/>
  <c r="AD42" i="1"/>
  <c r="AD43" i="1"/>
  <c r="AD44" i="1"/>
  <c r="AD45" i="1"/>
  <c r="AD46" i="1"/>
  <c r="AD47" i="1"/>
  <c r="AD48" i="1"/>
  <c r="AD49" i="1"/>
  <c r="AD50" i="1"/>
  <c r="AD51" i="1"/>
  <c r="AD52" i="1"/>
  <c r="AD53" i="1"/>
  <c r="AD54" i="1"/>
  <c r="AD55" i="1"/>
  <c r="AD56" i="1"/>
  <c r="AD57" i="1"/>
  <c r="AD58" i="1"/>
  <c r="AD59" i="1"/>
  <c r="AD60" i="1"/>
  <c r="AD61" i="1"/>
  <c r="AD62" i="1"/>
  <c r="AD63" i="1"/>
  <c r="AD64" i="1"/>
  <c r="AD65" i="1"/>
  <c r="AD66" i="1"/>
  <c r="AD67" i="1"/>
  <c r="AD68" i="1"/>
  <c r="AD69" i="1"/>
  <c r="AD70" i="1"/>
  <c r="AD71" i="1"/>
  <c r="AD72" i="1"/>
  <c r="AD73" i="1"/>
  <c r="AD74" i="1"/>
  <c r="AD75" i="1"/>
  <c r="AD76" i="1"/>
  <c r="AD77" i="1"/>
  <c r="AD78" i="1"/>
  <c r="AD79" i="1"/>
  <c r="AD80" i="1"/>
  <c r="AD81" i="1"/>
  <c r="AD82" i="1"/>
  <c r="AD83" i="1"/>
  <c r="AD84" i="1"/>
  <c r="AD85" i="1"/>
  <c r="AD86" i="1"/>
  <c r="AD87" i="1"/>
  <c r="AD88" i="1"/>
  <c r="AD89" i="1"/>
  <c r="AD90" i="1"/>
  <c r="AD92" i="1"/>
  <c r="AD93" i="1"/>
  <c r="AD94" i="1"/>
  <c r="AD95" i="1"/>
  <c r="AD97" i="1"/>
  <c r="AD98" i="1"/>
  <c r="AD99" i="1"/>
  <c r="AD100" i="1"/>
  <c r="AD101" i="1"/>
  <c r="AD102" i="1"/>
  <c r="AD103" i="1"/>
  <c r="AD104" i="1"/>
  <c r="AD105" i="1"/>
  <c r="AD106" i="1"/>
  <c r="AD107" i="1"/>
  <c r="AD108" i="1"/>
  <c r="AD109" i="1"/>
  <c r="AD110" i="1"/>
  <c r="AD111" i="1"/>
  <c r="AD112" i="1"/>
  <c r="AD113" i="1"/>
  <c r="AD114" i="1"/>
  <c r="AD115" i="1"/>
  <c r="AD116" i="1"/>
  <c r="AD117" i="1"/>
  <c r="AD118" i="1"/>
  <c r="AD119" i="1"/>
  <c r="AD120" i="1"/>
  <c r="AD121" i="1"/>
  <c r="AD122" i="1"/>
  <c r="AD123" i="1"/>
  <c r="AD124" i="1"/>
  <c r="AD125" i="1"/>
  <c r="AD126" i="1"/>
  <c r="AD127" i="1"/>
  <c r="AD128" i="1"/>
  <c r="AD129" i="1"/>
  <c r="AD130" i="1"/>
  <c r="AD131" i="1"/>
  <c r="AD132" i="1"/>
  <c r="AD133" i="1"/>
  <c r="AD134" i="1"/>
  <c r="AD135" i="1"/>
  <c r="AD136" i="1"/>
  <c r="AD137" i="1"/>
  <c r="AD138" i="1"/>
  <c r="AD139" i="1"/>
  <c r="AD140" i="1"/>
  <c r="AD141" i="1"/>
  <c r="AD142" i="1"/>
  <c r="AD143" i="1"/>
  <c r="AD144" i="1"/>
  <c r="AD146" i="1"/>
  <c r="AD147" i="1"/>
  <c r="AD148" i="1"/>
  <c r="AD149" i="1"/>
  <c r="AD150" i="1"/>
  <c r="AD151" i="1"/>
  <c r="AD152" i="1"/>
  <c r="AD153" i="1"/>
  <c r="AD154" i="1"/>
  <c r="AD155" i="1"/>
  <c r="AD156" i="1"/>
  <c r="AD157" i="1"/>
  <c r="AD158" i="1"/>
  <c r="AD159" i="1"/>
  <c r="AD160" i="1"/>
  <c r="AD161" i="1"/>
  <c r="AD162" i="1"/>
  <c r="AD163" i="1"/>
  <c r="AD164" i="1"/>
  <c r="AD165" i="1"/>
  <c r="AD166" i="1"/>
  <c r="AD167" i="1"/>
  <c r="AD168" i="1"/>
  <c r="AD169" i="1"/>
  <c r="AD170" i="1"/>
  <c r="AD171" i="1"/>
  <c r="AD172" i="1"/>
  <c r="AD173" i="1"/>
  <c r="AD174" i="1"/>
  <c r="AD175" i="1"/>
  <c r="AD176" i="1"/>
  <c r="AD177" i="1"/>
  <c r="AD178" i="1"/>
  <c r="AD179" i="1"/>
  <c r="AD180" i="1"/>
  <c r="AD181" i="1"/>
  <c r="AD182" i="1"/>
  <c r="AD183" i="1"/>
  <c r="AD184" i="1"/>
  <c r="AD185" i="1"/>
  <c r="AD186" i="1"/>
  <c r="AD187" i="1"/>
  <c r="AD188" i="1"/>
  <c r="AD189" i="1"/>
  <c r="AD190" i="1"/>
  <c r="AD191" i="1"/>
  <c r="AD192" i="1"/>
  <c r="AD193" i="1"/>
  <c r="AD194" i="1"/>
  <c r="AD195" i="1"/>
  <c r="AD196" i="1"/>
  <c r="AD197" i="1"/>
  <c r="AD198" i="1"/>
  <c r="AD199" i="1"/>
  <c r="AD200" i="1"/>
  <c r="AD201" i="1"/>
  <c r="AD202" i="1"/>
  <c r="AD203" i="1"/>
  <c r="AD204" i="1"/>
  <c r="AD205" i="1"/>
  <c r="AD206" i="1"/>
  <c r="AD207" i="1"/>
  <c r="AD208" i="1"/>
  <c r="AD209" i="1"/>
  <c r="AD210" i="1"/>
  <c r="AD211" i="1"/>
  <c r="AD212" i="1"/>
  <c r="AD213" i="1"/>
  <c r="AD214" i="1"/>
  <c r="AD216" i="1"/>
  <c r="AD217" i="1"/>
  <c r="AD218" i="1"/>
  <c r="AD219" i="1"/>
  <c r="AD220" i="1"/>
  <c r="AD222" i="1"/>
  <c r="AD223" i="1"/>
  <c r="AD224" i="1"/>
  <c r="AD225" i="1"/>
  <c r="AD226" i="1"/>
  <c r="AD227" i="1"/>
  <c r="AD228" i="1"/>
  <c r="AD229" i="1"/>
  <c r="AD230" i="1"/>
  <c r="AD231" i="1"/>
  <c r="AD232" i="1"/>
  <c r="AD233" i="1"/>
  <c r="AD234" i="1"/>
  <c r="AD235" i="1"/>
  <c r="AD236" i="1"/>
  <c r="AD237" i="1"/>
  <c r="AD238" i="1"/>
  <c r="AD239" i="1"/>
  <c r="AD240" i="1"/>
  <c r="AD241" i="1"/>
  <c r="AD242" i="1"/>
  <c r="AD243" i="1"/>
  <c r="AD244" i="1"/>
  <c r="AD245" i="1"/>
  <c r="AD246" i="1"/>
  <c r="AD247" i="1"/>
  <c r="AD248" i="1"/>
  <c r="AD249" i="1"/>
  <c r="AD250" i="1"/>
  <c r="AD251" i="1"/>
  <c r="AD252" i="1"/>
  <c r="AD253" i="1"/>
  <c r="AD254" i="1"/>
  <c r="AD255" i="1"/>
  <c r="AD256" i="1"/>
  <c r="AD257" i="1"/>
  <c r="AD258" i="1"/>
  <c r="AD259" i="1"/>
  <c r="AD260" i="1"/>
  <c r="AD261" i="1"/>
  <c r="AD262" i="1"/>
  <c r="AD263" i="1"/>
  <c r="AD264" i="1"/>
  <c r="AD265" i="1"/>
  <c r="AD266" i="1"/>
  <c r="AD268" i="1"/>
  <c r="AD269" i="1"/>
  <c r="AD271" i="1"/>
  <c r="AD272" i="1"/>
  <c r="AD273" i="1"/>
  <c r="AD274" i="1"/>
  <c r="AD275" i="1"/>
  <c r="AD276" i="1"/>
  <c r="AD277" i="1"/>
  <c r="AD278" i="1"/>
  <c r="AD279" i="1"/>
  <c r="AD280" i="1"/>
  <c r="AD281" i="1"/>
  <c r="AD282" i="1"/>
  <c r="AD283" i="1"/>
  <c r="AD284" i="1"/>
  <c r="AD285" i="1"/>
  <c r="AD286" i="1"/>
  <c r="AD287" i="1"/>
  <c r="AD288" i="1"/>
  <c r="AD289" i="1"/>
  <c r="AD290" i="1"/>
  <c r="AD291" i="1"/>
  <c r="AD292" i="1"/>
  <c r="AD293" i="1"/>
  <c r="AD294" i="1"/>
  <c r="AD295" i="1"/>
  <c r="AD296" i="1"/>
  <c r="AD297" i="1"/>
  <c r="AD298" i="1"/>
  <c r="AD299" i="1"/>
  <c r="AD300" i="1"/>
  <c r="AD301" i="1"/>
  <c r="AD302" i="1"/>
  <c r="AD303" i="1"/>
  <c r="AD304" i="1"/>
  <c r="AD305" i="1"/>
  <c r="AD306" i="1"/>
  <c r="AD307" i="1"/>
  <c r="AD308" i="1"/>
  <c r="AD309" i="1"/>
  <c r="AD310" i="1"/>
  <c r="AD311" i="1"/>
  <c r="AD312" i="1"/>
  <c r="AD313" i="1"/>
  <c r="AD314" i="1"/>
  <c r="AD315" i="1"/>
  <c r="AD316" i="1"/>
  <c r="AD317" i="1"/>
  <c r="AD318" i="1"/>
  <c r="AD319" i="1"/>
  <c r="AD320" i="1"/>
  <c r="AD321" i="1"/>
  <c r="AD322" i="1"/>
  <c r="AD323" i="1"/>
  <c r="AD324" i="1"/>
  <c r="AD325" i="1"/>
  <c r="AD326" i="1"/>
  <c r="AD327" i="1"/>
  <c r="AD328" i="1"/>
  <c r="AD329" i="1"/>
  <c r="AD330" i="1"/>
  <c r="AD331" i="1"/>
  <c r="AD332" i="1"/>
  <c r="AD333" i="1"/>
  <c r="AD334" i="1"/>
  <c r="AD335" i="1"/>
  <c r="AD336" i="1"/>
  <c r="AD337" i="1"/>
  <c r="AD338" i="1"/>
  <c r="AD339" i="1"/>
  <c r="AD340" i="1"/>
  <c r="AD341" i="1"/>
  <c r="AD342" i="1"/>
  <c r="AD343" i="1"/>
  <c r="AD344" i="1"/>
  <c r="AD345" i="1"/>
  <c r="AD346" i="1"/>
  <c r="AD347" i="1"/>
  <c r="AD348" i="1"/>
  <c r="AD349" i="1"/>
  <c r="AD350" i="1"/>
  <c r="AD351" i="1"/>
  <c r="AD352" i="1"/>
  <c r="AD353" i="1"/>
  <c r="AD354" i="1"/>
  <c r="AD355" i="1"/>
  <c r="AD356" i="1"/>
  <c r="AD357" i="1"/>
  <c r="AD359" i="1"/>
  <c r="AD360" i="1"/>
  <c r="AD361" i="1"/>
  <c r="AD362" i="1"/>
  <c r="AD363" i="1"/>
  <c r="AD364" i="1"/>
  <c r="AD365" i="1"/>
  <c r="AD366" i="1"/>
  <c r="AD367" i="1"/>
  <c r="AD368" i="1"/>
  <c r="AD369" i="1"/>
  <c r="AD370" i="1"/>
  <c r="AD371" i="1"/>
  <c r="AD372" i="1"/>
  <c r="AD373" i="1"/>
  <c r="AD374" i="1"/>
  <c r="AD375" i="1"/>
  <c r="AD376" i="1"/>
  <c r="AD377" i="1"/>
  <c r="AD378" i="1"/>
  <c r="AD379" i="1"/>
  <c r="X4" i="1"/>
  <c r="X5" i="1"/>
  <c r="X6" i="1"/>
  <c r="X7" i="1"/>
  <c r="X8" i="1"/>
  <c r="X9" i="1"/>
  <c r="X10" i="1"/>
  <c r="X11" i="1"/>
  <c r="X12" i="1"/>
  <c r="X13"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78" i="1"/>
  <c r="X79" i="1"/>
  <c r="X80" i="1"/>
  <c r="X81" i="1"/>
  <c r="X82" i="1"/>
  <c r="X83" i="1"/>
  <c r="X84" i="1"/>
  <c r="X85" i="1"/>
  <c r="X86" i="1"/>
  <c r="X87" i="1"/>
  <c r="X88" i="1"/>
  <c r="X89" i="1"/>
  <c r="X90" i="1"/>
  <c r="X92" i="1"/>
  <c r="X93" i="1"/>
  <c r="X94" i="1"/>
  <c r="X95" i="1"/>
  <c r="X97" i="1"/>
  <c r="X98" i="1"/>
  <c r="X99" i="1"/>
  <c r="X100" i="1"/>
  <c r="X101" i="1"/>
  <c r="X102" i="1"/>
  <c r="X103" i="1"/>
  <c r="X104" i="1"/>
  <c r="X105" i="1"/>
  <c r="X106" i="1"/>
  <c r="X107" i="1"/>
  <c r="X108" i="1"/>
  <c r="X109" i="1"/>
  <c r="X110" i="1"/>
  <c r="X111" i="1"/>
  <c r="X112" i="1"/>
  <c r="X113" i="1"/>
  <c r="X114" i="1"/>
  <c r="X115" i="1"/>
  <c r="X116" i="1"/>
  <c r="X117" i="1"/>
  <c r="X118" i="1"/>
  <c r="X119" i="1"/>
  <c r="X120" i="1"/>
  <c r="X121" i="1"/>
  <c r="X122" i="1"/>
  <c r="X123" i="1"/>
  <c r="X124" i="1"/>
  <c r="X125" i="1"/>
  <c r="X126" i="1"/>
  <c r="X127" i="1"/>
  <c r="X128" i="1"/>
  <c r="X129" i="1"/>
  <c r="X130" i="1"/>
  <c r="X131" i="1"/>
  <c r="X132" i="1"/>
  <c r="X133" i="1"/>
  <c r="X134" i="1"/>
  <c r="X135" i="1"/>
  <c r="X136" i="1"/>
  <c r="X137" i="1"/>
  <c r="X138" i="1"/>
  <c r="X139" i="1"/>
  <c r="X140" i="1"/>
  <c r="X141" i="1"/>
  <c r="X142" i="1"/>
  <c r="X143" i="1"/>
  <c r="X144" i="1"/>
  <c r="X146" i="1"/>
  <c r="X147" i="1"/>
  <c r="X148" i="1"/>
  <c r="X149" i="1"/>
  <c r="X150" i="1"/>
  <c r="X151" i="1"/>
  <c r="X152" i="1"/>
  <c r="X153" i="1"/>
  <c r="X154" i="1"/>
  <c r="X155" i="1"/>
  <c r="X156" i="1"/>
  <c r="X157" i="1"/>
  <c r="X158" i="1"/>
  <c r="X159" i="1"/>
  <c r="X160" i="1"/>
  <c r="X161" i="1"/>
  <c r="X162" i="1"/>
  <c r="X163" i="1"/>
  <c r="X164" i="1"/>
  <c r="X165" i="1"/>
  <c r="X166" i="1"/>
  <c r="X167" i="1"/>
  <c r="X168" i="1"/>
  <c r="X169" i="1"/>
  <c r="X170" i="1"/>
  <c r="X171" i="1"/>
  <c r="X172" i="1"/>
  <c r="X173" i="1"/>
  <c r="X174" i="1"/>
  <c r="X175" i="1"/>
  <c r="X176" i="1"/>
  <c r="X177" i="1"/>
  <c r="X178" i="1"/>
  <c r="X179" i="1"/>
  <c r="X180" i="1"/>
  <c r="X181" i="1"/>
  <c r="X182" i="1"/>
  <c r="X183" i="1"/>
  <c r="X184" i="1"/>
  <c r="X185" i="1"/>
  <c r="X186" i="1"/>
  <c r="X187" i="1"/>
  <c r="X188" i="1"/>
  <c r="X189" i="1"/>
  <c r="X190" i="1"/>
  <c r="X191" i="1"/>
  <c r="X192" i="1"/>
  <c r="X193" i="1"/>
  <c r="X194" i="1"/>
  <c r="X195" i="1"/>
  <c r="X196" i="1"/>
  <c r="X197" i="1"/>
  <c r="X198" i="1"/>
  <c r="X199" i="1"/>
  <c r="X200" i="1"/>
  <c r="X201" i="1"/>
  <c r="X202" i="1"/>
  <c r="X203" i="1"/>
  <c r="X204" i="1"/>
  <c r="X205" i="1"/>
  <c r="X206" i="1"/>
  <c r="X207" i="1"/>
  <c r="X208" i="1"/>
  <c r="X209" i="1"/>
  <c r="X210" i="1"/>
  <c r="X211" i="1"/>
  <c r="X212" i="1"/>
  <c r="X213" i="1"/>
  <c r="X214" i="1"/>
  <c r="X216" i="1"/>
  <c r="X217" i="1"/>
  <c r="X218" i="1"/>
  <c r="X219" i="1"/>
  <c r="X220" i="1"/>
  <c r="X222" i="1"/>
  <c r="X223" i="1"/>
  <c r="X224" i="1"/>
  <c r="X225" i="1"/>
  <c r="X226" i="1"/>
  <c r="X227" i="1"/>
  <c r="X228" i="1"/>
  <c r="X229" i="1"/>
  <c r="X230" i="1"/>
  <c r="X231" i="1"/>
  <c r="X232" i="1"/>
  <c r="X233" i="1"/>
  <c r="X234" i="1"/>
  <c r="X235" i="1"/>
  <c r="X236" i="1"/>
  <c r="X237" i="1"/>
  <c r="X238" i="1"/>
  <c r="X239" i="1"/>
  <c r="X240" i="1"/>
  <c r="X241" i="1"/>
  <c r="X242" i="1"/>
  <c r="X243" i="1"/>
  <c r="X244" i="1"/>
  <c r="X245" i="1"/>
  <c r="X246" i="1"/>
  <c r="X247" i="1"/>
  <c r="X248" i="1"/>
  <c r="X249" i="1"/>
  <c r="X250" i="1"/>
  <c r="X251" i="1"/>
  <c r="X252" i="1"/>
  <c r="X253" i="1"/>
  <c r="X254" i="1"/>
  <c r="X255" i="1"/>
  <c r="X256" i="1"/>
  <c r="X257" i="1"/>
  <c r="X258" i="1"/>
  <c r="X259" i="1"/>
  <c r="X260" i="1"/>
  <c r="X261" i="1"/>
  <c r="X262" i="1"/>
  <c r="X263" i="1"/>
  <c r="X264" i="1"/>
  <c r="X265" i="1"/>
  <c r="X266" i="1"/>
  <c r="X268" i="1"/>
  <c r="X269" i="1"/>
  <c r="X271" i="1"/>
  <c r="X272" i="1"/>
  <c r="X273" i="1"/>
  <c r="X274" i="1"/>
  <c r="X275" i="1"/>
  <c r="X276" i="1"/>
  <c r="X277" i="1"/>
  <c r="X278" i="1"/>
  <c r="X279" i="1"/>
  <c r="X280" i="1"/>
  <c r="X281" i="1"/>
  <c r="X282" i="1"/>
  <c r="X283" i="1"/>
  <c r="X284" i="1"/>
  <c r="X285" i="1"/>
  <c r="X286" i="1"/>
  <c r="X287" i="1"/>
  <c r="X288" i="1"/>
  <c r="X289" i="1"/>
  <c r="X290" i="1"/>
  <c r="X291" i="1"/>
  <c r="X292" i="1"/>
  <c r="X293" i="1"/>
  <c r="X294" i="1"/>
  <c r="X295" i="1"/>
  <c r="X296" i="1"/>
  <c r="X297" i="1"/>
  <c r="X298" i="1"/>
  <c r="X299" i="1"/>
  <c r="X300" i="1"/>
  <c r="X301" i="1"/>
  <c r="X302" i="1"/>
  <c r="X303" i="1"/>
  <c r="X304" i="1"/>
  <c r="X305" i="1"/>
  <c r="X306" i="1"/>
  <c r="X307" i="1"/>
  <c r="X308" i="1"/>
  <c r="X309" i="1"/>
  <c r="X310" i="1"/>
  <c r="X311" i="1"/>
  <c r="X312" i="1"/>
  <c r="X313" i="1"/>
  <c r="X314" i="1"/>
  <c r="X315" i="1"/>
  <c r="X316" i="1"/>
  <c r="X317" i="1"/>
  <c r="X318" i="1"/>
  <c r="X319" i="1"/>
  <c r="X320" i="1"/>
  <c r="X321" i="1"/>
  <c r="X322" i="1"/>
  <c r="X323" i="1"/>
  <c r="X324" i="1"/>
  <c r="X325" i="1"/>
  <c r="X326" i="1"/>
  <c r="X327" i="1"/>
  <c r="X328" i="1"/>
  <c r="X329" i="1"/>
  <c r="X330" i="1"/>
  <c r="X331" i="1"/>
  <c r="X332" i="1"/>
  <c r="X333" i="1"/>
  <c r="X334" i="1"/>
  <c r="X335" i="1"/>
  <c r="X336" i="1"/>
  <c r="X337" i="1"/>
  <c r="X338" i="1"/>
  <c r="X339" i="1"/>
  <c r="X340" i="1"/>
  <c r="X341" i="1"/>
  <c r="X342" i="1"/>
  <c r="X343" i="1"/>
  <c r="X344" i="1"/>
  <c r="X345" i="1"/>
  <c r="X346" i="1"/>
  <c r="X347" i="1"/>
  <c r="X348" i="1"/>
  <c r="X349" i="1"/>
  <c r="X350" i="1"/>
  <c r="X351" i="1"/>
  <c r="X352" i="1"/>
  <c r="X353" i="1"/>
  <c r="X354" i="1"/>
  <c r="X355" i="1"/>
  <c r="X356" i="1"/>
  <c r="X357" i="1"/>
  <c r="X359" i="1"/>
  <c r="X360" i="1"/>
  <c r="X361" i="1"/>
  <c r="X362" i="1"/>
  <c r="X363" i="1"/>
  <c r="X364" i="1"/>
  <c r="X365" i="1"/>
  <c r="X366" i="1"/>
  <c r="X367" i="1"/>
  <c r="X368" i="1"/>
  <c r="X369" i="1"/>
  <c r="X370" i="1"/>
  <c r="X371" i="1"/>
  <c r="X372" i="1"/>
  <c r="X373" i="1"/>
  <c r="X374" i="1"/>
  <c r="X375" i="1"/>
  <c r="X376" i="1"/>
  <c r="X377" i="1"/>
  <c r="X378" i="1"/>
  <c r="X379" i="1"/>
  <c r="Q4" i="2"/>
  <c r="Q5" i="2"/>
  <c r="Q6" i="2"/>
  <c r="Q7" i="2"/>
  <c r="Q8" i="2"/>
  <c r="Q9" i="2"/>
  <c r="Q10" i="2"/>
  <c r="Q11" i="2"/>
  <c r="Q12" i="2"/>
  <c r="Q13" i="2"/>
  <c r="Q14" i="2"/>
  <c r="Q15" i="2"/>
  <c r="Q16" i="2"/>
  <c r="Q17" i="2"/>
  <c r="Q18" i="2"/>
  <c r="Q19" i="2"/>
  <c r="Q20" i="2"/>
  <c r="Q21" i="2"/>
  <c r="Q22" i="2"/>
  <c r="Q23" i="2"/>
  <c r="Q24" i="2"/>
  <c r="Q25" i="2"/>
  <c r="Q26" i="2"/>
  <c r="Q27" i="2"/>
  <c r="Q28" i="2"/>
  <c r="Q29" i="2"/>
  <c r="Q30" i="2"/>
  <c r="Q31" i="2"/>
  <c r="Q32" i="2"/>
  <c r="Q33" i="2"/>
  <c r="Q34" i="2"/>
  <c r="Q35" i="2"/>
  <c r="Q36" i="2"/>
  <c r="Q37" i="2"/>
  <c r="Q38" i="2"/>
  <c r="Q39" i="2"/>
  <c r="Q40" i="2"/>
  <c r="Q41" i="2"/>
  <c r="Q42" i="2"/>
  <c r="Q43" i="2"/>
  <c r="Q44" i="2"/>
  <c r="Q45" i="2"/>
  <c r="Q46" i="2"/>
  <c r="Q47" i="2"/>
  <c r="Q48" i="2"/>
  <c r="Q49" i="2"/>
  <c r="Q50" i="2"/>
  <c r="Q51" i="2"/>
  <c r="Q52" i="2"/>
  <c r="Q53" i="2"/>
  <c r="Q54" i="2"/>
  <c r="Q55" i="2"/>
  <c r="Q56" i="2"/>
  <c r="Q57" i="2"/>
  <c r="Q58" i="2"/>
  <c r="Q59" i="2"/>
  <c r="Q60" i="2"/>
  <c r="Q61" i="2"/>
  <c r="Q62" i="2"/>
  <c r="Q63" i="2"/>
  <c r="Q64" i="2"/>
  <c r="Q65" i="2"/>
  <c r="Q66" i="2"/>
  <c r="Q67" i="2"/>
  <c r="Q68" i="2"/>
  <c r="Q69" i="2"/>
  <c r="Q70" i="2"/>
  <c r="Q71" i="2"/>
  <c r="Q72" i="2"/>
  <c r="Q73" i="2"/>
  <c r="Q74" i="2"/>
  <c r="Q75" i="2"/>
  <c r="Q76" i="2"/>
  <c r="Q77" i="2"/>
  <c r="Q78" i="2"/>
  <c r="Q79" i="2"/>
  <c r="Q80" i="2"/>
  <c r="Q81" i="2"/>
  <c r="Q82" i="2"/>
  <c r="Q83" i="2"/>
  <c r="Q84" i="2"/>
  <c r="Q85" i="2"/>
  <c r="Q86" i="2"/>
  <c r="Q87" i="2"/>
  <c r="Q88" i="2"/>
  <c r="Q89" i="2"/>
  <c r="Q90" i="2"/>
  <c r="Q91" i="2"/>
  <c r="Q92" i="2"/>
  <c r="Q93" i="2"/>
  <c r="Q94" i="2"/>
  <c r="Q95" i="2"/>
  <c r="Q96" i="2"/>
  <c r="Q97" i="2"/>
  <c r="Q98" i="2"/>
  <c r="Q99" i="2"/>
  <c r="Q100" i="2"/>
  <c r="Q101" i="2"/>
  <c r="Q102" i="2"/>
  <c r="Q103" i="2"/>
  <c r="Q104" i="2"/>
  <c r="Q105" i="2"/>
  <c r="Q106" i="2"/>
  <c r="Q107" i="2"/>
  <c r="Q108" i="2"/>
  <c r="Q109" i="2"/>
  <c r="Q110" i="2"/>
  <c r="Q111" i="2"/>
  <c r="Q112" i="2"/>
  <c r="Q113" i="2"/>
  <c r="Q114" i="2"/>
  <c r="Q115" i="2"/>
  <c r="Q116" i="2"/>
  <c r="Q117" i="2"/>
  <c r="Q118" i="2"/>
  <c r="Q119" i="2"/>
  <c r="Q120" i="2"/>
  <c r="Q121" i="2"/>
  <c r="Q122" i="2"/>
  <c r="Q123" i="2"/>
  <c r="Q124" i="2"/>
  <c r="Q125" i="2"/>
  <c r="Q126" i="2"/>
  <c r="Q127" i="2"/>
  <c r="Q128" i="2"/>
  <c r="Q129" i="2"/>
  <c r="W4" i="2"/>
  <c r="W5" i="2"/>
  <c r="W6" i="2"/>
  <c r="W7" i="2"/>
  <c r="W8" i="2"/>
  <c r="W9" i="2"/>
  <c r="W10" i="2"/>
  <c r="W11" i="2"/>
  <c r="W12" i="2"/>
  <c r="W13" i="2"/>
  <c r="W14" i="2"/>
  <c r="W15" i="2"/>
  <c r="W16" i="2"/>
  <c r="W17" i="2"/>
  <c r="W18" i="2"/>
  <c r="W19" i="2"/>
  <c r="W20" i="2"/>
  <c r="W21" i="2"/>
  <c r="W22" i="2"/>
  <c r="W23" i="2"/>
  <c r="W24" i="2"/>
  <c r="W25" i="2"/>
  <c r="W26" i="2"/>
  <c r="W27" i="2"/>
  <c r="W28" i="2"/>
  <c r="W29" i="2"/>
  <c r="W30" i="2"/>
  <c r="W31" i="2"/>
  <c r="W32" i="2"/>
  <c r="W33" i="2"/>
  <c r="W34" i="2"/>
  <c r="W35" i="2"/>
  <c r="W36" i="2"/>
  <c r="W37" i="2"/>
  <c r="W38" i="2"/>
  <c r="W39" i="2"/>
  <c r="W40" i="2"/>
  <c r="W41" i="2"/>
  <c r="W42" i="2"/>
  <c r="W43" i="2"/>
  <c r="W44" i="2"/>
  <c r="W45" i="2"/>
  <c r="W46" i="2"/>
  <c r="W47" i="2"/>
  <c r="W48" i="2"/>
  <c r="W49" i="2"/>
  <c r="W50" i="2"/>
  <c r="W51" i="2"/>
  <c r="W52" i="2"/>
  <c r="W53" i="2"/>
  <c r="W54" i="2"/>
  <c r="W55" i="2"/>
  <c r="W56" i="2"/>
  <c r="W57" i="2"/>
  <c r="W58" i="2"/>
  <c r="W59" i="2"/>
  <c r="W60" i="2"/>
  <c r="W61" i="2"/>
  <c r="W62" i="2"/>
  <c r="W63" i="2"/>
  <c r="W64" i="2"/>
  <c r="W65" i="2"/>
  <c r="W66" i="2"/>
  <c r="W67" i="2"/>
  <c r="W68" i="2"/>
  <c r="W69" i="2"/>
  <c r="W70" i="2"/>
  <c r="W71" i="2"/>
  <c r="W72" i="2"/>
  <c r="W73" i="2"/>
  <c r="W74" i="2"/>
  <c r="W75" i="2"/>
  <c r="W76" i="2"/>
  <c r="W77" i="2"/>
  <c r="W78" i="2"/>
  <c r="W79" i="2"/>
  <c r="W80" i="2"/>
  <c r="W81" i="2"/>
  <c r="W82" i="2"/>
  <c r="W83" i="2"/>
  <c r="W84" i="2"/>
  <c r="W85" i="2"/>
  <c r="W86" i="2"/>
  <c r="W87" i="2"/>
  <c r="W88" i="2"/>
  <c r="W89" i="2"/>
  <c r="W90" i="2"/>
  <c r="W91" i="2"/>
  <c r="W92" i="2"/>
  <c r="W93" i="2"/>
  <c r="W94" i="2"/>
  <c r="W95" i="2"/>
  <c r="W96" i="2"/>
  <c r="W97" i="2"/>
  <c r="W98" i="2"/>
  <c r="W99" i="2"/>
  <c r="W100" i="2"/>
  <c r="W101" i="2"/>
  <c r="W102" i="2"/>
  <c r="W103" i="2"/>
  <c r="W104" i="2"/>
  <c r="W105" i="2"/>
  <c r="W106" i="2"/>
  <c r="W107" i="2"/>
  <c r="W108" i="2"/>
  <c r="W109" i="2"/>
  <c r="W110" i="2"/>
  <c r="W111" i="2"/>
  <c r="W112" i="2"/>
  <c r="W113" i="2"/>
  <c r="W114" i="2"/>
  <c r="W115" i="2"/>
  <c r="W116" i="2"/>
  <c r="W117" i="2"/>
  <c r="W118" i="2"/>
  <c r="W119" i="2"/>
  <c r="W120" i="2"/>
  <c r="W121" i="2"/>
  <c r="W122" i="2"/>
  <c r="W123" i="2"/>
  <c r="W124" i="2"/>
  <c r="W125" i="2"/>
  <c r="W126" i="2"/>
  <c r="W127" i="2"/>
  <c r="W128" i="2"/>
  <c r="W129" i="2"/>
  <c r="AC4" i="2"/>
  <c r="AC5" i="2"/>
  <c r="AC6" i="2"/>
  <c r="AC7" i="2"/>
  <c r="AC8" i="2"/>
  <c r="AC9" i="2"/>
  <c r="AC10" i="2"/>
  <c r="AC11" i="2"/>
  <c r="AC12" i="2"/>
  <c r="AC13" i="2"/>
  <c r="AC14" i="2"/>
  <c r="AC15" i="2"/>
  <c r="AC16" i="2"/>
  <c r="AC17" i="2"/>
  <c r="AC18" i="2"/>
  <c r="AC19" i="2"/>
  <c r="AC20" i="2"/>
  <c r="AC21" i="2"/>
  <c r="AC22" i="2"/>
  <c r="AC23" i="2"/>
  <c r="AC24" i="2"/>
  <c r="AC25" i="2"/>
  <c r="AC26" i="2"/>
  <c r="AC27" i="2"/>
  <c r="AC28" i="2"/>
  <c r="AC29" i="2"/>
  <c r="AC30" i="2"/>
  <c r="AC31" i="2"/>
  <c r="AC32" i="2"/>
  <c r="AC33" i="2"/>
  <c r="AC34" i="2"/>
  <c r="AC35" i="2"/>
  <c r="AC36" i="2"/>
  <c r="AC37" i="2"/>
  <c r="AC38" i="2"/>
  <c r="AC39" i="2"/>
  <c r="AC40" i="2"/>
  <c r="AC41" i="2"/>
  <c r="AC42" i="2"/>
  <c r="AC43" i="2"/>
  <c r="AC44" i="2"/>
  <c r="AC45" i="2"/>
  <c r="AC46" i="2"/>
  <c r="AC47" i="2"/>
  <c r="AC48" i="2"/>
  <c r="AC49" i="2"/>
  <c r="AC50" i="2"/>
  <c r="AC51" i="2"/>
  <c r="AC52" i="2"/>
  <c r="AC53" i="2"/>
  <c r="AC54" i="2"/>
  <c r="AC55" i="2"/>
  <c r="AC56" i="2"/>
  <c r="AC57" i="2"/>
  <c r="AC58" i="2"/>
  <c r="AC59" i="2"/>
  <c r="AC60" i="2"/>
  <c r="AC61" i="2"/>
  <c r="AC62" i="2"/>
  <c r="AC63" i="2"/>
  <c r="AC64" i="2"/>
  <c r="AC65" i="2"/>
  <c r="AC66" i="2"/>
  <c r="AC67" i="2"/>
  <c r="AC68" i="2"/>
  <c r="AC69" i="2"/>
  <c r="AC70" i="2"/>
  <c r="AC71" i="2"/>
  <c r="AC72" i="2"/>
  <c r="AC73" i="2"/>
  <c r="AC74" i="2"/>
  <c r="AC75" i="2"/>
  <c r="AC76" i="2"/>
  <c r="AC77" i="2"/>
  <c r="AC78" i="2"/>
  <c r="AC79" i="2"/>
  <c r="AC80" i="2"/>
  <c r="AC81" i="2"/>
  <c r="AC82" i="2"/>
  <c r="AC83" i="2"/>
  <c r="AC84" i="2"/>
  <c r="AC85" i="2"/>
  <c r="AC86" i="2"/>
  <c r="AC87" i="2"/>
  <c r="AC88" i="2"/>
  <c r="AC89" i="2"/>
  <c r="AC90" i="2"/>
  <c r="AC91" i="2"/>
  <c r="AC92" i="2"/>
  <c r="AC93" i="2"/>
  <c r="AC94" i="2"/>
  <c r="AC95" i="2"/>
  <c r="AC96" i="2"/>
  <c r="AC97" i="2"/>
  <c r="AC98" i="2"/>
  <c r="AC99" i="2"/>
  <c r="AC100" i="2"/>
  <c r="AC101" i="2"/>
  <c r="AC102" i="2"/>
  <c r="AC103" i="2"/>
  <c r="AC104" i="2"/>
  <c r="AC105" i="2"/>
  <c r="AC106" i="2"/>
  <c r="AC107" i="2"/>
  <c r="AC108" i="2"/>
  <c r="AC109" i="2"/>
  <c r="AC110" i="2"/>
  <c r="AC111" i="2"/>
  <c r="AC112" i="2"/>
  <c r="AC113" i="2"/>
  <c r="AC114" i="2"/>
  <c r="AC115" i="2"/>
  <c r="AC116" i="2"/>
  <c r="AC117" i="2"/>
  <c r="AC118" i="2"/>
  <c r="AC119" i="2"/>
  <c r="AC120" i="2"/>
  <c r="AC121" i="2"/>
  <c r="AC122" i="2"/>
  <c r="AC123" i="2"/>
  <c r="AC124" i="2"/>
  <c r="AC125" i="2"/>
  <c r="AC126" i="2"/>
  <c r="AC127" i="2"/>
  <c r="AC128" i="2"/>
  <c r="AC129" i="2"/>
  <c r="AI4" i="2"/>
  <c r="AI5" i="2"/>
  <c r="AI6" i="2"/>
  <c r="AI7" i="2"/>
  <c r="AI8" i="2"/>
  <c r="AI9" i="2"/>
  <c r="AI10" i="2"/>
  <c r="AI11" i="2"/>
  <c r="AI12" i="2"/>
  <c r="AI13" i="2"/>
  <c r="AI14" i="2"/>
  <c r="AI15" i="2"/>
  <c r="AI16" i="2"/>
  <c r="AI17" i="2"/>
  <c r="AI18" i="2"/>
  <c r="AI19" i="2"/>
  <c r="AI20" i="2"/>
  <c r="AI21" i="2"/>
  <c r="AI22" i="2"/>
  <c r="AI23" i="2"/>
  <c r="AI24" i="2"/>
  <c r="AI25" i="2"/>
  <c r="AI26" i="2"/>
  <c r="AI27" i="2"/>
  <c r="AI28" i="2"/>
  <c r="AI29" i="2"/>
  <c r="AI30" i="2"/>
  <c r="AI31" i="2"/>
  <c r="AI32" i="2"/>
  <c r="AI33" i="2"/>
  <c r="AI34" i="2"/>
  <c r="AI35" i="2"/>
  <c r="AI36" i="2"/>
  <c r="AI37" i="2"/>
  <c r="AI38" i="2"/>
  <c r="AI39" i="2"/>
  <c r="AI40" i="2"/>
  <c r="AI41" i="2"/>
  <c r="AI42" i="2"/>
  <c r="AI43" i="2"/>
  <c r="AI44" i="2"/>
  <c r="AI45" i="2"/>
  <c r="AI46" i="2"/>
  <c r="AI47" i="2"/>
  <c r="AI48" i="2"/>
  <c r="AI49" i="2"/>
  <c r="AI50" i="2"/>
  <c r="AI51" i="2"/>
  <c r="AI52" i="2"/>
  <c r="AI53" i="2"/>
  <c r="AI54" i="2"/>
  <c r="AI55" i="2"/>
  <c r="AI56" i="2"/>
  <c r="AI57" i="2"/>
  <c r="AI58" i="2"/>
  <c r="AI59" i="2"/>
  <c r="AI60" i="2"/>
  <c r="AI61" i="2"/>
  <c r="AI62" i="2"/>
  <c r="AI63" i="2"/>
  <c r="AI64" i="2"/>
  <c r="AI65" i="2"/>
  <c r="AI66" i="2"/>
  <c r="AI67" i="2"/>
  <c r="AI68" i="2"/>
  <c r="AI69" i="2"/>
  <c r="AI70" i="2"/>
  <c r="AI71" i="2"/>
  <c r="AI72" i="2"/>
  <c r="AI73" i="2"/>
  <c r="AI74" i="2"/>
  <c r="AI75" i="2"/>
  <c r="AI76" i="2"/>
  <c r="AI77" i="2"/>
  <c r="AI78" i="2"/>
  <c r="AI79" i="2"/>
  <c r="AI80" i="2"/>
  <c r="AI81" i="2"/>
  <c r="AI82" i="2"/>
  <c r="AI83" i="2"/>
  <c r="AI84" i="2"/>
  <c r="AI85" i="2"/>
  <c r="AI86" i="2"/>
  <c r="AI87" i="2"/>
  <c r="AI88" i="2"/>
  <c r="AI89" i="2"/>
  <c r="AI90" i="2"/>
  <c r="AI91" i="2"/>
  <c r="AI92" i="2"/>
  <c r="AI93" i="2"/>
  <c r="AI94" i="2"/>
  <c r="AI95" i="2"/>
  <c r="AI96" i="2"/>
  <c r="AI97" i="2"/>
  <c r="AI98" i="2"/>
  <c r="AI99" i="2"/>
  <c r="AI100" i="2"/>
  <c r="AI101" i="2"/>
  <c r="AI102" i="2"/>
  <c r="AI103" i="2"/>
  <c r="AI104" i="2"/>
  <c r="AI105" i="2"/>
  <c r="AI106" i="2"/>
  <c r="AI107" i="2"/>
  <c r="AI108" i="2"/>
  <c r="AI109" i="2"/>
  <c r="AI110" i="2"/>
  <c r="AI111" i="2"/>
  <c r="AI112" i="2"/>
  <c r="AI113" i="2"/>
  <c r="AI114" i="2"/>
  <c r="AI115" i="2"/>
  <c r="AI116" i="2"/>
  <c r="AI117" i="2"/>
  <c r="AI118" i="2"/>
  <c r="AI119" i="2"/>
  <c r="AI120" i="2"/>
  <c r="AI121" i="2"/>
  <c r="AI122" i="2"/>
  <c r="AI123" i="2"/>
  <c r="AI124" i="2"/>
  <c r="AI125" i="2"/>
  <c r="AI126" i="2"/>
  <c r="AI127" i="2"/>
  <c r="AI128" i="2"/>
  <c r="AI129" i="2"/>
  <c r="AO4" i="2"/>
  <c r="AO5" i="2"/>
  <c r="AO6" i="2"/>
  <c r="AO7" i="2"/>
  <c r="AO8" i="2"/>
  <c r="AO9" i="2"/>
  <c r="AO10" i="2"/>
  <c r="AO11" i="2"/>
  <c r="AO12" i="2"/>
  <c r="AO13" i="2"/>
  <c r="AO14" i="2"/>
  <c r="AO15" i="2"/>
  <c r="AO16" i="2"/>
  <c r="AO17" i="2"/>
  <c r="AO18" i="2"/>
  <c r="AO19" i="2"/>
  <c r="AO20" i="2"/>
  <c r="AO21" i="2"/>
  <c r="AO22" i="2"/>
  <c r="AO23" i="2"/>
  <c r="AO24" i="2"/>
  <c r="AO25" i="2"/>
  <c r="AO26" i="2"/>
  <c r="AO27" i="2"/>
  <c r="AO28" i="2"/>
  <c r="AO29" i="2"/>
  <c r="AO30" i="2"/>
  <c r="AO31" i="2"/>
  <c r="AO32" i="2"/>
  <c r="AO33" i="2"/>
  <c r="AO34" i="2"/>
  <c r="AO35" i="2"/>
  <c r="AO36" i="2"/>
  <c r="AO37" i="2"/>
  <c r="AO38" i="2"/>
  <c r="AO39" i="2"/>
  <c r="AO40" i="2"/>
  <c r="AO41" i="2"/>
  <c r="AO42" i="2"/>
  <c r="AO43" i="2"/>
  <c r="AO44" i="2"/>
  <c r="AO45" i="2"/>
  <c r="AO46" i="2"/>
  <c r="AO47" i="2"/>
  <c r="AO48" i="2"/>
  <c r="AO49" i="2"/>
  <c r="AO50" i="2"/>
  <c r="AO51" i="2"/>
  <c r="AO52" i="2"/>
  <c r="AO53" i="2"/>
  <c r="AO54" i="2"/>
  <c r="AO55" i="2"/>
  <c r="AO56" i="2"/>
  <c r="AO57" i="2"/>
  <c r="AO58" i="2"/>
  <c r="AO59" i="2"/>
  <c r="AO60" i="2"/>
  <c r="AO61" i="2"/>
  <c r="AO62" i="2"/>
  <c r="AO63" i="2"/>
  <c r="AO64" i="2"/>
  <c r="AO65" i="2"/>
  <c r="AO66" i="2"/>
  <c r="AO67" i="2"/>
  <c r="AO68" i="2"/>
  <c r="AO69" i="2"/>
  <c r="AO70" i="2"/>
  <c r="AO71" i="2"/>
  <c r="AO72" i="2"/>
  <c r="AO73" i="2"/>
  <c r="AO74" i="2"/>
  <c r="AO75" i="2"/>
  <c r="AO76" i="2"/>
  <c r="AO77" i="2"/>
  <c r="AO78" i="2"/>
  <c r="AO79" i="2"/>
  <c r="AO80" i="2"/>
  <c r="AO81" i="2"/>
  <c r="AO82" i="2"/>
  <c r="AO83" i="2"/>
  <c r="AO84" i="2"/>
  <c r="AO85" i="2"/>
  <c r="AO86" i="2"/>
  <c r="AO87" i="2"/>
  <c r="AO88" i="2"/>
  <c r="AO89" i="2"/>
  <c r="AO90" i="2"/>
  <c r="AO91" i="2"/>
  <c r="AO92" i="2"/>
  <c r="AO93" i="2"/>
  <c r="AO94" i="2"/>
  <c r="AO95" i="2"/>
  <c r="AO96" i="2"/>
  <c r="AO97" i="2"/>
  <c r="AO98" i="2"/>
  <c r="AO99" i="2"/>
  <c r="AO100" i="2"/>
  <c r="AO101" i="2"/>
  <c r="AO102" i="2"/>
  <c r="AO103" i="2"/>
  <c r="AO104" i="2"/>
  <c r="AO105" i="2"/>
  <c r="AO106" i="2"/>
  <c r="AO107" i="2"/>
  <c r="AO108" i="2"/>
  <c r="AO109" i="2"/>
  <c r="AO110" i="2"/>
  <c r="AO111" i="2"/>
  <c r="AO112" i="2"/>
  <c r="AO113" i="2"/>
  <c r="AO114" i="2"/>
  <c r="AO115" i="2"/>
  <c r="AO116" i="2"/>
  <c r="AO117" i="2"/>
  <c r="AO118" i="2"/>
  <c r="AO119" i="2"/>
  <c r="AO120" i="2"/>
  <c r="AO121" i="2"/>
  <c r="AO122" i="2"/>
  <c r="AO123" i="2"/>
  <c r="AO124" i="2"/>
  <c r="AO125" i="2"/>
  <c r="AO126" i="2"/>
  <c r="AO127" i="2"/>
  <c r="AO128" i="2"/>
  <c r="AO129" i="2"/>
  <c r="M29" i="2"/>
  <c r="M30" i="2"/>
  <c r="M31" i="2"/>
  <c r="M32" i="2"/>
  <c r="M33" i="2"/>
  <c r="M34" i="2"/>
  <c r="M35" i="2"/>
  <c r="M36" i="2"/>
  <c r="M37" i="2"/>
  <c r="M38" i="2"/>
  <c r="M39" i="2"/>
  <c r="M40" i="2"/>
  <c r="M41" i="2"/>
  <c r="M42" i="2"/>
  <c r="M43" i="2"/>
  <c r="M44" i="2"/>
  <c r="M45" i="2"/>
  <c r="M46" i="2"/>
  <c r="M47" i="2"/>
  <c r="M48" i="2"/>
  <c r="M49" i="2"/>
  <c r="M50" i="2"/>
  <c r="M51" i="2"/>
  <c r="M52" i="2"/>
  <c r="M53" i="2"/>
  <c r="M54" i="2"/>
  <c r="M55" i="2"/>
  <c r="M56" i="2"/>
  <c r="M57" i="2"/>
  <c r="M58" i="2"/>
  <c r="M59" i="2"/>
  <c r="M60" i="2"/>
  <c r="M61" i="2"/>
  <c r="M62" i="2"/>
  <c r="M63" i="2"/>
  <c r="M64" i="2"/>
  <c r="M65" i="2"/>
  <c r="M66" i="2"/>
  <c r="M67" i="2"/>
  <c r="M68" i="2"/>
  <c r="M69" i="2"/>
  <c r="M70" i="2"/>
  <c r="M71" i="2"/>
  <c r="M72" i="2"/>
  <c r="M73" i="2"/>
  <c r="M74" i="2"/>
  <c r="M75" i="2"/>
  <c r="M76" i="2"/>
  <c r="M77" i="2"/>
  <c r="M78" i="2"/>
  <c r="M79" i="2"/>
  <c r="M80" i="2"/>
  <c r="M81" i="2"/>
  <c r="M82" i="2"/>
  <c r="M83" i="2"/>
  <c r="M84" i="2"/>
  <c r="M85" i="2"/>
  <c r="M86" i="2"/>
  <c r="M87" i="2"/>
  <c r="M88" i="2"/>
  <c r="M89" i="2"/>
  <c r="M90" i="2"/>
  <c r="M91" i="2"/>
  <c r="M92" i="2"/>
  <c r="M93" i="2"/>
  <c r="M94" i="2"/>
  <c r="M95" i="2"/>
  <c r="M96" i="2"/>
  <c r="M97" i="2"/>
  <c r="M98" i="2"/>
  <c r="M99" i="2"/>
  <c r="M100" i="2"/>
  <c r="M101" i="2"/>
  <c r="M102" i="2"/>
  <c r="M103" i="2"/>
  <c r="M104" i="2"/>
  <c r="M105" i="2"/>
  <c r="M106" i="2"/>
  <c r="M107" i="2"/>
  <c r="M108" i="2"/>
  <c r="M109" i="2"/>
  <c r="M110" i="2"/>
  <c r="M111" i="2"/>
  <c r="M112" i="2"/>
  <c r="M113" i="2"/>
  <c r="M114" i="2"/>
  <c r="M115" i="2"/>
  <c r="M116" i="2"/>
  <c r="M117" i="2"/>
  <c r="M118" i="2"/>
  <c r="M119" i="2"/>
  <c r="M120" i="2"/>
  <c r="M121" i="2"/>
  <c r="M122" i="2"/>
  <c r="M123" i="2"/>
  <c r="M124" i="2"/>
  <c r="M125" i="2"/>
  <c r="M126" i="2"/>
  <c r="M127" i="2"/>
  <c r="M128" i="2"/>
  <c r="M129" i="2"/>
  <c r="M28" i="2"/>
  <c r="M27" i="2"/>
  <c r="M26" i="2"/>
  <c r="M25" i="2"/>
  <c r="M24" i="2"/>
  <c r="M23" i="2"/>
  <c r="M22" i="2"/>
  <c r="M21" i="2"/>
  <c r="M20" i="2"/>
  <c r="M19" i="2"/>
  <c r="M18" i="2"/>
  <c r="M17" i="2"/>
  <c r="M16" i="2"/>
  <c r="M15" i="2"/>
  <c r="M14" i="2"/>
  <c r="M13" i="2"/>
  <c r="M12" i="2"/>
  <c r="M11" i="2"/>
  <c r="M10" i="2"/>
  <c r="M9" i="2"/>
  <c r="M8" i="2"/>
  <c r="M7" i="2"/>
  <c r="M6" i="2"/>
  <c r="M5" i="2"/>
  <c r="M4" i="2"/>
  <c r="M3" i="2"/>
  <c r="J4" i="2"/>
  <c r="J5" i="2"/>
  <c r="J6" i="2"/>
  <c r="J7" i="2"/>
  <c r="J8" i="2"/>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83" i="2"/>
  <c r="J84" i="2"/>
  <c r="J85" i="2"/>
  <c r="J86" i="2"/>
  <c r="J87" i="2"/>
  <c r="J88" i="2"/>
  <c r="J89" i="2"/>
  <c r="J90" i="2"/>
  <c r="J91" i="2"/>
  <c r="J92" i="2"/>
  <c r="J93" i="2"/>
  <c r="J94" i="2"/>
  <c r="J95" i="2"/>
  <c r="J96" i="2"/>
  <c r="J97" i="2"/>
  <c r="J98" i="2"/>
  <c r="J99" i="2"/>
  <c r="J100" i="2"/>
  <c r="J101" i="2"/>
  <c r="J102" i="2"/>
  <c r="J103" i="2"/>
  <c r="J104" i="2"/>
  <c r="J105" i="2"/>
  <c r="J106" i="2"/>
  <c r="J107" i="2"/>
  <c r="J108" i="2"/>
  <c r="J109" i="2"/>
  <c r="J110" i="2"/>
  <c r="J111" i="2"/>
  <c r="J112" i="2"/>
  <c r="J113" i="2"/>
  <c r="J114" i="2"/>
  <c r="J115" i="2"/>
  <c r="J116" i="2"/>
  <c r="J117" i="2"/>
  <c r="J118" i="2"/>
  <c r="J119" i="2"/>
  <c r="J120" i="2"/>
  <c r="J121" i="2"/>
  <c r="J122" i="2"/>
  <c r="J123" i="2"/>
  <c r="J124" i="2"/>
  <c r="J125" i="2"/>
  <c r="J126" i="2"/>
  <c r="J127" i="2"/>
  <c r="J128" i="2"/>
  <c r="J129" i="2"/>
  <c r="J3" i="2"/>
  <c r="AI4" i="1" l="1"/>
  <c r="AI5" i="1"/>
  <c r="AI6" i="1"/>
  <c r="AI7" i="1"/>
  <c r="AI8" i="1"/>
  <c r="AI9" i="1"/>
  <c r="AI10" i="1"/>
  <c r="AI11" i="1"/>
  <c r="AI12" i="1"/>
  <c r="AI13" i="1"/>
  <c r="AI14" i="1"/>
  <c r="AI15" i="1"/>
  <c r="AI16" i="1"/>
  <c r="AI17" i="1"/>
  <c r="AI18" i="1"/>
  <c r="AI19" i="1"/>
  <c r="AI20" i="1"/>
  <c r="AI21" i="1"/>
  <c r="AI22" i="1"/>
  <c r="AI23" i="1"/>
  <c r="AI24" i="1"/>
  <c r="AI25" i="1"/>
  <c r="AI26" i="1"/>
  <c r="AI27" i="1"/>
  <c r="AI28" i="1"/>
  <c r="AI29" i="1"/>
  <c r="AI30" i="1"/>
  <c r="AI31" i="1"/>
  <c r="AI32" i="1"/>
  <c r="AI33" i="1"/>
  <c r="AI34" i="1"/>
  <c r="AI35" i="1"/>
  <c r="AI36" i="1"/>
  <c r="AI37" i="1"/>
  <c r="AI38" i="1"/>
  <c r="AI39" i="1"/>
  <c r="AI40" i="1"/>
  <c r="AI41" i="1"/>
  <c r="AI42" i="1"/>
  <c r="AI43" i="1"/>
  <c r="AI44" i="1"/>
  <c r="AI45" i="1"/>
  <c r="AI46" i="1"/>
  <c r="AI47" i="1"/>
  <c r="AI48" i="1"/>
  <c r="AI49" i="1"/>
  <c r="AI50" i="1"/>
  <c r="AI51" i="1"/>
  <c r="AI52" i="1"/>
  <c r="AI53" i="1"/>
  <c r="AI54" i="1"/>
  <c r="AI55" i="1"/>
  <c r="AI56" i="1"/>
  <c r="AI57" i="1"/>
  <c r="AI58" i="1"/>
  <c r="AI59" i="1"/>
  <c r="AI60" i="1"/>
  <c r="AI61" i="1"/>
  <c r="AI62" i="1"/>
  <c r="AI63" i="1"/>
  <c r="AI64" i="1"/>
  <c r="AI65" i="1"/>
  <c r="AI66" i="1"/>
  <c r="AI67" i="1"/>
  <c r="AI68" i="1"/>
  <c r="AI69" i="1"/>
  <c r="AI70" i="1"/>
  <c r="AI71" i="1"/>
  <c r="AI72" i="1"/>
  <c r="AI73" i="1"/>
  <c r="AI74" i="1"/>
  <c r="AI75" i="1"/>
  <c r="AI76" i="1"/>
  <c r="AI77" i="1"/>
  <c r="AI78" i="1"/>
  <c r="AI79" i="1"/>
  <c r="AI80" i="1"/>
  <c r="AI81" i="1"/>
  <c r="AI82" i="1"/>
  <c r="AI83" i="1"/>
  <c r="AI84" i="1"/>
  <c r="AI85" i="1"/>
  <c r="AI86" i="1"/>
  <c r="AI87" i="1"/>
  <c r="AI88" i="1"/>
  <c r="AI89" i="1"/>
  <c r="AI90" i="1"/>
  <c r="AI92" i="1"/>
  <c r="AI93" i="1"/>
  <c r="AI94" i="1"/>
  <c r="AI95" i="1"/>
  <c r="AI97" i="1"/>
  <c r="AI98" i="1"/>
  <c r="AI99" i="1"/>
  <c r="AI100" i="1"/>
  <c r="AI101" i="1"/>
  <c r="AI102" i="1"/>
  <c r="AI103" i="1"/>
  <c r="AI104" i="1"/>
  <c r="AI105" i="1"/>
  <c r="AI106" i="1"/>
  <c r="AI107" i="1"/>
  <c r="AI108" i="1"/>
  <c r="AI109" i="1"/>
  <c r="AI110" i="1"/>
  <c r="AI111" i="1"/>
  <c r="AI112" i="1"/>
  <c r="AI113" i="1"/>
  <c r="AI114" i="1"/>
  <c r="AI115" i="1"/>
  <c r="AI116" i="1"/>
  <c r="AI117" i="1"/>
  <c r="AI118" i="1"/>
  <c r="AI119" i="1"/>
  <c r="AI120" i="1"/>
  <c r="AI121" i="1"/>
  <c r="AI122" i="1"/>
  <c r="AI123" i="1"/>
  <c r="AI124" i="1"/>
  <c r="AI125" i="1"/>
  <c r="AI126" i="1"/>
  <c r="AI127" i="1"/>
  <c r="AI128" i="1"/>
  <c r="AI129" i="1"/>
  <c r="AI130" i="1"/>
  <c r="AI131" i="1"/>
  <c r="AI132" i="1"/>
  <c r="AI133" i="1"/>
  <c r="AI134" i="1"/>
  <c r="AI135" i="1"/>
  <c r="AI136" i="1"/>
  <c r="AI137" i="1"/>
  <c r="AI138" i="1"/>
  <c r="AI139" i="1"/>
  <c r="AI140" i="1"/>
  <c r="AI141" i="1"/>
  <c r="AI142" i="1"/>
  <c r="AI143" i="1"/>
  <c r="AI144" i="1"/>
  <c r="AI146" i="1"/>
  <c r="AI147" i="1"/>
  <c r="AI148" i="1"/>
  <c r="AI149" i="1"/>
  <c r="AI150" i="1"/>
  <c r="AI151" i="1"/>
  <c r="AI152" i="1"/>
  <c r="AI153" i="1"/>
  <c r="AI154" i="1"/>
  <c r="AI155" i="1"/>
  <c r="AI156" i="1"/>
  <c r="AI157" i="1"/>
  <c r="AI158" i="1"/>
  <c r="AI159" i="1"/>
  <c r="AI160" i="1"/>
  <c r="AI161" i="1"/>
  <c r="AI162" i="1"/>
  <c r="AI163" i="1"/>
  <c r="AI164" i="1"/>
  <c r="AI165" i="1"/>
  <c r="AI166" i="1"/>
  <c r="AI167" i="1"/>
  <c r="AI168" i="1"/>
  <c r="AI169" i="1"/>
  <c r="AI170" i="1"/>
  <c r="AI171" i="1"/>
  <c r="AI172" i="1"/>
  <c r="AI173" i="1"/>
  <c r="AI174" i="1"/>
  <c r="AI175" i="1"/>
  <c r="AI176" i="1"/>
  <c r="AI177" i="1"/>
  <c r="AI178" i="1"/>
  <c r="AI179" i="1"/>
  <c r="AI180" i="1"/>
  <c r="AI181" i="1"/>
  <c r="AI182" i="1"/>
  <c r="AI183" i="1"/>
  <c r="AI184" i="1"/>
  <c r="AI185" i="1"/>
  <c r="AI186" i="1"/>
  <c r="AI187" i="1"/>
  <c r="AI188" i="1"/>
  <c r="AI189" i="1"/>
  <c r="AI190" i="1"/>
  <c r="AI191" i="1"/>
  <c r="AI192" i="1"/>
  <c r="AI193" i="1"/>
  <c r="AI194" i="1"/>
  <c r="AI195" i="1"/>
  <c r="AI196" i="1"/>
  <c r="AI197" i="1"/>
  <c r="AI198" i="1"/>
  <c r="AI199" i="1"/>
  <c r="AI200" i="1"/>
  <c r="AI201" i="1"/>
  <c r="AI202" i="1"/>
  <c r="AI203" i="1"/>
  <c r="AI204" i="1"/>
  <c r="AI205" i="1"/>
  <c r="AI206" i="1"/>
  <c r="AI207" i="1"/>
  <c r="AI208" i="1"/>
  <c r="AI209" i="1"/>
  <c r="AI210" i="1"/>
  <c r="AI211" i="1"/>
  <c r="AI212" i="1"/>
  <c r="AI213" i="1"/>
  <c r="AI214" i="1"/>
  <c r="AI216" i="1"/>
  <c r="AI217" i="1"/>
  <c r="AI218" i="1"/>
  <c r="AI219" i="1"/>
  <c r="AI220" i="1"/>
  <c r="AI222" i="1"/>
  <c r="AI223" i="1"/>
  <c r="AI224" i="1"/>
  <c r="AI225" i="1"/>
  <c r="AI226" i="1"/>
  <c r="AI227" i="1"/>
  <c r="AI228" i="1"/>
  <c r="AI229" i="1"/>
  <c r="AI230" i="1"/>
  <c r="AI231" i="1"/>
  <c r="AI232" i="1"/>
  <c r="AI233" i="1"/>
  <c r="AI234" i="1"/>
  <c r="AI235" i="1"/>
  <c r="AI236" i="1"/>
  <c r="AI237" i="1"/>
  <c r="AI238" i="1"/>
  <c r="AI239" i="1"/>
  <c r="AI240" i="1"/>
  <c r="AI241" i="1"/>
  <c r="AI242" i="1"/>
  <c r="AI243" i="1"/>
  <c r="AI244" i="1"/>
  <c r="AI245" i="1"/>
  <c r="AI246" i="1"/>
  <c r="AI247" i="1"/>
  <c r="AI248" i="1"/>
  <c r="AI249" i="1"/>
  <c r="AI250" i="1"/>
  <c r="AI251" i="1"/>
  <c r="AI252" i="1"/>
  <c r="AI253" i="1"/>
  <c r="AI254" i="1"/>
  <c r="AI255" i="1"/>
  <c r="AI256" i="1"/>
  <c r="AI257" i="1"/>
  <c r="AI258" i="1"/>
  <c r="AI259" i="1"/>
  <c r="AI260" i="1"/>
  <c r="AI261" i="1"/>
  <c r="AI262" i="1"/>
  <c r="AI263" i="1"/>
  <c r="AI264" i="1"/>
  <c r="AI265" i="1"/>
  <c r="AI266" i="1"/>
  <c r="AI268" i="1"/>
  <c r="AI269" i="1"/>
  <c r="AI271" i="1"/>
  <c r="AI272" i="1"/>
  <c r="AI273" i="1"/>
  <c r="AI274" i="1"/>
  <c r="AI275" i="1"/>
  <c r="AI276" i="1"/>
  <c r="AI277" i="1"/>
  <c r="AI278" i="1"/>
  <c r="AI279" i="1"/>
  <c r="AI280" i="1"/>
  <c r="AI281" i="1"/>
  <c r="AI282" i="1"/>
  <c r="AI283" i="1"/>
  <c r="AI284" i="1"/>
  <c r="AI285" i="1"/>
  <c r="AI286" i="1"/>
  <c r="AI287" i="1"/>
  <c r="AI288" i="1"/>
  <c r="AI289" i="1"/>
  <c r="AI290" i="1"/>
  <c r="AI291" i="1"/>
  <c r="AI292" i="1"/>
  <c r="AI293" i="1"/>
  <c r="AI294" i="1"/>
  <c r="AI295" i="1"/>
  <c r="AI296" i="1"/>
  <c r="AI297" i="1"/>
  <c r="AI298" i="1"/>
  <c r="AI299" i="1"/>
  <c r="AI300" i="1"/>
  <c r="AI301" i="1"/>
  <c r="AI302" i="1"/>
  <c r="AI303" i="1"/>
  <c r="AI304" i="1"/>
  <c r="AI305" i="1"/>
  <c r="AI306" i="1"/>
  <c r="AI307" i="1"/>
  <c r="AI308" i="1"/>
  <c r="AI309" i="1"/>
  <c r="AI310" i="1"/>
  <c r="AI311" i="1"/>
  <c r="AI312" i="1"/>
  <c r="AI313" i="1"/>
  <c r="AI314" i="1"/>
  <c r="AI315" i="1"/>
  <c r="AI316" i="1"/>
  <c r="AI317" i="1"/>
  <c r="AI318" i="1"/>
  <c r="AI319" i="1"/>
  <c r="AI320" i="1"/>
  <c r="AI321" i="1"/>
  <c r="AI322" i="1"/>
  <c r="AI323" i="1"/>
  <c r="AI324" i="1"/>
  <c r="AI325" i="1"/>
  <c r="AI326" i="1"/>
  <c r="AI327" i="1"/>
  <c r="AI328" i="1"/>
  <c r="AI329" i="1"/>
  <c r="AI330" i="1"/>
  <c r="AI331" i="1"/>
  <c r="AI332" i="1"/>
  <c r="AI333" i="1"/>
  <c r="AI334" i="1"/>
  <c r="AI335" i="1"/>
  <c r="AI336" i="1"/>
  <c r="AI337" i="1"/>
  <c r="AI338" i="1"/>
  <c r="AI339" i="1"/>
  <c r="AI340" i="1"/>
  <c r="AI341" i="1"/>
  <c r="AI342" i="1"/>
  <c r="AI343" i="1"/>
  <c r="AI344" i="1"/>
  <c r="AI345" i="1"/>
  <c r="AI346" i="1"/>
  <c r="AI347" i="1"/>
  <c r="AI348" i="1"/>
  <c r="AI349" i="1"/>
  <c r="AI350" i="1"/>
  <c r="AI351" i="1"/>
  <c r="AI352" i="1"/>
  <c r="AI353" i="1"/>
  <c r="AI354" i="1"/>
  <c r="AI355" i="1"/>
  <c r="AI356" i="1"/>
  <c r="AI357" i="1"/>
  <c r="AI359" i="1"/>
  <c r="AI360" i="1"/>
  <c r="AI361" i="1"/>
  <c r="AI362" i="1"/>
  <c r="AI363" i="1"/>
  <c r="AI364" i="1"/>
  <c r="AI365" i="1"/>
  <c r="AI366" i="1"/>
  <c r="AI367" i="1"/>
  <c r="AI368" i="1"/>
  <c r="AI369" i="1"/>
  <c r="AI370" i="1"/>
  <c r="AI371" i="1"/>
  <c r="AI372" i="1"/>
  <c r="AI373" i="1"/>
  <c r="AI374" i="1"/>
  <c r="AI375" i="1"/>
  <c r="AI376" i="1"/>
  <c r="AI377" i="1"/>
  <c r="AI378" i="1"/>
  <c r="AI379" i="1"/>
  <c r="AC4" i="1"/>
  <c r="AC5" i="1"/>
  <c r="AC6" i="1"/>
  <c r="AC7" i="1"/>
  <c r="AC8" i="1"/>
  <c r="AC9" i="1"/>
  <c r="AC10" i="1"/>
  <c r="AC11" i="1"/>
  <c r="AC12" i="1"/>
  <c r="AC13" i="1"/>
  <c r="AC14" i="1"/>
  <c r="AC15" i="1"/>
  <c r="AC16" i="1"/>
  <c r="AC17" i="1"/>
  <c r="AC18" i="1"/>
  <c r="AC19" i="1"/>
  <c r="AC20" i="1"/>
  <c r="AC21" i="1"/>
  <c r="AC22" i="1"/>
  <c r="AC23" i="1"/>
  <c r="AC24" i="1"/>
  <c r="AC25" i="1"/>
  <c r="AC26" i="1"/>
  <c r="AC27" i="1"/>
  <c r="AC28" i="1"/>
  <c r="AC29" i="1"/>
  <c r="AC30" i="1"/>
  <c r="AC31" i="1"/>
  <c r="AC32" i="1"/>
  <c r="AC33" i="1"/>
  <c r="AC34" i="1"/>
  <c r="AC35" i="1"/>
  <c r="AC36" i="1"/>
  <c r="AC37" i="1"/>
  <c r="AC38" i="1"/>
  <c r="AC39" i="1"/>
  <c r="AC40" i="1"/>
  <c r="AC41" i="1"/>
  <c r="AC42" i="1"/>
  <c r="AC43" i="1"/>
  <c r="AC44" i="1"/>
  <c r="AC45" i="1"/>
  <c r="AC46" i="1"/>
  <c r="AC47" i="1"/>
  <c r="AC48" i="1"/>
  <c r="AC49" i="1"/>
  <c r="AC50" i="1"/>
  <c r="AC51" i="1"/>
  <c r="AC52" i="1"/>
  <c r="AC53" i="1"/>
  <c r="AC54" i="1"/>
  <c r="AC55" i="1"/>
  <c r="AC56" i="1"/>
  <c r="AC57" i="1"/>
  <c r="AC58" i="1"/>
  <c r="AC59" i="1"/>
  <c r="AC60" i="1"/>
  <c r="AC61" i="1"/>
  <c r="AC62" i="1"/>
  <c r="AC63" i="1"/>
  <c r="AC64" i="1"/>
  <c r="AC65" i="1"/>
  <c r="AC66" i="1"/>
  <c r="AC67" i="1"/>
  <c r="AC68" i="1"/>
  <c r="AC69" i="1"/>
  <c r="AC70" i="1"/>
  <c r="AC71" i="1"/>
  <c r="AC72" i="1"/>
  <c r="AC73" i="1"/>
  <c r="AC74" i="1"/>
  <c r="AC75" i="1"/>
  <c r="AC76" i="1"/>
  <c r="AC77" i="1"/>
  <c r="AC78" i="1"/>
  <c r="AC79" i="1"/>
  <c r="AC80" i="1"/>
  <c r="AC81" i="1"/>
  <c r="AC82" i="1"/>
  <c r="AC83" i="1"/>
  <c r="AC84" i="1"/>
  <c r="AC85" i="1"/>
  <c r="AC86" i="1"/>
  <c r="AC87" i="1"/>
  <c r="AC88" i="1"/>
  <c r="AC89" i="1"/>
  <c r="AC90" i="1"/>
  <c r="AC92" i="1"/>
  <c r="AC93" i="1"/>
  <c r="AC94" i="1"/>
  <c r="AC95" i="1"/>
  <c r="AC97" i="1"/>
  <c r="AC98" i="1"/>
  <c r="AC99" i="1"/>
  <c r="AC100" i="1"/>
  <c r="AC101" i="1"/>
  <c r="AC102" i="1"/>
  <c r="AC103" i="1"/>
  <c r="AC104" i="1"/>
  <c r="AC105" i="1"/>
  <c r="AC106" i="1"/>
  <c r="AC107" i="1"/>
  <c r="AC108" i="1"/>
  <c r="AC109" i="1"/>
  <c r="AC110" i="1"/>
  <c r="AC111" i="1"/>
  <c r="AC112" i="1"/>
  <c r="AC113" i="1"/>
  <c r="AC114" i="1"/>
  <c r="AC115" i="1"/>
  <c r="AC116" i="1"/>
  <c r="AC117" i="1"/>
  <c r="AC118" i="1"/>
  <c r="AC119" i="1"/>
  <c r="AC120" i="1"/>
  <c r="AC121" i="1"/>
  <c r="AC122" i="1"/>
  <c r="AC123" i="1"/>
  <c r="AC124" i="1"/>
  <c r="AC125" i="1"/>
  <c r="AC126" i="1"/>
  <c r="AC127" i="1"/>
  <c r="AC128" i="1"/>
  <c r="AC129" i="1"/>
  <c r="AC130" i="1"/>
  <c r="AC131" i="1"/>
  <c r="AC132" i="1"/>
  <c r="AC133" i="1"/>
  <c r="AC134" i="1"/>
  <c r="AC135" i="1"/>
  <c r="AC136" i="1"/>
  <c r="AC137" i="1"/>
  <c r="AC138" i="1"/>
  <c r="AC139" i="1"/>
  <c r="AC140" i="1"/>
  <c r="AC141" i="1"/>
  <c r="AC142" i="1"/>
  <c r="AC143" i="1"/>
  <c r="AC144" i="1"/>
  <c r="AC146" i="1"/>
  <c r="AC147" i="1"/>
  <c r="AC148" i="1"/>
  <c r="AC149" i="1"/>
  <c r="AC150" i="1"/>
  <c r="AC151" i="1"/>
  <c r="AC152" i="1"/>
  <c r="AC153" i="1"/>
  <c r="AC154" i="1"/>
  <c r="AC155" i="1"/>
  <c r="AC156" i="1"/>
  <c r="AC157" i="1"/>
  <c r="AC158" i="1"/>
  <c r="AC159" i="1"/>
  <c r="AC160" i="1"/>
  <c r="AC161" i="1"/>
  <c r="AC162" i="1"/>
  <c r="AC163" i="1"/>
  <c r="AC164" i="1"/>
  <c r="AC165" i="1"/>
  <c r="AC166" i="1"/>
  <c r="AC167" i="1"/>
  <c r="AC168" i="1"/>
  <c r="AC169" i="1"/>
  <c r="AC170" i="1"/>
  <c r="AC171" i="1"/>
  <c r="AC172" i="1"/>
  <c r="AC173" i="1"/>
  <c r="AC174" i="1"/>
  <c r="AC175" i="1"/>
  <c r="AC176" i="1"/>
  <c r="AC177" i="1"/>
  <c r="AC178" i="1"/>
  <c r="AC179" i="1"/>
  <c r="AC180" i="1"/>
  <c r="AC181" i="1"/>
  <c r="AC182" i="1"/>
  <c r="AC183" i="1"/>
  <c r="AC184" i="1"/>
  <c r="AC185" i="1"/>
  <c r="AC186" i="1"/>
  <c r="AC187" i="1"/>
  <c r="AC188" i="1"/>
  <c r="AC189" i="1"/>
  <c r="AC190" i="1"/>
  <c r="AC191" i="1"/>
  <c r="AC192" i="1"/>
  <c r="AC193" i="1"/>
  <c r="AC194" i="1"/>
  <c r="AC195" i="1"/>
  <c r="AC196" i="1"/>
  <c r="AC197" i="1"/>
  <c r="AC198" i="1"/>
  <c r="AC199" i="1"/>
  <c r="AC200" i="1"/>
  <c r="AC201" i="1"/>
  <c r="AC202" i="1"/>
  <c r="AC203" i="1"/>
  <c r="AC204" i="1"/>
  <c r="AC205" i="1"/>
  <c r="AC206" i="1"/>
  <c r="AC207" i="1"/>
  <c r="AC208" i="1"/>
  <c r="AC209" i="1"/>
  <c r="AC210" i="1"/>
  <c r="AC211" i="1"/>
  <c r="AC212" i="1"/>
  <c r="AC213" i="1"/>
  <c r="AC214" i="1"/>
  <c r="AC216" i="1"/>
  <c r="AC217" i="1"/>
  <c r="AC218" i="1"/>
  <c r="AC219" i="1"/>
  <c r="AC220" i="1"/>
  <c r="AC222" i="1"/>
  <c r="AC223" i="1"/>
  <c r="AC224" i="1"/>
  <c r="AC225" i="1"/>
  <c r="AC226" i="1"/>
  <c r="AC227" i="1"/>
  <c r="AC228" i="1"/>
  <c r="AC229" i="1"/>
  <c r="AC230" i="1"/>
  <c r="AC231" i="1"/>
  <c r="AC232" i="1"/>
  <c r="AC233" i="1"/>
  <c r="AC234" i="1"/>
  <c r="AC235" i="1"/>
  <c r="AC236" i="1"/>
  <c r="AC237" i="1"/>
  <c r="AC238" i="1"/>
  <c r="AC239" i="1"/>
  <c r="AC240" i="1"/>
  <c r="AC241" i="1"/>
  <c r="AC242" i="1"/>
  <c r="AC243" i="1"/>
  <c r="AC244" i="1"/>
  <c r="AC245" i="1"/>
  <c r="AC246" i="1"/>
  <c r="AC247" i="1"/>
  <c r="AC248" i="1"/>
  <c r="AC249" i="1"/>
  <c r="AC250" i="1"/>
  <c r="AC251" i="1"/>
  <c r="AC252" i="1"/>
  <c r="AC253" i="1"/>
  <c r="AC254" i="1"/>
  <c r="AC255" i="1"/>
  <c r="AC256" i="1"/>
  <c r="AC257" i="1"/>
  <c r="AC258" i="1"/>
  <c r="AC259" i="1"/>
  <c r="AC260" i="1"/>
  <c r="AC261" i="1"/>
  <c r="AC262" i="1"/>
  <c r="AC263" i="1"/>
  <c r="AC264" i="1"/>
  <c r="AC265" i="1"/>
  <c r="AC266" i="1"/>
  <c r="AC268" i="1"/>
  <c r="AC269" i="1"/>
  <c r="AC271" i="1"/>
  <c r="AC272" i="1"/>
  <c r="AC273" i="1"/>
  <c r="AC274" i="1"/>
  <c r="AC275" i="1"/>
  <c r="AC276" i="1"/>
  <c r="AC277" i="1"/>
  <c r="AC278" i="1"/>
  <c r="AC279" i="1"/>
  <c r="AC280" i="1"/>
  <c r="AC281" i="1"/>
  <c r="AC282" i="1"/>
  <c r="AC283" i="1"/>
  <c r="AC284" i="1"/>
  <c r="AC285" i="1"/>
  <c r="AC286" i="1"/>
  <c r="AC287" i="1"/>
  <c r="AC288" i="1"/>
  <c r="AC289" i="1"/>
  <c r="AC290" i="1"/>
  <c r="AC291" i="1"/>
  <c r="AC292" i="1"/>
  <c r="AC293" i="1"/>
  <c r="AC294" i="1"/>
  <c r="AC295" i="1"/>
  <c r="AC296" i="1"/>
  <c r="AC297" i="1"/>
  <c r="AC298" i="1"/>
  <c r="AC299" i="1"/>
  <c r="AC300" i="1"/>
  <c r="AC301" i="1"/>
  <c r="AC302" i="1"/>
  <c r="AC303" i="1"/>
  <c r="AC304" i="1"/>
  <c r="AC305" i="1"/>
  <c r="AC306" i="1"/>
  <c r="AC307" i="1"/>
  <c r="AC308" i="1"/>
  <c r="AC309" i="1"/>
  <c r="AC310" i="1"/>
  <c r="AC311" i="1"/>
  <c r="AC312" i="1"/>
  <c r="AC313" i="1"/>
  <c r="AC314" i="1"/>
  <c r="AC315" i="1"/>
  <c r="AC316" i="1"/>
  <c r="AC317" i="1"/>
  <c r="AC318" i="1"/>
  <c r="AC319" i="1"/>
  <c r="AC320" i="1"/>
  <c r="AC321" i="1"/>
  <c r="AC322" i="1"/>
  <c r="AC323" i="1"/>
  <c r="AC324" i="1"/>
  <c r="AC325" i="1"/>
  <c r="AC326" i="1"/>
  <c r="AC327" i="1"/>
  <c r="AC328" i="1"/>
  <c r="AC329" i="1"/>
  <c r="AC330" i="1"/>
  <c r="AC331" i="1"/>
  <c r="AC332" i="1"/>
  <c r="AC333" i="1"/>
  <c r="AC334" i="1"/>
  <c r="AC335" i="1"/>
  <c r="AC336" i="1"/>
  <c r="AC337" i="1"/>
  <c r="AC338" i="1"/>
  <c r="AC339" i="1"/>
  <c r="AC340" i="1"/>
  <c r="AC341" i="1"/>
  <c r="AC342" i="1"/>
  <c r="AC343" i="1"/>
  <c r="AC344" i="1"/>
  <c r="AC345" i="1"/>
  <c r="AC346" i="1"/>
  <c r="AC347" i="1"/>
  <c r="AC348" i="1"/>
  <c r="AC349" i="1"/>
  <c r="AC350" i="1"/>
  <c r="AC351" i="1"/>
  <c r="AC352" i="1"/>
  <c r="AC353" i="1"/>
  <c r="AC354" i="1"/>
  <c r="AC355" i="1"/>
  <c r="AC356" i="1"/>
  <c r="AC357" i="1"/>
  <c r="AC359" i="1"/>
  <c r="AC360" i="1"/>
  <c r="AC361" i="1"/>
  <c r="AC362" i="1"/>
  <c r="AC363" i="1"/>
  <c r="AC364" i="1"/>
  <c r="AC365" i="1"/>
  <c r="AC366" i="1"/>
  <c r="AC367" i="1"/>
  <c r="AC368" i="1"/>
  <c r="AC369" i="1"/>
  <c r="AC370" i="1"/>
  <c r="AC371" i="1"/>
  <c r="AC372" i="1"/>
  <c r="AC373" i="1"/>
  <c r="AC374" i="1"/>
  <c r="AC375" i="1"/>
  <c r="AC376" i="1"/>
  <c r="AC377" i="1"/>
  <c r="AC378" i="1"/>
  <c r="AC379" i="1"/>
  <c r="W4" i="1"/>
  <c r="W5" i="1"/>
  <c r="W6" i="1"/>
  <c r="W7" i="1"/>
  <c r="W8" i="1"/>
  <c r="W9" i="1"/>
  <c r="W10" i="1"/>
  <c r="W11" i="1"/>
  <c r="W12" i="1"/>
  <c r="W13" i="1"/>
  <c r="W14" i="1"/>
  <c r="W15" i="1"/>
  <c r="W16" i="1"/>
  <c r="W17" i="1"/>
  <c r="W18"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7" i="1"/>
  <c r="W48" i="1"/>
  <c r="W49" i="1"/>
  <c r="W50" i="1"/>
  <c r="W51" i="1"/>
  <c r="W52" i="1"/>
  <c r="W53" i="1"/>
  <c r="W54" i="1"/>
  <c r="W55" i="1"/>
  <c r="W56" i="1"/>
  <c r="W57" i="1"/>
  <c r="W58" i="1"/>
  <c r="W59" i="1"/>
  <c r="W60" i="1"/>
  <c r="W61" i="1"/>
  <c r="W62" i="1"/>
  <c r="W63" i="1"/>
  <c r="W64" i="1"/>
  <c r="W65" i="1"/>
  <c r="W66" i="1"/>
  <c r="W67" i="1"/>
  <c r="W68" i="1"/>
  <c r="W69" i="1"/>
  <c r="W70" i="1"/>
  <c r="W71" i="1"/>
  <c r="W72" i="1"/>
  <c r="W73" i="1"/>
  <c r="W74" i="1"/>
  <c r="W75" i="1"/>
  <c r="W76" i="1"/>
  <c r="W77" i="1"/>
  <c r="W78" i="1"/>
  <c r="W79" i="1"/>
  <c r="W80" i="1"/>
  <c r="W81" i="1"/>
  <c r="W82" i="1"/>
  <c r="W83" i="1"/>
  <c r="W84" i="1"/>
  <c r="W85" i="1"/>
  <c r="W86" i="1"/>
  <c r="W87" i="1"/>
  <c r="W88" i="1"/>
  <c r="W89" i="1"/>
  <c r="W90" i="1"/>
  <c r="W92" i="1"/>
  <c r="W93" i="1"/>
  <c r="W94" i="1"/>
  <c r="W95" i="1"/>
  <c r="W97" i="1"/>
  <c r="W98" i="1"/>
  <c r="W99" i="1"/>
  <c r="W100" i="1"/>
  <c r="W101" i="1"/>
  <c r="W102" i="1"/>
  <c r="W103" i="1"/>
  <c r="W104" i="1"/>
  <c r="W105" i="1"/>
  <c r="W106" i="1"/>
  <c r="W107" i="1"/>
  <c r="W108" i="1"/>
  <c r="W109" i="1"/>
  <c r="W110" i="1"/>
  <c r="W111" i="1"/>
  <c r="W112" i="1"/>
  <c r="W113" i="1"/>
  <c r="W114" i="1"/>
  <c r="W115" i="1"/>
  <c r="W116" i="1"/>
  <c r="W117" i="1"/>
  <c r="W118" i="1"/>
  <c r="W119" i="1"/>
  <c r="W120" i="1"/>
  <c r="W121" i="1"/>
  <c r="W122" i="1"/>
  <c r="W123" i="1"/>
  <c r="W124" i="1"/>
  <c r="W125" i="1"/>
  <c r="W126" i="1"/>
  <c r="W127" i="1"/>
  <c r="W128" i="1"/>
  <c r="W129" i="1"/>
  <c r="W130" i="1"/>
  <c r="W131" i="1"/>
  <c r="W132" i="1"/>
  <c r="W133" i="1"/>
  <c r="W134" i="1"/>
  <c r="W135" i="1"/>
  <c r="W136" i="1"/>
  <c r="W137" i="1"/>
  <c r="W138" i="1"/>
  <c r="W139" i="1"/>
  <c r="W140" i="1"/>
  <c r="W141" i="1"/>
  <c r="W142" i="1"/>
  <c r="W143" i="1"/>
  <c r="W144" i="1"/>
  <c r="W146" i="1"/>
  <c r="W147" i="1"/>
  <c r="W148" i="1"/>
  <c r="W149" i="1"/>
  <c r="W150" i="1"/>
  <c r="W151" i="1"/>
  <c r="W152" i="1"/>
  <c r="W153" i="1"/>
  <c r="W154" i="1"/>
  <c r="W155" i="1"/>
  <c r="W156" i="1"/>
  <c r="W157" i="1"/>
  <c r="W158" i="1"/>
  <c r="W159" i="1"/>
  <c r="W160" i="1"/>
  <c r="W161" i="1"/>
  <c r="W162" i="1"/>
  <c r="W163" i="1"/>
  <c r="W164" i="1"/>
  <c r="W165" i="1"/>
  <c r="W166" i="1"/>
  <c r="W167" i="1"/>
  <c r="W168" i="1"/>
  <c r="W169" i="1"/>
  <c r="W170" i="1"/>
  <c r="W171" i="1"/>
  <c r="W172" i="1"/>
  <c r="W173" i="1"/>
  <c r="W174" i="1"/>
  <c r="W175" i="1"/>
  <c r="W176" i="1"/>
  <c r="W177" i="1"/>
  <c r="W178" i="1"/>
  <c r="W179" i="1"/>
  <c r="W180" i="1"/>
  <c r="W181" i="1"/>
  <c r="W182" i="1"/>
  <c r="W183" i="1"/>
  <c r="W184" i="1"/>
  <c r="W185" i="1"/>
  <c r="W186" i="1"/>
  <c r="W187" i="1"/>
  <c r="W188" i="1"/>
  <c r="W189" i="1"/>
  <c r="W190" i="1"/>
  <c r="W191" i="1"/>
  <c r="W192" i="1"/>
  <c r="W193" i="1"/>
  <c r="W194" i="1"/>
  <c r="W195" i="1"/>
  <c r="W196" i="1"/>
  <c r="W197" i="1"/>
  <c r="W198" i="1"/>
  <c r="W199" i="1"/>
  <c r="W200" i="1"/>
  <c r="W201" i="1"/>
  <c r="W202" i="1"/>
  <c r="W203" i="1"/>
  <c r="W204" i="1"/>
  <c r="W205" i="1"/>
  <c r="W206" i="1"/>
  <c r="W207" i="1"/>
  <c r="W208" i="1"/>
  <c r="W209" i="1"/>
  <c r="W210" i="1"/>
  <c r="W211" i="1"/>
  <c r="W212" i="1"/>
  <c r="W213" i="1"/>
  <c r="W214" i="1"/>
  <c r="W216" i="1"/>
  <c r="W217" i="1"/>
  <c r="W218" i="1"/>
  <c r="W219" i="1"/>
  <c r="W220" i="1"/>
  <c r="W222" i="1"/>
  <c r="W223" i="1"/>
  <c r="W224" i="1"/>
  <c r="W225" i="1"/>
  <c r="W226" i="1"/>
  <c r="W227" i="1"/>
  <c r="W228" i="1"/>
  <c r="W229" i="1"/>
  <c r="W230" i="1"/>
  <c r="W231" i="1"/>
  <c r="W232" i="1"/>
  <c r="W233" i="1"/>
  <c r="W234" i="1"/>
  <c r="W235" i="1"/>
  <c r="W236" i="1"/>
  <c r="W237" i="1"/>
  <c r="W238" i="1"/>
  <c r="W239" i="1"/>
  <c r="W240" i="1"/>
  <c r="W241" i="1"/>
  <c r="W242" i="1"/>
  <c r="W243" i="1"/>
  <c r="W244" i="1"/>
  <c r="W245" i="1"/>
  <c r="W246" i="1"/>
  <c r="W247" i="1"/>
  <c r="W248" i="1"/>
  <c r="W249" i="1"/>
  <c r="W250" i="1"/>
  <c r="W251" i="1"/>
  <c r="W252" i="1"/>
  <c r="W253" i="1"/>
  <c r="W254" i="1"/>
  <c r="W255" i="1"/>
  <c r="W256" i="1"/>
  <c r="W257" i="1"/>
  <c r="W258" i="1"/>
  <c r="W259" i="1"/>
  <c r="W260" i="1"/>
  <c r="W261" i="1"/>
  <c r="W262" i="1"/>
  <c r="W263" i="1"/>
  <c r="W264" i="1"/>
  <c r="W265" i="1"/>
  <c r="W266" i="1"/>
  <c r="W268" i="1"/>
  <c r="W269" i="1"/>
  <c r="W271" i="1"/>
  <c r="W272" i="1"/>
  <c r="W273" i="1"/>
  <c r="W274" i="1"/>
  <c r="W275" i="1"/>
  <c r="W276" i="1"/>
  <c r="W277" i="1"/>
  <c r="W278" i="1"/>
  <c r="W279" i="1"/>
  <c r="W280" i="1"/>
  <c r="W281" i="1"/>
  <c r="W282" i="1"/>
  <c r="W283" i="1"/>
  <c r="W284" i="1"/>
  <c r="W285" i="1"/>
  <c r="W286" i="1"/>
  <c r="W287" i="1"/>
  <c r="W288" i="1"/>
  <c r="W289" i="1"/>
  <c r="W290" i="1"/>
  <c r="W291" i="1"/>
  <c r="W292" i="1"/>
  <c r="W293" i="1"/>
  <c r="W294" i="1"/>
  <c r="W295" i="1"/>
  <c r="W296" i="1"/>
  <c r="W297" i="1"/>
  <c r="W298" i="1"/>
  <c r="W299" i="1"/>
  <c r="W300" i="1"/>
  <c r="W301" i="1"/>
  <c r="W302" i="1"/>
  <c r="W303" i="1"/>
  <c r="W304" i="1"/>
  <c r="W305" i="1"/>
  <c r="W306" i="1"/>
  <c r="W307" i="1"/>
  <c r="W308" i="1"/>
  <c r="W309" i="1"/>
  <c r="W310" i="1"/>
  <c r="W311" i="1"/>
  <c r="W312" i="1"/>
  <c r="W313" i="1"/>
  <c r="W314" i="1"/>
  <c r="W315" i="1"/>
  <c r="W316" i="1"/>
  <c r="W317" i="1"/>
  <c r="W318" i="1"/>
  <c r="W319" i="1"/>
  <c r="W320" i="1"/>
  <c r="W321" i="1"/>
  <c r="W322" i="1"/>
  <c r="W323" i="1"/>
  <c r="W324" i="1"/>
  <c r="W325" i="1"/>
  <c r="W326" i="1"/>
  <c r="W327" i="1"/>
  <c r="W328" i="1"/>
  <c r="W329" i="1"/>
  <c r="W330" i="1"/>
  <c r="W331" i="1"/>
  <c r="W332" i="1"/>
  <c r="W333" i="1"/>
  <c r="W334" i="1"/>
  <c r="W335" i="1"/>
  <c r="W336" i="1"/>
  <c r="W337" i="1"/>
  <c r="W338" i="1"/>
  <c r="W339" i="1"/>
  <c r="W340" i="1"/>
  <c r="W341" i="1"/>
  <c r="W342" i="1"/>
  <c r="W343" i="1"/>
  <c r="W344" i="1"/>
  <c r="W345" i="1"/>
  <c r="W346" i="1"/>
  <c r="W347" i="1"/>
  <c r="W348" i="1"/>
  <c r="W349" i="1"/>
  <c r="W350" i="1"/>
  <c r="W351" i="1"/>
  <c r="W352" i="1"/>
  <c r="W353" i="1"/>
  <c r="W354" i="1"/>
  <c r="W355" i="1"/>
  <c r="W356" i="1"/>
  <c r="W357" i="1"/>
  <c r="W359" i="1"/>
  <c r="W360" i="1"/>
  <c r="W361" i="1"/>
  <c r="W362" i="1"/>
  <c r="W363" i="1"/>
  <c r="W364" i="1"/>
  <c r="W365" i="1"/>
  <c r="W366" i="1"/>
  <c r="W367" i="1"/>
  <c r="W368" i="1"/>
  <c r="W369" i="1"/>
  <c r="W370" i="1"/>
  <c r="W371" i="1"/>
  <c r="W372" i="1"/>
  <c r="W373" i="1"/>
  <c r="W374" i="1"/>
  <c r="W375" i="1"/>
  <c r="W376" i="1"/>
  <c r="W377" i="1"/>
  <c r="W378" i="1"/>
  <c r="W379" i="1"/>
</calcChain>
</file>

<file path=xl/sharedStrings.xml><?xml version="1.0" encoding="utf-8"?>
<sst xmlns="http://schemas.openxmlformats.org/spreadsheetml/2006/main" count="3723" uniqueCount="1378">
  <si>
    <t>Polar Set 1 BC 190822</t>
  </si>
  <si>
    <t>Polar Set 1 EZ 190822</t>
  </si>
  <si>
    <t>Polar Set 1 MT 190822</t>
  </si>
  <si>
    <t>Polar Set 1 RC 190822</t>
  </si>
  <si>
    <t>Polar Set 2 BC 190822</t>
  </si>
  <si>
    <t>Polar Set 2 EZ 190822</t>
  </si>
  <si>
    <t>Polar Set 2 MT 190822</t>
  </si>
  <si>
    <t>Polar Set 2 RC 190822</t>
  </si>
  <si>
    <t>Polar Set 3 BC 190822</t>
  </si>
  <si>
    <t>Polar Set 3 EZ 190822</t>
  </si>
  <si>
    <t>Polar Set 3 MT 190822</t>
  </si>
  <si>
    <t>Polar Set 3 RC 190822</t>
  </si>
  <si>
    <t>Border Cell</t>
  </si>
  <si>
    <t>Elongation Zone</t>
  </si>
  <si>
    <t>Mature Tissue</t>
  </si>
  <si>
    <t>Root Cap</t>
  </si>
  <si>
    <t>144.1(9.108,Unknown)</t>
  </si>
  <si>
    <t>225.1(9.192,Unknown)</t>
  </si>
  <si>
    <t>64.3(9.2747,Unknown)</t>
  </si>
  <si>
    <t>64.7(9.3119,Unknown)</t>
  </si>
  <si>
    <t>188.1(9.3291,Unknown)</t>
  </si>
  <si>
    <t>126.1(9.4049,Unknown)</t>
  </si>
  <si>
    <t>65.4(9.4318,Unknown)</t>
  </si>
  <si>
    <t>42.2(9.4717,Unknown)</t>
  </si>
  <si>
    <t>163.1(9.5716,Unknown)</t>
  </si>
  <si>
    <t>65.8(9.5937,Unknown)</t>
  </si>
  <si>
    <t>84.1(9.6281,Unknown)</t>
  </si>
  <si>
    <t>161.2(9.6791,Unknown)</t>
  </si>
  <si>
    <t>65.4(9.8444,Unknown)</t>
  </si>
  <si>
    <t>64.7(9.8596,Unknown)</t>
  </si>
  <si>
    <t>129.1(9.8981,Unknown)</t>
  </si>
  <si>
    <t>115.1(10.1062,Unknown)</t>
  </si>
  <si>
    <t>102.1(10.1592,Unknown)</t>
  </si>
  <si>
    <t>153(10.2295,Unknown)</t>
  </si>
  <si>
    <t>157.1(10.2633,Unknown)</t>
  </si>
  <si>
    <t>72.1(10.2791,Unknown)</t>
  </si>
  <si>
    <t>58.1(10.3253,Unknown)</t>
  </si>
  <si>
    <t>65.8(10.5574,Unknown)</t>
  </si>
  <si>
    <t>57.2(10.7689,Unknown)</t>
  </si>
  <si>
    <t>57.2(10.8061,Unknown)</t>
  </si>
  <si>
    <t>65.2(10.8371,Unknown)</t>
  </si>
  <si>
    <t>65.4(10.9329,Unknown)</t>
  </si>
  <si>
    <t>175.2(10.9742,Unknown)</t>
  </si>
  <si>
    <t>44.2(11.0465,Unknown)</t>
  </si>
  <si>
    <t>64.7(11.1182,Unknown)</t>
  </si>
  <si>
    <t>146.1(11.2532,Unknown)</t>
  </si>
  <si>
    <t>142.2(11.2987,Unknown)</t>
  </si>
  <si>
    <t>144.2(11.3483,Unknown)</t>
  </si>
  <si>
    <t>282(11.4971,NF07_2',4'-dihydroxyacetophenone, O,O-TMS)</t>
  </si>
  <si>
    <t>204.1(11.6328,Unknown)</t>
  </si>
  <si>
    <t>77.1(11.6569,Unknown)</t>
  </si>
  <si>
    <t>170.2(11.732,Unknown)</t>
  </si>
  <si>
    <t>160.1(11.9214,Golm_Glyoxylic acid (1MEOX) (1TMS))</t>
  </si>
  <si>
    <t>61.1(11.938,? Golm_Glyoxylic acid (1MEOX) (1TMS))</t>
  </si>
  <si>
    <t>58.1(11.9524,Unknown)</t>
  </si>
  <si>
    <t>249.1(12.0881,Unknown)</t>
  </si>
  <si>
    <t>81.1(12.2486,Unknown)</t>
  </si>
  <si>
    <t>207.1(12.281,Unknown)</t>
  </si>
  <si>
    <t>187.1(12.4601,Unknown)</t>
  </si>
  <si>
    <t>160.1(12.5277,Unknown)</t>
  </si>
  <si>
    <t>160.1(12.5421,Unknown)</t>
  </si>
  <si>
    <t>207.1(12.775,Golm_NA)</t>
  </si>
  <si>
    <t>136.1(13.0223,Unknown)</t>
  </si>
  <si>
    <t>207.1(13.22,Golm_NA)</t>
  </si>
  <si>
    <t>174.1(13.2469,MU16_Pyruvic acid-TMS(MeOx))</t>
  </si>
  <si>
    <t>154.1(13.428,Unknown)</t>
  </si>
  <si>
    <t>117.1(13.4742,NF07_Lactic Acid, O,O-TMS)</t>
  </si>
  <si>
    <t>234.2(13.5954,Unknown)</t>
  </si>
  <si>
    <t>190.1(13.6471,Unknown)</t>
  </si>
  <si>
    <t>89.1(13.7745,Unknown)</t>
  </si>
  <si>
    <t>56.1(13.8124,Unknown)</t>
  </si>
  <si>
    <t>174.1(13.8917,? NF07_Glycolic Acid, O,O-TMS)</t>
  </si>
  <si>
    <t>40.1(14.2223,Unknown)</t>
  </si>
  <si>
    <t>228.1(14.3098,Unknown)</t>
  </si>
  <si>
    <t>131.1(14.3808,Unknown)</t>
  </si>
  <si>
    <t>40.1(14.4131,Unknown)</t>
  </si>
  <si>
    <t>154(14.4614,Unknown)</t>
  </si>
  <si>
    <t>89(14.5757,Unknown)</t>
  </si>
  <si>
    <t>87.6(14.5964,Unknown)</t>
  </si>
  <si>
    <t>87.6(14.6157,Unknown)</t>
  </si>
  <si>
    <t>116.2(14.626,NF07_L-Alanine, N,O-TMS)</t>
  </si>
  <si>
    <t>87.6(14.6474,Unknown)</t>
  </si>
  <si>
    <t>87.7(14.6687,Unknown)</t>
  </si>
  <si>
    <t>143.1(14.8106,Unknown)</t>
  </si>
  <si>
    <t>245.1(15.0662,Unknown)</t>
  </si>
  <si>
    <t>133.1(15.1089,NF07_Tris(trimethylsilyl)hydroxylamine)</t>
  </si>
  <si>
    <t>40.1(15.2357,Unknown)</t>
  </si>
  <si>
    <t>148.1(15.2839,NF07_Oxalic Acid TMS)</t>
  </si>
  <si>
    <t>204.1(15.3239,Unknown)</t>
  </si>
  <si>
    <t>355.1(15.3638,Golm_NA)</t>
  </si>
  <si>
    <t>133.1(15.598,Unknown)</t>
  </si>
  <si>
    <t>235.2(15.6304,Unknown)</t>
  </si>
  <si>
    <t>177.1(15.7131,Unknown)</t>
  </si>
  <si>
    <t>115.1(15.8736,Unknown)</t>
  </si>
  <si>
    <t>152.1(16.0258,Unknown)</t>
  </si>
  <si>
    <t>130.1(16.4908,Golm_Butanoic acid, 2-amino- (2TMS))</t>
  </si>
  <si>
    <t>84.1(16.5322,? NF07_Pipecolic Acid, O-TMS)</t>
  </si>
  <si>
    <t>241.1(16.5501,? NF07_Phosphoric Acid, Monomethyl ester, O,O-TMS)</t>
  </si>
  <si>
    <t>188.1(16.6148,Unknown)</t>
  </si>
  <si>
    <t>241.1(16.6555,NF07_Phosphoric Acid, Monomethyl ester, O,O-TMS)</t>
  </si>
  <si>
    <t>245.1(16.7953,Unknown)</t>
  </si>
  <si>
    <t>81.1(16.8105,Unknown)</t>
  </si>
  <si>
    <t>98.1(16.8449,Unknown)</t>
  </si>
  <si>
    <t>216.1(17.1405,? Golm_NA1)</t>
  </si>
  <si>
    <t>148.1(17.3333,NF07_Malonic Acid, O,O-TMS)</t>
  </si>
  <si>
    <t>144.2(17.7012,NF07_L-Valine, N-(trimethylsilyl)-, trimethylsilyl ester)</t>
  </si>
  <si>
    <t>201.1(18.0367,Unknown)</t>
  </si>
  <si>
    <t>40.1(18.0532,Unknown)</t>
  </si>
  <si>
    <t>139.1(18.1387,Unknown)</t>
  </si>
  <si>
    <t>199.1(18.4018,NF09_Urea, N,N-TMS)</t>
  </si>
  <si>
    <t>314.1(18.5169,Unknown)</t>
  </si>
  <si>
    <t>189.1(18.6174,NF09_Urea, N,N-TMS)</t>
  </si>
  <si>
    <t>336(18.6677,Unknown)</t>
  </si>
  <si>
    <t>100(18.7731,Unknown)</t>
  </si>
  <si>
    <t>191.1(18.8482,Unknown)</t>
  </si>
  <si>
    <t>319.1(18.8661,Unknown)</t>
  </si>
  <si>
    <t>190.1(18.8964,Unknown)</t>
  </si>
  <si>
    <t>299.1(19.0287,NF07_Phosphoric Acid, O,O,O-TMS)</t>
  </si>
  <si>
    <t>174.2(19.1569,? NF07_Ethanol Amine, N,O,O-TMS)</t>
  </si>
  <si>
    <t>148.1(19.1768,? NF07_Ethanol Amine, N,O,O-TMS)</t>
  </si>
  <si>
    <t>158.2(19.2271,NF07_Norleucine, N,O-TMS)</t>
  </si>
  <si>
    <t>301.1(19.2512,NF07_Phosphoric Acid, O,O,O-TMS)</t>
  </si>
  <si>
    <t>299.2(19.2533,NF07_Phosphoric Acid, O,O,O-TMS)</t>
  </si>
  <si>
    <t>114.1(19.2884,? NF07_Norleucine, N,O-TMS)</t>
  </si>
  <si>
    <t>198.1(19.3532,Unknown)</t>
  </si>
  <si>
    <t>40.1(19.668,Unknown)</t>
  </si>
  <si>
    <t>172.1(19.8085,Unknown)</t>
  </si>
  <si>
    <t>158.2(19.8478,NF07_L-Isoleucine, N,O-TMS)</t>
  </si>
  <si>
    <t>66.8(20.0076,Unknown)</t>
  </si>
  <si>
    <t>142.2(20.0862,NF07_L-Proline, N,O-TMS)</t>
  </si>
  <si>
    <t>174.2(20.2673,NF07_Glycine, N,N,O-TMS)</t>
  </si>
  <si>
    <t>191.1(20.3066,Unknown)</t>
  </si>
  <si>
    <t>75.1(20.4113,NF07_Succinic Acid 2 TMS)</t>
  </si>
  <si>
    <t>292.2(20.7234,NF07_Propionic Acid, 2,3 Hydorxy, O,O,O-TMS)</t>
  </si>
  <si>
    <t>144.1(20.824,Unknown)</t>
  </si>
  <si>
    <t>131.1(20.888,Unknown)</t>
  </si>
  <si>
    <t>216.1(20.9507,Unknown)</t>
  </si>
  <si>
    <t>184.1(21.0658,Golm_NA)</t>
  </si>
  <si>
    <t>241.1(21.1222,NF07_Uracil, O,O-TMS)</t>
  </si>
  <si>
    <t>43.1(21.1691,Unknown)</t>
  </si>
  <si>
    <t>245.1(21.3895,NF07_Fumaric Acid, O,O-TMS)</t>
  </si>
  <si>
    <t>218.2(21.5818,NF08_L-Serine, N,O,O-TMS)</t>
  </si>
  <si>
    <t>243.1(21.6148,Unknown)</t>
  </si>
  <si>
    <t>241.1(21.6741,Unknown)</t>
  </si>
  <si>
    <t>188.2(21.7395,NF08_L-Alanine, N,N,O-TMS)</t>
  </si>
  <si>
    <t>141.1(21.7746,Unknown)</t>
  </si>
  <si>
    <t>144.1(21.8676,Unknown)</t>
  </si>
  <si>
    <t>156.2(21.9282,Unknown)</t>
  </si>
  <si>
    <t>141.1(22.0213,? Golm_Alanine, 3-cyano- (2TMS))</t>
  </si>
  <si>
    <t>213.2(22.128,Unknown)</t>
  </si>
  <si>
    <t>218.2(22.2527,NF08_L-Threonine, N,O,O-TMS)</t>
  </si>
  <si>
    <t>240.1(22.3602,Unknown)</t>
  </si>
  <si>
    <t>204.1(22.6633,? NF07_Glycerol, 3 TMS)</t>
  </si>
  <si>
    <t>255.1(22.7598,MU17_THYMINE (2TMS))</t>
  </si>
  <si>
    <t>255.1(22.777,Unknown)</t>
  </si>
  <si>
    <t>174.1(22.9389,Unknown)</t>
  </si>
  <si>
    <t>244.2(23.1758,Unknown)</t>
  </si>
  <si>
    <t>239.2(23.2847,Unknown)</t>
  </si>
  <si>
    <t>248.2(23.4686,Golm_Alanine, beta- (3TMS))</t>
  </si>
  <si>
    <t>216.1(23.7201,Unknown)</t>
  </si>
  <si>
    <t>241.1(23.8151,Unknown)</t>
  </si>
  <si>
    <t>218.2(23.9116,NF07_Homoserine, N,O,O-TMS)</t>
  </si>
  <si>
    <t>350.2(24.039,? Golm_NA)</t>
  </si>
  <si>
    <t>230.1(24.1389,Unknown)</t>
  </si>
  <si>
    <t>128.1(24.2354,NF11_Ornithine-1,5-lactam (2TMS) ?)</t>
  </si>
  <si>
    <t>130.1(24.256,NF11_Ornithine-1,5-lactam (2TMS) ?)</t>
  </si>
  <si>
    <t>174.1(24.2974,Unknown)</t>
  </si>
  <si>
    <t>232.2(24.4957,? NF07_Iminodiacetic Acid, N,O,O-TMS)</t>
  </si>
  <si>
    <t>72.1(24.6267,Unknown)</t>
  </si>
  <si>
    <t>155.1(24.6576,Golm_Glutamine [-H2O] (2TMS) BP)</t>
  </si>
  <si>
    <t>233.2(24.8498,NF07_Malic Acid, O,O,O-TMS)</t>
  </si>
  <si>
    <t>233.2(24.8526,? Golm_Malic acid (3TMS))</t>
  </si>
  <si>
    <t>214.2(24.9945,Unknown)</t>
  </si>
  <si>
    <t>209.1(25.0276,Unknown)</t>
  </si>
  <si>
    <t>115.1(25.1874,Golm_Asparagine [-H2O] (2TMS))</t>
  </si>
  <si>
    <t>205.1(25.2487,? NF07_Erythritol, O,O,O,O-TMS)</t>
  </si>
  <si>
    <t>174.2(25.3982,Unknown)</t>
  </si>
  <si>
    <t>261.2(25.4423,Unknown)</t>
  </si>
  <si>
    <t>243.2(25.5146,Golm_Asparagine [-H2O] (2TMS))</t>
  </si>
  <si>
    <t>229.2(25.5849,Unknown)</t>
  </si>
  <si>
    <t>305.2(25.6193,Unknown)</t>
  </si>
  <si>
    <t>156.1(25.6483,Golm_Pyroglutamic acid (2TMS))</t>
  </si>
  <si>
    <t>232.2(25.6737,NF07_L-Aspartic Acid, N,O,O-TMS)</t>
  </si>
  <si>
    <t>176.1(25.8026,NF07_L-Methionine, N,O-TMS)</t>
  </si>
  <si>
    <t>156.1(25.9342,NF07_Pyroglutamic Acid, N,O-TMS)</t>
  </si>
  <si>
    <t>146.1(25.9858,Unknown)</t>
  </si>
  <si>
    <t>240.1(26.0037,? Golm_Cytosine (2TMS))</t>
  </si>
  <si>
    <t>314.2(26.0285,Unknown)</t>
  </si>
  <si>
    <t>174.2(26.0513,NF07_4-Aminobutyric Acid, N,O,O-TMS)</t>
  </si>
  <si>
    <t>144.8(26.0699,Unknown)</t>
  </si>
  <si>
    <t>205.1(26.1098,Unknown)</t>
  </si>
  <si>
    <t>241.1(26.1959,Unknown)</t>
  </si>
  <si>
    <t>245.1(26.2531,Unknown)</t>
  </si>
  <si>
    <t>241.1(26.2869,Unknown)</t>
  </si>
  <si>
    <t>332.1(26.3172,Unknown)</t>
  </si>
  <si>
    <t>218.2(26.3475,Unknown)</t>
  </si>
  <si>
    <t>142.1(26.3633,Unknown)</t>
  </si>
  <si>
    <t>411.2(26.3999,Unknown)</t>
  </si>
  <si>
    <t>292.2(26.4894,NF07_Threonic Acid,O,O,O,O-TMS)</t>
  </si>
  <si>
    <t>220.1(26.5982,Golm_Cysteine (3TMS))</t>
  </si>
  <si>
    <t>172.1(26.6513,Unknown)</t>
  </si>
  <si>
    <t>218.1(26.714,Golm_NA)</t>
  </si>
  <si>
    <t>244.1(26.8339,Unknown)</t>
  </si>
  <si>
    <t>247.2(26.9496,Unknown)</t>
  </si>
  <si>
    <t>276.2(26.9833,Unknown)</t>
  </si>
  <si>
    <t>261.2(27.2389,Golm_NA)</t>
  </si>
  <si>
    <t>133.1(27.2865,Unknown)</t>
  </si>
  <si>
    <t>142.1(27.3147,Golm_Proline [+CO2] (2TMS))</t>
  </si>
  <si>
    <t>269.2(27.376,Unknown)</t>
  </si>
  <si>
    <t>159.1(27.4208,Unknown)</t>
  </si>
  <si>
    <t>269.1(27.4904,Unknown)</t>
  </si>
  <si>
    <t>258.1(27.5868,Unknown)</t>
  </si>
  <si>
    <t>247.2(27.6405,? Golm_Glutaric acid, 3-hydroxy-3-methyl- (3TMS))</t>
  </si>
  <si>
    <t>239.1(27.6874,Unknown)</t>
  </si>
  <si>
    <t>218.1(27.7349,Unknown)</t>
  </si>
  <si>
    <t>204.2(27.8513,Unknown)</t>
  </si>
  <si>
    <t>241.1(27.943,? NF07_Phosphoric Acid, Monomethyl ester, O,O-TMS)</t>
  </si>
  <si>
    <t>246.2(28.0387,Unknown)</t>
  </si>
  <si>
    <t>229.2(28.1448,Unknown)</t>
  </si>
  <si>
    <t>188.1(28.2054,Unknown)</t>
  </si>
  <si>
    <t>328.1(28.2798,Unknown)</t>
  </si>
  <si>
    <t>72.2(28.3212,Unknown)</t>
  </si>
  <si>
    <t>174.1(28.3866,Unknown)</t>
  </si>
  <si>
    <t>229.2(28.4217,? NF07_L-Phenylalanine, N,O-TMS)</t>
  </si>
  <si>
    <t>218.2(28.4259,? NF07_L-Phenylalanine, N,O-TMS)</t>
  </si>
  <si>
    <t>103.1(28.5823,Unknown)</t>
  </si>
  <si>
    <t>403.3(28.6105,Unknown)</t>
  </si>
  <si>
    <t>204.1(28.6856,Unknown)</t>
  </si>
  <si>
    <t>103.1(28.8874,NF07_D-(-)-Ribose, O,O,O,O-TMS o-methyloxime)</t>
  </si>
  <si>
    <t>116.1(28.9963,NF07_L-Asparagine, N,N,O-TMS)</t>
  </si>
  <si>
    <t>178.1(29.0259,Unknown)</t>
  </si>
  <si>
    <t>234.2(29.1347,Unknown)</t>
  </si>
  <si>
    <t>391.2(29.1596,Unknown)</t>
  </si>
  <si>
    <t>307.2(29.2546,? NF07_D-(-)-Ribose, O,O,O,O-TMS o-methyloxime)</t>
  </si>
  <si>
    <t>231.2(29.318,NF07_L-Asparagine, N,N,O-TMS)</t>
  </si>
  <si>
    <t>330.2(29.4041,Unknown)</t>
  </si>
  <si>
    <t>232.2(29.526,Unknown)</t>
  </si>
  <si>
    <t>103.1(29.8085,Unknown)</t>
  </si>
  <si>
    <t>299.1(29.823,? Golm_NA)</t>
  </si>
  <si>
    <t>200.1(29.9277,? Golm_NA)</t>
  </si>
  <si>
    <t>204.2(30.0158,Unknown)</t>
  </si>
  <si>
    <t>174.1(30.0654,? Golm_Butanoic acid, 2,4-diamino- (4TMS))</t>
  </si>
  <si>
    <t>401(30.1881,Unknown)</t>
  </si>
  <si>
    <t>205.1(30.319,NF07_Ribitol TMS)</t>
  </si>
  <si>
    <t>254.1(30.8425,NF05_Orotic Acid (3TMS))</t>
  </si>
  <si>
    <t>229.1(30.8708,NF07_trans-Aconitic Acid, O,O,O-TMS 1)</t>
  </si>
  <si>
    <t>292.1(30.9658,Unknown)</t>
  </si>
  <si>
    <t>231.2(30.9913,Unknown)</t>
  </si>
  <si>
    <t>450.3(31.0333,Unknown)</t>
  </si>
  <si>
    <t>128.1(31.0829,Unknown)</t>
  </si>
  <si>
    <t>357.2(31.1036,NF09_alpha-glycerophosphate ester, 4TMS)</t>
  </si>
  <si>
    <t>292.2(31.1463,Unknown)</t>
  </si>
  <si>
    <t>292.1(31.2056,Unknown)</t>
  </si>
  <si>
    <t>450.3(31.2648,Unknown)</t>
  </si>
  <si>
    <t>129.1(31.3089,Unknown)</t>
  </si>
  <si>
    <t>186.1(31.3585,Unknown)</t>
  </si>
  <si>
    <t>257.1(31.4129,Golm_NA)</t>
  </si>
  <si>
    <t>292.2(31.5052,Unknown)</t>
  </si>
  <si>
    <t>257.1(31.5376,? Golm_Orotic acid, 4,5-dihydro- (3TMS))</t>
  </si>
  <si>
    <t>218.1(31.5851,Unknown)</t>
  </si>
  <si>
    <t>128.2(31.7684,Unknown)</t>
  </si>
  <si>
    <t>257.2(31.9268,Unknown)</t>
  </si>
  <si>
    <t>261.1(31.9447,Unknown)</t>
  </si>
  <si>
    <t>204.1(32.068,? NF07_Shikimic Acid, O,O-TMS)</t>
  </si>
  <si>
    <t>231.1(32.1294,Unknown)</t>
  </si>
  <si>
    <t>269.2(32.1528,Unknown)</t>
  </si>
  <si>
    <t>274.1(32.3581,NF07_Citric Acid TMS)</t>
  </si>
  <si>
    <t>204.1(32.3849,Unknown)</t>
  </si>
  <si>
    <t>142.1(32.4387,NF09_Ornithine (4TMS))</t>
  </si>
  <si>
    <t>174.1(32.5337,Unknown)</t>
  </si>
  <si>
    <t>256.2(32.5751,NF08_L-Arginine (5TMS))</t>
  </si>
  <si>
    <t>260.2(32.6398,NF07_Pinitol,      -TMS)</t>
  </si>
  <si>
    <t>174.2(32.7549,? NF07_Glycylglycine, N,N,O-TMS)</t>
  </si>
  <si>
    <t>247.1(32.7797,Unknown)</t>
  </si>
  <si>
    <t>117.1(32.8196,Unknown)</t>
  </si>
  <si>
    <t>103.1(32.852,Unknown)</t>
  </si>
  <si>
    <t>133.1(32.8727,Unknown)</t>
  </si>
  <si>
    <t>133.1(32.936,Unknown)</t>
  </si>
  <si>
    <t>232.2(32.9912,Unknown)</t>
  </si>
  <si>
    <t>204.1(33.0669,? NF07_n-Octyl-beta-D-glucoside, O,O,O,O)</t>
  </si>
  <si>
    <t>103.2(33.4383,NF07_D-(-)-Fructose, O,O,O,O,O-TMS o-methyloxime 1)</t>
  </si>
  <si>
    <t>273.2(33.5767,Unknown)</t>
  </si>
  <si>
    <t>570.4(33.6063,Unknown)</t>
  </si>
  <si>
    <t>307.3(33.6415,NF07_D-(-)-Fructose, O,O,O,O,O-TMS o-methyloxime 2)</t>
  </si>
  <si>
    <t>273.2(33.6732,Unknown)</t>
  </si>
  <si>
    <t>319.2(33.7407,Unknown)</t>
  </si>
  <si>
    <t>189.1(33.7696,Unknown)</t>
  </si>
  <si>
    <t>319.2(33.8516,NF08_D-(+)-Mannose, O,O,O,O,O-TMS, MEOX1)</t>
  </si>
  <si>
    <t>128.1(33.884,Unknown)</t>
  </si>
  <si>
    <t>319.2(33.968,NF08_D-(+)-Glucose, O,O,O,O,O-TMS, MEOX1)</t>
  </si>
  <si>
    <t>303.2(33.9969,Unknown)</t>
  </si>
  <si>
    <t>117.1(34.0259,Unknown)</t>
  </si>
  <si>
    <t>205.2(34.03,Unknown)</t>
  </si>
  <si>
    <t>321.2(34.0672,Unknown)</t>
  </si>
  <si>
    <t>205.2(34.2367,Unknown)</t>
  </si>
  <si>
    <t>319.2(34.3276,? MU18_D-(+)-Glucose O,O,O,O,O-TMS meox 2)</t>
  </si>
  <si>
    <t>187.2(34.3503,Unknown)</t>
  </si>
  <si>
    <t>319.2(34.3855,NF07_D-(+)-Mannose, O,O,O,O,O-TMS, o-methyloxime 2)</t>
  </si>
  <si>
    <t>189.1(34.424,Unknown)</t>
  </si>
  <si>
    <t>273.2(34.473,Unknown)</t>
  </si>
  <si>
    <t>174.1(34.5825,NF07_L-Lysine, N,N,N,O-TMS)</t>
  </si>
  <si>
    <t>149.1(34.6686,Unknown)</t>
  </si>
  <si>
    <t>292.2(34.6996,Unknown)</t>
  </si>
  <si>
    <t>510.3(34.7306,Unknown)</t>
  </si>
  <si>
    <t>205.2(34.7823,Unknown)</t>
  </si>
  <si>
    <t>205.2(34.898,Unknown)</t>
  </si>
  <si>
    <t>333.2(34.9042,Unknown)</t>
  </si>
  <si>
    <t>218.1(34.9779,NF07_L-Tyrosine, N,O-bis(trimethylsilyl)-, trimethylsilyl ester)</t>
  </si>
  <si>
    <t>187.1(35.1288,Unknown)</t>
  </si>
  <si>
    <t>260.2(35.2149,NF07_Ononitol, O,O,O,O,O-TMS)</t>
  </si>
  <si>
    <t>103.1(35.2928,Unknown)</t>
  </si>
  <si>
    <t>333.2(35.3299,? NF10_Galacturonic Acid, MEOX (5-TMS) minor)</t>
  </si>
  <si>
    <t>146.2(35.363,Unknown)</t>
  </si>
  <si>
    <t>204.1(35.436,Unknown)</t>
  </si>
  <si>
    <t>103.1(35.4643,Unknown)</t>
  </si>
  <si>
    <t>187.1(35.7006,Unknown)</t>
  </si>
  <si>
    <t>187.1(35.7033,Unknown)</t>
  </si>
  <si>
    <t>292.2(35.7984,Unknown)</t>
  </si>
  <si>
    <t>210.1(35.8817,Unknown)</t>
  </si>
  <si>
    <t>211.1(35.9045,Unknown)</t>
  </si>
  <si>
    <t>305.2(36.0953,NF07_Ononitol, O,O,O,O,O-TMS)</t>
  </si>
  <si>
    <t>318.2(36.1325,Unknown)</t>
  </si>
  <si>
    <t>347.2(36.1676,Unknown)</t>
  </si>
  <si>
    <t>293.2(36.1917,Unknown)</t>
  </si>
  <si>
    <t>473.3(36.2524,Unknown)</t>
  </si>
  <si>
    <t>333.2(36.3054,Unknown)</t>
  </si>
  <si>
    <t>362.2(36.7256,Unknown)</t>
  </si>
  <si>
    <t>333.2(36.8372,NF07_Saccharic Acid, O,O,O,O,O,O-TMS)</t>
  </si>
  <si>
    <t>221.1(37.0005,Unknown)</t>
  </si>
  <si>
    <t>143.1(37.0349,Unknown)</t>
  </si>
  <si>
    <t>313.3(37.0763,? NF09_n-Heptadecanol, O-TMS)</t>
  </si>
  <si>
    <t>221.1(37.4696,Unknown)</t>
  </si>
  <si>
    <t>305.2(37.7989,NF07_Myo-Inositol, O,O,O,O,O,O-TMS)</t>
  </si>
  <si>
    <t>461(37.8217,Unknown)</t>
  </si>
  <si>
    <t>245.1(37.9594,? Golm_NA)</t>
  </si>
  <si>
    <t>221.1(38.1213,Unknown)</t>
  </si>
  <si>
    <t>319.2(38.4616,Unknown)</t>
  </si>
  <si>
    <t>354.1(38.5312,? Golm_Guanine (3TMS))</t>
  </si>
  <si>
    <t>74.1(38.8915,Unknown)</t>
  </si>
  <si>
    <t>221.1(39.0933,Unknown)</t>
  </si>
  <si>
    <t>249.1(39.1306,Unknown)</t>
  </si>
  <si>
    <t>56.1(39.3014,Unknown)</t>
  </si>
  <si>
    <t>369.1(39.8807,Unknown)</t>
  </si>
  <si>
    <t>81.1(40.1639,Unknown)</t>
  </si>
  <si>
    <t>290.1(40.9272,Unknown)</t>
  </si>
  <si>
    <t>98.1(41.3901,Unknown)</t>
  </si>
  <si>
    <t>204.1(41.459,NF07_galactosyl glycerol 6TMS)</t>
  </si>
  <si>
    <t>357.2(41.8682,? Golm_NA)</t>
  </si>
  <si>
    <t>433.3(42.1803,Unknown)</t>
  </si>
  <si>
    <t>204.1(42.4262,Golm_NA)</t>
  </si>
  <si>
    <t>183(43.1943,Unknown)</t>
  </si>
  <si>
    <t>204.1(43.2425,? Golm_NA)</t>
  </si>
  <si>
    <t>318.2(43.3039,Golm_Inositol-2-phosphate, myo- (7TMS))</t>
  </si>
  <si>
    <t>74.1(43.3431,Unknown)</t>
  </si>
  <si>
    <t>221.1(43.6035,Unknown)</t>
  </si>
  <si>
    <t>245.1(43.8488,Unknown)</t>
  </si>
  <si>
    <t>218.1(44.0348,Golm_Uridine (3TMS))</t>
  </si>
  <si>
    <t>363.2(44.3606,Unknown)</t>
  </si>
  <si>
    <t>204.1(45.2031,? NF07_Laminaribose Meox 2)</t>
  </si>
  <si>
    <t>221.1(45.6468,Unknown)</t>
  </si>
  <si>
    <t>221.1(45.7466,Unknown)</t>
  </si>
  <si>
    <t>131.2(45.7632,Unknown)</t>
  </si>
  <si>
    <t>230.2(46.2812,Golm_Adenosine (3TMS) (Derivate not found))</t>
  </si>
  <si>
    <t>361.2(46.4163,? NF07_Sucrose TMS)</t>
  </si>
  <si>
    <t>363.2(46.6057,NF07_Sucrose TMS)</t>
  </si>
  <si>
    <t>236.1(46.7373,NF09_Adenosine 4TMS)</t>
  </si>
  <si>
    <t>204.1(47.1286,Unknown)</t>
  </si>
  <si>
    <t>295.1(47.143,Unknown)</t>
  </si>
  <si>
    <t>103.1(47.2174,Unknown)</t>
  </si>
  <si>
    <t>361.2(47.4771,Golm_NA)</t>
  </si>
  <si>
    <t>361.2(47.7796,Unknown)</t>
  </si>
  <si>
    <t>361.2(48.113,NF07_ISOMALTOSE MEOX1 TMS)</t>
  </si>
  <si>
    <t>204.1(48.2391,Unknown)</t>
  </si>
  <si>
    <t>204.1(48.381,Golm_D273330)</t>
  </si>
  <si>
    <t>252.1(48.5167,Golm_Guanosine (4TMS)  (coeluting with Guanosine (5TMS)))</t>
  </si>
  <si>
    <t>556.3(48.5532,? Golm_Guanosine (5TMS))</t>
  </si>
  <si>
    <t>324.2(48.5753,Unknown)</t>
  </si>
  <si>
    <t>204.1(49.4853,Unknown)</t>
  </si>
  <si>
    <t>362.2(49.5673,Unknown)</t>
  </si>
  <si>
    <t>361.2(49.9524,? Golm_NA)</t>
  </si>
  <si>
    <t>204.1(50.2906,Unknown)</t>
  </si>
  <si>
    <t>204.1(50.398,? Golm_NA)</t>
  </si>
  <si>
    <t>204.1(50.5944,Unknown)</t>
  </si>
  <si>
    <t>204.1(51.2158,? Golm_NA)</t>
  </si>
  <si>
    <t>206.2(51.667,? Golm_Galactinol (9TMS))</t>
  </si>
  <si>
    <t>204.1(51.7545,NF08_Galactinol (9TMS); alpha-D-Gal-(1,3)-myo-Inositol (9TMS))</t>
  </si>
  <si>
    <t>221.1(52.8657,Unknown)</t>
  </si>
  <si>
    <t>204.1(53.7833,? Golm_NA)</t>
  </si>
  <si>
    <t>206.1(53.8143,Unknown)</t>
  </si>
  <si>
    <t>206.1(53.899,Unknown)</t>
  </si>
  <si>
    <t>206.1(56.2984,Unknown)</t>
  </si>
  <si>
    <t>204.1(60.8168,Unknown)</t>
  </si>
  <si>
    <t>318.1(60.8575,Unknown)</t>
  </si>
  <si>
    <t>m/z</t>
  </si>
  <si>
    <t xml:space="preserve">Golm_Glyoxylic acid </t>
  </si>
  <si>
    <t xml:space="preserve">? Golm_Glyoxylic acid </t>
  </si>
  <si>
    <t>MU16_Pyruvic acid-TMS</t>
  </si>
  <si>
    <t>NF07_Tris</t>
  </si>
  <si>
    <t xml:space="preserve">MU17_THYMINE </t>
  </si>
  <si>
    <t xml:space="preserve">Golm_Asparagine [-H2O] </t>
  </si>
  <si>
    <t xml:space="preserve">Golm_Pyroglutamic acid </t>
  </si>
  <si>
    <t xml:space="preserve">? Golm_Cytosine </t>
  </si>
  <si>
    <t xml:space="preserve">Golm_Cysteine </t>
  </si>
  <si>
    <t xml:space="preserve">Golm_Proline [+CO2] </t>
  </si>
  <si>
    <t xml:space="preserve">NF05_Orotic Acid </t>
  </si>
  <si>
    <t xml:space="preserve">NF09_Ornithine </t>
  </si>
  <si>
    <t xml:space="preserve">NF08_L-Arginine </t>
  </si>
  <si>
    <t xml:space="preserve">? Golm_Guanine </t>
  </si>
  <si>
    <t xml:space="preserve">Golm_Uridine </t>
  </si>
  <si>
    <t xml:space="preserve">Golm_Adenosine </t>
  </si>
  <si>
    <t xml:space="preserve">Golm_Guanosine </t>
  </si>
  <si>
    <t xml:space="preserve">? Golm_Guanosine </t>
  </si>
  <si>
    <t xml:space="preserve">? Golm_Galactinol </t>
  </si>
  <si>
    <t xml:space="preserve">NF08_Galactinol </t>
  </si>
  <si>
    <t>RT</t>
  </si>
  <si>
    <t>RT (min)</t>
  </si>
  <si>
    <t>Lab</t>
  </si>
  <si>
    <t>LWS</t>
  </si>
  <si>
    <t>Instrument</t>
  </si>
  <si>
    <t>GC-Quad</t>
  </si>
  <si>
    <t>Extraction Solvent</t>
  </si>
  <si>
    <t>H2O</t>
  </si>
  <si>
    <t>NF07_L-Valine N-</t>
  </si>
  <si>
    <t xml:space="preserve">Golm_Alanine beta- </t>
  </si>
  <si>
    <t xml:space="preserve">NF11_Ornithine-15-lactam </t>
  </si>
  <si>
    <t xml:space="preserve">? Golm_Glutaric acid 3-hydroxy-3-methyl- </t>
  </si>
  <si>
    <t xml:space="preserve">? Golm_Butanoic acid24-diamino- </t>
  </si>
  <si>
    <t xml:space="preserve">? Golm_Orotic acid45-dihydro- </t>
  </si>
  <si>
    <t>NF07_L-Tyrosine NO-bis</t>
  </si>
  <si>
    <t xml:space="preserve">? NF10_Galacturonic Acid MEOX </t>
  </si>
  <si>
    <t xml:space="preserve">Golm_Inositol-2-phosphate myo- </t>
  </si>
  <si>
    <t>Formula</t>
  </si>
  <si>
    <t>Exact Mass</t>
  </si>
  <si>
    <t>Identified Name</t>
  </si>
  <si>
    <t>Working Name</t>
  </si>
  <si>
    <t>Assigned InChI Key</t>
  </si>
  <si>
    <t>Working InChI Key</t>
  </si>
  <si>
    <t>NF07_2'4'-dihydroxyacetophenone OO-TMS</t>
  </si>
  <si>
    <t>NF07_Lactic Acid OO-TMS</t>
  </si>
  <si>
    <t>? NF07_Glycolic Acid OO-TMS</t>
  </si>
  <si>
    <t>NF07_L-Alanine NO-TMS</t>
  </si>
  <si>
    <t>NF07_Oxalic Acid TMS</t>
  </si>
  <si>
    <t>? NF07_Phosphoric Acid Monomethyl ester OO-TMS</t>
  </si>
  <si>
    <t>NF07_Phosphoric Acid Monomethyl ester OO-TMS</t>
  </si>
  <si>
    <t>NF07_Malonic Acid OO-TMS</t>
  </si>
  <si>
    <t>NF09_Urea NN-TMS</t>
  </si>
  <si>
    <t>NF07_Phosphoric Acid OOO-TMS</t>
  </si>
  <si>
    <t>NF07_Succinic Acid 2 TMS</t>
  </si>
  <si>
    <t>NF08_L-Threonine NOO-TMS</t>
  </si>
  <si>
    <t>? NF07_Glycerol 3 TMS</t>
  </si>
  <si>
    <t>NF07_Homoserine NOO-TMS</t>
  </si>
  <si>
    <t>NF07_L-Aspartic Acid NOO-TMS</t>
  </si>
  <si>
    <t>NF07_L-Methionine NO-TMS</t>
  </si>
  <si>
    <t>NF07_Pyroglutamic Acid NO-TMS</t>
  </si>
  <si>
    <t>NF07_4-Aminobutyric Acid NOO-TMS</t>
  </si>
  <si>
    <t>? NF07_L-Phenylalanine NO-TMS</t>
  </si>
  <si>
    <t>NF07_L-Asparagine NNO-TMS</t>
  </si>
  <si>
    <t>NF07_Ribitol TMS</t>
  </si>
  <si>
    <t>NF07_trans-Aconitic Acid OOO-TMS 1</t>
  </si>
  <si>
    <t>NF09_alpha-glycerophosphate ester 4TMS</t>
  </si>
  <si>
    <t>? NF07_Shikimic Acid OO-TMS</t>
  </si>
  <si>
    <t>NF07_Citric Acid TMS</t>
  </si>
  <si>
    <t>NF07_Pinitol      -TMS</t>
  </si>
  <si>
    <t>? NF07_Glycylglycine NNO-TMS</t>
  </si>
  <si>
    <t>? NF09_n-Heptadecanol O-TMS</t>
  </si>
  <si>
    <t>NF07_galactosyl glycerol 6TMS</t>
  </si>
  <si>
    <t>? NF07_Laminaribose Meox 2</t>
  </si>
  <si>
    <t>? NF07_Sucrose TMS</t>
  </si>
  <si>
    <t>NF07_Sucrose TMS</t>
  </si>
  <si>
    <t>NF09_Adenosine 4TMS</t>
  </si>
  <si>
    <t>NF07_ISOMALTOSE MEOX1 TMS</t>
  </si>
  <si>
    <t>Border Cell Average</t>
  </si>
  <si>
    <t>Secreted Average</t>
  </si>
  <si>
    <t>Root Cap Average</t>
  </si>
  <si>
    <t>Elongation Zone Average</t>
  </si>
  <si>
    <t>Mature Tissue Average</t>
  </si>
  <si>
    <t>? NF07_Erythritol OOOO-TMS</t>
  </si>
  <si>
    <t>NF07_Threonic AcidOOOO-TMS</t>
  </si>
  <si>
    <t>? NF07_n-Octyl-beta-D-glucoside OOOO</t>
  </si>
  <si>
    <t>NF07_L-Lysine NNNO-TMS</t>
  </si>
  <si>
    <t>NF07_Ononitol OOOOO-TMS</t>
  </si>
  <si>
    <t>NF07_Saccharic Acid OOOOOO-TMS</t>
  </si>
  <si>
    <t>NF07_Myo-Inositol OOOOOO-TMS</t>
  </si>
  <si>
    <t>C8H8O3</t>
  </si>
  <si>
    <t>SULYEHHGGXARJS-UHFFFAOYSA-N</t>
  </si>
  <si>
    <t>C2H2O3</t>
  </si>
  <si>
    <t>HHLFWLYXYJOTON-UHFFFAOYSA-N</t>
  </si>
  <si>
    <t>C3H4O3</t>
  </si>
  <si>
    <t>LCTONWCANYUPML-UHFFFAOYSA-N</t>
  </si>
  <si>
    <t>C3H6O3</t>
  </si>
  <si>
    <t>JVTAAEKCZFNVCJ-UHFFFAOYSA-N</t>
  </si>
  <si>
    <t>C2H4O3</t>
  </si>
  <si>
    <t>AEMRFAOFKBGASW-UHFFFAOYSA-N</t>
  </si>
  <si>
    <t>NF-7_D-(-)-Fructose, O,O,O,O,O-TMS o-methyloxime 2</t>
  </si>
  <si>
    <t>NF07_D-(-)-Fructose, O,O,O,O,O-TMS o-methyloxime 2</t>
  </si>
  <si>
    <t>NF08_D-(+)-Mannose, O,O,O,O,O-TMS, MEOX1</t>
  </si>
  <si>
    <t>NF08_D-(+)-Glucose, O,O,O,O,O-TMS, MEOX1</t>
  </si>
  <si>
    <t>MU18_D-(+)-Glucose O,O,O,O,O-TMS meox 2</t>
  </si>
  <si>
    <t>NF07_D-(+)-Mannose, O,O,O,O,O-TMS, o-methyloxime 2</t>
  </si>
  <si>
    <t>NF07_D-(-)-Ribose, O,O,O,O-TMS o-methyloxime</t>
  </si>
  <si>
    <t>78.1(9.1322,Unknown)</t>
  </si>
  <si>
    <t>84.1(9.1797,Unknown)</t>
  </si>
  <si>
    <t>144.1(9.1866,Unknown)</t>
  </si>
  <si>
    <t>65.4(9.3237,Unknown)</t>
  </si>
  <si>
    <t>64.7(9.3458,Unknown)</t>
  </si>
  <si>
    <t>188.1(9.4022,Unknown)</t>
  </si>
  <si>
    <t>103.9(9.4698,Unknown)</t>
  </si>
  <si>
    <t>126.1(9.4884,Unknown)</t>
  </si>
  <si>
    <t>71.2(9.5772,Unknown)</t>
  </si>
  <si>
    <t>143.1(9.7336,Unknown)</t>
  </si>
  <si>
    <t>65.4(9.8659,Unknown)</t>
  </si>
  <si>
    <t>102.1(10.149,Unknown)</t>
  </si>
  <si>
    <t>157.2(10.1676,Unknown)</t>
  </si>
  <si>
    <t>115.1(10.1745,Unknown)</t>
  </si>
  <si>
    <t>153(10.2675,Unknown)</t>
  </si>
  <si>
    <t>157.2(10.3075,Unknown)</t>
  </si>
  <si>
    <t>86.1(10.4053,Unknown)</t>
  </si>
  <si>
    <t>86.2(10.4211,Unknown)</t>
  </si>
  <si>
    <t>91.1(10.4928,Unknown)</t>
  </si>
  <si>
    <t>116.1(10.6312,Unknown)</t>
  </si>
  <si>
    <t>125(10.7497,Unknown)</t>
  </si>
  <si>
    <t>113(10.7676,Unknown)</t>
  </si>
  <si>
    <t>200.1(10.9757,Unknown)</t>
  </si>
  <si>
    <t>130.1(11.0336,Unknown)</t>
  </si>
  <si>
    <t>151.1(11.1445,Unknown)</t>
  </si>
  <si>
    <t>64.6(11.1658,Unknown)</t>
  </si>
  <si>
    <t>65.4(11.2802,Unknown)</t>
  </si>
  <si>
    <t>143.2(11.3091,Unknown)</t>
  </si>
  <si>
    <t>144.2(11.3587,Unknown)</t>
  </si>
  <si>
    <t>221.1(11.6177,NF07_Boric Acid, O,O,O-TMS)</t>
  </si>
  <si>
    <t>144.2(11.6398,NF07_Boric Acid, O,O,O-TMS)</t>
  </si>
  <si>
    <t>247.1(11.6639,Unknown)</t>
  </si>
  <si>
    <t>184.1(11.7169,Unknown)</t>
  </si>
  <si>
    <t>229.1(11.7734,Unknown)</t>
  </si>
  <si>
    <t>207.1(12.8205,Golm_NA)</t>
  </si>
  <si>
    <t>154.2(12.9225,Unknown)</t>
  </si>
  <si>
    <t>207.1(13.2545,? Golm_NA)</t>
  </si>
  <si>
    <t>117.1(13.557,NF07_Lactic Acid, O,O-TMS)</t>
  </si>
  <si>
    <t>234.1(13.6321,Unknown)</t>
  </si>
  <si>
    <t>56.1(13.8959,Unknown)</t>
  </si>
  <si>
    <t>157.1(14.2314,Unknown)</t>
  </si>
  <si>
    <t>58.1(14.3099,Unknown)</t>
  </si>
  <si>
    <t>218.1(14.3354,Unknown)</t>
  </si>
  <si>
    <t>228.1(14.4064,Unknown)</t>
  </si>
  <si>
    <t>131.2(14.4263,Unknown)</t>
  </si>
  <si>
    <t>204.1(14.7625,Unknown)</t>
  </si>
  <si>
    <t>225.1(14.7949,Unknown)</t>
  </si>
  <si>
    <t>262(15.0739,Unknown)</t>
  </si>
  <si>
    <t>262.2(15.8599,Unknown)</t>
  </si>
  <si>
    <t>152.1(16.1995,Unknown)</t>
  </si>
  <si>
    <t>188.2(16.6728,Unknown)</t>
  </si>
  <si>
    <t>241.1(16.7073,NF07_Phosphoric Acid, Monomethyl ester, O,O-TMS)</t>
  </si>
  <si>
    <t>131.2(17.587,Unknown)</t>
  </si>
  <si>
    <t>40.1(17.7606,Unknown)</t>
  </si>
  <si>
    <t>229.1(17.7936,Unknown)</t>
  </si>
  <si>
    <t>332.1(18.6492,Unknown)</t>
  </si>
  <si>
    <t>336.1(18.6961,Unknown)</t>
  </si>
  <si>
    <t>203.1(19.0123,Unknown)</t>
  </si>
  <si>
    <t>205.1(19.2086,NF07_Glycerol, 3 TMS)</t>
  </si>
  <si>
    <t>314.1(19.241,NF07_Phosphoric Acid, O,O,O-TMS)</t>
  </si>
  <si>
    <t>201.2(19.5441,Unknown)</t>
  </si>
  <si>
    <t>186.1(19.5586,Unknown)</t>
  </si>
  <si>
    <t>273.2(19.7163,Unknown)</t>
  </si>
  <si>
    <t>244.2(19.9443,Unknown)</t>
  </si>
  <si>
    <t>429.1(20.0615,Golm_NA)</t>
  </si>
  <si>
    <t>173.1(20.0883,Unknown)</t>
  </si>
  <si>
    <t>191.1(20.3639,Unknown)</t>
  </si>
  <si>
    <t>75.1(20.4872,NF07_Succinic Acid 2 TMS)</t>
  </si>
  <si>
    <t>184.1(21.1162,? Golm_NA)</t>
  </si>
  <si>
    <t>240.1(22.4581,? NF07_Cytosine, N,O-TMS)</t>
  </si>
  <si>
    <t>219.1(23.3337,Unknown)</t>
  </si>
  <si>
    <t>206.1(24.345,Unknown)</t>
  </si>
  <si>
    <t>98.1(26.3028,Unknown)</t>
  </si>
  <si>
    <t>336(26.3641,Unknown)</t>
  </si>
  <si>
    <t>411.2(26.4571,Unknown)</t>
  </si>
  <si>
    <t>243.2(27.155,? NF09_Lauryl Alcohol, O-TMS)</t>
  </si>
  <si>
    <t>269.2(27.4402,Unknown)</t>
  </si>
  <si>
    <t>269.2(32.2962,Unknown)</t>
  </si>
  <si>
    <t>285.3(33.3564,NF09_Tetradecanoic Acid, O-TMS)</t>
  </si>
  <si>
    <t>71.1(34.6935,Unknown)</t>
  </si>
  <si>
    <t>87(35.0517,NF08_Methyl hexadecanoate)</t>
  </si>
  <si>
    <t>299.3(35.2908,NF07_Pentadecanoic Acid TMS)</t>
  </si>
  <si>
    <t>293.2(36.2504,Unknown)</t>
  </si>
  <si>
    <t>293.2(36.2745,Unknown)</t>
  </si>
  <si>
    <t>313.3(37.1336,NF07_Hexadecanoic Acid, O-TMS)</t>
  </si>
  <si>
    <t>71.2(38.6622,? Golm_Heneicosane, n-)</t>
  </si>
  <si>
    <t>74.1(38.7924,? NF08_Methyl Octadecanoate)</t>
  </si>
  <si>
    <t>327.4(39.1437,NF07_1-Octadecane, O-TMS)</t>
  </si>
  <si>
    <t>112.4(39.4193,Unknown)</t>
  </si>
  <si>
    <t>299.3(39.8216,Unknown)</t>
  </si>
  <si>
    <t>57.1(40.0255,Unknown)</t>
  </si>
  <si>
    <t>117.1(40.6648,NF07_Stearic Acid, O-TMS)</t>
  </si>
  <si>
    <t>71.2(42.2837,Unknown)</t>
  </si>
  <si>
    <t>71.2(42.954,Unknown)</t>
  </si>
  <si>
    <t>253.2(43.016,Unknown)</t>
  </si>
  <si>
    <t>239.3(43.4645,Golm_NA)</t>
  </si>
  <si>
    <t>117.1(43.9226,NF07_n-Eicosanoic Acid, O-TMS)</t>
  </si>
  <si>
    <t>253.2(44.0548,Unknown)</t>
  </si>
  <si>
    <t>57.2(44.9201,? NF09_Pentacosane)</t>
  </si>
  <si>
    <t>173.1(45.2515,Unknown)</t>
  </si>
  <si>
    <t>75.1(45.567,NF07_1-Docosanol, O-TMS)</t>
  </si>
  <si>
    <t>383.4(45.5711,NF07_1-Docosanol, O-TMS)</t>
  </si>
  <si>
    <t>397.4(45.97,Unknown)</t>
  </si>
  <si>
    <t>371.3(46.0512,Golm_NA)</t>
  </si>
  <si>
    <t>71.2(46.218,Unknown)</t>
  </si>
  <si>
    <t>43.2(46.4446,Unknown)</t>
  </si>
  <si>
    <t>398.4(46.9344,NF07_Docosanoic Acid, O-TMS)</t>
  </si>
  <si>
    <t>71.1(47.892,Unknown)</t>
  </si>
  <si>
    <t>85.2(48.5953,Unknown)</t>
  </si>
  <si>
    <t>648.5(48.658,Unknown)</t>
  </si>
  <si>
    <t>316.3(48.698,Unknown)</t>
  </si>
  <si>
    <t>316.3(48.7317,Unknown)</t>
  </si>
  <si>
    <t>399.4(48.8364,? Golm_NA)</t>
  </si>
  <si>
    <t>71.2(49.2298,Unknown)</t>
  </si>
  <si>
    <t>117(49.7389,Unknown)</t>
  </si>
  <si>
    <t>426.5(49.7575,Unknown)</t>
  </si>
  <si>
    <t>57.1(51.7291,Unknown)</t>
  </si>
  <si>
    <t>85.2(52.3711,Unknown)</t>
  </si>
  <si>
    <t>129.1(54.2849,Unknown)</t>
  </si>
  <si>
    <t>71.2(55.414,Unknown)</t>
  </si>
  <si>
    <t>40.1(56.0512,Unknown)</t>
  </si>
  <si>
    <t>342.2(58.6821,Unknown)</t>
  </si>
  <si>
    <t>482.4(59.238,Unknown)</t>
  </si>
  <si>
    <t>473.5(59.2993,Unknown)</t>
  </si>
  <si>
    <t>441.4(59.8456,Unknown)</t>
  </si>
  <si>
    <t>81.1(59.8725,NF07_Spinasterol-TMS from M.truncatula seeds)</t>
  </si>
  <si>
    <t>256.2(59.898,NF07_Spinasterol-TMS from M.truncatula seeds)</t>
  </si>
  <si>
    <t>NF07_Boric Acid OOO-TMS</t>
  </si>
  <si>
    <t>NF07_Glycerol 3 TMS</t>
  </si>
  <si>
    <t>? NF07_Cytosine NO-TMS</t>
  </si>
  <si>
    <t>? NF09_Lauryl Alcohol O-TMS</t>
  </si>
  <si>
    <t>NF09_Tetradecanoic Acid O-TMS</t>
  </si>
  <si>
    <t>NF08_Methyl hexadecanoate</t>
  </si>
  <si>
    <t>NF07_Pentadecanoic Acid TMS</t>
  </si>
  <si>
    <t>NF07_Hexadecanoic Acid O-TMS</t>
  </si>
  <si>
    <t>NF07_1-Octadecane O-TMS</t>
  </si>
  <si>
    <t>NF07_1-Docosanol O-TMS</t>
  </si>
  <si>
    <t>NF07_Docosanoic Acid O-TMS</t>
  </si>
  <si>
    <t>CHCL3</t>
  </si>
  <si>
    <t>NP Set 1 Border Cell 190801</t>
  </si>
  <si>
    <t>NP Set 2 Border Cell 190801</t>
  </si>
  <si>
    <t>NP Set 3 Border Cell 190801</t>
  </si>
  <si>
    <t>NP Set 1 Root Cap 190801</t>
  </si>
  <si>
    <t>NP Set 2 Root Cap 190801</t>
  </si>
  <si>
    <t>NP Set 3 Root Cap 190801</t>
  </si>
  <si>
    <t>NP Set 1 Elongation Zone 190801</t>
  </si>
  <si>
    <t>NP Set 2 Elongation Zone 190801</t>
  </si>
  <si>
    <t>NP Set 3 Elongation Zone 190801</t>
  </si>
  <si>
    <t>NP Set 1 Mature Tissue 190801</t>
  </si>
  <si>
    <t>NP Set 2 Mature Tissue 190801</t>
  </si>
  <si>
    <t>NP Set 3 Mature Tissue 190801</t>
  </si>
  <si>
    <t>Border Cell StDev</t>
  </si>
  <si>
    <t>Secreted StDev</t>
  </si>
  <si>
    <t>Root Cap StDev</t>
  </si>
  <si>
    <t>Elongation Zone StDev</t>
  </si>
  <si>
    <t>Mature Tissue StDev</t>
  </si>
  <si>
    <t>QNAYBMKLOCPYGJ-REOHCLBHSA-N</t>
  </si>
  <si>
    <t>LENZDBCJOHFCAS-UHFFFAOYSA-N</t>
  </si>
  <si>
    <t>MUBZPKHOEPUJKR-UHFFFAOYSA-N</t>
  </si>
  <si>
    <t>KGBXLFKZBHKPEV-UHFFFAOYSA-N</t>
  </si>
  <si>
    <t>CAAULPUQFIIOTL-UHFFFAOYSA-L</t>
  </si>
  <si>
    <t>NBIIXXVUZAFLBC-UHFFFAOYSA-N</t>
  </si>
  <si>
    <t>PEDCQBHIVMGVHV-UHFFFAOYSA-N</t>
  </si>
  <si>
    <t>KDYFGRWQOYBRFD-UHFFFAOYSA-N</t>
  </si>
  <si>
    <t>OPTASPLRGRRNAP-UHFFFAOYSA-N</t>
  </si>
  <si>
    <t>LQZZUXJYWNFBMV-UHFFFAOYSA-N</t>
  </si>
  <si>
    <t>TUNFSRHWOTWDNC-UHFFFAOYSA-N</t>
  </si>
  <si>
    <t>FLIACVVOZYBSBS-UHFFFAOYSA-N</t>
  </si>
  <si>
    <t>WQEPLUUGTLDZJY-UHFFFAOYSA-N</t>
  </si>
  <si>
    <t>IPCSVZSSVZVIGE-UHFFFAOYSA-N</t>
  </si>
  <si>
    <t>FNAZRRHPUDJQCJ-UHFFFAOYSA-N</t>
  </si>
  <si>
    <t>HPEUJPJOZXNMSJ-UHFFFAOYSA-N</t>
  </si>
  <si>
    <t>RZJRJXONCZWCBN-UHFFFAOYSA-N</t>
  </si>
  <si>
    <t>QIQXTHQIDYTFRH-UHFFFAOYSA-N</t>
  </si>
  <si>
    <t>VKOBVWXKNCXXDE-UHFFFAOYSA-N</t>
  </si>
  <si>
    <t>YKNWIILGEFFOPE-UHFFFAOYSA-N</t>
  </si>
  <si>
    <t>NOPFSRXAKWQILS-UHFFFAOYSA-N</t>
  </si>
  <si>
    <t>UKMSUNONTOPOIO-UHFFFAOYSA-N</t>
  </si>
  <si>
    <t>JZVFJDZBLUFKCA-FXIAWGAOSA-N</t>
  </si>
  <si>
    <t>OFOBLEOULBTSOW-UHFFFAOYSA-N</t>
  </si>
  <si>
    <t>KZSNJWFQEVHDMF-BYPYZUCNSA-N</t>
  </si>
  <si>
    <t>XSQUKJJJFZCRTK-UHFFFAOYSA-N</t>
  </si>
  <si>
    <t>HZAXFHJVJLSVMW-UHFFFAOYSA-N</t>
  </si>
  <si>
    <t>LRQKBLKVPFOOQJ-YFKPBYRVSA-N</t>
  </si>
  <si>
    <t>AGPKZVBTJJNPAG-WHFBIAKZSA-N</t>
  </si>
  <si>
    <t>ONIBWKKTOPOVIA-UHFFFAOYSA-N</t>
  </si>
  <si>
    <t>DHMQDGOQFOQNFH-UHFFFAOYSA-N</t>
  </si>
  <si>
    <t>ISAKRJDGNUQOIC-UHFFFAOYSA-N</t>
  </si>
  <si>
    <t>VZCYOOQTPOCHFL-OWOJBTEDSA-N</t>
  </si>
  <si>
    <t>MTCFGRXMJLQNBG-REOHCLBHSA-N</t>
  </si>
  <si>
    <t>BXRLWGXPSRYJDZ-VKHMYHEASA-N</t>
  </si>
  <si>
    <t>AYFVYJQAPQTCCC-GBXIJSLDSA-N</t>
  </si>
  <si>
    <t>RWQNBRDOKXIBIV-UHFFFAOYSA-N</t>
  </si>
  <si>
    <t>UCMIRNVEIXFBKS-UHFFFAOYSA-N</t>
  </si>
  <si>
    <t>UKAUYVFTDYCKQA-VKHMYHEASA-N</t>
  </si>
  <si>
    <t>NBZBKCUXIYYUSX-UHFFFAOYSA-N</t>
  </si>
  <si>
    <t>ZDXPYRJPNDTMRX-VKHMYHEASA-N</t>
  </si>
  <si>
    <t>BJEPYKJPYRNKOW-UHFFFAOYSA-N</t>
  </si>
  <si>
    <t>DCXYFEDJOCDNAF-REOHCLBHSA-N</t>
  </si>
  <si>
    <t>UNXHWFMMPAWVPI-ZXZARUISSA-N</t>
  </si>
  <si>
    <t>ODHCTXKNWHHXJC-VKHMYHEASA-N</t>
  </si>
  <si>
    <t>CKLJMWTZIZZHCS-REOHCLBHSA-N</t>
  </si>
  <si>
    <t>FFEARJCKVFRZRR-BYPYZUCNSA-N</t>
  </si>
  <si>
    <t>BTCSSZJGUNDROE-UHFFFAOYSA-N</t>
  </si>
  <si>
    <t>JPIJQSOTBSSVTP-STHAYSLISA-N</t>
  </si>
  <si>
    <t>NPOAOTPXWNWTSH-UHFFFAOYSA-N</t>
  </si>
  <si>
    <t>COLNVLDHVKWLRT-QMMMGPOBSA-N</t>
  </si>
  <si>
    <t>SRBFZHDQGSBBOR-SOOFDHNKSA-N</t>
  </si>
  <si>
    <t>OGNSCSPNOLGXSM-UHFFFAOYSA-N</t>
  </si>
  <si>
    <t>PXQPEWDEAKTCGB-UHFFFAOYSA-N</t>
  </si>
  <si>
    <t>GTZCVFVGUGFEME-HNQUOIGGSA-N</t>
  </si>
  <si>
    <t>AWUCVROLDVIAJX-GSVOUGTGSA-N</t>
  </si>
  <si>
    <t>UFIVEPVSAGBUSI-UHFFFAOYSA-N</t>
  </si>
  <si>
    <t>JXOHGGNKMLTUBP-HSUXUTPPSA-N</t>
  </si>
  <si>
    <t>KRKNYBCHXYNGOX-UHFFFAOYSA-N</t>
  </si>
  <si>
    <t>AHLPHDHHMVZTML-BYPYZUCNSA-N</t>
  </si>
  <si>
    <t>ODKSFYDXXFIFQN-BYPYZUCNSA-N</t>
  </si>
  <si>
    <t>DSCFFEYYQKSRSV-FEPQRWDDSA-N</t>
  </si>
  <si>
    <t>YMAWOPBAYDPSLA-UHFFFAOYSA-N</t>
  </si>
  <si>
    <t>HEGSGKPQLMEBJL-RKQHYHRCSA-N</t>
  </si>
  <si>
    <t>LKDRXBCSQODPBY-VRPWFDPXSA-N</t>
  </si>
  <si>
    <t>WQZGKKKJIJFFOK-QTVWNMPRSA-N</t>
  </si>
  <si>
    <t>WQZGKKKJIJFFOK-GASJEMHNSA-N</t>
  </si>
  <si>
    <t>KDXKERNSBIXSRK-YFKPBYRVSA-N</t>
  </si>
  <si>
    <t>OUYCCCASQSFEME-QMMMGPOBSA-N</t>
  </si>
  <si>
    <t>DSLZVSRJTYRBFB-LLEIAEIESA-N</t>
  </si>
  <si>
    <t>GOQYKNQRPGWPLP-UHFFFAOYSA-N</t>
  </si>
  <si>
    <t>CDAISMWEOUEBRE-UHFFFAOYSA-N</t>
  </si>
  <si>
    <t>NYHBQMYGNKIUIF-UUOKFMHZSA-N</t>
  </si>
  <si>
    <t>NHJUPBDCSOGIKX-NTXXKDEISA-N</t>
  </si>
  <si>
    <t>INAPMGSXUVUWAF-UYSNGIAKSA-N</t>
  </si>
  <si>
    <t>DRTQHJPVMGBUCF-XVFCMESISA-N</t>
  </si>
  <si>
    <t>QIGJYVCQYDKYDW-LCOYTZNXSA-N</t>
  </si>
  <si>
    <t>OIRDTQYFTABQOQ-KQYNXXCUSA-N</t>
  </si>
  <si>
    <t>CZMRCDWAGMRECN-UGDNZRGBSA-N</t>
  </si>
  <si>
    <t>DLRVVLDZNNYCBX-RTPHMHGBSA-N</t>
  </si>
  <si>
    <t>VCWMRQDBPZKXKG-UHFFFAOYSA-N</t>
  </si>
  <si>
    <t>?Golm_Heneicosane n-</t>
  </si>
  <si>
    <t>NF08_Methyl Octadecanoate</t>
  </si>
  <si>
    <t>NF07_Stearic Acid O-TMS</t>
  </si>
  <si>
    <t>NF07_n-Eicosanoic Acid O-TMS</t>
  </si>
  <si>
    <t>NF09_Pentacosane</t>
  </si>
  <si>
    <t>C25H52</t>
  </si>
  <si>
    <t>NF07_Spinasterol-TMS</t>
  </si>
  <si>
    <t>C22H46O</t>
  </si>
  <si>
    <t>C22H44O2</t>
  </si>
  <si>
    <t>C29H48O</t>
  </si>
  <si>
    <t>C20H40O2</t>
  </si>
  <si>
    <t>C18H36O2</t>
  </si>
  <si>
    <t>C18H38</t>
  </si>
  <si>
    <t>C19H38O2</t>
  </si>
  <si>
    <t>C21H44</t>
  </si>
  <si>
    <t>C16H32O2</t>
  </si>
  <si>
    <t>C15H30O2</t>
  </si>
  <si>
    <t>C17H34O2</t>
  </si>
  <si>
    <t>C14H28O2</t>
  </si>
  <si>
    <t>C12H26O</t>
  </si>
  <si>
    <t>C4H5N3O</t>
  </si>
  <si>
    <t>C4H6O4</t>
  </si>
  <si>
    <t>H3O4P</t>
  </si>
  <si>
    <t>C3H8O3</t>
  </si>
  <si>
    <t>CH5O4P</t>
  </si>
  <si>
    <t>C3H6O3 </t>
  </si>
  <si>
    <t>H3BO3 </t>
  </si>
  <si>
    <t>C3H7NO2</t>
  </si>
  <si>
    <t>C4H11NO3</t>
  </si>
  <si>
    <t>C2H2O4</t>
  </si>
  <si>
    <t>C3H4O4</t>
  </si>
  <si>
    <t>C5H11NO2</t>
  </si>
  <si>
    <t>CH4N2O </t>
  </si>
  <si>
    <t>C2H7NO</t>
  </si>
  <si>
    <t>C6H13NO2</t>
  </si>
  <si>
    <t>C5H9NO2</t>
  </si>
  <si>
    <t>C2H5NO2</t>
  </si>
  <si>
    <t>C4H4N2O2</t>
  </si>
  <si>
    <t>C4H4O4</t>
  </si>
  <si>
    <t>C3H7NO3</t>
  </si>
  <si>
    <t>C4H6N2O2</t>
  </si>
  <si>
    <t>C4H9NO3</t>
  </si>
  <si>
    <t>C3H8O3 </t>
  </si>
  <si>
    <t>C5H6N2O2</t>
  </si>
  <si>
    <t>YCCMTCQQDULIFE-UHFFFAOYSA-N</t>
  </si>
  <si>
    <t>C5H10N2O</t>
  </si>
  <si>
    <t>C4H7NO4</t>
  </si>
  <si>
    <t>C5H10N2O3</t>
  </si>
  <si>
    <t>C4H6O5</t>
  </si>
  <si>
    <t>C4H8N2O3</t>
  </si>
  <si>
    <t>C4H10O4</t>
  </si>
  <si>
    <t>C5H7NO3</t>
  </si>
  <si>
    <t>C5H11NO2S</t>
  </si>
  <si>
    <t>C4H9NO2</t>
  </si>
  <si>
    <t>C4H8O5</t>
  </si>
  <si>
    <t>C3H7NO2S</t>
  </si>
  <si>
    <t>XUJNEKJLAYXESH-REOHCLBHSA-N</t>
  </si>
  <si>
    <t>C6H10O5</t>
  </si>
  <si>
    <t>C9H11NO2</t>
  </si>
  <si>
    <t>C5H10O5</t>
  </si>
  <si>
    <t>C4H10N2O2</t>
  </si>
  <si>
    <t>HEBKCHPVOIAQTA-NGQZWQHPSA-N</t>
  </si>
  <si>
    <t>C5H12O5</t>
  </si>
  <si>
    <t>C5H4N2O4</t>
  </si>
  <si>
    <t>C6H6O6</t>
  </si>
  <si>
    <t>C3H9O6P</t>
  </si>
  <si>
    <t>C5H6N2O4</t>
  </si>
  <si>
    <t>C7H10O5</t>
  </si>
  <si>
    <t>C6H8O7 </t>
  </si>
  <si>
    <t>C5H12N2O2</t>
  </si>
  <si>
    <t>C6H14N4O2</t>
  </si>
  <si>
    <t>C7H14O6</t>
  </si>
  <si>
    <t>C14H28O6</t>
  </si>
  <si>
    <t>C6H12O6</t>
  </si>
  <si>
    <t>C6H14N2O2</t>
  </si>
  <si>
    <t>C9H11NO3</t>
  </si>
  <si>
    <t>C6H10O7</t>
  </si>
  <si>
    <t>AEMOLEFTQBMNLQ-YMDCURPLSA-N</t>
  </si>
  <si>
    <t>C6H10O8</t>
  </si>
  <si>
    <t>C17H36O</t>
  </si>
  <si>
    <t>C5H5N5O</t>
  </si>
  <si>
    <t>UYTPUPDQBNUYGX-UHFFFAOYSA-N</t>
  </si>
  <si>
    <t>C9H18O8</t>
  </si>
  <si>
    <t>C6H13O9P</t>
  </si>
  <si>
    <t>C9H12N2O6</t>
  </si>
  <si>
    <t>C12H22O11</t>
  </si>
  <si>
    <t>C10H13N5O4</t>
  </si>
  <si>
    <t>C10H13N5O5</t>
  </si>
  <si>
    <t>LWS-GC-Quad-H2O-9.108-144.10000</t>
  </si>
  <si>
    <t>LWS-GC-Quad-H2O-9.192-225.10000</t>
  </si>
  <si>
    <t>LWS-GC-Quad-H2O-9.2747-64.30000</t>
  </si>
  <si>
    <t>LWS-GC-Quad-H2O-9.3119-64.70000</t>
  </si>
  <si>
    <t>LWS-GC-Quad-H2O-9.3291-188.10000</t>
  </si>
  <si>
    <t>LWS-GC-Quad-H2O-9.4049-126.10000</t>
  </si>
  <si>
    <t>LWS-GC-Quad-H2O-9.4318-65.40000</t>
  </si>
  <si>
    <t>LWS-GC-Quad-H2O-9.4717-42.20000</t>
  </si>
  <si>
    <t>LWS-GC-Quad-H2O-9.5716-163.10000</t>
  </si>
  <si>
    <t>LWS-GC-Quad-H2O-9.5937-65.80000</t>
  </si>
  <si>
    <t>LWS-GC-Quad-H2O-9.6281-84.10000</t>
  </si>
  <si>
    <t>LWS-GC-Quad-H2O-9.6791-161.20000</t>
  </si>
  <si>
    <t>LWS-GC-Quad-H2O-9.8444-65.40000</t>
  </si>
  <si>
    <t>LWS-GC-Quad-H2O-9.8596-64.70000</t>
  </si>
  <si>
    <t>LWS-GC-Quad-H2O-9.8981-129.10000</t>
  </si>
  <si>
    <t>LWS-GC-Quad-H2O-10.1062-115.10000</t>
  </si>
  <si>
    <t>LWS-GC-Quad-H2O-10.1592-102.10000</t>
  </si>
  <si>
    <t>LWS-GC-Quad-H2O-10.2295-1530000</t>
  </si>
  <si>
    <t>LWS-GC-Quad-H2O-10.2633-157.10000</t>
  </si>
  <si>
    <t>LWS-GC-Quad-H2O-10.2791-72.10000</t>
  </si>
  <si>
    <t>LWS-GC-Quad-H2O-10.3253-58.10000</t>
  </si>
  <si>
    <t>LWS-GC-Quad-H2O-10.5574-65.80000</t>
  </si>
  <si>
    <t>LWS-GC-Quad-H2O-10.7689-57.20000</t>
  </si>
  <si>
    <t>LWS-GC-Quad-H2O-10.8061-57.20000</t>
  </si>
  <si>
    <t>LWS-GC-Quad-H2O-10.8371-65.20000</t>
  </si>
  <si>
    <t>LWS-GC-Quad-H2O-10.9329-65.40000</t>
  </si>
  <si>
    <t>LWS-GC-Quad-H2O-10.9742-175.20000</t>
  </si>
  <si>
    <t>LWS-GC-Quad-H2O-11.0465-44.20000</t>
  </si>
  <si>
    <t>LWS-GC-Quad-H2O-11.1182-64.70000</t>
  </si>
  <si>
    <t>LWS-GC-Quad-H2O-11.2532-146.10000</t>
  </si>
  <si>
    <t>LWS-GC-Quad-H2O-11.2987-142.20000</t>
  </si>
  <si>
    <t>LWS-GC-Quad-H2O-11.3483-144.20000</t>
  </si>
  <si>
    <t>LWS-GC-Quad-H2O-11.6328-204.10000</t>
  </si>
  <si>
    <t>LWS-GC-Quad-H2O-11.6569-77.10000</t>
  </si>
  <si>
    <t>LWS-GC-Quad-H2O-11.732-170.20000</t>
  </si>
  <si>
    <t>LWS-GC-Quad-H2O-11.9524-58.10000</t>
  </si>
  <si>
    <t>LWS-GC-Quad-H2O-12.0881-249.10000</t>
  </si>
  <si>
    <t>LWS-GC-Quad-H2O-12.2486-81.10000</t>
  </si>
  <si>
    <t>LWS-GC-Quad-H2O-12.281-207.10000</t>
  </si>
  <si>
    <t>LWS-GC-Quad-H2O-12.4601-187.10000</t>
  </si>
  <si>
    <t>LWS-GC-Quad-H2O-12.5277-160.10000</t>
  </si>
  <si>
    <t>LWS-GC-Quad-H2O-12.5421-160.10000</t>
  </si>
  <si>
    <t>LWS-GC-Quad-H2O-12.775-207.10000</t>
  </si>
  <si>
    <t>LWS-GC-Quad-H2O-13.0223-136.10000</t>
  </si>
  <si>
    <t>LWS-GC-Quad-H2O-13.22-207.10000</t>
  </si>
  <si>
    <t>LWS-GC-Quad-H2O-13.428-154.10000</t>
  </si>
  <si>
    <t>LWS-GC-Quad-H2O-13.5954-234.20000</t>
  </si>
  <si>
    <t>LWS-GC-Quad-H2O-13.6471-190.10000</t>
  </si>
  <si>
    <t>LWS-GC-Quad-H2O-13.7745-89.10000</t>
  </si>
  <si>
    <t>LWS-GC-Quad-H2O-13.8124-56.10000</t>
  </si>
  <si>
    <t>LWS-GC-Quad-H2O-14.2223-40.10000</t>
  </si>
  <si>
    <t>LWS-GC-Quad-H2O-14.3098-228.10000</t>
  </si>
  <si>
    <t>LWS-GC-Quad-H2O-14.3808-131.10000</t>
  </si>
  <si>
    <t>LWS-GC-Quad-H2O-14.4131-40.10000</t>
  </si>
  <si>
    <t>LWS-GC-Quad-H2O-14.4614-1540000</t>
  </si>
  <si>
    <t>LWS-GC-Quad-H2O-14.5757-890000</t>
  </si>
  <si>
    <t>LWS-GC-Quad-H2O-14.5964-87.60000</t>
  </si>
  <si>
    <t>LWS-GC-Quad-H2O-14.6157-87.60000</t>
  </si>
  <si>
    <t>LWS-GC-Quad-H2O-14.6474-87.60000</t>
  </si>
  <si>
    <t>LWS-GC-Quad-H2O-14.6687-87.70000</t>
  </si>
  <si>
    <t>LWS-GC-Quad-H2O-14.8106-143.10000</t>
  </si>
  <si>
    <t>LWS-GC-Quad-H2O-15.0662-245.10000</t>
  </si>
  <si>
    <t>LWS-GC-Quad-H2O-15.2357-40.10000</t>
  </si>
  <si>
    <t>LWS-GC-Quad-H2O-15.3239-204.10000</t>
  </si>
  <si>
    <t>LWS-GC-Quad-H2O-15.3638-355.10000</t>
  </si>
  <si>
    <t>LWS-GC-Quad-H2O-15.598-133.10000</t>
  </si>
  <si>
    <t>LWS-GC-Quad-H2O-15.6304-235.20000</t>
  </si>
  <si>
    <t>LWS-GC-Quad-H2O-15.7131-177.10000</t>
  </si>
  <si>
    <t>LWS-GC-Quad-H2O-15.8736-115.10000</t>
  </si>
  <si>
    <t>LWS-GC-Quad-H2O-16.0258-152.10000</t>
  </si>
  <si>
    <t>LWS-GC-Quad-H2O-16.4908-130.10000</t>
  </si>
  <si>
    <t>LWS-GC-Quad-H2O-16.5322-84.10000</t>
  </si>
  <si>
    <t>LWS-GC-Quad-H2O-16.6148-188.10000</t>
  </si>
  <si>
    <t>LWS-GC-Quad-H2O-16.7953-245.10000</t>
  </si>
  <si>
    <t>LWS-GC-Quad-H2O-16.8105-81.10000</t>
  </si>
  <si>
    <t>LWS-GC-Quad-H2O-16.8449-98.10000</t>
  </si>
  <si>
    <t>LWS-GC-Quad-H2O-17.1405-216.10000</t>
  </si>
  <si>
    <t>LWS-GC-Quad-H2O-18.0367-201.10000</t>
  </si>
  <si>
    <t>LWS-GC-Quad-H2O-18.0532-40.10000</t>
  </si>
  <si>
    <t>LWS-GC-Quad-H2O-18.1387-139.10000</t>
  </si>
  <si>
    <t>LWS-GC-Quad-H2O-18.5169-314.10000</t>
  </si>
  <si>
    <t>LWS-GC-Quad-H2O-18.6677-3360000</t>
  </si>
  <si>
    <t>LWS-GC-Quad-H2O-18.7731-1000000</t>
  </si>
  <si>
    <t>LWS-GC-Quad-H2O-18.8482-191.10000</t>
  </si>
  <si>
    <t>LWS-GC-Quad-H2O-18.8661-319.10000</t>
  </si>
  <si>
    <t>LWS-GC-Quad-H2O-18.8964-190.10000</t>
  </si>
  <si>
    <t>LWS-GC-Quad-H2O-19.3532-198.10000</t>
  </si>
  <si>
    <t>LWS-GC-Quad-H2O-19.668-40.10000</t>
  </si>
  <si>
    <t>LWS-GC-Quad-H2O-19.8085-172.10000</t>
  </si>
  <si>
    <t>LWS-GC-Quad-H2O-20.0076-66.80000</t>
  </si>
  <si>
    <t>LWS-GC-Quad-H2O-20.3066-191.10000</t>
  </si>
  <si>
    <t>LWS-GC-Quad-H2O-20.7234-292.20000</t>
  </si>
  <si>
    <t>LWS-GC-Quad-H2O-20.824-144.10000</t>
  </si>
  <si>
    <t>LWS-GC-Quad-H2O-20.888-131.10000</t>
  </si>
  <si>
    <t>LWS-GC-Quad-H2O-20.9507-216.10000</t>
  </si>
  <si>
    <t>LWS-GC-Quad-H2O-21.0658-184.10000</t>
  </si>
  <si>
    <t>LWS-GC-Quad-H2O-21.1691-43.10000</t>
  </si>
  <si>
    <t>LWS-GC-Quad-H2O-21.6148-243.10000</t>
  </si>
  <si>
    <t>LWS-GC-Quad-H2O-21.6741-241.10000</t>
  </si>
  <si>
    <t>LWS-GC-Quad-H2O-21.7746-141.10000</t>
  </si>
  <si>
    <t>LWS-GC-Quad-H2O-21.8676-144.10000</t>
  </si>
  <si>
    <t>LWS-GC-Quad-H2O-21.9282-156.20000</t>
  </si>
  <si>
    <t>LWS-GC-Quad-H2O-22.128-213.20000</t>
  </si>
  <si>
    <t>LWS-GC-Quad-H2O-22.3602-240.10000</t>
  </si>
  <si>
    <t>LWS-GC-Quad-H2O-22.777-255.10000</t>
  </si>
  <si>
    <t>LWS-GC-Quad-H2O-22.9389-174.10000</t>
  </si>
  <si>
    <t>LWS-GC-Quad-H2O-23.1758-244.20000</t>
  </si>
  <si>
    <t>LWS-GC-Quad-H2O-23.2847-239.20000</t>
  </si>
  <si>
    <t>LWS-GC-Quad-H2O-23.7201-216.10000</t>
  </si>
  <si>
    <t>LWS-GC-Quad-H2O-23.8151-241.10000</t>
  </si>
  <si>
    <t>LWS-GC-Quad-H2O-24.039-350.20000</t>
  </si>
  <si>
    <t>LWS-GC-Quad-H2O-24.1389-230.10000</t>
  </si>
  <si>
    <t>LWS-GC-Quad-H2O-24.2974-174.10000</t>
  </si>
  <si>
    <t>LWS-GC-Quad-H2O-24.6267-72.10000</t>
  </si>
  <si>
    <t>LWS-GC-Quad-H2O-24.9945-214.20000</t>
  </si>
  <si>
    <t>LWS-GC-Quad-H2O-25.0276-209.10000</t>
  </si>
  <si>
    <t>LWS-GC-Quad-H2O-25.3982-174.20000</t>
  </si>
  <si>
    <t>LWS-GC-Quad-H2O-25.4423-261.20000</t>
  </si>
  <si>
    <t>LWS-GC-Quad-H2O-25.5849-229.20000</t>
  </si>
  <si>
    <t>LWS-GC-Quad-H2O-25.6193-305.20000</t>
  </si>
  <si>
    <t>LWS-GC-Quad-H2O-25.9858-146.10000</t>
  </si>
  <si>
    <t>LWS-GC-Quad-H2O-26.0285-314.20000</t>
  </si>
  <si>
    <t>LWS-GC-Quad-H2O-26.0699-144.80000</t>
  </si>
  <si>
    <t>LWS-GC-Quad-H2O-26.1098-205.10000</t>
  </si>
  <si>
    <t>LWS-GC-Quad-H2O-26.1959-241.10000</t>
  </si>
  <si>
    <t>LWS-GC-Quad-H2O-26.2531-245.10000</t>
  </si>
  <si>
    <t>LWS-GC-Quad-H2O-26.2869-241.10000</t>
  </si>
  <si>
    <t>LWS-GC-Quad-H2O-26.3172-332.10000</t>
  </si>
  <si>
    <t>LWS-GC-Quad-H2O-26.3475-218.20000</t>
  </si>
  <si>
    <t>LWS-GC-Quad-H2O-26.3633-142.10000</t>
  </si>
  <si>
    <t>LWS-GC-Quad-H2O-26.3999-411.20000</t>
  </si>
  <si>
    <t>LWS-GC-Quad-H2O-26.6513-172.10000</t>
  </si>
  <si>
    <t>LWS-GC-Quad-H2O-26.714-218.10000</t>
  </si>
  <si>
    <t>LWS-GC-Quad-H2O-26.8339-244.10000</t>
  </si>
  <si>
    <t>LWS-GC-Quad-H2O-26.9496-247.20000</t>
  </si>
  <si>
    <t>LWS-GC-Quad-H2O-26.9833-276.20000</t>
  </si>
  <si>
    <t>LWS-GC-Quad-H2O-27.2389-261.20000</t>
  </si>
  <si>
    <t>LWS-GC-Quad-H2O-27.2865-133.10000</t>
  </si>
  <si>
    <t>LWS-GC-Quad-H2O-27.376-269.20000</t>
  </si>
  <si>
    <t>LWS-GC-Quad-H2O-27.4208-159.10000</t>
  </si>
  <si>
    <t>LWS-GC-Quad-H2O-27.4904-269.10000</t>
  </si>
  <si>
    <t>LWS-GC-Quad-H2O-27.5868-258.10000</t>
  </si>
  <si>
    <t>LWS-GC-Quad-H2O-27.6874-239.10000</t>
  </si>
  <si>
    <t>LWS-GC-Quad-H2O-27.7349-218.10000</t>
  </si>
  <si>
    <t>LWS-GC-Quad-H2O-27.8513-204.20000</t>
  </si>
  <si>
    <t>LWS-GC-Quad-H2O-28.0387-246.20000</t>
  </si>
  <si>
    <t>LWS-GC-Quad-H2O-28.1448-229.20000</t>
  </si>
  <si>
    <t>LWS-GC-Quad-H2O-28.2054-188.10000</t>
  </si>
  <si>
    <t>LWS-GC-Quad-H2O-28.2798-328.10000</t>
  </si>
  <si>
    <t>LWS-GC-Quad-H2O-28.3212-72.20000</t>
  </si>
  <si>
    <t>LWS-GC-Quad-H2O-28.3866-174.10000</t>
  </si>
  <si>
    <t>LWS-GC-Quad-H2O-28.5823-103.10000</t>
  </si>
  <si>
    <t>LWS-GC-Quad-H2O-28.6105-403.30000</t>
  </si>
  <si>
    <t>LWS-GC-Quad-H2O-28.6856-204.10000</t>
  </si>
  <si>
    <t>LWS-GC-Quad-H2O-29.0259-178.10000</t>
  </si>
  <si>
    <t>LWS-GC-Quad-H2O-29.1347-234.20000</t>
  </si>
  <si>
    <t>LWS-GC-Quad-H2O-29.1596-391.20000</t>
  </si>
  <si>
    <t>LWS-GC-Quad-H2O-29.4041-330.20000</t>
  </si>
  <si>
    <t>LWS-GC-Quad-H2O-29.526-232.20000</t>
  </si>
  <si>
    <t>LWS-GC-Quad-H2O-29.8085-103.10000</t>
  </si>
  <si>
    <t>LWS-GC-Quad-H2O-29.823-299.10000</t>
  </si>
  <si>
    <t>LWS-GC-Quad-H2O-29.9277-200.10000</t>
  </si>
  <si>
    <t>LWS-GC-Quad-H2O-30.0158-204.20000</t>
  </si>
  <si>
    <t>LWS-GC-Quad-H2O-30.1881-4010000</t>
  </si>
  <si>
    <t>LWS-GC-Quad-H2O-30.9658-292.10000</t>
  </si>
  <si>
    <t>LWS-GC-Quad-H2O-30.9913-231.20000</t>
  </si>
  <si>
    <t>LWS-GC-Quad-H2O-31.0333-450.30000</t>
  </si>
  <si>
    <t>LWS-GC-Quad-H2O-31.0829-128.10000</t>
  </si>
  <si>
    <t>LWS-GC-Quad-H2O-31.1463-292.20000</t>
  </si>
  <si>
    <t>LWS-GC-Quad-H2O-31.2056-292.10000</t>
  </si>
  <si>
    <t>LWS-GC-Quad-H2O-31.2648-450.30000</t>
  </si>
  <si>
    <t>LWS-GC-Quad-H2O-31.3089-129.10000</t>
  </si>
  <si>
    <t>LWS-GC-Quad-H2O-31.3585-186.10000</t>
  </si>
  <si>
    <t>LWS-GC-Quad-H2O-31.4129-257.10000</t>
  </si>
  <si>
    <t>LWS-GC-Quad-H2O-31.5052-292.20000</t>
  </si>
  <si>
    <t>LWS-GC-Quad-H2O-31.5851-218.10000</t>
  </si>
  <si>
    <t>LWS-GC-Quad-H2O-31.7684-128.20000</t>
  </si>
  <si>
    <t>LWS-GC-Quad-H2O-31.9268-257.20000</t>
  </si>
  <si>
    <t>LWS-GC-Quad-H2O-31.9447-261.10000</t>
  </si>
  <si>
    <t>LWS-GC-Quad-H2O-32.1294-231.10000</t>
  </si>
  <si>
    <t>LWS-GC-Quad-H2O-32.1528-269.20000</t>
  </si>
  <si>
    <t>LWS-GC-Quad-H2O-32.3849-204.10000</t>
  </si>
  <si>
    <t>LWS-GC-Quad-H2O-32.5337-174.10000</t>
  </si>
  <si>
    <t>LWS-GC-Quad-H2O-32.7797-247.10000</t>
  </si>
  <si>
    <t>LWS-GC-Quad-H2O-32.8196-117.10000</t>
  </si>
  <si>
    <t>LWS-GC-Quad-H2O-32.852-103.10000</t>
  </si>
  <si>
    <t>LWS-GC-Quad-H2O-32.8727-133.10000</t>
  </si>
  <si>
    <t>LWS-GC-Quad-H2O-32.936-133.10000</t>
  </si>
  <si>
    <t>LWS-GC-Quad-H2O-32.9912-232.20000</t>
  </si>
  <si>
    <t>LWS-GC-Quad-H2O-33.5767-273.20000</t>
  </si>
  <si>
    <t>LWS-GC-Quad-H2O-33.6063-570.40000</t>
  </si>
  <si>
    <t>LWS-GC-Quad-H2O-33.6732-273.20000</t>
  </si>
  <si>
    <t>LWS-GC-Quad-H2O-33.7407-319.20000</t>
  </si>
  <si>
    <t>LWS-GC-Quad-H2O-33.7696-189.10000</t>
  </si>
  <si>
    <t>LWS-GC-Quad-H2O-33.884-128.10000</t>
  </si>
  <si>
    <t>LWS-GC-Quad-H2O-33.9969-303.20000</t>
  </si>
  <si>
    <t>LWS-GC-Quad-H2O-34.0259-117.10000</t>
  </si>
  <si>
    <t>LWS-GC-Quad-H2O-34.03-205.20000</t>
  </si>
  <si>
    <t>LWS-GC-Quad-H2O-34.0672-321.20000</t>
  </si>
  <si>
    <t>LWS-GC-Quad-H2O-34.2367-205.20000</t>
  </si>
  <si>
    <t>LWS-GC-Quad-H2O-34.3503-187.20000</t>
  </si>
  <si>
    <t>LWS-GC-Quad-H2O-34.424-189.10000</t>
  </si>
  <si>
    <t>LWS-GC-Quad-H2O-34.473-273.20000</t>
  </si>
  <si>
    <t>LWS-GC-Quad-H2O-34.6686-149.10000</t>
  </si>
  <si>
    <t>LWS-GC-Quad-H2O-34.6996-292.20000</t>
  </si>
  <si>
    <t>LWS-GC-Quad-H2O-34.7306-510.30000</t>
  </si>
  <si>
    <t>LWS-GC-Quad-H2O-34.7823-205.20000</t>
  </si>
  <si>
    <t>LWS-GC-Quad-H2O-34.898-205.20000</t>
  </si>
  <si>
    <t>LWS-GC-Quad-H2O-34.9042-333.20000</t>
  </si>
  <si>
    <t>LWS-GC-Quad-H2O-35.1288-187.10000</t>
  </si>
  <si>
    <t>LWS-GC-Quad-H2O-35.2928-103.10000</t>
  </si>
  <si>
    <t>LWS-GC-Quad-H2O-35.363-146.20000</t>
  </si>
  <si>
    <t>LWS-GC-Quad-H2O-35.436-204.10000</t>
  </si>
  <si>
    <t>LWS-GC-Quad-H2O-35.4643-103.10000</t>
  </si>
  <si>
    <t>LWS-GC-Quad-H2O-35.7006-187.10000</t>
  </si>
  <si>
    <t>LWS-GC-Quad-H2O-35.7033-187.10000</t>
  </si>
  <si>
    <t>LWS-GC-Quad-H2O-35.7984-292.20000</t>
  </si>
  <si>
    <t>LWS-GC-Quad-H2O-35.8817-210.10000</t>
  </si>
  <si>
    <t>LWS-GC-Quad-H2O-35.9045-211.10000</t>
  </si>
  <si>
    <t>LWS-GC-Quad-H2O-36.1325-318.20000</t>
  </si>
  <si>
    <t>LWS-GC-Quad-H2O-36.1676-347.20000</t>
  </si>
  <si>
    <t>LWS-GC-Quad-H2O-36.1917-293.20000</t>
  </si>
  <si>
    <t>LWS-GC-Quad-H2O-36.2524-473.30000</t>
  </si>
  <si>
    <t>LWS-GC-Quad-H2O-36.3054-333.20000</t>
  </si>
  <si>
    <t>LWS-GC-Quad-H2O-36.7256-362.20000</t>
  </si>
  <si>
    <t>LWS-GC-Quad-H2O-37.0005-221.10000</t>
  </si>
  <si>
    <t>LWS-GC-Quad-H2O-37.0349-143.10000</t>
  </si>
  <si>
    <t>LWS-GC-Quad-H2O-37.4696-221.10000</t>
  </si>
  <si>
    <t>LWS-GC-Quad-H2O-37.8217-4610000</t>
  </si>
  <si>
    <t>LWS-GC-Quad-H2O-37.9594-245.10000</t>
  </si>
  <si>
    <t>LWS-GC-Quad-H2O-38.1213-221.10000</t>
  </si>
  <si>
    <t>LWS-GC-Quad-H2O-38.4616-319.20000</t>
  </si>
  <si>
    <t>LWS-GC-Quad-H2O-38.8915-74.10000</t>
  </si>
  <si>
    <t>LWS-GC-Quad-H2O-39.0933-221.10000</t>
  </si>
  <si>
    <t>LWS-GC-Quad-H2O-39.1306-249.10000</t>
  </si>
  <si>
    <t>LWS-GC-Quad-H2O-39.3014-56.10000</t>
  </si>
  <si>
    <t>LWS-GC-Quad-H2O-39.8807-369.10000</t>
  </si>
  <si>
    <t>LWS-GC-Quad-H2O-40.1639-81.10000</t>
  </si>
  <si>
    <t>LWS-GC-Quad-H2O-40.9272-290.10000</t>
  </si>
  <si>
    <t>LWS-GC-Quad-H2O-41.3901-98.10000</t>
  </si>
  <si>
    <t>LWS-GC-Quad-H2O-41.8682-357.20000</t>
  </si>
  <si>
    <t>LWS-GC-Quad-H2O-42.1803-433.30000</t>
  </si>
  <si>
    <t>LWS-GC-Quad-H2O-42.4262-204.10000</t>
  </si>
  <si>
    <t>LWS-GC-Quad-H2O-43.1943-1830000</t>
  </si>
  <si>
    <t>LWS-GC-Quad-H2O-43.2425-204.10000</t>
  </si>
  <si>
    <t>LWS-GC-Quad-H2O-43.3431-74.10000</t>
  </si>
  <si>
    <t>LWS-GC-Quad-H2O-43.6035-221.10000</t>
  </si>
  <si>
    <t>LWS-GC-Quad-H2O-43.8488-245.10000</t>
  </si>
  <si>
    <t>LWS-GC-Quad-H2O-44.3606-363.20000</t>
  </si>
  <si>
    <t>LWS-GC-Quad-H2O-45.6468-221.10000</t>
  </si>
  <si>
    <t>LWS-GC-Quad-H2O-45.7466-221.10000</t>
  </si>
  <si>
    <t>LWS-GC-Quad-H2O-45.7632-131.20000</t>
  </si>
  <si>
    <t>LWS-GC-Quad-H2O-47.1286-204.10000</t>
  </si>
  <si>
    <t>LWS-GC-Quad-H2O-47.143-295.10000</t>
  </si>
  <si>
    <t>LWS-GC-Quad-H2O-47.2174-103.10000</t>
  </si>
  <si>
    <t>LWS-GC-Quad-H2O-47.4771-361.20000</t>
  </si>
  <si>
    <t>LWS-GC-Quad-H2O-47.7796-361.20000</t>
  </si>
  <si>
    <t>LWS-GC-Quad-H2O-48.2391-204.10000</t>
  </si>
  <si>
    <t>LWS-GC-Quad-H2O-48.381-204.10000</t>
  </si>
  <si>
    <t>LWS-GC-Quad-H2O-48.5753-324.20000</t>
  </si>
  <si>
    <t>LWS-GC-Quad-H2O-49.4853-204.10000</t>
  </si>
  <si>
    <t>LWS-GC-Quad-H2O-49.5673-362.20000</t>
  </si>
  <si>
    <t>LWS-GC-Quad-H2O-49.9524-361.20000</t>
  </si>
  <si>
    <t>LWS-GC-Quad-H2O-50.2906-204.10000</t>
  </si>
  <si>
    <t>LWS-GC-Quad-H2O-50.398-204.10000</t>
  </si>
  <si>
    <t>LWS-GC-Quad-H2O-50.5944-204.10000</t>
  </si>
  <si>
    <t>LWS-GC-Quad-H2O-51.2158-204.10000</t>
  </si>
  <si>
    <t>LWS-GC-Quad-H2O-52.8657-221.10000</t>
  </si>
  <si>
    <t>LWS-GC-Quad-H2O-53.7833-204.10000</t>
  </si>
  <si>
    <t>LWS-GC-Quad-H2O-53.8143-206.10000</t>
  </si>
  <si>
    <t>LWS-GC-Quad-H2O-53.899-206.10000</t>
  </si>
  <si>
    <t>LWS-GC-Quad-H2O-56.2984-206.10000</t>
  </si>
  <si>
    <t>LWS-GC-Quad-H2O-60.8168-204.10000</t>
  </si>
  <si>
    <t>LWS-GC-Quad-H2O-60.8575-318.10000</t>
  </si>
  <si>
    <t>LWS-GC-Quad-CHCL3-9.1322-78.1</t>
  </si>
  <si>
    <t>LWS-GC-Quad-CHCL3-9.1797-84.1</t>
  </si>
  <si>
    <t>LWS-GC-Quad-CHCL3-9.1866-144.1</t>
  </si>
  <si>
    <t>LWS-GC-Quad-CHCL3-9.3237-65.4</t>
  </si>
  <si>
    <t>LWS-GC-Quad-CHCL3-9.3458-64.7</t>
  </si>
  <si>
    <t>LWS-GC-Quad-CHCL3-9.4022-188.1</t>
  </si>
  <si>
    <t>LWS-GC-Quad-CHCL3-9.4698-103.9</t>
  </si>
  <si>
    <t>LWS-GC-Quad-CHCL3-9.4884-126.1</t>
  </si>
  <si>
    <t>LWS-GC-Quad-CHCL3-9.5772-71.2</t>
  </si>
  <si>
    <t>LWS-GC-Quad-CHCL3-9.7336-143.1</t>
  </si>
  <si>
    <t>LWS-GC-Quad-CHCL3-9.8659-65.4</t>
  </si>
  <si>
    <t>LWS-GC-Quad-CHCL3-10.149-102.1</t>
  </si>
  <si>
    <t>LWS-GC-Quad-CHCL3-10.1676-157.2</t>
  </si>
  <si>
    <t>LWS-GC-Quad-CHCL3-10.1745-115.1</t>
  </si>
  <si>
    <t>LWS-GC-Quad-CHCL3-10.2675-153</t>
  </si>
  <si>
    <t>LWS-GC-Quad-CHCL3-10.3075-157.2</t>
  </si>
  <si>
    <t>LWS-GC-Quad-CHCL3-10.4053-86.1</t>
  </si>
  <si>
    <t>LWS-GC-Quad-CHCL3-10.4211-86.2</t>
  </si>
  <si>
    <t>LWS-GC-Quad-CHCL3-10.4928-91.1</t>
  </si>
  <si>
    <t>LWS-GC-Quad-CHCL3-10.6312-116.1</t>
  </si>
  <si>
    <t>LWS-GC-Quad-CHCL3-10.7497-125</t>
  </si>
  <si>
    <t>LWS-GC-Quad-CHCL3-10.7676-113</t>
  </si>
  <si>
    <t>LWS-GC-Quad-CHCL3-10.9757-200.1</t>
  </si>
  <si>
    <t>LWS-GC-Quad-CHCL3-11.0336-130.1</t>
  </si>
  <si>
    <t>LWS-GC-Quad-CHCL3-11.1445-151.1</t>
  </si>
  <si>
    <t>LWS-GC-Quad-CHCL3-11.1658-64.6</t>
  </si>
  <si>
    <t>LWS-GC-Quad-CHCL3-11.2802-65.4</t>
  </si>
  <si>
    <t>LWS-GC-Quad-CHCL3-11.3091-143.2</t>
  </si>
  <si>
    <t>LWS-GC-Quad-CHCL3-11.3587-144.2</t>
  </si>
  <si>
    <t>LWS-GC-Quad-CHCL3-11.6639-247.1</t>
  </si>
  <si>
    <t>LWS-GC-Quad-CHCL3-11.7169-184.1</t>
  </si>
  <si>
    <t>LWS-GC-Quad-CHCL3-11.7734-229.1</t>
  </si>
  <si>
    <t>LWS-GC-Quad-CHCL3-12.8205-207.1</t>
  </si>
  <si>
    <t>LWS-GC-Quad-CHCL3-12.9225-154.2</t>
  </si>
  <si>
    <t>LWS-GC-Quad-CHCL3-13.2545-207.1</t>
  </si>
  <si>
    <t>LWS-GC-Quad-CHCL3-13.6321-234.1</t>
  </si>
  <si>
    <t>LWS-GC-Quad-CHCL3-13.8959-56.1</t>
  </si>
  <si>
    <t>LWS-GC-Quad-CHCL3-14.2314-157.1</t>
  </si>
  <si>
    <t>LWS-GC-Quad-CHCL3-14.3099-58.1</t>
  </si>
  <si>
    <t>LWS-GC-Quad-CHCL3-14.3354-218.1</t>
  </si>
  <si>
    <t>LWS-GC-Quad-CHCL3-14.4064-228.1</t>
  </si>
  <si>
    <t>LWS-GC-Quad-CHCL3-14.4263-131.2</t>
  </si>
  <si>
    <t>LWS-GC-Quad-CHCL3-14.7625-204.1</t>
  </si>
  <si>
    <t>LWS-GC-Quad-CHCL3-14.7949-225.1</t>
  </si>
  <si>
    <t>LWS-GC-Quad-CHCL3-15.0739-262</t>
  </si>
  <si>
    <t>LWS-GC-Quad-CHCL3-15.8599-262.2</t>
  </si>
  <si>
    <t>LWS-GC-Quad-CHCL3-16.1995-152.1</t>
  </si>
  <si>
    <t>LWS-GC-Quad-CHCL3-16.6728-188.2</t>
  </si>
  <si>
    <t>LWS-GC-Quad-CHCL3-17.587-131.2</t>
  </si>
  <si>
    <t>LWS-GC-Quad-CHCL3-17.7606-40.1</t>
  </si>
  <si>
    <t>LWS-GC-Quad-CHCL3-17.7936-229.1</t>
  </si>
  <si>
    <t>LWS-GC-Quad-CHCL3-18.6492-332.1</t>
  </si>
  <si>
    <t>LWS-GC-Quad-CHCL3-18.6961-336.1</t>
  </si>
  <si>
    <t>LWS-GC-Quad-CHCL3-19.0123-203.1</t>
  </si>
  <si>
    <t>LWS-GC-Quad-CHCL3-19.5441-201.2</t>
  </si>
  <si>
    <t>LWS-GC-Quad-CHCL3-19.5586-186.1</t>
  </si>
  <si>
    <t>LWS-GC-Quad-CHCL3-19.7163-273.2</t>
  </si>
  <si>
    <t>LWS-GC-Quad-CHCL3-19.9443-244.2</t>
  </si>
  <si>
    <t>LWS-GC-Quad-CHCL3-20.0615-429.1</t>
  </si>
  <si>
    <t>LWS-GC-Quad-CHCL3-20.0883-173.1</t>
  </si>
  <si>
    <t>LWS-GC-Quad-CHCL3-20.3639-191.1</t>
  </si>
  <si>
    <t>LWS-GC-Quad-CHCL3-21.1162-184.1</t>
  </si>
  <si>
    <t>LWS-GC-Quad-CHCL3-23.3337-219.1</t>
  </si>
  <si>
    <t>LWS-GC-Quad-CHCL3-24.345-206.1</t>
  </si>
  <si>
    <t>LWS-GC-Quad-CHCL3-26.3028-98.1</t>
  </si>
  <si>
    <t>LWS-GC-Quad-CHCL3-26.3641-336</t>
  </si>
  <si>
    <t>LWS-GC-Quad-CHCL3-26.4571-411.2</t>
  </si>
  <si>
    <t>LWS-GC-Quad-CHCL3-27.4402-269.2</t>
  </si>
  <si>
    <t>LWS-GC-Quad-CHCL3-32.2962-269.2</t>
  </si>
  <si>
    <t>LWS-GC-Quad-CHCL3-34.6935-71.1</t>
  </si>
  <si>
    <t>LWS-GC-Quad-CHCL3-36.2504-293.2</t>
  </si>
  <si>
    <t>LWS-GC-Quad-CHCL3-36.2745-293.2</t>
  </si>
  <si>
    <t>LWS-GC-Quad-CHCL3-39.4193-112.4</t>
  </si>
  <si>
    <t>LWS-GC-Quad-CHCL3-39.8216-299.3</t>
  </si>
  <si>
    <t>LWS-GC-Quad-CHCL3-40.0255-57.1</t>
  </si>
  <si>
    <t>LWS-GC-Quad-CHCL3-42.2837-71.2</t>
  </si>
  <si>
    <t>LWS-GC-Quad-CHCL3-42.954-71.2</t>
  </si>
  <si>
    <t>LWS-GC-Quad-CHCL3-43.016-253.2</t>
  </si>
  <si>
    <t>LWS-GC-Quad-CHCL3-43.4645-239.3</t>
  </si>
  <si>
    <t>LWS-GC-Quad-CHCL3-44.0548-253.2</t>
  </si>
  <si>
    <t>LWS-GC-Quad-CHCL3-45.2515-173.1</t>
  </si>
  <si>
    <t>LWS-GC-Quad-CHCL3-45.97-397.4</t>
  </si>
  <si>
    <t>LWS-GC-Quad-CHCL3-46.0512-371.3</t>
  </si>
  <si>
    <t>LWS-GC-Quad-CHCL3-46.218-71.2</t>
  </si>
  <si>
    <t>LWS-GC-Quad-CHCL3-46.4446-43.2</t>
  </si>
  <si>
    <t>LWS-GC-Quad-CHCL3-47.892-71.1</t>
  </si>
  <si>
    <t>LWS-GC-Quad-CHCL3-48.5953-85.2</t>
  </si>
  <si>
    <t>LWS-GC-Quad-CHCL3-48.658-648.5</t>
  </si>
  <si>
    <t>LWS-GC-Quad-CHCL3-48.698-316.3</t>
  </si>
  <si>
    <t>LWS-GC-Quad-CHCL3-48.7317-316.3</t>
  </si>
  <si>
    <t>LWS-GC-Quad-CHCL3-48.8364-399.4</t>
  </si>
  <si>
    <t>LWS-GC-Quad-CHCL3-49.2298-71.2</t>
  </si>
  <si>
    <t>LWS-GC-Quad-CHCL3-49.7389-117</t>
  </si>
  <si>
    <t>LWS-GC-Quad-CHCL3-49.7575-426.5</t>
  </si>
  <si>
    <t>LWS-GC-Quad-CHCL3-51.7291-57.1</t>
  </si>
  <si>
    <t>LWS-GC-Quad-CHCL3-52.3711-85.2</t>
  </si>
  <si>
    <t>LWS-GC-Quad-CHCL3-54.2849-129.1</t>
  </si>
  <si>
    <t>LWS-GC-Quad-CHCL3-55.414-71.2</t>
  </si>
  <si>
    <t>LWS-GC-Quad-CHCL3-56.0512-40.1</t>
  </si>
  <si>
    <t>LWS-GC-Quad-CHCL3-58.6821-342.2</t>
  </si>
  <si>
    <t>LWS-GC-Quad-CHCL3-59.238-482.4</t>
  </si>
  <si>
    <t>LWS-GC-Quad-CHCL3-59.2993-473.5</t>
  </si>
  <si>
    <t>LWS-GC-Quad-CHCL3-59.8456-441.4</t>
  </si>
  <si>
    <t>BC/Secreted</t>
  </si>
  <si>
    <t>BC/RT</t>
  </si>
  <si>
    <t>BC/EZ</t>
  </si>
  <si>
    <t>BC/MT</t>
  </si>
  <si>
    <t>Species</t>
  </si>
  <si>
    <t>Medicago truncatula</t>
  </si>
  <si>
    <t>Genotype</t>
  </si>
  <si>
    <t>Jemalong</t>
  </si>
  <si>
    <t>Organ</t>
  </si>
  <si>
    <t>Roots</t>
  </si>
  <si>
    <t>Organ specification</t>
  </si>
  <si>
    <t>border cells, root tips, and secreted fraction from 3 day old seedlings</t>
  </si>
  <si>
    <t>Amount</t>
  </si>
  <si>
    <t>All samples were taken from a total of 45 seedling roots</t>
  </si>
  <si>
    <t>Support</t>
  </si>
  <si>
    <t>Seedlings were germinated on sterile 1% w/v water agar overlaid with filter paper</t>
  </si>
  <si>
    <t>Location</t>
  </si>
  <si>
    <t>laboratory drawer</t>
  </si>
  <si>
    <t>Plot design</t>
  </si>
  <si>
    <t>none</t>
  </si>
  <si>
    <t>Light Period</t>
  </si>
  <si>
    <t>no light</t>
  </si>
  <si>
    <t>Humidity day</t>
  </si>
  <si>
    <t xml:space="preserve">parafilm sealed petri dishes with 1% agar, ~100% </t>
  </si>
  <si>
    <t>Humidity night</t>
  </si>
  <si>
    <t>Temperature (day)</t>
  </si>
  <si>
    <t xml:space="preserve"> dark at 24°C </t>
  </si>
  <si>
    <t>Temperature (night)</t>
  </si>
  <si>
    <t xml:space="preserve"> dark at 24°C</t>
  </si>
  <si>
    <t xml:space="preserve">Watering </t>
  </si>
  <si>
    <t>2 hour sterile water incubation prior to plating, moisture from the 1% agar plates</t>
  </si>
  <si>
    <t xml:space="preserve">Nutritional </t>
  </si>
  <si>
    <t>not applicable</t>
  </si>
  <si>
    <t>Date of plant establishment</t>
  </si>
  <si>
    <t>various dates</t>
  </si>
  <si>
    <t>Biotic Treatment</t>
  </si>
  <si>
    <t>Dose</t>
  </si>
  <si>
    <t>Duration</t>
  </si>
  <si>
    <t xml:space="preserve">Date  </t>
  </si>
  <si>
    <t>Time</t>
  </si>
  <si>
    <t>72 hours after scarification</t>
  </si>
  <si>
    <t>Growth Stage</t>
  </si>
  <si>
    <t>seedlings</t>
  </si>
  <si>
    <t xml:space="preserve">Metabolism quenching </t>
  </si>
  <si>
    <t>100% MeOH for border cells, flash freezing for supernatant and root tips</t>
  </si>
  <si>
    <t>Harvest method</t>
  </si>
  <si>
    <t xml:space="preserve">Roots were gently agitated in LCMS grade water in an eppendorf tube to collect border cells. Border cells from small groups of roots were collected repeatedly until 45 seedlings were sampled. The root cap, elongation zone, and mature tissue were excised under a Leica M205 microscope using a scalpel. Root tissues were immediately placed in 40% MeOH kept on ice in a glass vial. Border cells were pelleted at 500 x g for 10 minutes. Supernatant was removed to a glass vial and MeOH was added to quench metabolism. Border cells were gently resuspended in water and transferrred to a glass vial. </t>
  </si>
  <si>
    <t>Storage</t>
  </si>
  <si>
    <r>
      <t>minus 20</t>
    </r>
    <r>
      <rPr>
        <sz val="11"/>
        <color theme="1"/>
        <rFont val="Calibri"/>
        <family val="2"/>
      </rPr>
      <t>°C</t>
    </r>
    <r>
      <rPr>
        <sz val="11"/>
        <color theme="1"/>
        <rFont val="Calibri"/>
        <family val="2"/>
        <scheme val="minor"/>
      </rPr>
      <t xml:space="preserve"> until processed</t>
    </r>
  </si>
  <si>
    <t>Tissue processing</t>
  </si>
  <si>
    <t>Replicate sampling and analyses</t>
  </si>
  <si>
    <t>Three biological replicates were collected for each tissue with two replicate experiments.</t>
  </si>
  <si>
    <t>Extract clean-up</t>
  </si>
  <si>
    <t>Extract storage</t>
  </si>
  <si>
    <t>-20°C</t>
  </si>
  <si>
    <t>Sample preparation</t>
  </si>
  <si>
    <t>samples were used as above</t>
  </si>
  <si>
    <t>Auto injector</t>
  </si>
  <si>
    <t>Agilent GCMS with a 6890N Network GC System and 5973 Network Mass Selective Detector</t>
  </si>
  <si>
    <t>Chromatography Instrument</t>
  </si>
  <si>
    <t>Waters UPLC system, including the ACQUITY UPLC sample organizer, column manager and heater/cooler, binary solvent manager and sample manager</t>
  </si>
  <si>
    <t>Separation column</t>
  </si>
  <si>
    <r>
      <t xml:space="preserve">Agilent ultra-inert wool 3390-2293 splitless liner onto an Agilent J&amp;W GC Column (DB-5MS, 60m length, 0.250 mm bore, 0.25 </t>
    </r>
    <r>
      <rPr>
        <sz val="11"/>
        <color theme="1"/>
        <rFont val="Calibri"/>
        <family val="2"/>
      </rPr>
      <t>µ</t>
    </r>
    <r>
      <rPr>
        <sz val="8.8000000000000007"/>
        <color theme="1"/>
        <rFont val="Calibri"/>
        <family val="2"/>
      </rPr>
      <t>m film)</t>
    </r>
  </si>
  <si>
    <t>Separation parameters</t>
  </si>
  <si>
    <t>Sample Introduction</t>
  </si>
  <si>
    <t>Ionization</t>
  </si>
  <si>
    <t>Polarity</t>
  </si>
  <si>
    <t>Mass Analyzer</t>
  </si>
  <si>
    <t>Data acquisition</t>
  </si>
  <si>
    <t>Instrument calibration</t>
  </si>
  <si>
    <t>Mass Resolution</t>
  </si>
  <si>
    <t>Mass Accuracy</t>
  </si>
  <si>
    <t>Quantification</t>
  </si>
  <si>
    <t>Variation</t>
  </si>
  <si>
    <t>Sample Replications</t>
  </si>
  <si>
    <t>Triplicate</t>
  </si>
  <si>
    <t>Internal Standard</t>
  </si>
  <si>
    <t>Ribitol for Polar Samples, Docosanol for Nonpolar Samples</t>
  </si>
  <si>
    <t>Quality Controls</t>
  </si>
  <si>
    <t>Quality control samples were injected prior to the first analysis and after the last as a means of comparison across samples</t>
  </si>
  <si>
    <t>Blanks</t>
  </si>
  <si>
    <t>Blank injection prior to analysis</t>
  </si>
  <si>
    <t>File format</t>
  </si>
  <si>
    <t>Pre-processing details</t>
  </si>
  <si>
    <t>Statistics</t>
  </si>
  <si>
    <t xml:space="preserve">Data files are in the ".d" format </t>
  </si>
  <si>
    <t>Peak picking, alignment and quantification were performed using AMDIS and MET-IDEA softwares</t>
  </si>
  <si>
    <t>Based upon the ribitol (polar) or docosanol (nonpolar) internal standard</t>
  </si>
  <si>
    <t>Gas Chromatography</t>
  </si>
  <si>
    <t>Agilent GCMS with a 6890N Network GC System and a 5973 Network Mass Selective Detector</t>
  </si>
  <si>
    <t>Temperature gradient starting at 80°C and increasing to 315°C over the course of 60 minutes</t>
  </si>
  <si>
    <t>Quadrupole</t>
  </si>
  <si>
    <t>Electron ionization (70 eV)</t>
  </si>
  <si>
    <t>Positive (EI)</t>
  </si>
  <si>
    <t>0.1 m/z</t>
  </si>
  <si>
    <t>MSI Identification Level</t>
  </si>
  <si>
    <t>MS4</t>
  </si>
  <si>
    <t>MS2</t>
  </si>
  <si>
    <t>MS3</t>
  </si>
  <si>
    <t>1 amu</t>
  </si>
  <si>
    <r>
      <t xml:space="preserve">parafilm sealed petri dishes with 1% agar, </t>
    </r>
    <r>
      <rPr>
        <sz val="11"/>
        <color theme="1"/>
        <rFont val="Calibri"/>
        <family val="2"/>
      </rPr>
      <t>~</t>
    </r>
    <r>
      <rPr>
        <sz val="11"/>
        <color theme="1"/>
        <rFont val="Calibri"/>
        <family val="2"/>
        <scheme val="minor"/>
      </rPr>
      <t xml:space="preserve">100% </t>
    </r>
  </si>
  <si>
    <t>Mass spectra were acquired from m/z 40 to 650 at scan rate 2.42 scans/sec</t>
  </si>
  <si>
    <t>PFTBA (Perfluorotributylamine)</t>
  </si>
  <si>
    <t>Secreted/BC</t>
  </si>
  <si>
    <t>Secreted/RC</t>
  </si>
  <si>
    <t>Secreted/EZ</t>
  </si>
  <si>
    <t>Secreted/MT</t>
  </si>
  <si>
    <t>RC/BC</t>
  </si>
  <si>
    <t>RC/Secreted</t>
  </si>
  <si>
    <t>RC/EZ</t>
  </si>
  <si>
    <t>RC/MT</t>
  </si>
  <si>
    <t>EZ/BC</t>
  </si>
  <si>
    <t>EZ/Secreted</t>
  </si>
  <si>
    <t>EZ/MT</t>
  </si>
  <si>
    <t>MT/BC</t>
  </si>
  <si>
    <t>MT/Secreted</t>
  </si>
  <si>
    <t>MT/EZ</t>
  </si>
  <si>
    <t>EZ/RC</t>
  </si>
  <si>
    <t>MT/RC</t>
  </si>
  <si>
    <t xml:space="preserve">Lyophilized samples were subjected to metabolite extraction using a biphasic solvent system. Initially samples were combined with 500 µL of HPLC grade chloroform, vortexed for 20 seconds, and sonicated for 20 seconds in a sonication bath. These samples were placed in a 50°C oven for 1 hour after which they were removed and combined with 500 µL of LCMS grade water. The samples were vortexed for 20 seconds and then placed in a 50°C oven again for 1 hour. Following the second 50°C incubation, all samples were centrifuged at 4000xg for 1 hour to separate the chloroform/water phases. Between each phase 400 µL was removed to maintain consistency between samples. The upper water phase containing polar metabolites was transferred to a clean vial. The lower chloroform phase containing nonpolar metabolites was also transferred to a clean vial. 
	Derivatization of polar phase metabolites was started by adding water containing 25 µg/mL ribitol keeping with a concentration of 1 mL of water with internal standard per 6 mg of starting dry tissue. These samples were dried down completely under nitrogen gas and then resuspended in 50 µL of fresh solution of pyridine containing 15 mg/mL methoxyamine-HCl. All samples were vortexed for 20 seconds and sonicated in a sonication bath for 10 minutes. Following sonication, all samples were transferred to a 50°C oven for 1 hour and then vortexed again. All samples were then combined with 50 µL of MSTFA + 1% TMCS, vortexed again for 20 seconds, and incubated at 50°C for 1 hour. Derivatized samples were removed from the oven, centrifuged briefly at 4000xg for 10 minutes, and transferred to an autosampler vial containing 150 µL vial insert. 
	Derivatization of nonpolar phase metabolites was started by adding chloroform containing 10 µg/mL docosanol keeping with a concentration of 1 mL of chloroform with internal standard per 6 mg of starting dry tissue. These samples were dried down under nitrogen gas and then resuspended in 70 µL of pyridine by vortexing for 20 seconds. Resuspended samples were then combined with 30 µL of MSTFA + 1% TMCS, vortexed for 20 seconds, and then incubated at 50°C for 1 hour. Derivatized samples were centrifuged at 4000xg for 10 minutes and then transferred to an autosampler containing 150 µL vial insert. </t>
  </si>
  <si>
    <t>Extraction of Samples: GCMS</t>
  </si>
  <si>
    <t>MS1</t>
  </si>
  <si>
    <t>? NF07_Ethanol Amine NOO-TMS</t>
  </si>
  <si>
    <t>NF07_Norleucine NO-TMS</t>
  </si>
  <si>
    <t>? NF07_Norleucine NO-TMS</t>
  </si>
  <si>
    <t>NF07_L-Isoleucine NO-TMS</t>
  </si>
  <si>
    <t>NF07_L-Proline NO-TMS</t>
  </si>
  <si>
    <t>NF07_Glycine NNO-TMS</t>
  </si>
  <si>
    <t>NF07_Uracil OO-TMS</t>
  </si>
  <si>
    <t>NF07_Fumaric Acid OO-TMS</t>
  </si>
  <si>
    <t>NF08_L-Serine NOO-TMS</t>
  </si>
  <si>
    <t>NF08_L-Alanine NNO-TMS</t>
  </si>
  <si>
    <t xml:space="preserve">? Golm_Alanine 3-cyano- </t>
  </si>
  <si>
    <t>? NF07_Iminodiacetic Acid NOO-TMS</t>
  </si>
  <si>
    <t xml:space="preserve">Golm_Glutamine [-H2O] </t>
  </si>
  <si>
    <t>NF07_Malic Acid OOO-TMS</t>
  </si>
  <si>
    <t xml:space="preserve">? Golm_Malic acid </t>
  </si>
  <si>
    <t>Modifications for Regional Comparison</t>
  </si>
  <si>
    <t xml:space="preserve">Zero values were modified to a value of 1.00 for regional comparisons only. Raw data values were left as zero. </t>
  </si>
  <si>
    <t xml:space="preserve">All regions were lyophilized for 72 hours until dry, noting that the tissue was maintained in its frozen state through evaporative cooling during the lyophilization process.  </t>
  </si>
  <si>
    <t>Border Cell RSD</t>
  </si>
  <si>
    <t>Secreted RSD</t>
  </si>
  <si>
    <t>Root Cap RSD</t>
  </si>
  <si>
    <t>Elongation Zone RSD</t>
  </si>
  <si>
    <t>Mature Tissue RSD</t>
  </si>
  <si>
    <t>Secreted</t>
  </si>
  <si>
    <t>NP Set 1 Secreted 190801</t>
  </si>
  <si>
    <t>NP Set 2 Secreted 190801</t>
  </si>
  <si>
    <t>NP Set 3 Secreted 190801</t>
  </si>
  <si>
    <t>Polar Set 1 Secreted 190822</t>
  </si>
  <si>
    <t>Polar Set 2 Secreted 190822</t>
  </si>
  <si>
    <t>Polar Set 3 Secreted 190822</t>
  </si>
  <si>
    <t>Metabolites were identified through accurate mass, and retention time matching with authentic compounds prepared and analyzed in an identical manner. Tentative identifications were performed by matching experimental accurate mass data to those in plant metabolite databases and public literature.</t>
  </si>
  <si>
    <t>Extract Consistency</t>
  </si>
  <si>
    <t xml:space="preserve">All extractions for this analysis were performed simultaneously to prevent possible differences in extraction due to temporal separation. </t>
  </si>
  <si>
    <t>Analysis Temporal Span</t>
  </si>
  <si>
    <t xml:space="preserve">All samples were analyzed consecutively to minimize possible variation in instrument response. </t>
  </si>
  <si>
    <t>BC/RC</t>
  </si>
  <si>
    <t>Identified compounds</t>
  </si>
  <si>
    <t>Metabolite Identifications</t>
  </si>
  <si>
    <t>Data Preprocessing</t>
  </si>
  <si>
    <t>Instrument performance and Method Validation</t>
  </si>
  <si>
    <t>Mass Spectrometry</t>
  </si>
  <si>
    <t>Sample Processing, Extraction, and Protocols</t>
  </si>
  <si>
    <t>Harvest</t>
  </si>
  <si>
    <t>Treatment</t>
  </si>
  <si>
    <t>Growth</t>
  </si>
  <si>
    <t>BioSource</t>
  </si>
  <si>
    <t>MSI ID Level Assignments</t>
  </si>
  <si>
    <t xml:space="preserve">Confidence assignments were performed in accordance with the following document: Sumner,et al: Proposed minimum reporting standards for chemical analysis, Metabolomics, 2007, 3(3) 211-221. Level 1 identifications were provided for those compounds arising from the Sumner laboratory libraries possessing NMR along with MS/MS data. Level 2 assignments were for those compounds that possess quality MS/MS data and a firm identification but no NMR assignment or for quality identifications arising from libraries outside of the Sumner laboratory. Level 3 assignments were for those compounds that have a putative identification but no in-depth MS/MS analysis for further identification. Level 4 assignments for those compounds that are unknown. </t>
  </si>
  <si>
    <t>Peak picking, alignment and quantification were done using AMDIS and MET-IDEA Software</t>
  </si>
  <si>
    <t xml:space="preserve">Data was normalized by dividing each peak area by the corresponding internal standard peak area, followed by dividing by the total ion current intensity of each chromatogram. All other statistical analysis was done in Excel. PCA plots were generated using Metaboanalyst. </t>
  </si>
  <si>
    <t>Unknown compounds were differentiated based upon unique mass and retention parameters</t>
  </si>
  <si>
    <t>Unknown compounds</t>
  </si>
  <si>
    <t>Bucket label</t>
  </si>
  <si>
    <t>Fraction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</si>
</sst>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0"/>
    <numFmt numFmtId="165" formatCode="0.00000"/>
    <numFmt numFmtId="166" formatCode="0.0000"/>
    <numFmt numFmtId="167" formatCode="#,##0.0000"/>
  </numFmts>
  <fonts count="7" x14ac:knownFonts="1">
    <font>
      <sz val="11"/>
      <color theme="1"/>
      <name val="Calibri"/>
      <family val="2"/>
      <scheme val="minor"/>
    </font>
    <font>
      <b/>
      <sz val="11"/>
      <color theme="1"/>
      <name val="Calibri"/>
      <family val="2"/>
      <scheme val="minor"/>
    </font>
    <font>
      <sz val="12"/>
      <color rgb="FF212121"/>
      <name val="Segoe UI"/>
      <family val="2"/>
    </font>
    <font>
      <sz val="8"/>
      <name val="Calibri"/>
      <family val="2"/>
      <scheme val="minor"/>
    </font>
    <font>
      <sz val="11"/>
      <color rgb="FF212121"/>
      <name val="Calibri"/>
      <family val="2"/>
      <scheme val="minor"/>
    </font>
    <font>
      <sz val="11"/>
      <color theme="1"/>
      <name val="Calibri"/>
      <family val="2"/>
    </font>
    <font>
      <sz val="8.8000000000000007"/>
      <color theme="1"/>
      <name val="Calibri"/>
      <family val="2"/>
    </font>
  </fonts>
  <fills count="13">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FF0000"/>
        <bgColor indexed="64"/>
      </patternFill>
    </fill>
    <fill>
      <patternFill patternType="solid">
        <fgColor rgb="FFFFC000"/>
        <bgColor indexed="64"/>
      </patternFill>
    </fill>
    <fill>
      <patternFill patternType="solid">
        <fgColor rgb="FF92D050"/>
        <bgColor indexed="64"/>
      </patternFill>
    </fill>
    <fill>
      <patternFill patternType="solid">
        <fgColor theme="0"/>
        <bgColor indexed="64"/>
      </patternFill>
    </fill>
  </fills>
  <borders count="1">
    <border>
      <left/>
      <right/>
      <top/>
      <bottom/>
      <diagonal/>
    </border>
  </borders>
  <cellStyleXfs count="1">
    <xf numFmtId="0" fontId="0" fillId="0" borderId="0"/>
  </cellStyleXfs>
  <cellXfs count="71">
    <xf numFmtId="0" fontId="0" fillId="0" borderId="0" xfId="0"/>
    <xf numFmtId="0" fontId="1" fillId="0" borderId="0" xfId="0" applyFont="1"/>
    <xf numFmtId="0" fontId="0" fillId="0" borderId="0" xfId="0" applyAlignment="1">
      <alignment vertical="center" wrapText="1"/>
    </xf>
    <xf numFmtId="0" fontId="0" fillId="0" borderId="0" xfId="0" applyAlignment="1">
      <alignment wrapText="1"/>
    </xf>
    <xf numFmtId="0" fontId="0" fillId="0" borderId="0" xfId="0" applyAlignment="1">
      <alignment horizontal="center" vertical="center"/>
    </xf>
    <xf numFmtId="0" fontId="1" fillId="0" borderId="0" xfId="0" applyFont="1" applyAlignment="1">
      <alignment horizontal="center" vertical="center"/>
    </xf>
    <xf numFmtId="0" fontId="0" fillId="9" borderId="0" xfId="0" applyFill="1" applyAlignment="1">
      <alignment horizontal="center" vertical="center"/>
    </xf>
    <xf numFmtId="0" fontId="0" fillId="10" borderId="0" xfId="0" applyFill="1" applyAlignment="1">
      <alignment horizontal="center" vertical="center"/>
    </xf>
    <xf numFmtId="0" fontId="0" fillId="11" borderId="0" xfId="0" applyFill="1" applyAlignment="1">
      <alignment horizontal="center" vertical="center"/>
    </xf>
    <xf numFmtId="0" fontId="0" fillId="0" borderId="0" xfId="0" applyAlignment="1">
      <alignment horizontal="center"/>
    </xf>
    <xf numFmtId="165" fontId="0" fillId="0" borderId="0" xfId="0" applyNumberFormat="1" applyAlignment="1">
      <alignment horizontal="center"/>
    </xf>
    <xf numFmtId="1" fontId="0" fillId="0" borderId="0" xfId="0" applyNumberFormat="1" applyAlignment="1">
      <alignment horizontal="center"/>
    </xf>
    <xf numFmtId="1" fontId="0" fillId="2" borderId="0" xfId="0" applyNumberFormat="1" applyFill="1" applyAlignment="1">
      <alignment horizontal="center"/>
    </xf>
    <xf numFmtId="0" fontId="0" fillId="9" borderId="0" xfId="0" applyFill="1" applyAlignment="1">
      <alignment horizontal="center"/>
    </xf>
    <xf numFmtId="0" fontId="0" fillId="11" borderId="0" xfId="0" applyFill="1" applyAlignment="1">
      <alignment horizontal="center"/>
    </xf>
    <xf numFmtId="0" fontId="2" fillId="0" borderId="0" xfId="0" applyFont="1" applyAlignment="1">
      <alignment horizontal="center"/>
    </xf>
    <xf numFmtId="0" fontId="0" fillId="2" borderId="0" xfId="0" applyFill="1" applyAlignment="1">
      <alignment horizontal="center"/>
    </xf>
    <xf numFmtId="0" fontId="0" fillId="10" borderId="0" xfId="0" applyFill="1" applyAlignment="1">
      <alignment horizontal="center"/>
    </xf>
    <xf numFmtId="0" fontId="0" fillId="0" borderId="0" xfId="0" applyFill="1" applyAlignment="1">
      <alignment horizontal="center"/>
    </xf>
    <xf numFmtId="0" fontId="2" fillId="0" borderId="0" xfId="0" applyFont="1" applyAlignment="1">
      <alignment horizontal="center" vertical="center" wrapText="1"/>
    </xf>
    <xf numFmtId="0" fontId="0" fillId="3" borderId="0" xfId="0" applyFill="1" applyAlignment="1">
      <alignment horizontal="center"/>
    </xf>
    <xf numFmtId="1" fontId="0" fillId="0" borderId="0" xfId="0" applyNumberFormat="1" applyFill="1" applyAlignment="1">
      <alignment horizontal="center"/>
    </xf>
    <xf numFmtId="164" fontId="0" fillId="0" borderId="0" xfId="0" applyNumberFormat="1" applyAlignment="1">
      <alignment horizontal="center"/>
    </xf>
    <xf numFmtId="2" fontId="0" fillId="0" borderId="0" xfId="0" applyNumberFormat="1" applyAlignment="1">
      <alignment horizontal="center"/>
    </xf>
    <xf numFmtId="0" fontId="1" fillId="0" borderId="0" xfId="0" applyFont="1" applyAlignment="1">
      <alignment horizontal="center"/>
    </xf>
    <xf numFmtId="0" fontId="0" fillId="0" borderId="0" xfId="0" applyFont="1" applyAlignment="1">
      <alignment horizontal="center"/>
    </xf>
    <xf numFmtId="0" fontId="4" fillId="0" borderId="0" xfId="0" applyFont="1" applyAlignment="1">
      <alignment horizontal="center"/>
    </xf>
    <xf numFmtId="1" fontId="1" fillId="8" borderId="0" xfId="0" applyNumberFormat="1" applyFont="1" applyFill="1" applyAlignment="1">
      <alignment horizontal="center"/>
    </xf>
    <xf numFmtId="1" fontId="1" fillId="7" borderId="0" xfId="0" applyNumberFormat="1" applyFont="1" applyFill="1" applyAlignment="1">
      <alignment horizontal="center"/>
    </xf>
    <xf numFmtId="1" fontId="1" fillId="4" borderId="0" xfId="0" applyNumberFormat="1" applyFont="1" applyFill="1" applyAlignment="1">
      <alignment horizontal="center"/>
    </xf>
    <xf numFmtId="1" fontId="1" fillId="5" borderId="0" xfId="0" applyNumberFormat="1" applyFont="1" applyFill="1" applyAlignment="1">
      <alignment horizontal="center"/>
    </xf>
    <xf numFmtId="1" fontId="1" fillId="6" borderId="0" xfId="0" applyNumberFormat="1" applyFont="1" applyFill="1" applyAlignment="1">
      <alignment horizontal="center"/>
    </xf>
    <xf numFmtId="2" fontId="0" fillId="8" borderId="0" xfId="0" applyNumberFormat="1" applyFill="1" applyAlignment="1">
      <alignment horizontal="center"/>
    </xf>
    <xf numFmtId="2" fontId="0" fillId="7" borderId="0" xfId="0" applyNumberFormat="1" applyFill="1" applyAlignment="1">
      <alignment horizontal="center"/>
    </xf>
    <xf numFmtId="2" fontId="0" fillId="4" borderId="0" xfId="0" applyNumberFormat="1" applyFill="1" applyAlignment="1">
      <alignment horizontal="center"/>
    </xf>
    <xf numFmtId="2" fontId="0" fillId="5" borderId="0" xfId="0" applyNumberFormat="1" applyFill="1" applyAlignment="1">
      <alignment horizontal="center"/>
    </xf>
    <xf numFmtId="2" fontId="0" fillId="6" borderId="0" xfId="0" applyNumberFormat="1" applyFill="1" applyAlignment="1">
      <alignment horizontal="center"/>
    </xf>
    <xf numFmtId="1" fontId="0" fillId="8" borderId="0" xfId="0" applyNumberFormat="1" applyFill="1" applyAlignment="1">
      <alignment horizontal="center"/>
    </xf>
    <xf numFmtId="1" fontId="0" fillId="7" borderId="0" xfId="0" applyNumberFormat="1" applyFill="1" applyAlignment="1">
      <alignment horizontal="center"/>
    </xf>
    <xf numFmtId="1" fontId="0" fillId="4" borderId="0" xfId="0" applyNumberFormat="1" applyFill="1" applyAlignment="1">
      <alignment horizontal="center"/>
    </xf>
    <xf numFmtId="1" fontId="0" fillId="5" borderId="0" xfId="0" applyNumberFormat="1" applyFill="1" applyAlignment="1">
      <alignment horizontal="center"/>
    </xf>
    <xf numFmtId="1" fontId="0" fillId="6" borderId="0" xfId="0" applyNumberFormat="1" applyFill="1" applyAlignment="1">
      <alignment horizontal="center"/>
    </xf>
    <xf numFmtId="166" fontId="0" fillId="0" borderId="0" xfId="0" applyNumberFormat="1" applyAlignment="1">
      <alignment horizontal="center"/>
    </xf>
    <xf numFmtId="167" fontId="0" fillId="0" borderId="0" xfId="0" applyNumberFormat="1" applyAlignment="1">
      <alignment horizontal="center"/>
    </xf>
    <xf numFmtId="167" fontId="1" fillId="0" borderId="0" xfId="0" applyNumberFormat="1" applyFont="1" applyAlignment="1">
      <alignment horizontal="center"/>
    </xf>
    <xf numFmtId="0" fontId="0" fillId="0" borderId="0" xfId="0" applyAlignment="1">
      <alignment horizontal="left" wrapText="1"/>
    </xf>
    <xf numFmtId="0" fontId="0" fillId="0" borderId="0" xfId="0" applyFill="1" applyAlignment="1">
      <alignment horizontal="left" wrapText="1"/>
    </xf>
    <xf numFmtId="0" fontId="5" fillId="0" borderId="0" xfId="0" quotePrefix="1" applyFont="1" applyAlignment="1">
      <alignment horizontal="left" wrapText="1"/>
    </xf>
    <xf numFmtId="0" fontId="0" fillId="0" borderId="0" xfId="0" applyAlignment="1">
      <alignment horizontal="left"/>
    </xf>
    <xf numFmtId="2" fontId="1" fillId="0" borderId="0" xfId="0" applyNumberFormat="1" applyFont="1" applyAlignment="1">
      <alignment horizontal="center"/>
    </xf>
    <xf numFmtId="2" fontId="1" fillId="8" borderId="0" xfId="0" applyNumberFormat="1" applyFont="1" applyFill="1" applyAlignment="1">
      <alignment horizontal="center"/>
    </xf>
    <xf numFmtId="2" fontId="1" fillId="7" borderId="0" xfId="0" applyNumberFormat="1" applyFont="1" applyFill="1" applyAlignment="1">
      <alignment horizontal="center"/>
    </xf>
    <xf numFmtId="2" fontId="1" fillId="4" borderId="0" xfId="0" applyNumberFormat="1" applyFont="1" applyFill="1" applyAlignment="1">
      <alignment horizontal="center"/>
    </xf>
    <xf numFmtId="2" fontId="1" fillId="5" borderId="0" xfId="0" applyNumberFormat="1" applyFont="1" applyFill="1" applyAlignment="1">
      <alignment horizontal="center"/>
    </xf>
    <xf numFmtId="2" fontId="1" fillId="6" borderId="0" xfId="0" applyNumberFormat="1" applyFont="1" applyFill="1" applyAlignment="1">
      <alignment horizontal="center"/>
    </xf>
    <xf numFmtId="0" fontId="1" fillId="0" borderId="0" xfId="0" applyFont="1" applyAlignment="1">
      <alignment horizontal="center" wrapText="1"/>
    </xf>
    <xf numFmtId="2" fontId="0" fillId="0" borderId="0" xfId="0" applyNumberFormat="1" applyFill="1" applyAlignment="1">
      <alignment horizontal="center"/>
    </xf>
    <xf numFmtId="0" fontId="0" fillId="0" borderId="0" xfId="0" applyFill="1"/>
    <xf numFmtId="1" fontId="1" fillId="0" borderId="0" xfId="0" applyNumberFormat="1" applyFont="1" applyAlignment="1">
      <alignment horizontal="center"/>
    </xf>
    <xf numFmtId="1" fontId="1" fillId="2" borderId="0" xfId="0" applyNumberFormat="1" applyFont="1" applyFill="1" applyAlignment="1">
      <alignment horizontal="center"/>
    </xf>
    <xf numFmtId="165" fontId="1" fillId="0" borderId="0" xfId="0" applyNumberFormat="1" applyFont="1" applyAlignment="1">
      <alignment horizontal="center"/>
    </xf>
    <xf numFmtId="166" fontId="0" fillId="0" borderId="0" xfId="0" applyNumberFormat="1" applyFill="1" applyAlignment="1">
      <alignment horizontal="center"/>
    </xf>
    <xf numFmtId="0" fontId="2" fillId="0" borderId="0" xfId="0" applyFont="1" applyFill="1" applyAlignment="1">
      <alignment horizontal="center" vertical="center" wrapText="1"/>
    </xf>
    <xf numFmtId="0" fontId="0" fillId="0" borderId="0" xfId="0" applyAlignment="1">
      <alignment horizontal="left" wrapText="1"/>
    </xf>
    <xf numFmtId="0" fontId="1" fillId="0" borderId="0" xfId="0" applyNumberFormat="1" applyFont="1" applyAlignment="1">
      <alignment horizontal="center"/>
    </xf>
    <xf numFmtId="0" fontId="0" fillId="0" borderId="0" xfId="0" applyNumberFormat="1" applyAlignment="1">
      <alignment horizontal="center"/>
    </xf>
    <xf numFmtId="0" fontId="0" fillId="12" borderId="0" xfId="0" applyFill="1" applyAlignment="1">
      <alignment horizontal="center"/>
    </xf>
    <xf numFmtId="166" fontId="0" fillId="12" borderId="0" xfId="0" applyNumberFormat="1" applyFill="1" applyAlignment="1">
      <alignment horizontal="center"/>
    </xf>
    <xf numFmtId="0" fontId="2" fillId="12" borderId="0" xfId="0" applyFont="1" applyFill="1" applyAlignment="1">
      <alignment horizontal="center" vertical="center" wrapText="1"/>
    </xf>
    <xf numFmtId="1" fontId="0" fillId="12" borderId="0" xfId="0" applyNumberFormat="1" applyFill="1" applyAlignment="1">
      <alignment horizontal="center"/>
    </xf>
    <xf numFmtId="0" fontId="0" fillId="12"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8016C4-6413-48EC-A42A-C566052A5156}">
  <dimension ref="A2:U71"/>
  <sheetViews>
    <sheetView topLeftCell="A58" zoomScale="90" zoomScaleNormal="90" workbookViewId="0">
      <selection activeCell="B67" sqref="B67"/>
    </sheetView>
  </sheetViews>
  <sheetFormatPr defaultRowHeight="15" x14ac:dyDescent="0.25"/>
  <cols>
    <col min="1" max="1" width="26.140625" style="24" customWidth="1"/>
    <col min="2" max="2" width="36.42578125" style="2" bestFit="1" customWidth="1"/>
    <col min="3" max="3" width="81.140625" style="2" customWidth="1"/>
    <col min="4" max="21" width="8.85546875" style="3"/>
  </cols>
  <sheetData>
    <row r="2" spans="1:5" x14ac:dyDescent="0.25">
      <c r="B2" s="45"/>
      <c r="C2" s="45"/>
      <c r="D2" s="45"/>
      <c r="E2" s="45"/>
    </row>
    <row r="3" spans="1:5" x14ac:dyDescent="0.25">
      <c r="A3" s="55" t="s">
        <v>1369</v>
      </c>
      <c r="B3" s="45"/>
      <c r="C3" s="45"/>
      <c r="D3" s="45"/>
      <c r="E3" s="45"/>
    </row>
    <row r="4" spans="1:5" x14ac:dyDescent="0.25">
      <c r="B4" s="45" t="s">
        <v>1206</v>
      </c>
      <c r="C4" s="45" t="s">
        <v>1207</v>
      </c>
      <c r="D4" s="45"/>
      <c r="E4" s="45"/>
    </row>
    <row r="5" spans="1:5" x14ac:dyDescent="0.25">
      <c r="B5" s="45" t="s">
        <v>1208</v>
      </c>
      <c r="C5" s="45" t="s">
        <v>1209</v>
      </c>
      <c r="D5" s="45"/>
      <c r="E5" s="45"/>
    </row>
    <row r="6" spans="1:5" x14ac:dyDescent="0.25">
      <c r="B6" s="45" t="s">
        <v>1210</v>
      </c>
      <c r="C6" s="45" t="s">
        <v>1211</v>
      </c>
      <c r="D6" s="45"/>
      <c r="E6" s="45"/>
    </row>
    <row r="7" spans="1:5" x14ac:dyDescent="0.25">
      <c r="B7" s="45" t="s">
        <v>1212</v>
      </c>
      <c r="C7" s="45" t="s">
        <v>1213</v>
      </c>
      <c r="D7" s="45"/>
      <c r="E7" s="45"/>
    </row>
    <row r="8" spans="1:5" x14ac:dyDescent="0.25">
      <c r="B8" s="45" t="s">
        <v>1214</v>
      </c>
      <c r="C8" s="45" t="s">
        <v>1215</v>
      </c>
      <c r="D8" s="45"/>
      <c r="E8" s="45"/>
    </row>
    <row r="9" spans="1:5" x14ac:dyDescent="0.25">
      <c r="A9" s="55" t="s">
        <v>1368</v>
      </c>
      <c r="B9" s="45"/>
      <c r="C9" s="45"/>
      <c r="D9" s="45"/>
      <c r="E9" s="45"/>
    </row>
    <row r="10" spans="1:5" x14ac:dyDescent="0.25">
      <c r="B10" s="45" t="s">
        <v>1216</v>
      </c>
      <c r="C10" s="63" t="s">
        <v>1217</v>
      </c>
      <c r="D10" s="63"/>
      <c r="E10" s="63"/>
    </row>
    <row r="11" spans="1:5" x14ac:dyDescent="0.25">
      <c r="B11" s="45" t="s">
        <v>1218</v>
      </c>
      <c r="C11" s="45" t="s">
        <v>1219</v>
      </c>
      <c r="D11" s="45"/>
      <c r="E11" s="45"/>
    </row>
    <row r="12" spans="1:5" x14ac:dyDescent="0.25">
      <c r="B12" s="45" t="s">
        <v>1220</v>
      </c>
      <c r="C12" s="45" t="s">
        <v>1221</v>
      </c>
      <c r="D12" s="45"/>
      <c r="E12" s="45"/>
    </row>
    <row r="13" spans="1:5" x14ac:dyDescent="0.25">
      <c r="B13" s="45" t="s">
        <v>1222</v>
      </c>
      <c r="C13" s="45" t="s">
        <v>1223</v>
      </c>
      <c r="D13" s="45"/>
      <c r="E13" s="45"/>
    </row>
    <row r="14" spans="1:5" x14ac:dyDescent="0.25">
      <c r="B14" s="45" t="s">
        <v>1224</v>
      </c>
      <c r="C14" s="45" t="s">
        <v>1302</v>
      </c>
      <c r="D14" s="45"/>
      <c r="E14" s="45"/>
    </row>
    <row r="15" spans="1:5" x14ac:dyDescent="0.25">
      <c r="B15" s="45" t="s">
        <v>1226</v>
      </c>
      <c r="C15" s="45" t="s">
        <v>1225</v>
      </c>
      <c r="D15" s="45"/>
      <c r="E15" s="45"/>
    </row>
    <row r="16" spans="1:5" x14ac:dyDescent="0.25">
      <c r="B16" s="45" t="s">
        <v>1227</v>
      </c>
      <c r="C16" s="45" t="s">
        <v>1228</v>
      </c>
      <c r="D16" s="45"/>
      <c r="E16" s="45"/>
    </row>
    <row r="17" spans="1:5" x14ac:dyDescent="0.25">
      <c r="B17" s="45" t="s">
        <v>1229</v>
      </c>
      <c r="C17" s="45" t="s">
        <v>1230</v>
      </c>
      <c r="D17" s="45"/>
      <c r="E17" s="45"/>
    </row>
    <row r="18" spans="1:5" x14ac:dyDescent="0.25">
      <c r="B18" s="45" t="s">
        <v>1231</v>
      </c>
      <c r="C18" s="45" t="s">
        <v>1232</v>
      </c>
      <c r="D18" s="45"/>
      <c r="E18" s="45"/>
    </row>
    <row r="19" spans="1:5" x14ac:dyDescent="0.25">
      <c r="B19" s="45" t="s">
        <v>1233</v>
      </c>
      <c r="C19" s="45" t="s">
        <v>1234</v>
      </c>
      <c r="D19" s="45"/>
      <c r="E19" s="45"/>
    </row>
    <row r="20" spans="1:5" x14ac:dyDescent="0.25">
      <c r="B20" s="45" t="s">
        <v>1235</v>
      </c>
      <c r="C20" s="45" t="s">
        <v>1236</v>
      </c>
      <c r="D20" s="45"/>
      <c r="E20" s="45"/>
    </row>
    <row r="21" spans="1:5" x14ac:dyDescent="0.25">
      <c r="A21" s="55" t="s">
        <v>1367</v>
      </c>
      <c r="B21" s="45"/>
      <c r="C21" s="45"/>
      <c r="D21" s="45"/>
      <c r="E21" s="45"/>
    </row>
    <row r="22" spans="1:5" x14ac:dyDescent="0.25">
      <c r="B22" s="45" t="s">
        <v>1237</v>
      </c>
      <c r="C22" s="45" t="s">
        <v>1221</v>
      </c>
      <c r="D22" s="45"/>
      <c r="E22" s="45"/>
    </row>
    <row r="23" spans="1:5" x14ac:dyDescent="0.25">
      <c r="B23" s="45" t="s">
        <v>1238</v>
      </c>
      <c r="C23" s="45" t="s">
        <v>1234</v>
      </c>
      <c r="D23" s="45"/>
      <c r="E23" s="45"/>
    </row>
    <row r="24" spans="1:5" x14ac:dyDescent="0.25">
      <c r="B24" s="45" t="s">
        <v>1239</v>
      </c>
      <c r="C24" s="45" t="s">
        <v>1234</v>
      </c>
      <c r="D24" s="45"/>
      <c r="E24" s="45"/>
    </row>
    <row r="25" spans="1:5" x14ac:dyDescent="0.25">
      <c r="A25" s="55" t="s">
        <v>1366</v>
      </c>
      <c r="B25" s="45"/>
      <c r="C25" s="45"/>
      <c r="D25" s="45"/>
      <c r="E25" s="45"/>
    </row>
    <row r="26" spans="1:5" x14ac:dyDescent="0.25">
      <c r="B26" s="45" t="s">
        <v>1240</v>
      </c>
      <c r="C26" s="45" t="s">
        <v>1236</v>
      </c>
      <c r="D26" s="45"/>
      <c r="E26" s="45"/>
    </row>
    <row r="27" spans="1:5" x14ac:dyDescent="0.25">
      <c r="B27" s="45" t="s">
        <v>1241</v>
      </c>
      <c r="C27" s="45" t="s">
        <v>1242</v>
      </c>
      <c r="D27" s="45"/>
      <c r="E27" s="45"/>
    </row>
    <row r="28" spans="1:5" x14ac:dyDescent="0.25">
      <c r="B28" s="45" t="s">
        <v>1243</v>
      </c>
      <c r="C28" s="45" t="s">
        <v>1244</v>
      </c>
      <c r="D28" s="45"/>
      <c r="E28" s="45"/>
    </row>
    <row r="29" spans="1:5" x14ac:dyDescent="0.25">
      <c r="B29" s="45" t="s">
        <v>1245</v>
      </c>
      <c r="C29" s="45" t="s">
        <v>1246</v>
      </c>
      <c r="D29" s="45"/>
      <c r="E29" s="45"/>
    </row>
    <row r="30" spans="1:5" ht="102.4" customHeight="1" x14ac:dyDescent="0.25">
      <c r="B30" s="45" t="s">
        <v>1247</v>
      </c>
      <c r="C30" s="45" t="s">
        <v>1248</v>
      </c>
      <c r="D30" s="45"/>
      <c r="E30" s="45"/>
    </row>
    <row r="31" spans="1:5" x14ac:dyDescent="0.25">
      <c r="B31" s="45" t="s">
        <v>1249</v>
      </c>
      <c r="C31" s="45" t="s">
        <v>1250</v>
      </c>
      <c r="D31" s="45"/>
      <c r="E31" s="45"/>
    </row>
    <row r="32" spans="1:5" x14ac:dyDescent="0.25">
      <c r="B32" s="45"/>
      <c r="C32" s="45"/>
      <c r="D32" s="45"/>
      <c r="E32" s="45"/>
    </row>
    <row r="33" spans="1:5" ht="30" x14ac:dyDescent="0.25">
      <c r="A33" s="55" t="s">
        <v>1365</v>
      </c>
      <c r="B33" s="45"/>
      <c r="C33" s="45"/>
      <c r="D33" s="45"/>
      <c r="E33" s="45"/>
    </row>
    <row r="34" spans="1:5" ht="96" customHeight="1" x14ac:dyDescent="0.25">
      <c r="B34" s="45" t="s">
        <v>1251</v>
      </c>
      <c r="C34" s="45" t="s">
        <v>1341</v>
      </c>
      <c r="D34" s="45"/>
      <c r="E34" s="45"/>
    </row>
    <row r="35" spans="1:5" ht="30" x14ac:dyDescent="0.25">
      <c r="B35" s="45" t="s">
        <v>1252</v>
      </c>
      <c r="C35" s="45" t="s">
        <v>1253</v>
      </c>
      <c r="D35" s="45"/>
      <c r="E35" s="45"/>
    </row>
    <row r="36" spans="1:5" ht="87.75" customHeight="1" x14ac:dyDescent="0.25">
      <c r="B36" s="45" t="s">
        <v>1322</v>
      </c>
      <c r="C36" s="46" t="s">
        <v>1321</v>
      </c>
      <c r="D36" s="45"/>
      <c r="E36" s="45"/>
    </row>
    <row r="37" spans="1:5" ht="30" x14ac:dyDescent="0.25">
      <c r="B37" s="45" t="s">
        <v>1355</v>
      </c>
      <c r="C37" s="45" t="s">
        <v>1356</v>
      </c>
      <c r="D37" s="45"/>
      <c r="E37" s="45"/>
    </row>
    <row r="38" spans="1:5" x14ac:dyDescent="0.25">
      <c r="B38" s="45" t="s">
        <v>1254</v>
      </c>
      <c r="C38" s="45" t="s">
        <v>1221</v>
      </c>
      <c r="D38" s="45"/>
      <c r="E38" s="45"/>
    </row>
    <row r="39" spans="1:5" x14ac:dyDescent="0.25">
      <c r="B39" s="45" t="s">
        <v>1255</v>
      </c>
      <c r="C39" s="47" t="s">
        <v>1256</v>
      </c>
      <c r="D39" s="45"/>
      <c r="E39" s="45"/>
    </row>
    <row r="40" spans="1:5" x14ac:dyDescent="0.25">
      <c r="A40" s="55" t="s">
        <v>1290</v>
      </c>
      <c r="B40" s="45"/>
      <c r="C40" s="45"/>
      <c r="D40" s="45"/>
      <c r="E40" s="45"/>
    </row>
    <row r="41" spans="1:5" x14ac:dyDescent="0.25">
      <c r="B41" s="45" t="s">
        <v>1257</v>
      </c>
      <c r="C41" s="45" t="s">
        <v>1258</v>
      </c>
      <c r="D41" s="45"/>
      <c r="E41" s="45"/>
    </row>
    <row r="42" spans="1:5" ht="30" x14ac:dyDescent="0.25">
      <c r="B42" s="45" t="s">
        <v>1259</v>
      </c>
      <c r="C42" s="45" t="s">
        <v>1260</v>
      </c>
      <c r="D42" s="45"/>
      <c r="E42" s="45"/>
    </row>
    <row r="43" spans="1:5" ht="14.45" customHeight="1" x14ac:dyDescent="0.25">
      <c r="B43" s="45" t="s">
        <v>1261</v>
      </c>
      <c r="C43" s="45" t="s">
        <v>1262</v>
      </c>
      <c r="D43" s="45"/>
      <c r="E43" s="45"/>
    </row>
    <row r="44" spans="1:5" ht="30" x14ac:dyDescent="0.25">
      <c r="B44" s="45" t="s">
        <v>1263</v>
      </c>
      <c r="C44" s="45" t="s">
        <v>1264</v>
      </c>
      <c r="D44" s="45"/>
      <c r="E44" s="45"/>
    </row>
    <row r="45" spans="1:5" ht="30" x14ac:dyDescent="0.25">
      <c r="A45" s="55" t="s">
        <v>1364</v>
      </c>
      <c r="B45" s="45" t="s">
        <v>1265</v>
      </c>
      <c r="C45" s="46" t="s">
        <v>1292</v>
      </c>
      <c r="D45" s="45"/>
      <c r="E45" s="45"/>
    </row>
    <row r="46" spans="1:5" x14ac:dyDescent="0.25">
      <c r="B46" s="45"/>
      <c r="C46" s="46"/>
      <c r="D46" s="45"/>
      <c r="E46" s="45"/>
    </row>
    <row r="47" spans="1:5" ht="30" x14ac:dyDescent="0.25">
      <c r="B47" s="45" t="s">
        <v>418</v>
      </c>
      <c r="C47" s="46" t="s">
        <v>1291</v>
      </c>
      <c r="D47" s="45"/>
      <c r="E47" s="45"/>
    </row>
    <row r="48" spans="1:5" x14ac:dyDescent="0.25">
      <c r="B48" s="45" t="s">
        <v>1266</v>
      </c>
      <c r="C48" s="46" t="s">
        <v>1290</v>
      </c>
      <c r="D48" s="45"/>
      <c r="E48" s="45"/>
    </row>
    <row r="49" spans="1:5" x14ac:dyDescent="0.25">
      <c r="B49" s="46" t="s">
        <v>1267</v>
      </c>
      <c r="C49" s="46" t="s">
        <v>1294</v>
      </c>
      <c r="D49" s="45"/>
      <c r="E49" s="45"/>
    </row>
    <row r="50" spans="1:5" x14ac:dyDescent="0.25">
      <c r="B50" s="46" t="s">
        <v>1268</v>
      </c>
      <c r="C50" s="46" t="s">
        <v>1295</v>
      </c>
      <c r="D50" s="45"/>
      <c r="E50" s="45"/>
    </row>
    <row r="51" spans="1:5" x14ac:dyDescent="0.25">
      <c r="B51" s="46" t="s">
        <v>1269</v>
      </c>
      <c r="C51" s="46" t="s">
        <v>1293</v>
      </c>
      <c r="D51" s="45"/>
      <c r="E51" s="45"/>
    </row>
    <row r="52" spans="1:5" x14ac:dyDescent="0.25">
      <c r="B52" s="46" t="s">
        <v>1270</v>
      </c>
      <c r="C52" s="46" t="s">
        <v>1303</v>
      </c>
      <c r="D52" s="45"/>
      <c r="E52" s="45"/>
    </row>
    <row r="53" spans="1:5" x14ac:dyDescent="0.25">
      <c r="B53" s="46"/>
      <c r="C53" s="46"/>
      <c r="D53" s="45"/>
      <c r="E53" s="45"/>
    </row>
    <row r="54" spans="1:5" ht="30" x14ac:dyDescent="0.25">
      <c r="A54" s="55" t="s">
        <v>1363</v>
      </c>
      <c r="B54" s="46" t="s">
        <v>1271</v>
      </c>
      <c r="C54" s="46" t="s">
        <v>1304</v>
      </c>
      <c r="D54" s="45"/>
      <c r="E54" s="45"/>
    </row>
    <row r="55" spans="1:5" x14ac:dyDescent="0.25">
      <c r="B55" s="46" t="s">
        <v>1272</v>
      </c>
      <c r="C55" s="46" t="s">
        <v>1301</v>
      </c>
      <c r="D55" s="45"/>
      <c r="E55" s="45"/>
    </row>
    <row r="56" spans="1:5" x14ac:dyDescent="0.25">
      <c r="B56" s="46" t="s">
        <v>1273</v>
      </c>
      <c r="C56" s="46" t="s">
        <v>1296</v>
      </c>
      <c r="D56" s="45"/>
      <c r="E56" s="45"/>
    </row>
    <row r="57" spans="1:5" ht="30" x14ac:dyDescent="0.25">
      <c r="B57" s="45" t="s">
        <v>1274</v>
      </c>
      <c r="C57" s="46" t="s">
        <v>1288</v>
      </c>
      <c r="D57" s="45"/>
      <c r="E57" s="45"/>
    </row>
    <row r="58" spans="1:5" x14ac:dyDescent="0.25">
      <c r="B58" s="46" t="s">
        <v>1275</v>
      </c>
      <c r="C58" s="46" t="s">
        <v>1289</v>
      </c>
      <c r="D58" s="45"/>
      <c r="E58" s="45"/>
    </row>
    <row r="59" spans="1:5" x14ac:dyDescent="0.25">
      <c r="B59" s="45" t="s">
        <v>1276</v>
      </c>
      <c r="C59" s="45" t="s">
        <v>1277</v>
      </c>
      <c r="D59" s="45"/>
      <c r="E59" s="45"/>
    </row>
    <row r="60" spans="1:5" x14ac:dyDescent="0.25">
      <c r="B60" s="45" t="s">
        <v>1278</v>
      </c>
      <c r="C60" s="45" t="s">
        <v>1279</v>
      </c>
      <c r="D60" s="45"/>
      <c r="E60" s="45"/>
    </row>
    <row r="61" spans="1:5" ht="30" x14ac:dyDescent="0.25">
      <c r="B61" s="45" t="s">
        <v>1280</v>
      </c>
      <c r="C61" s="45" t="s">
        <v>1281</v>
      </c>
      <c r="D61" s="45"/>
      <c r="E61" s="45"/>
    </row>
    <row r="62" spans="1:5" ht="30" x14ac:dyDescent="0.25">
      <c r="B62" s="48" t="s">
        <v>1357</v>
      </c>
      <c r="C62" s="45" t="s">
        <v>1358</v>
      </c>
      <c r="D62" s="45"/>
      <c r="E62" s="45"/>
    </row>
    <row r="63" spans="1:5" x14ac:dyDescent="0.25">
      <c r="A63" s="55" t="s">
        <v>1362</v>
      </c>
      <c r="B63" s="45" t="s">
        <v>1282</v>
      </c>
      <c r="C63" s="45" t="s">
        <v>1283</v>
      </c>
      <c r="D63" s="45"/>
      <c r="E63" s="45"/>
    </row>
    <row r="64" spans="1:5" x14ac:dyDescent="0.25">
      <c r="B64" s="45"/>
      <c r="C64" s="45"/>
      <c r="D64" s="45"/>
      <c r="E64" s="45"/>
    </row>
    <row r="65" spans="1:5" x14ac:dyDescent="0.25">
      <c r="B65" s="45" t="s">
        <v>1284</v>
      </c>
      <c r="C65" s="45" t="s">
        <v>1287</v>
      </c>
      <c r="D65" s="45"/>
      <c r="E65" s="45"/>
    </row>
    <row r="66" spans="1:5" ht="30" x14ac:dyDescent="0.25">
      <c r="B66" s="45" t="s">
        <v>1285</v>
      </c>
      <c r="C66" s="46" t="s">
        <v>1372</v>
      </c>
      <c r="D66" s="45"/>
      <c r="E66" s="45"/>
    </row>
    <row r="67" spans="1:5" ht="60" x14ac:dyDescent="0.25">
      <c r="A67" s="55" t="s">
        <v>1361</v>
      </c>
      <c r="B67" s="45" t="s">
        <v>1286</v>
      </c>
      <c r="C67" s="46" t="s">
        <v>1373</v>
      </c>
      <c r="D67" s="45"/>
      <c r="E67" s="45"/>
    </row>
    <row r="68" spans="1:5" ht="30" x14ac:dyDescent="0.25">
      <c r="B68" s="48" t="s">
        <v>1339</v>
      </c>
      <c r="C68" s="45" t="s">
        <v>1340</v>
      </c>
      <c r="D68" s="45"/>
      <c r="E68" s="45"/>
    </row>
    <row r="69" spans="1:5" ht="30" x14ac:dyDescent="0.25">
      <c r="B69" s="45" t="s">
        <v>1375</v>
      </c>
      <c r="C69" s="46" t="s">
        <v>1374</v>
      </c>
      <c r="D69" s="45"/>
      <c r="E69" s="45"/>
    </row>
    <row r="70" spans="1:5" ht="60" x14ac:dyDescent="0.25">
      <c r="B70" s="46" t="s">
        <v>1360</v>
      </c>
      <c r="C70" s="46" t="s">
        <v>1354</v>
      </c>
      <c r="D70" s="45"/>
      <c r="E70" s="45"/>
    </row>
    <row r="71" spans="1:5" ht="150" x14ac:dyDescent="0.25">
      <c r="B71" t="s">
        <v>1370</v>
      </c>
      <c r="C71" s="2" t="s">
        <v>1371</v>
      </c>
    </row>
  </sheetData>
  <mergeCells count="1">
    <mergeCell ref="C10:E1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533C5-98A6-4828-A4EB-FFEA1B32AE84}">
  <dimension ref="A1:AQ379"/>
  <sheetViews>
    <sheetView tabSelected="1" topLeftCell="G1" zoomScale="60" zoomScaleNormal="60" zoomScaleSheetLayoutView="40" workbookViewId="0">
      <pane ySplit="1" topLeftCell="A353" activePane="bottomLeft" state="frozen"/>
      <selection pane="bottomLeft" activeCell="I36" sqref="I36"/>
    </sheetView>
  </sheetViews>
  <sheetFormatPr defaultRowHeight="15" x14ac:dyDescent="0.25"/>
  <cols>
    <col min="1" max="1" width="81.85546875" style="9" bestFit="1" customWidth="1"/>
    <col min="2" max="2" width="8.85546875" style="9" bestFit="1" customWidth="1"/>
    <col min="3" max="3" width="11.5703125" style="10" bestFit="1" customWidth="1"/>
    <col min="4" max="4" width="8.85546875" style="9"/>
    <col min="5" max="5" width="12" style="9" bestFit="1" customWidth="1"/>
    <col min="6" max="6" width="19.85546875" style="9" bestFit="1" customWidth="1"/>
    <col min="7" max="8" width="19.85546875" style="9" customWidth="1"/>
    <col min="9" max="9" width="57.5703125" style="9" bestFit="1" customWidth="1"/>
    <col min="10" max="10" width="57.7109375" style="9" bestFit="1" customWidth="1"/>
    <col min="11" max="11" width="57.5703125" style="9" customWidth="1"/>
    <col min="12" max="12" width="45.7109375" style="9" customWidth="1"/>
    <col min="13" max="13" width="42" style="9" bestFit="1" customWidth="1"/>
    <col min="14" max="16" width="23.42578125" style="11" customWidth="1"/>
    <col min="17" max="19" width="23.42578125" style="21" customWidth="1"/>
    <col min="20" max="21" width="23.42578125" style="11" customWidth="1"/>
    <col min="22" max="22" width="24.42578125" style="11" bestFit="1" customWidth="1"/>
    <col min="23" max="25" width="20.7109375" style="21" customWidth="1"/>
    <col min="26" max="27" width="19.7109375" style="11" bestFit="1" customWidth="1"/>
    <col min="28" max="28" width="24" style="11" bestFit="1" customWidth="1"/>
    <col min="29" max="31" width="19.7109375" style="21" customWidth="1"/>
    <col min="32" max="34" width="19.42578125" style="11" bestFit="1" customWidth="1"/>
    <col min="35" max="35" width="27.5703125" style="11" bestFit="1" customWidth="1"/>
    <col min="36" max="37" width="27.5703125" style="11" customWidth="1"/>
    <col min="38" max="39" width="20.140625" style="11" bestFit="1" customWidth="1"/>
    <col min="40" max="40" width="24.140625" style="11" bestFit="1" customWidth="1"/>
    <col min="41" max="41" width="25.140625" style="21" bestFit="1" customWidth="1"/>
    <col min="42" max="43" width="25.140625" style="21" customWidth="1"/>
  </cols>
  <sheetData>
    <row r="1" spans="1:43" s="1" customFormat="1" x14ac:dyDescent="0.25">
      <c r="A1" s="24" t="s">
        <v>1376</v>
      </c>
      <c r="B1" s="24" t="s">
        <v>415</v>
      </c>
      <c r="C1" s="60" t="s">
        <v>393</v>
      </c>
      <c r="D1" s="24" t="s">
        <v>416</v>
      </c>
      <c r="E1" s="24" t="s">
        <v>418</v>
      </c>
      <c r="F1" s="24" t="s">
        <v>420</v>
      </c>
      <c r="G1" s="24" t="s">
        <v>431</v>
      </c>
      <c r="H1" s="24" t="s">
        <v>432</v>
      </c>
      <c r="I1" s="24" t="s">
        <v>433</v>
      </c>
      <c r="J1" s="24" t="s">
        <v>434</v>
      </c>
      <c r="K1" s="24" t="s">
        <v>1297</v>
      </c>
      <c r="L1" s="24" t="s">
        <v>435</v>
      </c>
      <c r="M1" s="24" t="s">
        <v>436</v>
      </c>
      <c r="N1" s="58" t="s">
        <v>0</v>
      </c>
      <c r="O1" s="58" t="s">
        <v>4</v>
      </c>
      <c r="P1" s="58" t="s">
        <v>8</v>
      </c>
      <c r="Q1" s="59" t="s">
        <v>471</v>
      </c>
      <c r="R1" s="59" t="s">
        <v>651</v>
      </c>
      <c r="S1" s="59" t="s">
        <v>1342</v>
      </c>
      <c r="T1" s="58" t="s">
        <v>1351</v>
      </c>
      <c r="U1" s="58" t="s">
        <v>1352</v>
      </c>
      <c r="V1" s="58" t="s">
        <v>1353</v>
      </c>
      <c r="W1" s="59" t="s">
        <v>472</v>
      </c>
      <c r="X1" s="59" t="s">
        <v>652</v>
      </c>
      <c r="Y1" s="59" t="s">
        <v>1343</v>
      </c>
      <c r="Z1" s="58" t="s">
        <v>3</v>
      </c>
      <c r="AA1" s="58" t="s">
        <v>7</v>
      </c>
      <c r="AB1" s="58" t="s">
        <v>11</v>
      </c>
      <c r="AC1" s="59" t="s">
        <v>473</v>
      </c>
      <c r="AD1" s="59" t="s">
        <v>653</v>
      </c>
      <c r="AE1" s="59" t="s">
        <v>1344</v>
      </c>
      <c r="AF1" s="58" t="s">
        <v>1</v>
      </c>
      <c r="AG1" s="58" t="s">
        <v>5</v>
      </c>
      <c r="AH1" s="58" t="s">
        <v>9</v>
      </c>
      <c r="AI1" s="59" t="s">
        <v>474</v>
      </c>
      <c r="AJ1" s="59" t="s">
        <v>654</v>
      </c>
      <c r="AK1" s="59" t="s">
        <v>1345</v>
      </c>
      <c r="AL1" s="58" t="s">
        <v>2</v>
      </c>
      <c r="AM1" s="58" t="s">
        <v>6</v>
      </c>
      <c r="AN1" s="58" t="s">
        <v>10</v>
      </c>
      <c r="AO1" s="59" t="s">
        <v>475</v>
      </c>
      <c r="AP1" s="59" t="s">
        <v>655</v>
      </c>
      <c r="AQ1" s="59" t="s">
        <v>1346</v>
      </c>
    </row>
    <row r="2" spans="1:43" s="1" customFormat="1" x14ac:dyDescent="0.25">
      <c r="A2" s="24" t="s">
        <v>1377</v>
      </c>
      <c r="B2" s="24"/>
      <c r="C2" s="60"/>
      <c r="D2" s="24"/>
      <c r="E2" s="24"/>
      <c r="F2" s="24"/>
      <c r="G2" s="24"/>
      <c r="H2" s="24"/>
      <c r="I2" s="24"/>
      <c r="J2" s="24"/>
      <c r="K2" s="24"/>
      <c r="L2" s="24"/>
      <c r="M2" s="24"/>
      <c r="N2" s="58" t="s">
        <v>12</v>
      </c>
      <c r="O2" s="58" t="s">
        <v>12</v>
      </c>
      <c r="P2" s="58" t="s">
        <v>12</v>
      </c>
      <c r="Q2" s="59"/>
      <c r="R2" s="59"/>
      <c r="S2" s="59"/>
      <c r="T2" s="58" t="s">
        <v>1347</v>
      </c>
      <c r="U2" s="58" t="s">
        <v>1347</v>
      </c>
      <c r="V2" s="58" t="s">
        <v>1347</v>
      </c>
      <c r="W2" s="59"/>
      <c r="X2" s="59"/>
      <c r="Y2" s="59"/>
      <c r="Z2" s="58" t="s">
        <v>15</v>
      </c>
      <c r="AA2" s="58" t="s">
        <v>15</v>
      </c>
      <c r="AB2" s="58" t="s">
        <v>15</v>
      </c>
      <c r="AC2" s="59"/>
      <c r="AD2" s="59"/>
      <c r="AE2" s="59"/>
      <c r="AF2" s="58" t="s">
        <v>13</v>
      </c>
      <c r="AG2" s="58" t="s">
        <v>13</v>
      </c>
      <c r="AH2" s="58" t="s">
        <v>13</v>
      </c>
      <c r="AI2" s="59"/>
      <c r="AJ2" s="59"/>
      <c r="AK2" s="59"/>
      <c r="AL2" s="58" t="s">
        <v>14</v>
      </c>
      <c r="AM2" s="58" t="s">
        <v>14</v>
      </c>
      <c r="AN2" s="58" t="s">
        <v>14</v>
      </c>
      <c r="AO2" s="59"/>
      <c r="AP2" s="59"/>
      <c r="AQ2" s="59"/>
    </row>
    <row r="3" spans="1:43" x14ac:dyDescent="0.25">
      <c r="A3" s="9" t="s">
        <v>16</v>
      </c>
      <c r="B3" s="9">
        <v>9.1080000000000005</v>
      </c>
      <c r="C3" s="42">
        <v>144.1</v>
      </c>
      <c r="D3" s="9" t="s">
        <v>417</v>
      </c>
      <c r="E3" s="9" t="s">
        <v>419</v>
      </c>
      <c r="F3" s="9" t="s">
        <v>421</v>
      </c>
      <c r="J3" s="9" t="str">
        <f>IF(ISBLANK(I3), D3&amp;"-"&amp;E3&amp;"-"&amp;F3&amp;"-"&amp;B3&amp;"-"&amp;C3&amp;"0000", I3)</f>
        <v>LWS-GC-Quad-H2O-9.108-144.10000</v>
      </c>
      <c r="K3" s="13" t="s">
        <v>1298</v>
      </c>
      <c r="M3" s="9" t="str">
        <f>IF(ISBLANK(L3), "Unknown-"&amp;B3&amp;"-"&amp;C3&amp;"0000", L3)</f>
        <v>Unknown-9.108-144.10000</v>
      </c>
      <c r="N3" s="11">
        <v>619.48107960000004</v>
      </c>
      <c r="O3" s="11">
        <v>2684.043557</v>
      </c>
      <c r="P3" s="11">
        <v>3377.1103469999998</v>
      </c>
      <c r="Q3" s="12">
        <f>AVERAGE(N3:P3)</f>
        <v>2226.8783278666665</v>
      </c>
      <c r="R3" s="12">
        <f>STDEV(N3:P3)</f>
        <v>1434.5312227873133</v>
      </c>
      <c r="S3" s="12">
        <f>(STDEV(N3:P3)/AVERAGE(N3:P3))*100</f>
        <v>64.418931417846423</v>
      </c>
      <c r="T3" s="11">
        <v>55.151064730000002</v>
      </c>
      <c r="U3" s="11">
        <v>117.93744359999999</v>
      </c>
      <c r="V3" s="11">
        <v>181.90847959999999</v>
      </c>
      <c r="W3" s="12">
        <f>AVERAGE(T3:V3)</f>
        <v>118.33232930999999</v>
      </c>
      <c r="X3" s="12">
        <f>STDEV(T3:V3)</f>
        <v>63.379630064984561</v>
      </c>
      <c r="Y3" s="12">
        <f>(STDEV(T3:V3)/AVERAGE(T3:V3))*100</f>
        <v>53.560705205883664</v>
      </c>
      <c r="Z3" s="11">
        <v>766.63106149999999</v>
      </c>
      <c r="AA3" s="11">
        <v>279.68262010000001</v>
      </c>
      <c r="AB3" s="11">
        <v>713.26776989999996</v>
      </c>
      <c r="AC3" s="12">
        <f>AVERAGE(Z3:AB3)</f>
        <v>586.52715050000006</v>
      </c>
      <c r="AD3" s="12">
        <f>STDEV(Z3:AB3)</f>
        <v>267.0713099527801</v>
      </c>
      <c r="AE3" s="12">
        <f>(STDEV(Z3:AB3)/AVERAGE(Z3:AB3))*100</f>
        <v>45.534347340120291</v>
      </c>
      <c r="AF3" s="11">
        <v>193.10658140000001</v>
      </c>
      <c r="AG3" s="11">
        <v>277.02198950000002</v>
      </c>
      <c r="AH3" s="11">
        <v>53.392227579999997</v>
      </c>
      <c r="AI3" s="12">
        <f>AVERAGE(AF3:AH3)</f>
        <v>174.50693282666666</v>
      </c>
      <c r="AJ3" s="12">
        <f>STDEV(AF3:AH3)</f>
        <v>112.96914534237925</v>
      </c>
      <c r="AK3" s="12">
        <f>(STDEV(AF3:AH3)/AVERAGE(AF3:AH3))*100</f>
        <v>64.736193291866897</v>
      </c>
      <c r="AL3" s="11">
        <v>13.05862926</v>
      </c>
      <c r="AM3" s="11">
        <v>61.197843759999998</v>
      </c>
      <c r="AN3" s="11">
        <v>27.9331706</v>
      </c>
      <c r="AO3" s="12">
        <f>AVERAGE(AL3:AN3)</f>
        <v>34.063214539999997</v>
      </c>
      <c r="AP3" s="12">
        <f>STDEV(AL3:AN3)</f>
        <v>24.648104839906058</v>
      </c>
      <c r="AQ3" s="12">
        <f>(STDEV(AL3:AN3)/AVERAGE(AL3:AN3))*100</f>
        <v>72.359890787647487</v>
      </c>
    </row>
    <row r="4" spans="1:43" x14ac:dyDescent="0.25">
      <c r="A4" s="9" t="s">
        <v>17</v>
      </c>
      <c r="B4" s="9">
        <v>9.1920000000000002</v>
      </c>
      <c r="C4" s="42">
        <v>225.1</v>
      </c>
      <c r="D4" s="9" t="s">
        <v>417</v>
      </c>
      <c r="E4" s="9" t="s">
        <v>419</v>
      </c>
      <c r="F4" s="9" t="s">
        <v>421</v>
      </c>
      <c r="J4" s="9" t="str">
        <f t="shared" ref="J4:J67" si="0">IF(ISBLANK(I4), D4&amp;"-"&amp;E4&amp;"-"&amp;F4&amp;"-"&amp;B4&amp;"-"&amp;C4&amp;"0000", I4)</f>
        <v>LWS-GC-Quad-H2O-9.192-225.10000</v>
      </c>
      <c r="K4" s="13" t="s">
        <v>1298</v>
      </c>
      <c r="M4" s="9" t="str">
        <f t="shared" ref="M4:M67" si="1">IF(ISBLANK(L4), "Unknown-"&amp;B4&amp;"-"&amp;C4&amp;"0000", L4)</f>
        <v>Unknown-9.192-225.10000</v>
      </c>
      <c r="N4" s="11">
        <v>1089.2334229999999</v>
      </c>
      <c r="O4" s="11">
        <v>699.32380509999996</v>
      </c>
      <c r="P4" s="11">
        <v>833.60677429999998</v>
      </c>
      <c r="Q4" s="12">
        <f t="shared" ref="Q4:Q67" si="2">AVERAGE(N4:P4)</f>
        <v>874.05466746666661</v>
      </c>
      <c r="R4" s="12">
        <f t="shared" ref="R4:R67" si="3">STDEV(N4:P4)</f>
        <v>198.07675678622022</v>
      </c>
      <c r="S4" s="12">
        <f t="shared" ref="S4:S67" si="4">(STDEV(N4:P4)/AVERAGE(N4:P4))*100</f>
        <v>22.661827018248164</v>
      </c>
      <c r="T4" s="11">
        <v>18.312614759999999</v>
      </c>
      <c r="U4" s="11">
        <v>30.60924267</v>
      </c>
      <c r="V4" s="11">
        <v>48.804828319999999</v>
      </c>
      <c r="W4" s="12">
        <f t="shared" ref="W4:W67" si="5">AVERAGE(T4:V4)</f>
        <v>32.575561916666665</v>
      </c>
      <c r="X4" s="12">
        <f t="shared" ref="X4:X67" si="6">STDEV(T4:V4)</f>
        <v>15.340911983386794</v>
      </c>
      <c r="Y4" s="12">
        <f t="shared" ref="Y4:Y67" si="7">(STDEV(T4:V4)/AVERAGE(T4:V4))*100</f>
        <v>47.093314990639989</v>
      </c>
      <c r="Z4" s="11">
        <v>193.35157709999999</v>
      </c>
      <c r="AA4" s="11">
        <v>74.943054849999996</v>
      </c>
      <c r="AB4" s="11">
        <v>175.6731207</v>
      </c>
      <c r="AC4" s="12">
        <f t="shared" ref="AC4:AC67" si="8">AVERAGE(Z4:AB4)</f>
        <v>147.98925088333331</v>
      </c>
      <c r="AD4" s="12">
        <f t="shared" ref="AD4:AD67" si="9">STDEV(Z4:AB4)</f>
        <v>63.874423843795221</v>
      </c>
      <c r="AE4" s="12">
        <f t="shared" ref="AE4:AE67" si="10">(STDEV(Z4:AB4)/AVERAGE(Z4:AB4))*100</f>
        <v>43.161529274954127</v>
      </c>
      <c r="AF4" s="11">
        <v>54.73084686</v>
      </c>
      <c r="AG4" s="11">
        <v>74.438520499999996</v>
      </c>
      <c r="AH4" s="11">
        <v>15.88899808</v>
      </c>
      <c r="AI4" s="12">
        <f t="shared" ref="AI4:AI67" si="11">AVERAGE(AF4:AH4)</f>
        <v>48.352788479999994</v>
      </c>
      <c r="AJ4" s="12">
        <f t="shared" ref="AJ4:AJ67" si="12">STDEV(AF4:AH4)</f>
        <v>29.791296806727591</v>
      </c>
      <c r="AK4" s="12">
        <f t="shared" ref="AK4:AK67" si="13">(STDEV(AF4:AH4)/AVERAGE(AF4:AH4))*100</f>
        <v>61.612365580632577</v>
      </c>
      <c r="AL4" s="11">
        <v>10.07729907</v>
      </c>
      <c r="AM4" s="11">
        <v>19.808803269999999</v>
      </c>
      <c r="AN4" s="11">
        <v>10.810399779999999</v>
      </c>
      <c r="AO4" s="12">
        <f t="shared" ref="AO4:AO67" si="14">AVERAGE(AL4:AN4)</f>
        <v>13.565500706666667</v>
      </c>
      <c r="AP4" s="12">
        <f t="shared" ref="AP4:AP67" si="15">STDEV(AL4:AN4)</f>
        <v>5.4192692621555523</v>
      </c>
      <c r="AQ4" s="12">
        <f t="shared" ref="AQ4:AQ67" si="16">(STDEV(AL4:AN4)/AVERAGE(AL4:AN4))*100</f>
        <v>39.948907005638887</v>
      </c>
    </row>
    <row r="5" spans="1:43" x14ac:dyDescent="0.25">
      <c r="A5" s="9" t="s">
        <v>18</v>
      </c>
      <c r="B5" s="9">
        <v>9.2746999999999993</v>
      </c>
      <c r="C5" s="42">
        <v>64.3</v>
      </c>
      <c r="D5" s="9" t="s">
        <v>417</v>
      </c>
      <c r="E5" s="9" t="s">
        <v>419</v>
      </c>
      <c r="F5" s="9" t="s">
        <v>421</v>
      </c>
      <c r="J5" s="9" t="str">
        <f t="shared" si="0"/>
        <v>LWS-GC-Quad-H2O-9.2747-64.30000</v>
      </c>
      <c r="K5" s="13" t="s">
        <v>1298</v>
      </c>
      <c r="M5" s="9" t="str">
        <f t="shared" si="1"/>
        <v>Unknown-9.2747-64.30000</v>
      </c>
      <c r="N5" s="11">
        <v>55.478628020000002</v>
      </c>
      <c r="O5" s="11">
        <v>54.216338450000002</v>
      </c>
      <c r="P5" s="11">
        <v>46.096851020000003</v>
      </c>
      <c r="Q5" s="12">
        <f t="shared" si="2"/>
        <v>51.930605829999998</v>
      </c>
      <c r="R5" s="12">
        <f t="shared" si="3"/>
        <v>5.0914501988167675</v>
      </c>
      <c r="S5" s="12">
        <f t="shared" si="4"/>
        <v>9.8043342985139361</v>
      </c>
      <c r="T5" s="11">
        <v>0.90800572800000001</v>
      </c>
      <c r="U5" s="11">
        <v>0.92769801500000004</v>
      </c>
      <c r="V5" s="11">
        <v>2.5589347579999999</v>
      </c>
      <c r="W5" s="12">
        <f t="shared" si="5"/>
        <v>1.4648795003333335</v>
      </c>
      <c r="X5" s="12">
        <f t="shared" si="6"/>
        <v>0.94753080512608101</v>
      </c>
      <c r="Y5" s="12">
        <f t="shared" si="7"/>
        <v>64.683191000384014</v>
      </c>
      <c r="Z5" s="11">
        <v>9.3886886310000008</v>
      </c>
      <c r="AA5" s="11">
        <v>1.1130869969999999</v>
      </c>
      <c r="AB5" s="11">
        <v>10.004990100000001</v>
      </c>
      <c r="AC5" s="12">
        <f t="shared" si="8"/>
        <v>6.8355885760000001</v>
      </c>
      <c r="AD5" s="12">
        <f t="shared" si="9"/>
        <v>4.9654028151214487</v>
      </c>
      <c r="AE5" s="12">
        <f t="shared" si="10"/>
        <v>72.640457510201216</v>
      </c>
      <c r="AF5" s="11">
        <v>0</v>
      </c>
      <c r="AG5" s="11">
        <v>0</v>
      </c>
      <c r="AH5" s="11">
        <v>0.57762077700000003</v>
      </c>
      <c r="AI5" s="12">
        <f t="shared" si="11"/>
        <v>0.19254025900000002</v>
      </c>
      <c r="AJ5" s="12">
        <f t="shared" si="12"/>
        <v>0.33348951109047076</v>
      </c>
      <c r="AK5" s="12">
        <f t="shared" si="13"/>
        <v>173.2050807568877</v>
      </c>
      <c r="AL5" s="11">
        <v>1.0201178019999999</v>
      </c>
      <c r="AM5" s="11">
        <v>0.754043872</v>
      </c>
      <c r="AN5" s="11">
        <v>0</v>
      </c>
      <c r="AO5" s="12">
        <f t="shared" si="14"/>
        <v>0.5913872246666666</v>
      </c>
      <c r="AP5" s="12">
        <f t="shared" si="15"/>
        <v>0.52915306970726161</v>
      </c>
      <c r="AQ5" s="12">
        <f t="shared" si="16"/>
        <v>89.476581102257825</v>
      </c>
    </row>
    <row r="6" spans="1:43" x14ac:dyDescent="0.25">
      <c r="A6" s="9" t="s">
        <v>19</v>
      </c>
      <c r="B6" s="9">
        <v>9.3118999999999996</v>
      </c>
      <c r="C6" s="42">
        <v>64.7</v>
      </c>
      <c r="D6" s="9" t="s">
        <v>417</v>
      </c>
      <c r="E6" s="9" t="s">
        <v>419</v>
      </c>
      <c r="F6" s="9" t="s">
        <v>421</v>
      </c>
      <c r="J6" s="9" t="str">
        <f t="shared" si="0"/>
        <v>LWS-GC-Quad-H2O-9.3119-64.70000</v>
      </c>
      <c r="K6" s="13" t="s">
        <v>1298</v>
      </c>
      <c r="M6" s="9" t="str">
        <f t="shared" si="1"/>
        <v>Unknown-9.3119-64.70000</v>
      </c>
      <c r="N6" s="11">
        <v>4033.5504959999998</v>
      </c>
      <c r="O6" s="11">
        <v>2354.8047160000001</v>
      </c>
      <c r="P6" s="11">
        <v>2943.0272559999999</v>
      </c>
      <c r="Q6" s="12">
        <f t="shared" si="2"/>
        <v>3110.4608226666664</v>
      </c>
      <c r="R6" s="12">
        <f t="shared" si="3"/>
        <v>851.80534625112125</v>
      </c>
      <c r="S6" s="12">
        <f t="shared" si="4"/>
        <v>27.385181643948492</v>
      </c>
      <c r="T6" s="11">
        <v>6.9878665809999996</v>
      </c>
      <c r="U6" s="11">
        <v>108.8056559</v>
      </c>
      <c r="V6" s="11">
        <v>200.4332307</v>
      </c>
      <c r="W6" s="12">
        <f t="shared" si="5"/>
        <v>105.408917727</v>
      </c>
      <c r="X6" s="12">
        <f t="shared" si="6"/>
        <v>96.767404622863879</v>
      </c>
      <c r="Y6" s="12">
        <f t="shared" si="7"/>
        <v>91.801914590834812</v>
      </c>
      <c r="Z6" s="11">
        <v>666.84930999999995</v>
      </c>
      <c r="AA6" s="11">
        <v>283.63906200000002</v>
      </c>
      <c r="AB6" s="11">
        <v>454.61955929999999</v>
      </c>
      <c r="AC6" s="12">
        <f t="shared" si="8"/>
        <v>468.36931043333334</v>
      </c>
      <c r="AD6" s="12">
        <f t="shared" si="9"/>
        <v>191.97477773193748</v>
      </c>
      <c r="AE6" s="12">
        <f t="shared" si="10"/>
        <v>40.987907075790943</v>
      </c>
      <c r="AF6" s="11">
        <v>194.4238603</v>
      </c>
      <c r="AG6" s="11">
        <v>200.70727220000001</v>
      </c>
      <c r="AH6" s="11">
        <v>44.435483679999997</v>
      </c>
      <c r="AI6" s="12">
        <f t="shared" si="11"/>
        <v>146.52220539333334</v>
      </c>
      <c r="AJ6" s="12">
        <f t="shared" si="12"/>
        <v>88.465498240319334</v>
      </c>
      <c r="AK6" s="12">
        <f t="shared" si="13"/>
        <v>60.376854144965286</v>
      </c>
      <c r="AL6" s="11">
        <v>35.583573260000001</v>
      </c>
      <c r="AM6" s="11">
        <v>63.221548609999999</v>
      </c>
      <c r="AN6" s="11">
        <v>33.775557900000003</v>
      </c>
      <c r="AO6" s="12">
        <f t="shared" si="14"/>
        <v>44.193559923333332</v>
      </c>
      <c r="AP6" s="12">
        <f t="shared" si="15"/>
        <v>16.50349947679085</v>
      </c>
      <c r="AQ6" s="12">
        <f t="shared" si="16"/>
        <v>37.343675199329951</v>
      </c>
    </row>
    <row r="7" spans="1:43" x14ac:dyDescent="0.25">
      <c r="A7" s="9" t="s">
        <v>20</v>
      </c>
      <c r="B7" s="9">
        <v>9.3291000000000004</v>
      </c>
      <c r="C7" s="42">
        <v>188.1</v>
      </c>
      <c r="D7" s="9" t="s">
        <v>417</v>
      </c>
      <c r="E7" s="9" t="s">
        <v>419</v>
      </c>
      <c r="F7" s="9" t="s">
        <v>421</v>
      </c>
      <c r="J7" s="9" t="str">
        <f t="shared" si="0"/>
        <v>LWS-GC-Quad-H2O-9.3291-188.10000</v>
      </c>
      <c r="K7" s="13" t="s">
        <v>1298</v>
      </c>
      <c r="M7" s="9" t="str">
        <f t="shared" si="1"/>
        <v>Unknown-9.3291-188.10000</v>
      </c>
      <c r="N7" s="11">
        <v>138003.9498</v>
      </c>
      <c r="O7" s="11">
        <v>87409.515029999995</v>
      </c>
      <c r="P7" s="11">
        <v>99921.884099999996</v>
      </c>
      <c r="Q7" s="12">
        <f t="shared" si="2"/>
        <v>108445.11631</v>
      </c>
      <c r="R7" s="12">
        <f t="shared" si="3"/>
        <v>26352.102817481893</v>
      </c>
      <c r="S7" s="12">
        <f t="shared" si="4"/>
        <v>24.299944261346049</v>
      </c>
      <c r="T7" s="11">
        <v>2088.1725329999999</v>
      </c>
      <c r="U7" s="11">
        <v>3666.6229010000002</v>
      </c>
      <c r="V7" s="11">
        <v>5821.7272849999999</v>
      </c>
      <c r="W7" s="12">
        <f t="shared" si="5"/>
        <v>3858.8409063333334</v>
      </c>
      <c r="X7" s="12">
        <f t="shared" si="6"/>
        <v>1874.1847808383754</v>
      </c>
      <c r="Y7" s="12">
        <f t="shared" si="7"/>
        <v>48.56859420564254</v>
      </c>
      <c r="Z7" s="11">
        <v>25160.675859999999</v>
      </c>
      <c r="AA7" s="11">
        <v>9435.2410309999996</v>
      </c>
      <c r="AB7" s="11">
        <v>21717.27534</v>
      </c>
      <c r="AC7" s="12">
        <f t="shared" si="8"/>
        <v>18771.064076999999</v>
      </c>
      <c r="AD7" s="12">
        <f t="shared" si="9"/>
        <v>8266.3441583902513</v>
      </c>
      <c r="AE7" s="12">
        <f t="shared" si="10"/>
        <v>44.037696128899384</v>
      </c>
      <c r="AF7" s="11">
        <v>7022.2233809999998</v>
      </c>
      <c r="AG7" s="11">
        <v>9178.1670799999993</v>
      </c>
      <c r="AH7" s="11">
        <v>1903.2693119999999</v>
      </c>
      <c r="AI7" s="12">
        <f t="shared" si="11"/>
        <v>6034.5532576666665</v>
      </c>
      <c r="AJ7" s="12">
        <f t="shared" si="12"/>
        <v>3736.6634298671861</v>
      </c>
      <c r="AK7" s="12">
        <f t="shared" si="13"/>
        <v>61.921127717613558</v>
      </c>
      <c r="AL7" s="11">
        <v>1233.433511</v>
      </c>
      <c r="AM7" s="11">
        <v>2100.7791480000001</v>
      </c>
      <c r="AN7" s="11">
        <v>1300.4831019999999</v>
      </c>
      <c r="AO7" s="12">
        <f t="shared" si="14"/>
        <v>1544.8985869999999</v>
      </c>
      <c r="AP7" s="12">
        <f t="shared" si="15"/>
        <v>482.5725960791529</v>
      </c>
      <c r="AQ7" s="12">
        <f t="shared" si="16"/>
        <v>31.236522587301259</v>
      </c>
    </row>
    <row r="8" spans="1:43" x14ac:dyDescent="0.25">
      <c r="A8" s="9" t="s">
        <v>21</v>
      </c>
      <c r="B8" s="9">
        <v>9.4048999999999996</v>
      </c>
      <c r="C8" s="42">
        <v>126.1</v>
      </c>
      <c r="D8" s="9" t="s">
        <v>417</v>
      </c>
      <c r="E8" s="9" t="s">
        <v>419</v>
      </c>
      <c r="F8" s="9" t="s">
        <v>421</v>
      </c>
      <c r="J8" s="9" t="str">
        <f t="shared" si="0"/>
        <v>LWS-GC-Quad-H2O-9.4049-126.10000</v>
      </c>
      <c r="K8" s="13" t="s">
        <v>1298</v>
      </c>
      <c r="M8" s="9" t="str">
        <f t="shared" si="1"/>
        <v>Unknown-9.4049-126.10000</v>
      </c>
      <c r="N8" s="11">
        <v>22887.726149999999</v>
      </c>
      <c r="O8" s="11">
        <v>13601.3963</v>
      </c>
      <c r="P8" s="11">
        <v>16468.774809999999</v>
      </c>
      <c r="Q8" s="12">
        <f t="shared" si="2"/>
        <v>17652.632419999998</v>
      </c>
      <c r="R8" s="12">
        <f t="shared" si="3"/>
        <v>4755.0099528094079</v>
      </c>
      <c r="S8" s="12">
        <f t="shared" si="4"/>
        <v>26.936548836886782</v>
      </c>
      <c r="T8" s="11">
        <v>325.90690050000001</v>
      </c>
      <c r="U8" s="11">
        <v>601.34142450000002</v>
      </c>
      <c r="V8" s="11">
        <v>940.37611730000003</v>
      </c>
      <c r="W8" s="12">
        <f t="shared" si="5"/>
        <v>622.54148076666672</v>
      </c>
      <c r="X8" s="12">
        <f t="shared" si="6"/>
        <v>307.78269345105099</v>
      </c>
      <c r="Y8" s="12">
        <f t="shared" si="7"/>
        <v>49.439708510991622</v>
      </c>
      <c r="Z8" s="11">
        <v>3839.1917720000001</v>
      </c>
      <c r="AA8" s="11">
        <v>1474.5064649999999</v>
      </c>
      <c r="AB8" s="11">
        <v>3638.2210460000001</v>
      </c>
      <c r="AC8" s="12">
        <f t="shared" si="8"/>
        <v>2983.9730943333338</v>
      </c>
      <c r="AD8" s="12">
        <f t="shared" si="9"/>
        <v>1311.0928407174081</v>
      </c>
      <c r="AE8" s="12">
        <f t="shared" si="10"/>
        <v>43.937823809712555</v>
      </c>
      <c r="AF8" s="11">
        <v>1100.6019449999999</v>
      </c>
      <c r="AG8" s="11">
        <v>1414.3201489999999</v>
      </c>
      <c r="AH8" s="11">
        <v>309.74826949999999</v>
      </c>
      <c r="AI8" s="12">
        <f t="shared" si="11"/>
        <v>941.55678783333315</v>
      </c>
      <c r="AJ8" s="12">
        <f t="shared" si="12"/>
        <v>569.20231970641873</v>
      </c>
      <c r="AK8" s="12">
        <f t="shared" si="13"/>
        <v>60.453318064462238</v>
      </c>
      <c r="AL8" s="11">
        <v>172.64013220000001</v>
      </c>
      <c r="AM8" s="11">
        <v>347.74251390000001</v>
      </c>
      <c r="AN8" s="11">
        <v>205.4842787</v>
      </c>
      <c r="AO8" s="12">
        <f t="shared" si="14"/>
        <v>241.95564160000001</v>
      </c>
      <c r="AP8" s="12">
        <f t="shared" si="15"/>
        <v>93.07433187023554</v>
      </c>
      <c r="AQ8" s="12">
        <f t="shared" si="16"/>
        <v>38.467518779374281</v>
      </c>
    </row>
    <row r="9" spans="1:43" x14ac:dyDescent="0.25">
      <c r="A9" s="9" t="s">
        <v>22</v>
      </c>
      <c r="B9" s="9">
        <v>9.4318000000000008</v>
      </c>
      <c r="C9" s="42">
        <v>65.400000000000006</v>
      </c>
      <c r="D9" s="9" t="s">
        <v>417</v>
      </c>
      <c r="E9" s="9" t="s">
        <v>419</v>
      </c>
      <c r="F9" s="9" t="s">
        <v>421</v>
      </c>
      <c r="J9" s="9" t="str">
        <f t="shared" si="0"/>
        <v>LWS-GC-Quad-H2O-9.4318-65.40000</v>
      </c>
      <c r="K9" s="13" t="s">
        <v>1298</v>
      </c>
      <c r="M9" s="9" t="str">
        <f t="shared" si="1"/>
        <v>Unknown-9.4318-65.40000</v>
      </c>
      <c r="N9" s="11">
        <v>319.8874083</v>
      </c>
      <c r="O9" s="11">
        <v>197.0295725</v>
      </c>
      <c r="P9" s="11">
        <v>153.86345589999999</v>
      </c>
      <c r="Q9" s="12">
        <f t="shared" si="2"/>
        <v>223.59347890000001</v>
      </c>
      <c r="R9" s="12">
        <f t="shared" si="3"/>
        <v>86.140693258473007</v>
      </c>
      <c r="S9" s="12">
        <f t="shared" si="4"/>
        <v>38.525583877604312</v>
      </c>
      <c r="T9" s="11">
        <v>3.3233849110000002</v>
      </c>
      <c r="U9" s="11">
        <v>2.5128349129999998</v>
      </c>
      <c r="V9" s="11">
        <v>4.2971675239999998</v>
      </c>
      <c r="W9" s="12">
        <f t="shared" si="5"/>
        <v>3.3777957826666665</v>
      </c>
      <c r="X9" s="12">
        <f t="shared" si="6"/>
        <v>0.89340982974565863</v>
      </c>
      <c r="Y9" s="12">
        <f t="shared" si="7"/>
        <v>26.449492131236514</v>
      </c>
      <c r="Z9" s="11">
        <v>16.89656128</v>
      </c>
      <c r="AA9" s="11">
        <v>5.7671594910000001</v>
      </c>
      <c r="AB9" s="11">
        <v>46.175446860000001</v>
      </c>
      <c r="AC9" s="12">
        <f t="shared" si="8"/>
        <v>22.946389210333336</v>
      </c>
      <c r="AD9" s="12">
        <f t="shared" si="9"/>
        <v>20.872415660720783</v>
      </c>
      <c r="AE9" s="12">
        <f t="shared" si="10"/>
        <v>90.961656186505408</v>
      </c>
      <c r="AF9" s="11">
        <v>15.271126730000001</v>
      </c>
      <c r="AG9" s="11">
        <v>25.874609469999999</v>
      </c>
      <c r="AH9" s="11">
        <v>1.167851017</v>
      </c>
      <c r="AI9" s="12">
        <f t="shared" si="11"/>
        <v>14.104529072333333</v>
      </c>
      <c r="AJ9" s="12">
        <f t="shared" si="12"/>
        <v>12.394623466845484</v>
      </c>
      <c r="AK9" s="12">
        <f t="shared" si="13"/>
        <v>87.876903959580574</v>
      </c>
      <c r="AL9" s="11">
        <v>1.518787549</v>
      </c>
      <c r="AM9" s="11">
        <v>3.1872274630000001</v>
      </c>
      <c r="AN9" s="11">
        <v>0.850962722</v>
      </c>
      <c r="AO9" s="12">
        <f t="shared" si="14"/>
        <v>1.8523259113333335</v>
      </c>
      <c r="AP9" s="12">
        <f t="shared" si="15"/>
        <v>1.203315883037763</v>
      </c>
      <c r="AQ9" s="12">
        <f t="shared" si="16"/>
        <v>64.962427814422639</v>
      </c>
    </row>
    <row r="10" spans="1:43" x14ac:dyDescent="0.25">
      <c r="A10" s="9" t="s">
        <v>23</v>
      </c>
      <c r="B10" s="9">
        <v>9.4717000000000002</v>
      </c>
      <c r="C10" s="42">
        <v>42.2</v>
      </c>
      <c r="D10" s="9" t="s">
        <v>417</v>
      </c>
      <c r="E10" s="9" t="s">
        <v>419</v>
      </c>
      <c r="F10" s="9" t="s">
        <v>421</v>
      </c>
      <c r="J10" s="9" t="str">
        <f t="shared" si="0"/>
        <v>LWS-GC-Quad-H2O-9.4717-42.20000</v>
      </c>
      <c r="K10" s="13" t="s">
        <v>1298</v>
      </c>
      <c r="M10" s="9" t="str">
        <f t="shared" si="1"/>
        <v>Unknown-9.4717-42.20000</v>
      </c>
      <c r="N10" s="11">
        <v>14277.347739999999</v>
      </c>
      <c r="O10" s="11">
        <v>12262.662189999999</v>
      </c>
      <c r="P10" s="11">
        <v>13634.71818</v>
      </c>
      <c r="Q10" s="12">
        <f t="shared" si="2"/>
        <v>13391.576036666665</v>
      </c>
      <c r="R10" s="12">
        <f t="shared" si="3"/>
        <v>1029.1151746734893</v>
      </c>
      <c r="S10" s="12">
        <f t="shared" si="4"/>
        <v>7.6847950671058527</v>
      </c>
      <c r="T10" s="11">
        <v>319.61353930000001</v>
      </c>
      <c r="U10" s="11">
        <v>562.93635589999997</v>
      </c>
      <c r="V10" s="11">
        <v>924.78356029999998</v>
      </c>
      <c r="W10" s="12">
        <f t="shared" si="5"/>
        <v>602.44448516666671</v>
      </c>
      <c r="X10" s="12">
        <f t="shared" si="6"/>
        <v>304.51331298959451</v>
      </c>
      <c r="Y10" s="12">
        <f t="shared" si="7"/>
        <v>50.546286087314861</v>
      </c>
      <c r="Z10" s="11">
        <v>3143.493023</v>
      </c>
      <c r="AA10" s="11">
        <v>1353.7443310000001</v>
      </c>
      <c r="AB10" s="11">
        <v>3463.4870550000001</v>
      </c>
      <c r="AC10" s="12">
        <f t="shared" si="8"/>
        <v>2653.574803</v>
      </c>
      <c r="AD10" s="12">
        <f t="shared" si="9"/>
        <v>1136.9997744431221</v>
      </c>
      <c r="AE10" s="12">
        <f t="shared" si="10"/>
        <v>42.84785087489098</v>
      </c>
      <c r="AF10" s="11">
        <v>866.18307479999999</v>
      </c>
      <c r="AG10" s="11">
        <v>1300.0470809999999</v>
      </c>
      <c r="AH10" s="11">
        <v>290.19152700000001</v>
      </c>
      <c r="AI10" s="12">
        <f t="shared" si="11"/>
        <v>818.80722759999992</v>
      </c>
      <c r="AJ10" s="12">
        <f t="shared" si="12"/>
        <v>506.59195923306964</v>
      </c>
      <c r="AK10" s="12">
        <f t="shared" si="13"/>
        <v>61.869502632254203</v>
      </c>
      <c r="AL10" s="11">
        <v>153.9729576</v>
      </c>
      <c r="AM10" s="11">
        <v>311.6222434</v>
      </c>
      <c r="AN10" s="11">
        <v>115.48945639999999</v>
      </c>
      <c r="AO10" s="12">
        <f t="shared" si="14"/>
        <v>193.69488579999998</v>
      </c>
      <c r="AP10" s="12">
        <f t="shared" si="15"/>
        <v>103.92493069057744</v>
      </c>
      <c r="AQ10" s="12">
        <f t="shared" si="16"/>
        <v>53.653936324310244</v>
      </c>
    </row>
    <row r="11" spans="1:43" x14ac:dyDescent="0.25">
      <c r="A11" s="9" t="s">
        <v>24</v>
      </c>
      <c r="B11" s="9">
        <v>9.5716000000000001</v>
      </c>
      <c r="C11" s="42">
        <v>163.1</v>
      </c>
      <c r="D11" s="9" t="s">
        <v>417</v>
      </c>
      <c r="E11" s="9" t="s">
        <v>419</v>
      </c>
      <c r="F11" s="9" t="s">
        <v>421</v>
      </c>
      <c r="J11" s="9" t="str">
        <f t="shared" si="0"/>
        <v>LWS-GC-Quad-H2O-9.5716-163.10000</v>
      </c>
      <c r="K11" s="13" t="s">
        <v>1298</v>
      </c>
      <c r="M11" s="9" t="str">
        <f t="shared" si="1"/>
        <v>Unknown-9.5716-163.10000</v>
      </c>
      <c r="N11" s="11">
        <v>4618.2552830000004</v>
      </c>
      <c r="O11" s="11">
        <v>6172.4296910000003</v>
      </c>
      <c r="P11" s="11">
        <v>9237.4702300000008</v>
      </c>
      <c r="Q11" s="12">
        <f t="shared" si="2"/>
        <v>6676.0517346666675</v>
      </c>
      <c r="R11" s="12">
        <f t="shared" si="3"/>
        <v>2350.4282702940127</v>
      </c>
      <c r="S11" s="12">
        <f t="shared" si="4"/>
        <v>35.206861236394666</v>
      </c>
      <c r="T11" s="11">
        <v>71.673411189999996</v>
      </c>
      <c r="U11" s="11">
        <v>277.80338740000002</v>
      </c>
      <c r="V11" s="11">
        <v>618.9607929</v>
      </c>
      <c r="W11" s="12">
        <f t="shared" si="5"/>
        <v>322.81253049666668</v>
      </c>
      <c r="X11" s="12">
        <f t="shared" si="6"/>
        <v>276.40592751688405</v>
      </c>
      <c r="Y11" s="12">
        <f t="shared" si="7"/>
        <v>85.624286979076288</v>
      </c>
      <c r="Z11" s="11">
        <v>3565.1159429999998</v>
      </c>
      <c r="AA11" s="11">
        <v>580.88011919999997</v>
      </c>
      <c r="AB11" s="11">
        <v>3349.3285059999998</v>
      </c>
      <c r="AC11" s="12">
        <f t="shared" si="8"/>
        <v>2498.4415227333334</v>
      </c>
      <c r="AD11" s="12">
        <f t="shared" si="9"/>
        <v>1664.1581525601168</v>
      </c>
      <c r="AE11" s="12">
        <f t="shared" si="10"/>
        <v>66.607848829677721</v>
      </c>
      <c r="AF11" s="11">
        <v>1017.203757</v>
      </c>
      <c r="AG11" s="11">
        <v>1974.0596410000001</v>
      </c>
      <c r="AH11" s="11">
        <v>177.30731059999999</v>
      </c>
      <c r="AI11" s="12">
        <f t="shared" si="11"/>
        <v>1056.1902362000001</v>
      </c>
      <c r="AJ11" s="12">
        <f t="shared" si="12"/>
        <v>899.01039669726106</v>
      </c>
      <c r="AK11" s="12">
        <f t="shared" si="13"/>
        <v>85.118226422140921</v>
      </c>
      <c r="AL11" s="11">
        <v>48.783428039999997</v>
      </c>
      <c r="AM11" s="11">
        <v>124.10743789999999</v>
      </c>
      <c r="AN11" s="11">
        <v>47.513052739999999</v>
      </c>
      <c r="AO11" s="12">
        <f t="shared" si="14"/>
        <v>73.467972893333339</v>
      </c>
      <c r="AP11" s="12">
        <f t="shared" si="15"/>
        <v>43.859662851779589</v>
      </c>
      <c r="AQ11" s="12">
        <f t="shared" si="16"/>
        <v>59.699024111443158</v>
      </c>
    </row>
    <row r="12" spans="1:43" x14ac:dyDescent="0.25">
      <c r="A12" s="9" t="s">
        <v>25</v>
      </c>
      <c r="B12" s="9">
        <v>9.5937000000000001</v>
      </c>
      <c r="C12" s="42">
        <v>65.8</v>
      </c>
      <c r="D12" s="9" t="s">
        <v>417</v>
      </c>
      <c r="E12" s="9" t="s">
        <v>419</v>
      </c>
      <c r="F12" s="9" t="s">
        <v>421</v>
      </c>
      <c r="J12" s="9" t="str">
        <f t="shared" si="0"/>
        <v>LWS-GC-Quad-H2O-9.5937-65.80000</v>
      </c>
      <c r="K12" s="13" t="s">
        <v>1298</v>
      </c>
      <c r="M12" s="9" t="str">
        <f t="shared" si="1"/>
        <v>Unknown-9.5937-65.80000</v>
      </c>
      <c r="N12" s="11">
        <v>338.07005199999998</v>
      </c>
      <c r="O12" s="11">
        <v>269.66563480000002</v>
      </c>
      <c r="P12" s="11">
        <v>84.956337660000003</v>
      </c>
      <c r="Q12" s="12">
        <f t="shared" si="2"/>
        <v>230.89734148666665</v>
      </c>
      <c r="R12" s="12">
        <f t="shared" si="3"/>
        <v>130.93461544438611</v>
      </c>
      <c r="S12" s="12">
        <f t="shared" si="4"/>
        <v>56.706852751679271</v>
      </c>
      <c r="T12" s="11">
        <v>4.9485612659999996</v>
      </c>
      <c r="U12" s="11">
        <v>22.176103529999999</v>
      </c>
      <c r="V12" s="11">
        <v>27.570433179999998</v>
      </c>
      <c r="W12" s="12">
        <f t="shared" si="5"/>
        <v>18.231699325333334</v>
      </c>
      <c r="X12" s="12">
        <f t="shared" si="6"/>
        <v>11.815498957754576</v>
      </c>
      <c r="Y12" s="12">
        <f t="shared" si="7"/>
        <v>64.807447440385815</v>
      </c>
      <c r="Z12" s="11">
        <v>96.558814749999996</v>
      </c>
      <c r="AA12" s="11">
        <v>17.076939889999998</v>
      </c>
      <c r="AB12" s="11">
        <v>25.08996123</v>
      </c>
      <c r="AC12" s="12">
        <f t="shared" si="8"/>
        <v>46.241905289999998</v>
      </c>
      <c r="AD12" s="12">
        <f t="shared" si="9"/>
        <v>43.75952080351432</v>
      </c>
      <c r="AE12" s="12">
        <f t="shared" si="10"/>
        <v>94.63174263491581</v>
      </c>
      <c r="AF12" s="11">
        <v>36.825162169999999</v>
      </c>
      <c r="AG12" s="11">
        <v>41.819934420000003</v>
      </c>
      <c r="AH12" s="11">
        <v>3.4791389829999999</v>
      </c>
      <c r="AI12" s="12">
        <f t="shared" si="11"/>
        <v>27.374745191000002</v>
      </c>
      <c r="AJ12" s="12">
        <f t="shared" si="12"/>
        <v>20.844350181600735</v>
      </c>
      <c r="AK12" s="12">
        <f t="shared" si="13"/>
        <v>76.144453715148131</v>
      </c>
      <c r="AL12" s="11">
        <v>0.94249633399999999</v>
      </c>
      <c r="AM12" s="11">
        <v>12.50648367</v>
      </c>
      <c r="AN12" s="11">
        <v>4.6427581870000001</v>
      </c>
      <c r="AO12" s="12">
        <f t="shared" si="14"/>
        <v>6.0305793969999995</v>
      </c>
      <c r="AP12" s="12">
        <f t="shared" si="15"/>
        <v>5.9055894337471946</v>
      </c>
      <c r="AQ12" s="12">
        <f t="shared" si="16"/>
        <v>97.927397103585392</v>
      </c>
    </row>
    <row r="13" spans="1:43" x14ac:dyDescent="0.25">
      <c r="A13" s="9" t="s">
        <v>26</v>
      </c>
      <c r="B13" s="9">
        <v>9.6280999999999999</v>
      </c>
      <c r="C13" s="42">
        <v>84.1</v>
      </c>
      <c r="D13" s="9" t="s">
        <v>417</v>
      </c>
      <c r="E13" s="9" t="s">
        <v>419</v>
      </c>
      <c r="F13" s="9" t="s">
        <v>421</v>
      </c>
      <c r="J13" s="9" t="str">
        <f t="shared" si="0"/>
        <v>LWS-GC-Quad-H2O-9.6281-84.10000</v>
      </c>
      <c r="K13" s="13" t="s">
        <v>1298</v>
      </c>
      <c r="M13" s="9" t="str">
        <f t="shared" si="1"/>
        <v>Unknown-9.6281-84.10000</v>
      </c>
      <c r="N13" s="11">
        <v>7824.9154429999999</v>
      </c>
      <c r="O13" s="11">
        <v>2124.8216210000001</v>
      </c>
      <c r="P13" s="11">
        <v>5540.6324420000001</v>
      </c>
      <c r="Q13" s="12">
        <f t="shared" si="2"/>
        <v>5163.456502</v>
      </c>
      <c r="R13" s="12">
        <f t="shared" si="3"/>
        <v>2868.7041782287015</v>
      </c>
      <c r="S13" s="12">
        <f t="shared" si="4"/>
        <v>55.557825985704447</v>
      </c>
      <c r="T13" s="11">
        <v>390.01686180000002</v>
      </c>
      <c r="U13" s="11">
        <v>453.42007180000002</v>
      </c>
      <c r="V13" s="11">
        <v>443.42661429999998</v>
      </c>
      <c r="W13" s="12">
        <f t="shared" si="5"/>
        <v>428.95451596666663</v>
      </c>
      <c r="X13" s="12">
        <f t="shared" si="6"/>
        <v>34.089191574504618</v>
      </c>
      <c r="Y13" s="12">
        <f t="shared" si="7"/>
        <v>7.9470410744326179</v>
      </c>
      <c r="Z13" s="11">
        <v>1594.0023209999999</v>
      </c>
      <c r="AA13" s="11">
        <v>545.64797390000001</v>
      </c>
      <c r="AB13" s="11">
        <v>825.15442959999996</v>
      </c>
      <c r="AC13" s="12">
        <f t="shared" si="8"/>
        <v>988.26824149999993</v>
      </c>
      <c r="AD13" s="12">
        <f t="shared" si="9"/>
        <v>542.87779103153434</v>
      </c>
      <c r="AE13" s="12">
        <f t="shared" si="10"/>
        <v>54.932230768394504</v>
      </c>
      <c r="AF13" s="11">
        <v>1190.4701620000001</v>
      </c>
      <c r="AG13" s="11">
        <v>1398.2092769999999</v>
      </c>
      <c r="AH13" s="11">
        <v>409.30776989999998</v>
      </c>
      <c r="AI13" s="12">
        <f t="shared" si="11"/>
        <v>999.32906963333335</v>
      </c>
      <c r="AJ13" s="12">
        <f t="shared" si="12"/>
        <v>521.42375816556807</v>
      </c>
      <c r="AK13" s="12">
        <f t="shared" si="13"/>
        <v>52.177383207403864</v>
      </c>
      <c r="AL13" s="11">
        <v>265.47277960000002</v>
      </c>
      <c r="AM13" s="11">
        <v>535.65172340000004</v>
      </c>
      <c r="AN13" s="11">
        <v>353.30393340000001</v>
      </c>
      <c r="AO13" s="12">
        <f t="shared" si="14"/>
        <v>384.80947880000002</v>
      </c>
      <c r="AP13" s="12">
        <f t="shared" si="15"/>
        <v>137.81732460556088</v>
      </c>
      <c r="AQ13" s="12">
        <f t="shared" si="16"/>
        <v>35.814430828298214</v>
      </c>
    </row>
    <row r="14" spans="1:43" x14ac:dyDescent="0.25">
      <c r="A14" s="9" t="s">
        <v>27</v>
      </c>
      <c r="B14" s="9">
        <v>9.6791</v>
      </c>
      <c r="C14" s="42">
        <v>161.19999999999999</v>
      </c>
      <c r="D14" s="9" t="s">
        <v>417</v>
      </c>
      <c r="E14" s="9" t="s">
        <v>419</v>
      </c>
      <c r="F14" s="9" t="s">
        <v>421</v>
      </c>
      <c r="J14" s="9" t="str">
        <f t="shared" si="0"/>
        <v>LWS-GC-Quad-H2O-9.6791-161.20000</v>
      </c>
      <c r="K14" s="13" t="s">
        <v>1298</v>
      </c>
      <c r="M14" s="9" t="str">
        <f t="shared" si="1"/>
        <v>Unknown-9.6791-161.20000</v>
      </c>
      <c r="N14" s="11">
        <v>379887.13589999999</v>
      </c>
      <c r="O14" s="11">
        <v>223435.8603</v>
      </c>
      <c r="P14" s="11">
        <v>281925.1654</v>
      </c>
      <c r="Q14" s="12">
        <f t="shared" si="2"/>
        <v>295082.72053333331</v>
      </c>
      <c r="R14" s="12">
        <f t="shared" si="3"/>
        <v>79051.194500980186</v>
      </c>
      <c r="S14" s="12">
        <f t="shared" si="4"/>
        <v>26.789503078358113</v>
      </c>
      <c r="T14" s="11">
        <v>6227.1206339999999</v>
      </c>
      <c r="U14" s="11">
        <v>10194.28182</v>
      </c>
      <c r="V14" s="11">
        <v>17951.281070000001</v>
      </c>
      <c r="W14" s="12">
        <f t="shared" si="5"/>
        <v>11457.561174666667</v>
      </c>
      <c r="X14" s="12">
        <f t="shared" si="6"/>
        <v>5963.2952742768175</v>
      </c>
      <c r="Y14" s="12">
        <f t="shared" si="7"/>
        <v>52.046811562848205</v>
      </c>
      <c r="Z14" s="11">
        <v>63883.173929999997</v>
      </c>
      <c r="AA14" s="11">
        <v>24136.932509999999</v>
      </c>
      <c r="AB14" s="11">
        <v>64005.554199999999</v>
      </c>
      <c r="AC14" s="12">
        <f t="shared" si="8"/>
        <v>50675.220213333341</v>
      </c>
      <c r="AD14" s="12">
        <f t="shared" si="9"/>
        <v>22982.912781048683</v>
      </c>
      <c r="AE14" s="12">
        <f t="shared" si="10"/>
        <v>45.353355514381299</v>
      </c>
      <c r="AF14" s="11">
        <v>18291.451000000001</v>
      </c>
      <c r="AG14" s="11">
        <v>23761.640820000001</v>
      </c>
      <c r="AH14" s="11">
        <v>5562.4499809999998</v>
      </c>
      <c r="AI14" s="12">
        <f t="shared" si="11"/>
        <v>15871.847266999999</v>
      </c>
      <c r="AJ14" s="12">
        <f t="shared" si="12"/>
        <v>9337.7458986174006</v>
      </c>
      <c r="AK14" s="12">
        <f t="shared" si="13"/>
        <v>58.832130510933055</v>
      </c>
      <c r="AL14" s="11">
        <v>3538.434366</v>
      </c>
      <c r="AM14" s="11">
        <v>6067.9100959999996</v>
      </c>
      <c r="AN14" s="11">
        <v>3816.3127890000001</v>
      </c>
      <c r="AO14" s="12">
        <f t="shared" si="14"/>
        <v>4474.2190836666659</v>
      </c>
      <c r="AP14" s="12">
        <f t="shared" si="15"/>
        <v>1387.1526183467652</v>
      </c>
      <c r="AQ14" s="12">
        <f t="shared" si="16"/>
        <v>31.00323413778791</v>
      </c>
    </row>
    <row r="15" spans="1:43" x14ac:dyDescent="0.25">
      <c r="A15" s="9" t="s">
        <v>28</v>
      </c>
      <c r="B15" s="9">
        <v>9.8444000000000003</v>
      </c>
      <c r="C15" s="42">
        <v>65.400000000000006</v>
      </c>
      <c r="D15" s="9" t="s">
        <v>417</v>
      </c>
      <c r="E15" s="9" t="s">
        <v>419</v>
      </c>
      <c r="F15" s="9" t="s">
        <v>421</v>
      </c>
      <c r="J15" s="9" t="str">
        <f t="shared" si="0"/>
        <v>LWS-GC-Quad-H2O-9.8444-65.40000</v>
      </c>
      <c r="K15" s="13" t="s">
        <v>1298</v>
      </c>
      <c r="M15" s="9" t="str">
        <f t="shared" si="1"/>
        <v>Unknown-9.8444-65.40000</v>
      </c>
      <c r="N15" s="11">
        <v>289.01550409999999</v>
      </c>
      <c r="O15" s="11">
        <v>414.1583789</v>
      </c>
      <c r="P15" s="11">
        <v>844.50912940000001</v>
      </c>
      <c r="Q15" s="12">
        <f t="shared" si="2"/>
        <v>515.89433746666657</v>
      </c>
      <c r="R15" s="12">
        <f t="shared" si="3"/>
        <v>291.38624862258547</v>
      </c>
      <c r="S15" s="12">
        <f t="shared" si="4"/>
        <v>56.481769126107686</v>
      </c>
      <c r="T15" s="11">
        <v>6.9892656649999996</v>
      </c>
      <c r="U15" s="11">
        <v>5.7597779659999997</v>
      </c>
      <c r="V15" s="11">
        <v>19.431349569999998</v>
      </c>
      <c r="W15" s="12">
        <f t="shared" si="5"/>
        <v>10.726797733666666</v>
      </c>
      <c r="X15" s="12">
        <f t="shared" si="6"/>
        <v>7.5633872705328615</v>
      </c>
      <c r="Y15" s="12">
        <f t="shared" si="7"/>
        <v>70.50927460666793</v>
      </c>
      <c r="Z15" s="11">
        <v>37.206911310000002</v>
      </c>
      <c r="AA15" s="11">
        <v>25.770305430000001</v>
      </c>
      <c r="AB15" s="11">
        <v>133.33477970000001</v>
      </c>
      <c r="AC15" s="12">
        <f t="shared" si="8"/>
        <v>65.437332146666677</v>
      </c>
      <c r="AD15" s="12">
        <f t="shared" si="9"/>
        <v>59.078308427940371</v>
      </c>
      <c r="AE15" s="12">
        <f t="shared" si="10"/>
        <v>90.282269294729758</v>
      </c>
      <c r="AF15" s="11">
        <v>41.346733890000003</v>
      </c>
      <c r="AG15" s="11">
        <v>85.341126160000002</v>
      </c>
      <c r="AH15" s="11">
        <v>3.065172955</v>
      </c>
      <c r="AI15" s="12">
        <f t="shared" si="11"/>
        <v>43.251011001666676</v>
      </c>
      <c r="AJ15" s="12">
        <f t="shared" si="12"/>
        <v>41.171019205702819</v>
      </c>
      <c r="AK15" s="12">
        <f t="shared" si="13"/>
        <v>95.190882830730345</v>
      </c>
      <c r="AL15" s="11">
        <v>6.0453631769999996</v>
      </c>
      <c r="AM15" s="11">
        <v>6.9085308789999997</v>
      </c>
      <c r="AN15" s="11">
        <v>1.9064428600000001</v>
      </c>
      <c r="AO15" s="12">
        <f t="shared" si="14"/>
        <v>4.9534456386666665</v>
      </c>
      <c r="AP15" s="12">
        <f t="shared" si="15"/>
        <v>2.6738425664847556</v>
      </c>
      <c r="AQ15" s="12">
        <f t="shared" si="16"/>
        <v>53.979447066355249</v>
      </c>
    </row>
    <row r="16" spans="1:43" x14ac:dyDescent="0.25">
      <c r="A16" s="9" t="s">
        <v>29</v>
      </c>
      <c r="B16" s="9">
        <v>9.8596000000000004</v>
      </c>
      <c r="C16" s="42">
        <v>64.7</v>
      </c>
      <c r="D16" s="9" t="s">
        <v>417</v>
      </c>
      <c r="E16" s="9" t="s">
        <v>419</v>
      </c>
      <c r="F16" s="9" t="s">
        <v>421</v>
      </c>
      <c r="J16" s="9" t="str">
        <f t="shared" si="0"/>
        <v>LWS-GC-Quad-H2O-9.8596-64.70000</v>
      </c>
      <c r="K16" s="13" t="s">
        <v>1298</v>
      </c>
      <c r="M16" s="9" t="str">
        <f t="shared" si="1"/>
        <v>Unknown-9.8596-64.70000</v>
      </c>
      <c r="N16" s="11">
        <v>14421.174489999999</v>
      </c>
      <c r="O16" s="11">
        <v>9776.8996029999998</v>
      </c>
      <c r="P16" s="11">
        <v>10444.257739999999</v>
      </c>
      <c r="Q16" s="12">
        <f t="shared" si="2"/>
        <v>11547.443944333332</v>
      </c>
      <c r="R16" s="12">
        <f t="shared" si="3"/>
        <v>2510.9932611574768</v>
      </c>
      <c r="S16" s="12">
        <f t="shared" si="4"/>
        <v>21.745013643384642</v>
      </c>
      <c r="T16" s="11">
        <v>194.82557059999999</v>
      </c>
      <c r="U16" s="11">
        <v>369.43848389999999</v>
      </c>
      <c r="V16" s="11">
        <v>573.86044630000004</v>
      </c>
      <c r="W16" s="12">
        <f t="shared" si="5"/>
        <v>379.37483360000004</v>
      </c>
      <c r="X16" s="12">
        <f t="shared" si="6"/>
        <v>189.71269734324352</v>
      </c>
      <c r="Y16" s="12">
        <f t="shared" si="7"/>
        <v>50.00666373755044</v>
      </c>
      <c r="Z16" s="11">
        <v>2212.3505890000001</v>
      </c>
      <c r="AA16" s="11">
        <v>828.96763880000003</v>
      </c>
      <c r="AB16" s="11">
        <v>2344.5243759999998</v>
      </c>
      <c r="AC16" s="12">
        <f t="shared" si="8"/>
        <v>1795.2808679333332</v>
      </c>
      <c r="AD16" s="12">
        <f t="shared" si="9"/>
        <v>839.45721754658109</v>
      </c>
      <c r="AE16" s="12">
        <f t="shared" si="10"/>
        <v>46.759102296507841</v>
      </c>
      <c r="AF16" s="11">
        <v>686.23531909999997</v>
      </c>
      <c r="AG16" s="11">
        <v>853.62024980000001</v>
      </c>
      <c r="AH16" s="11">
        <v>183.22034450000001</v>
      </c>
      <c r="AI16" s="12">
        <f t="shared" si="11"/>
        <v>574.3586378</v>
      </c>
      <c r="AJ16" s="12">
        <f t="shared" si="12"/>
        <v>348.92162747612616</v>
      </c>
      <c r="AK16" s="12">
        <f t="shared" si="13"/>
        <v>60.749783238678432</v>
      </c>
      <c r="AL16" s="11">
        <v>139.75578849999999</v>
      </c>
      <c r="AM16" s="11">
        <v>209.1507269</v>
      </c>
      <c r="AN16" s="11">
        <v>140.724042</v>
      </c>
      <c r="AO16" s="12">
        <f t="shared" si="14"/>
        <v>163.2101858</v>
      </c>
      <c r="AP16" s="12">
        <f t="shared" si="15"/>
        <v>39.788621063448026</v>
      </c>
      <c r="AQ16" s="12">
        <f t="shared" si="16"/>
        <v>24.378760962998687</v>
      </c>
    </row>
    <row r="17" spans="1:43" x14ac:dyDescent="0.25">
      <c r="A17" s="9" t="s">
        <v>30</v>
      </c>
      <c r="B17" s="9">
        <v>9.8980999999999995</v>
      </c>
      <c r="C17" s="42">
        <v>129.1</v>
      </c>
      <c r="D17" s="9" t="s">
        <v>417</v>
      </c>
      <c r="E17" s="9" t="s">
        <v>419</v>
      </c>
      <c r="F17" s="9" t="s">
        <v>421</v>
      </c>
      <c r="J17" s="9" t="str">
        <f t="shared" si="0"/>
        <v>LWS-GC-Quad-H2O-9.8981-129.10000</v>
      </c>
      <c r="K17" s="13" t="s">
        <v>1298</v>
      </c>
      <c r="M17" s="9" t="str">
        <f t="shared" si="1"/>
        <v>Unknown-9.8981-129.10000</v>
      </c>
      <c r="N17" s="11">
        <v>612.51220120000005</v>
      </c>
      <c r="O17" s="11">
        <v>126.5121078</v>
      </c>
      <c r="P17" s="11">
        <v>282.25721090000002</v>
      </c>
      <c r="Q17" s="12">
        <f t="shared" si="2"/>
        <v>340.42717329999999</v>
      </c>
      <c r="R17" s="12">
        <f t="shared" si="3"/>
        <v>248.16694197740208</v>
      </c>
      <c r="S17" s="12">
        <f t="shared" si="4"/>
        <v>72.898687719827237</v>
      </c>
      <c r="T17" s="11">
        <v>10.363297429999999</v>
      </c>
      <c r="U17" s="11">
        <v>5.0817342200000004</v>
      </c>
      <c r="V17" s="11">
        <v>7.1130108989999998</v>
      </c>
      <c r="W17" s="12">
        <f t="shared" si="5"/>
        <v>7.5193475163333332</v>
      </c>
      <c r="X17" s="12">
        <f t="shared" si="6"/>
        <v>2.6641245410539263</v>
      </c>
      <c r="Y17" s="12">
        <f t="shared" si="7"/>
        <v>35.430262203827972</v>
      </c>
      <c r="Z17" s="11">
        <v>32.454080079999997</v>
      </c>
      <c r="AA17" s="11">
        <v>11.243739639999999</v>
      </c>
      <c r="AB17" s="11">
        <v>41.005582089999997</v>
      </c>
      <c r="AC17" s="12">
        <f t="shared" si="8"/>
        <v>28.23446727</v>
      </c>
      <c r="AD17" s="12">
        <f t="shared" si="9"/>
        <v>15.323043617519085</v>
      </c>
      <c r="AE17" s="12">
        <f t="shared" si="10"/>
        <v>54.270702085462389</v>
      </c>
      <c r="AF17" s="11">
        <v>22.488698400000001</v>
      </c>
      <c r="AG17" s="11">
        <v>9.2588787670000006</v>
      </c>
      <c r="AH17" s="11">
        <v>1.426479177</v>
      </c>
      <c r="AI17" s="12">
        <f t="shared" si="11"/>
        <v>11.058018781333333</v>
      </c>
      <c r="AJ17" s="12">
        <f t="shared" si="12"/>
        <v>10.645747894948913</v>
      </c>
      <c r="AK17" s="12">
        <f t="shared" si="13"/>
        <v>96.271747276461852</v>
      </c>
      <c r="AL17" s="11">
        <v>0.91989324299999997</v>
      </c>
      <c r="AM17" s="11">
        <v>3.543483197</v>
      </c>
      <c r="AN17" s="11">
        <v>2.2603334500000001</v>
      </c>
      <c r="AO17" s="12">
        <f t="shared" si="14"/>
        <v>2.24123663</v>
      </c>
      <c r="AP17" s="12">
        <f t="shared" si="15"/>
        <v>1.3118992255821382</v>
      </c>
      <c r="AQ17" s="12">
        <f t="shared" si="16"/>
        <v>58.534614686452734</v>
      </c>
    </row>
    <row r="18" spans="1:43" x14ac:dyDescent="0.25">
      <c r="A18" s="9" t="s">
        <v>31</v>
      </c>
      <c r="B18" s="9">
        <v>10.106199999999999</v>
      </c>
      <c r="C18" s="42">
        <v>115.1</v>
      </c>
      <c r="D18" s="9" t="s">
        <v>417</v>
      </c>
      <c r="E18" s="9" t="s">
        <v>419</v>
      </c>
      <c r="F18" s="9" t="s">
        <v>421</v>
      </c>
      <c r="J18" s="9" t="str">
        <f t="shared" si="0"/>
        <v>LWS-GC-Quad-H2O-10.1062-115.10000</v>
      </c>
      <c r="K18" s="13" t="s">
        <v>1298</v>
      </c>
      <c r="M18" s="9" t="str">
        <f t="shared" si="1"/>
        <v>Unknown-10.1062-115.10000</v>
      </c>
      <c r="N18" s="11">
        <v>56775.974390000003</v>
      </c>
      <c r="O18" s="11">
        <v>30506.311880000001</v>
      </c>
      <c r="P18" s="11">
        <v>35282.138129999999</v>
      </c>
      <c r="Q18" s="12">
        <f t="shared" si="2"/>
        <v>40854.808133333339</v>
      </c>
      <c r="R18" s="12">
        <f t="shared" si="3"/>
        <v>13993.383447967908</v>
      </c>
      <c r="S18" s="12">
        <f t="shared" si="4"/>
        <v>34.251497161115637</v>
      </c>
      <c r="T18" s="11">
        <v>740.51630690000002</v>
      </c>
      <c r="U18" s="11">
        <v>1186.1462489999999</v>
      </c>
      <c r="V18" s="11">
        <v>1840.021677</v>
      </c>
      <c r="W18" s="12">
        <f t="shared" si="5"/>
        <v>1255.5614109666667</v>
      </c>
      <c r="X18" s="12">
        <f t="shared" si="6"/>
        <v>553.02971281191378</v>
      </c>
      <c r="Y18" s="12">
        <f t="shared" si="7"/>
        <v>44.046408879843781</v>
      </c>
      <c r="Z18" s="11">
        <v>8153.740546</v>
      </c>
      <c r="AA18" s="11">
        <v>2872.3456120000001</v>
      </c>
      <c r="AB18" s="11">
        <v>7121.8916499999996</v>
      </c>
      <c r="AC18" s="12">
        <f t="shared" si="8"/>
        <v>6049.3259360000002</v>
      </c>
      <c r="AD18" s="12">
        <f t="shared" si="9"/>
        <v>2799.3000947301935</v>
      </c>
      <c r="AE18" s="12">
        <f t="shared" si="10"/>
        <v>46.274578760442466</v>
      </c>
      <c r="AF18" s="11">
        <v>2387.7547979999999</v>
      </c>
      <c r="AG18" s="11">
        <v>2805.813627</v>
      </c>
      <c r="AH18" s="11">
        <v>614.68938189999994</v>
      </c>
      <c r="AI18" s="12">
        <f t="shared" si="11"/>
        <v>1936.0859356333331</v>
      </c>
      <c r="AJ18" s="12">
        <f t="shared" si="12"/>
        <v>1163.2970107801195</v>
      </c>
      <c r="AK18" s="12">
        <f t="shared" si="13"/>
        <v>60.084988448592881</v>
      </c>
      <c r="AL18" s="11">
        <v>442.02534910000003</v>
      </c>
      <c r="AM18" s="11">
        <v>737.15033559999995</v>
      </c>
      <c r="AN18" s="11">
        <v>453.53875110000001</v>
      </c>
      <c r="AO18" s="12">
        <f t="shared" si="14"/>
        <v>544.23814526666672</v>
      </c>
      <c r="AP18" s="12">
        <f t="shared" si="15"/>
        <v>167.1660087781199</v>
      </c>
      <c r="AQ18" s="12">
        <f t="shared" si="16"/>
        <v>30.715599454391722</v>
      </c>
    </row>
    <row r="19" spans="1:43" x14ac:dyDescent="0.25">
      <c r="A19" s="9" t="s">
        <v>32</v>
      </c>
      <c r="B19" s="9">
        <v>10.1592</v>
      </c>
      <c r="C19" s="42">
        <v>102.1</v>
      </c>
      <c r="D19" s="9" t="s">
        <v>417</v>
      </c>
      <c r="E19" s="9" t="s">
        <v>419</v>
      </c>
      <c r="F19" s="9" t="s">
        <v>421</v>
      </c>
      <c r="J19" s="9" t="str">
        <f t="shared" si="0"/>
        <v>LWS-GC-Quad-H2O-10.1592-102.10000</v>
      </c>
      <c r="K19" s="13" t="s">
        <v>1298</v>
      </c>
      <c r="M19" s="9" t="str">
        <f t="shared" si="1"/>
        <v>Unknown-10.1592-102.10000</v>
      </c>
      <c r="N19" s="11">
        <v>9544.7075110000005</v>
      </c>
      <c r="O19" s="11">
        <v>6583.9315900000001</v>
      </c>
      <c r="P19" s="11">
        <v>8139.8518130000002</v>
      </c>
      <c r="Q19" s="12">
        <f t="shared" si="2"/>
        <v>8089.4969713333339</v>
      </c>
      <c r="R19" s="12">
        <f t="shared" si="3"/>
        <v>1481.0301216223786</v>
      </c>
      <c r="S19" s="12">
        <f t="shared" si="4"/>
        <v>18.308062007695778</v>
      </c>
      <c r="T19" s="11">
        <v>186.93529459999999</v>
      </c>
      <c r="U19" s="11">
        <v>335.52527550000002</v>
      </c>
      <c r="V19" s="11">
        <v>513.63919250000004</v>
      </c>
      <c r="W19" s="12">
        <f t="shared" si="5"/>
        <v>345.36658753333336</v>
      </c>
      <c r="X19" s="12">
        <f t="shared" si="6"/>
        <v>163.57413546360701</v>
      </c>
      <c r="Y19" s="12">
        <f t="shared" si="7"/>
        <v>47.362466830355878</v>
      </c>
      <c r="Z19" s="11">
        <v>2000.240104</v>
      </c>
      <c r="AA19" s="11">
        <v>810.10879920000002</v>
      </c>
      <c r="AB19" s="11">
        <v>2045.794216</v>
      </c>
      <c r="AC19" s="12">
        <f t="shared" si="8"/>
        <v>1618.7143730666667</v>
      </c>
      <c r="AD19" s="12">
        <f t="shared" si="9"/>
        <v>700.64329358540772</v>
      </c>
      <c r="AE19" s="12">
        <f t="shared" si="10"/>
        <v>43.283936020042482</v>
      </c>
      <c r="AF19" s="11">
        <v>581.96081860000004</v>
      </c>
      <c r="AG19" s="11">
        <v>783.24056059999998</v>
      </c>
      <c r="AH19" s="11">
        <v>171.71541569999999</v>
      </c>
      <c r="AI19" s="12">
        <f t="shared" si="11"/>
        <v>512.30559830000004</v>
      </c>
      <c r="AJ19" s="12">
        <f t="shared" si="12"/>
        <v>311.65628181944703</v>
      </c>
      <c r="AK19" s="12">
        <f t="shared" si="13"/>
        <v>60.834057416828159</v>
      </c>
      <c r="AL19" s="11">
        <v>109.3513018</v>
      </c>
      <c r="AM19" s="11">
        <v>191.7994114</v>
      </c>
      <c r="AN19" s="11">
        <v>125.1532429</v>
      </c>
      <c r="AO19" s="12">
        <f t="shared" si="14"/>
        <v>142.10131870000001</v>
      </c>
      <c r="AP19" s="12">
        <f t="shared" si="15"/>
        <v>43.759006491753347</v>
      </c>
      <c r="AQ19" s="12">
        <f t="shared" si="16"/>
        <v>30.794229703199331</v>
      </c>
    </row>
    <row r="20" spans="1:43" x14ac:dyDescent="0.25">
      <c r="A20" s="9" t="s">
        <v>33</v>
      </c>
      <c r="B20" s="9">
        <v>10.2295</v>
      </c>
      <c r="C20" s="42">
        <v>153</v>
      </c>
      <c r="D20" s="9" t="s">
        <v>417</v>
      </c>
      <c r="E20" s="9" t="s">
        <v>419</v>
      </c>
      <c r="F20" s="9" t="s">
        <v>421</v>
      </c>
      <c r="J20" s="9" t="str">
        <f t="shared" si="0"/>
        <v>LWS-GC-Quad-H2O-10.2295-1530000</v>
      </c>
      <c r="K20" s="13" t="s">
        <v>1298</v>
      </c>
      <c r="M20" s="9" t="str">
        <f t="shared" si="1"/>
        <v>Unknown-10.2295-1530000</v>
      </c>
      <c r="N20" s="11">
        <v>4301.0237669999997</v>
      </c>
      <c r="O20" s="11">
        <v>4546.8616220000004</v>
      </c>
      <c r="P20" s="11">
        <v>3220.8653079999999</v>
      </c>
      <c r="Q20" s="12">
        <f t="shared" si="2"/>
        <v>4022.9168989999998</v>
      </c>
      <c r="R20" s="12">
        <f t="shared" si="3"/>
        <v>705.38934547310589</v>
      </c>
      <c r="S20" s="12">
        <f t="shared" si="4"/>
        <v>17.534275829770401</v>
      </c>
      <c r="T20" s="11">
        <v>114.1325425</v>
      </c>
      <c r="U20" s="11">
        <v>107.9709194</v>
      </c>
      <c r="V20" s="11">
        <v>201.03841059999999</v>
      </c>
      <c r="W20" s="12">
        <f t="shared" si="5"/>
        <v>141.04729083333334</v>
      </c>
      <c r="X20" s="12">
        <f t="shared" si="6"/>
        <v>52.045098116446312</v>
      </c>
      <c r="Y20" s="12">
        <f t="shared" si="7"/>
        <v>36.899041313700039</v>
      </c>
      <c r="Z20" s="11">
        <v>713.20480580000003</v>
      </c>
      <c r="AA20" s="11">
        <v>276.43581619999998</v>
      </c>
      <c r="AB20" s="11">
        <v>795.90812019999998</v>
      </c>
      <c r="AC20" s="12">
        <f t="shared" si="8"/>
        <v>595.18291406666674</v>
      </c>
      <c r="AD20" s="12">
        <f t="shared" si="9"/>
        <v>279.12316967962909</v>
      </c>
      <c r="AE20" s="12">
        <f t="shared" si="10"/>
        <v>46.897040066638127</v>
      </c>
      <c r="AF20" s="11">
        <v>204.3653601</v>
      </c>
      <c r="AG20" s="11">
        <v>436.32730359999999</v>
      </c>
      <c r="AH20" s="11">
        <v>84.27146406</v>
      </c>
      <c r="AI20" s="12">
        <f t="shared" si="11"/>
        <v>241.65470925333332</v>
      </c>
      <c r="AJ20" s="12">
        <f t="shared" si="12"/>
        <v>178.96563974339591</v>
      </c>
      <c r="AK20" s="12">
        <f t="shared" si="13"/>
        <v>74.058411812608739</v>
      </c>
      <c r="AL20" s="11">
        <v>66.483751010000006</v>
      </c>
      <c r="AM20" s="11">
        <v>64.595502069999995</v>
      </c>
      <c r="AN20" s="11">
        <v>72.107384609999997</v>
      </c>
      <c r="AO20" s="12">
        <f t="shared" si="14"/>
        <v>67.728879230000004</v>
      </c>
      <c r="AP20" s="12">
        <f t="shared" si="15"/>
        <v>3.90766593209674</v>
      </c>
      <c r="AQ20" s="12">
        <f t="shared" si="16"/>
        <v>5.7695712324232113</v>
      </c>
    </row>
    <row r="21" spans="1:43" x14ac:dyDescent="0.25">
      <c r="A21" s="9" t="s">
        <v>34</v>
      </c>
      <c r="B21" s="9">
        <v>10.263299999999999</v>
      </c>
      <c r="C21" s="42">
        <v>157.1</v>
      </c>
      <c r="D21" s="9" t="s">
        <v>417</v>
      </c>
      <c r="E21" s="9" t="s">
        <v>419</v>
      </c>
      <c r="F21" s="9" t="s">
        <v>421</v>
      </c>
      <c r="J21" s="9" t="str">
        <f t="shared" si="0"/>
        <v>LWS-GC-Quad-H2O-10.2633-157.10000</v>
      </c>
      <c r="K21" s="13" t="s">
        <v>1298</v>
      </c>
      <c r="M21" s="9" t="str">
        <f t="shared" si="1"/>
        <v>Unknown-10.2633-157.10000</v>
      </c>
      <c r="N21" s="11">
        <v>16169.613869999999</v>
      </c>
      <c r="O21" s="11">
        <v>14197.808950000001</v>
      </c>
      <c r="P21" s="11">
        <v>18359.248479999998</v>
      </c>
      <c r="Q21" s="12">
        <f t="shared" si="2"/>
        <v>16242.223766666668</v>
      </c>
      <c r="R21" s="12">
        <f t="shared" si="3"/>
        <v>2081.6697356405989</v>
      </c>
      <c r="S21" s="12">
        <f t="shared" si="4"/>
        <v>12.816408427476137</v>
      </c>
      <c r="T21" s="11">
        <v>518.58123899999998</v>
      </c>
      <c r="U21" s="11">
        <v>777.322767</v>
      </c>
      <c r="V21" s="11">
        <v>1538.403153</v>
      </c>
      <c r="W21" s="12">
        <f t="shared" si="5"/>
        <v>944.76905299999999</v>
      </c>
      <c r="X21" s="12">
        <f t="shared" si="6"/>
        <v>530.13005771230439</v>
      </c>
      <c r="Y21" s="12">
        <f t="shared" si="7"/>
        <v>56.112131957428154</v>
      </c>
      <c r="Z21" s="11">
        <v>4481.0579360000002</v>
      </c>
      <c r="AA21" s="11">
        <v>2223.9934490000001</v>
      </c>
      <c r="AB21" s="11">
        <v>3955.826791</v>
      </c>
      <c r="AC21" s="12">
        <f t="shared" si="8"/>
        <v>3553.6260586666667</v>
      </c>
      <c r="AD21" s="12">
        <f t="shared" si="9"/>
        <v>1181.0626979276956</v>
      </c>
      <c r="AE21" s="12">
        <f t="shared" si="10"/>
        <v>33.23542428014597</v>
      </c>
      <c r="AF21" s="11">
        <v>751.84884529999999</v>
      </c>
      <c r="AG21" s="11">
        <v>2511.163841</v>
      </c>
      <c r="AH21" s="11">
        <v>558.14103230000001</v>
      </c>
      <c r="AI21" s="12">
        <f t="shared" si="11"/>
        <v>1273.7179062</v>
      </c>
      <c r="AJ21" s="12">
        <f t="shared" si="12"/>
        <v>1076.0274208258336</v>
      </c>
      <c r="AK21" s="12">
        <f t="shared" si="13"/>
        <v>84.479256795254244</v>
      </c>
      <c r="AL21" s="11">
        <v>128.97709269999999</v>
      </c>
      <c r="AM21" s="11">
        <v>198.30215530000001</v>
      </c>
      <c r="AN21" s="11">
        <v>122.4720719</v>
      </c>
      <c r="AO21" s="12">
        <f t="shared" si="14"/>
        <v>149.91710663333333</v>
      </c>
      <c r="AP21" s="12">
        <f t="shared" si="15"/>
        <v>42.028722616311967</v>
      </c>
      <c r="AQ21" s="12">
        <f t="shared" si="16"/>
        <v>28.034640982703628</v>
      </c>
    </row>
    <row r="22" spans="1:43" x14ac:dyDescent="0.25">
      <c r="A22" s="9" t="s">
        <v>35</v>
      </c>
      <c r="B22" s="9">
        <v>10.2791</v>
      </c>
      <c r="C22" s="42">
        <v>72.099999999999994</v>
      </c>
      <c r="D22" s="9" t="s">
        <v>417</v>
      </c>
      <c r="E22" s="9" t="s">
        <v>419</v>
      </c>
      <c r="F22" s="9" t="s">
        <v>421</v>
      </c>
      <c r="J22" s="9" t="str">
        <f t="shared" si="0"/>
        <v>LWS-GC-Quad-H2O-10.2791-72.10000</v>
      </c>
      <c r="K22" s="13" t="s">
        <v>1298</v>
      </c>
      <c r="M22" s="9" t="str">
        <f t="shared" si="1"/>
        <v>Unknown-10.2791-72.10000</v>
      </c>
      <c r="N22" s="11">
        <v>244.95494059999999</v>
      </c>
      <c r="O22" s="11">
        <v>172.01255789999999</v>
      </c>
      <c r="P22" s="11">
        <v>227.90420750000001</v>
      </c>
      <c r="Q22" s="12">
        <f t="shared" si="2"/>
        <v>214.95723533333333</v>
      </c>
      <c r="R22" s="12">
        <f t="shared" si="3"/>
        <v>38.155810366202779</v>
      </c>
      <c r="S22" s="12">
        <f t="shared" si="4"/>
        <v>17.750419197118308</v>
      </c>
      <c r="T22" s="11">
        <v>66.554721270000002</v>
      </c>
      <c r="U22" s="11">
        <v>11.7414176</v>
      </c>
      <c r="V22" s="11">
        <v>91.330622649999995</v>
      </c>
      <c r="W22" s="12">
        <f t="shared" si="5"/>
        <v>56.542253840000001</v>
      </c>
      <c r="X22" s="12">
        <f t="shared" si="6"/>
        <v>40.728338023424726</v>
      </c>
      <c r="Y22" s="12">
        <f t="shared" si="7"/>
        <v>72.031684726745098</v>
      </c>
      <c r="Z22" s="11">
        <v>530.15923829999997</v>
      </c>
      <c r="AA22" s="11">
        <v>336.4968859</v>
      </c>
      <c r="AB22" s="11">
        <v>680.92512060000001</v>
      </c>
      <c r="AC22" s="12">
        <f t="shared" si="8"/>
        <v>515.86041493333335</v>
      </c>
      <c r="AD22" s="12">
        <f t="shared" si="9"/>
        <v>172.65875152129647</v>
      </c>
      <c r="AE22" s="12">
        <f t="shared" si="10"/>
        <v>33.470052464407416</v>
      </c>
      <c r="AF22" s="11">
        <v>370.86011339999999</v>
      </c>
      <c r="AG22" s="11">
        <v>228.38528489999999</v>
      </c>
      <c r="AH22" s="11">
        <v>93.237061420000003</v>
      </c>
      <c r="AI22" s="12">
        <f t="shared" si="11"/>
        <v>230.82748657333335</v>
      </c>
      <c r="AJ22" s="12">
        <f t="shared" si="12"/>
        <v>138.82763777228345</v>
      </c>
      <c r="AK22" s="12">
        <f t="shared" si="13"/>
        <v>60.143460310208006</v>
      </c>
      <c r="AL22" s="11">
        <v>45.149061250000003</v>
      </c>
      <c r="AM22" s="11">
        <v>97.540543319999998</v>
      </c>
      <c r="AN22" s="11">
        <v>44.624461910000001</v>
      </c>
      <c r="AO22" s="12">
        <f t="shared" si="14"/>
        <v>62.438022160000003</v>
      </c>
      <c r="AP22" s="12">
        <f t="shared" si="15"/>
        <v>30.400806649792493</v>
      </c>
      <c r="AQ22" s="12">
        <f t="shared" si="16"/>
        <v>48.689573433138506</v>
      </c>
    </row>
    <row r="23" spans="1:43" x14ac:dyDescent="0.25">
      <c r="A23" s="9" t="s">
        <v>36</v>
      </c>
      <c r="B23" s="9">
        <v>10.3253</v>
      </c>
      <c r="C23" s="42">
        <v>58.1</v>
      </c>
      <c r="D23" s="9" t="s">
        <v>417</v>
      </c>
      <c r="E23" s="9" t="s">
        <v>419</v>
      </c>
      <c r="F23" s="9" t="s">
        <v>421</v>
      </c>
      <c r="J23" s="9" t="str">
        <f t="shared" si="0"/>
        <v>LWS-GC-Quad-H2O-10.3253-58.10000</v>
      </c>
      <c r="K23" s="13" t="s">
        <v>1298</v>
      </c>
      <c r="M23" s="9" t="str">
        <f t="shared" si="1"/>
        <v>Unknown-10.3253-58.10000</v>
      </c>
      <c r="N23" s="11">
        <v>2070.2108819999999</v>
      </c>
      <c r="O23" s="11">
        <v>628.24650380000003</v>
      </c>
      <c r="P23" s="11">
        <v>1350.5027789999999</v>
      </c>
      <c r="Q23" s="12">
        <f t="shared" si="2"/>
        <v>1349.6533882666665</v>
      </c>
      <c r="R23" s="12">
        <f t="shared" si="3"/>
        <v>720.98256435082487</v>
      </c>
      <c r="S23" s="12">
        <f t="shared" si="4"/>
        <v>53.419831389210884</v>
      </c>
      <c r="T23" s="11">
        <v>542.11439700000005</v>
      </c>
      <c r="U23" s="11">
        <v>385.55675780000001</v>
      </c>
      <c r="V23" s="11">
        <v>504.88790119999999</v>
      </c>
      <c r="W23" s="12">
        <f t="shared" si="5"/>
        <v>477.51968533333337</v>
      </c>
      <c r="X23" s="12">
        <f t="shared" si="6"/>
        <v>81.788373426561762</v>
      </c>
      <c r="Y23" s="12">
        <f t="shared" si="7"/>
        <v>17.127749062212853</v>
      </c>
      <c r="Z23" s="11">
        <v>7948.7408379999997</v>
      </c>
      <c r="AA23" s="11">
        <v>3140.6692210000001</v>
      </c>
      <c r="AB23" s="11">
        <v>6321.5017399999997</v>
      </c>
      <c r="AC23" s="12">
        <f t="shared" si="8"/>
        <v>5803.6372663333341</v>
      </c>
      <c r="AD23" s="12">
        <f t="shared" si="9"/>
        <v>2445.511373591376</v>
      </c>
      <c r="AE23" s="12">
        <f t="shared" si="10"/>
        <v>42.137564106180257</v>
      </c>
      <c r="AF23" s="11">
        <v>3359.6180920000002</v>
      </c>
      <c r="AG23" s="11">
        <v>3951.0040239999998</v>
      </c>
      <c r="AH23" s="11">
        <v>1022.841105</v>
      </c>
      <c r="AI23" s="12">
        <f t="shared" si="11"/>
        <v>2777.8210736666665</v>
      </c>
      <c r="AJ23" s="12">
        <f t="shared" si="12"/>
        <v>1548.3540770630657</v>
      </c>
      <c r="AK23" s="12">
        <f t="shared" si="13"/>
        <v>55.73987798354738</v>
      </c>
      <c r="AL23" s="11">
        <v>376.2026947</v>
      </c>
      <c r="AM23" s="11">
        <v>793.64763419999997</v>
      </c>
      <c r="AN23" s="11">
        <v>495.12331410000002</v>
      </c>
      <c r="AO23" s="12">
        <f t="shared" si="14"/>
        <v>554.99121433333335</v>
      </c>
      <c r="AP23" s="12">
        <f t="shared" si="15"/>
        <v>215.06555625506596</v>
      </c>
      <c r="AQ23" s="12">
        <f t="shared" si="16"/>
        <v>38.751164108679994</v>
      </c>
    </row>
    <row r="24" spans="1:43" x14ac:dyDescent="0.25">
      <c r="A24" s="9" t="s">
        <v>37</v>
      </c>
      <c r="B24" s="9">
        <v>10.557399999999999</v>
      </c>
      <c r="C24" s="42">
        <v>65.8</v>
      </c>
      <c r="D24" s="9" t="s">
        <v>417</v>
      </c>
      <c r="E24" s="9" t="s">
        <v>419</v>
      </c>
      <c r="F24" s="9" t="s">
        <v>421</v>
      </c>
      <c r="J24" s="9" t="str">
        <f t="shared" si="0"/>
        <v>LWS-GC-Quad-H2O-10.5574-65.80000</v>
      </c>
      <c r="K24" s="13" t="s">
        <v>1298</v>
      </c>
      <c r="M24" s="9" t="str">
        <f t="shared" si="1"/>
        <v>Unknown-10.5574-65.80000</v>
      </c>
      <c r="N24" s="11">
        <v>324.01879550000001</v>
      </c>
      <c r="O24" s="11">
        <v>156.96283120000001</v>
      </c>
      <c r="P24" s="11">
        <v>16.300608629999999</v>
      </c>
      <c r="Q24" s="12">
        <f t="shared" si="2"/>
        <v>165.76074510999999</v>
      </c>
      <c r="R24" s="12">
        <f t="shared" si="3"/>
        <v>154.04763256705994</v>
      </c>
      <c r="S24" s="12">
        <f t="shared" si="4"/>
        <v>92.933723521110409</v>
      </c>
      <c r="T24" s="11">
        <v>7.2458577310000001</v>
      </c>
      <c r="U24" s="11">
        <v>3.9820095590000002</v>
      </c>
      <c r="V24" s="11">
        <v>4.3049762960000004</v>
      </c>
      <c r="W24" s="12">
        <f t="shared" si="5"/>
        <v>5.177614528666667</v>
      </c>
      <c r="X24" s="12">
        <f t="shared" si="6"/>
        <v>1.7984157851566556</v>
      </c>
      <c r="Y24" s="12">
        <f t="shared" si="7"/>
        <v>34.734447209220527</v>
      </c>
      <c r="Z24" s="11">
        <v>14.03378081</v>
      </c>
      <c r="AA24" s="11">
        <v>10.70340614</v>
      </c>
      <c r="AB24" s="11">
        <v>16.154277690000001</v>
      </c>
      <c r="AC24" s="12">
        <f t="shared" si="8"/>
        <v>13.630488213333335</v>
      </c>
      <c r="AD24" s="12">
        <f t="shared" si="9"/>
        <v>2.7477233944748543</v>
      </c>
      <c r="AE24" s="12">
        <f t="shared" si="10"/>
        <v>20.158657206328332</v>
      </c>
      <c r="AF24" s="11">
        <v>4.2683562589999999</v>
      </c>
      <c r="AG24" s="11">
        <v>4.6693584650000002</v>
      </c>
      <c r="AH24" s="11">
        <v>2.4349680299999998</v>
      </c>
      <c r="AI24" s="12">
        <f t="shared" si="11"/>
        <v>3.790894251333333</v>
      </c>
      <c r="AJ24" s="12">
        <f t="shared" si="12"/>
        <v>1.1912609414308388</v>
      </c>
      <c r="AK24" s="12">
        <f t="shared" si="13"/>
        <v>31.424272544976656</v>
      </c>
      <c r="AL24" s="11">
        <v>2.3310970869999998</v>
      </c>
      <c r="AM24" s="11">
        <v>1.478245942</v>
      </c>
      <c r="AN24" s="11">
        <v>1.758424105</v>
      </c>
      <c r="AO24" s="12">
        <f t="shared" si="14"/>
        <v>1.855922378</v>
      </c>
      <c r="AP24" s="12">
        <f t="shared" si="15"/>
        <v>0.43470473175529017</v>
      </c>
      <c r="AQ24" s="12">
        <f t="shared" si="16"/>
        <v>23.422570734005674</v>
      </c>
    </row>
    <row r="25" spans="1:43" x14ac:dyDescent="0.25">
      <c r="A25" s="9" t="s">
        <v>38</v>
      </c>
      <c r="B25" s="9">
        <v>10.7689</v>
      </c>
      <c r="C25" s="42">
        <v>57.2</v>
      </c>
      <c r="D25" s="9" t="s">
        <v>417</v>
      </c>
      <c r="E25" s="9" t="s">
        <v>419</v>
      </c>
      <c r="F25" s="9" t="s">
        <v>421</v>
      </c>
      <c r="J25" s="9" t="str">
        <f t="shared" si="0"/>
        <v>LWS-GC-Quad-H2O-10.7689-57.20000</v>
      </c>
      <c r="K25" s="13" t="s">
        <v>1298</v>
      </c>
      <c r="M25" s="9" t="str">
        <f t="shared" si="1"/>
        <v>Unknown-10.7689-57.20000</v>
      </c>
      <c r="N25" s="11">
        <v>31001.747889999999</v>
      </c>
      <c r="O25" s="11">
        <v>2673.4286149999998</v>
      </c>
      <c r="P25" s="11">
        <v>3006.7213550000001</v>
      </c>
      <c r="Q25" s="12">
        <f t="shared" si="2"/>
        <v>12227.299286666666</v>
      </c>
      <c r="R25" s="12">
        <f t="shared" si="3"/>
        <v>16260.003421956524</v>
      </c>
      <c r="S25" s="12">
        <f t="shared" si="4"/>
        <v>132.98115177149009</v>
      </c>
      <c r="T25" s="11">
        <v>33.792923209999998</v>
      </c>
      <c r="U25" s="11">
        <v>480.60890719999998</v>
      </c>
      <c r="V25" s="11">
        <v>414.7395267</v>
      </c>
      <c r="W25" s="12">
        <f t="shared" si="5"/>
        <v>309.71378570333331</v>
      </c>
      <c r="X25" s="12">
        <f t="shared" si="6"/>
        <v>241.21346477997903</v>
      </c>
      <c r="Y25" s="12">
        <f t="shared" si="7"/>
        <v>77.882702002496927</v>
      </c>
      <c r="Z25" s="11">
        <v>655.17655349999995</v>
      </c>
      <c r="AA25" s="11">
        <v>248.94725020000001</v>
      </c>
      <c r="AB25" s="11">
        <v>4558.6305439999996</v>
      </c>
      <c r="AC25" s="12">
        <f t="shared" si="8"/>
        <v>1820.9181159</v>
      </c>
      <c r="AD25" s="12">
        <f t="shared" si="9"/>
        <v>2379.6129025420919</v>
      </c>
      <c r="AE25" s="12">
        <f t="shared" si="10"/>
        <v>130.68203791063684</v>
      </c>
      <c r="AF25" s="11">
        <v>93.041787999999997</v>
      </c>
      <c r="AG25" s="11">
        <v>543.82939050000004</v>
      </c>
      <c r="AH25" s="11">
        <v>27.167761410000001</v>
      </c>
      <c r="AI25" s="12">
        <f t="shared" si="11"/>
        <v>221.34631330333335</v>
      </c>
      <c r="AJ25" s="12">
        <f t="shared" si="12"/>
        <v>281.21406108775653</v>
      </c>
      <c r="AK25" s="12">
        <f t="shared" si="13"/>
        <v>127.04709506608332</v>
      </c>
      <c r="AL25" s="11">
        <v>16.767638819999998</v>
      </c>
      <c r="AM25" s="11">
        <v>60.382578049999999</v>
      </c>
      <c r="AN25" s="11">
        <v>72.288876880000004</v>
      </c>
      <c r="AO25" s="12">
        <f t="shared" si="14"/>
        <v>49.813031249999995</v>
      </c>
      <c r="AP25" s="12">
        <f t="shared" si="15"/>
        <v>29.230779301907798</v>
      </c>
      <c r="AQ25" s="12">
        <f t="shared" si="16"/>
        <v>58.680988826408353</v>
      </c>
    </row>
    <row r="26" spans="1:43" x14ac:dyDescent="0.25">
      <c r="A26" s="9" t="s">
        <v>39</v>
      </c>
      <c r="B26" s="9">
        <v>10.806100000000001</v>
      </c>
      <c r="C26" s="42">
        <v>57.2</v>
      </c>
      <c r="D26" s="9" t="s">
        <v>417</v>
      </c>
      <c r="E26" s="9" t="s">
        <v>419</v>
      </c>
      <c r="F26" s="9" t="s">
        <v>421</v>
      </c>
      <c r="J26" s="9" t="str">
        <f t="shared" si="0"/>
        <v>LWS-GC-Quad-H2O-10.8061-57.20000</v>
      </c>
      <c r="K26" s="13" t="s">
        <v>1298</v>
      </c>
      <c r="M26" s="9" t="str">
        <f t="shared" si="1"/>
        <v>Unknown-10.8061-57.20000</v>
      </c>
      <c r="N26" s="11">
        <v>31001.747889999999</v>
      </c>
      <c r="O26" s="11">
        <v>2673.4286149999998</v>
      </c>
      <c r="P26" s="11">
        <v>3006.7213550000001</v>
      </c>
      <c r="Q26" s="12">
        <f t="shared" si="2"/>
        <v>12227.299286666666</v>
      </c>
      <c r="R26" s="12">
        <f t="shared" si="3"/>
        <v>16260.003421956524</v>
      </c>
      <c r="S26" s="12">
        <f t="shared" si="4"/>
        <v>132.98115177149009</v>
      </c>
      <c r="T26" s="11">
        <v>33.792923209999998</v>
      </c>
      <c r="U26" s="11">
        <v>480.60890719999998</v>
      </c>
      <c r="V26" s="11">
        <v>414.7395267</v>
      </c>
      <c r="W26" s="12">
        <f t="shared" si="5"/>
        <v>309.71378570333331</v>
      </c>
      <c r="X26" s="12">
        <f t="shared" si="6"/>
        <v>241.21346477997903</v>
      </c>
      <c r="Y26" s="12">
        <f t="shared" si="7"/>
        <v>77.882702002496927</v>
      </c>
      <c r="Z26" s="11">
        <v>655.17655349999995</v>
      </c>
      <c r="AA26" s="11">
        <v>248.94725020000001</v>
      </c>
      <c r="AB26" s="11">
        <v>4558.6305439999996</v>
      </c>
      <c r="AC26" s="12">
        <f t="shared" si="8"/>
        <v>1820.9181159</v>
      </c>
      <c r="AD26" s="12">
        <f t="shared" si="9"/>
        <v>2379.6129025420919</v>
      </c>
      <c r="AE26" s="12">
        <f t="shared" si="10"/>
        <v>130.68203791063684</v>
      </c>
      <c r="AF26" s="11">
        <v>93.041787999999997</v>
      </c>
      <c r="AG26" s="11">
        <v>543.82939050000004</v>
      </c>
      <c r="AH26" s="11">
        <v>27.167761410000001</v>
      </c>
      <c r="AI26" s="12">
        <f t="shared" si="11"/>
        <v>221.34631330333335</v>
      </c>
      <c r="AJ26" s="12">
        <f t="shared" si="12"/>
        <v>281.21406108775653</v>
      </c>
      <c r="AK26" s="12">
        <f t="shared" si="13"/>
        <v>127.04709506608332</v>
      </c>
      <c r="AL26" s="11">
        <v>16.767638819999998</v>
      </c>
      <c r="AM26" s="11">
        <v>60.382578049999999</v>
      </c>
      <c r="AN26" s="11">
        <v>72.288876880000004</v>
      </c>
      <c r="AO26" s="12">
        <f t="shared" si="14"/>
        <v>49.813031249999995</v>
      </c>
      <c r="AP26" s="12">
        <f t="shared" si="15"/>
        <v>29.230779301907798</v>
      </c>
      <c r="AQ26" s="12">
        <f t="shared" si="16"/>
        <v>58.680988826408353</v>
      </c>
    </row>
    <row r="27" spans="1:43" x14ac:dyDescent="0.25">
      <c r="A27" s="9" t="s">
        <v>40</v>
      </c>
      <c r="B27" s="9">
        <v>10.8371</v>
      </c>
      <c r="C27" s="42">
        <v>65.2</v>
      </c>
      <c r="D27" s="9" t="s">
        <v>417</v>
      </c>
      <c r="E27" s="9" t="s">
        <v>419</v>
      </c>
      <c r="F27" s="9" t="s">
        <v>421</v>
      </c>
      <c r="J27" s="9" t="str">
        <f t="shared" si="0"/>
        <v>LWS-GC-Quad-H2O-10.8371-65.20000</v>
      </c>
      <c r="K27" s="13" t="s">
        <v>1298</v>
      </c>
      <c r="M27" s="9" t="str">
        <f t="shared" si="1"/>
        <v>Unknown-10.8371-65.20000</v>
      </c>
      <c r="N27" s="11">
        <v>3519.28359</v>
      </c>
      <c r="O27" s="11">
        <v>124.43741900000001</v>
      </c>
      <c r="P27" s="11">
        <v>557.23736440000005</v>
      </c>
      <c r="Q27" s="12">
        <f t="shared" si="2"/>
        <v>1400.3194578</v>
      </c>
      <c r="R27" s="12">
        <f t="shared" si="3"/>
        <v>1847.7921131304613</v>
      </c>
      <c r="S27" s="12">
        <f t="shared" si="4"/>
        <v>131.95504088998894</v>
      </c>
      <c r="T27" s="11">
        <v>82.599700150000004</v>
      </c>
      <c r="U27" s="11">
        <v>78.728785380000005</v>
      </c>
      <c r="V27" s="11">
        <v>68.804656530000003</v>
      </c>
      <c r="W27" s="12">
        <f t="shared" si="5"/>
        <v>76.711047353333342</v>
      </c>
      <c r="X27" s="12">
        <f t="shared" si="6"/>
        <v>7.1154238930381526</v>
      </c>
      <c r="Y27" s="12">
        <f t="shared" si="7"/>
        <v>9.2756182304020705</v>
      </c>
      <c r="Z27" s="11">
        <v>305.85884950000002</v>
      </c>
      <c r="AA27" s="11">
        <v>140.4602921</v>
      </c>
      <c r="AB27" s="11">
        <v>315.27806620000001</v>
      </c>
      <c r="AC27" s="12">
        <f t="shared" si="8"/>
        <v>253.86573593333333</v>
      </c>
      <c r="AD27" s="12">
        <f t="shared" si="9"/>
        <v>98.324851533510568</v>
      </c>
      <c r="AE27" s="12">
        <f t="shared" si="10"/>
        <v>38.731044649259502</v>
      </c>
      <c r="AF27" s="11">
        <v>88.813462130000005</v>
      </c>
      <c r="AG27" s="11">
        <v>87.576594740000004</v>
      </c>
      <c r="AH27" s="11">
        <v>31.111572559999999</v>
      </c>
      <c r="AI27" s="12">
        <f t="shared" si="11"/>
        <v>69.167209810000017</v>
      </c>
      <c r="AJ27" s="12">
        <f t="shared" si="12"/>
        <v>32.962950491617107</v>
      </c>
      <c r="AK27" s="12">
        <f t="shared" si="13"/>
        <v>47.656903585044439</v>
      </c>
      <c r="AL27" s="11">
        <v>27.54528328</v>
      </c>
      <c r="AM27" s="11">
        <v>27.819942569999998</v>
      </c>
      <c r="AN27" s="11">
        <v>15.54680643</v>
      </c>
      <c r="AO27" s="12">
        <f t="shared" si="14"/>
        <v>23.637344093333336</v>
      </c>
      <c r="AP27" s="12">
        <f t="shared" si="15"/>
        <v>7.0079568486654527</v>
      </c>
      <c r="AQ27" s="12">
        <f t="shared" si="16"/>
        <v>29.64781838853872</v>
      </c>
    </row>
    <row r="28" spans="1:43" x14ac:dyDescent="0.25">
      <c r="A28" s="9" t="s">
        <v>41</v>
      </c>
      <c r="B28" s="9">
        <v>10.9329</v>
      </c>
      <c r="C28" s="42">
        <v>65.400000000000006</v>
      </c>
      <c r="D28" s="9" t="s">
        <v>417</v>
      </c>
      <c r="E28" s="9" t="s">
        <v>419</v>
      </c>
      <c r="F28" s="9" t="s">
        <v>421</v>
      </c>
      <c r="J28" s="9" t="str">
        <f t="shared" si="0"/>
        <v>LWS-GC-Quad-H2O-10.9329-65.40000</v>
      </c>
      <c r="K28" s="13" t="s">
        <v>1298</v>
      </c>
      <c r="M28" s="9" t="str">
        <f t="shared" si="1"/>
        <v>Unknown-10.9329-65.40000</v>
      </c>
      <c r="N28" s="11">
        <v>2481.8060059999998</v>
      </c>
      <c r="O28" s="11">
        <v>1592.5486840000001</v>
      </c>
      <c r="P28" s="11">
        <v>314.31595659999999</v>
      </c>
      <c r="Q28" s="12">
        <f t="shared" si="2"/>
        <v>1462.8902155333335</v>
      </c>
      <c r="R28" s="12">
        <f t="shared" si="3"/>
        <v>1089.5465879877943</v>
      </c>
      <c r="S28" s="12">
        <f t="shared" si="4"/>
        <v>74.479039945630689</v>
      </c>
      <c r="T28" s="11">
        <v>25.077187479999999</v>
      </c>
      <c r="U28" s="11">
        <v>21.962387979999999</v>
      </c>
      <c r="V28" s="11">
        <v>110.8338129</v>
      </c>
      <c r="W28" s="12">
        <f t="shared" si="5"/>
        <v>52.624462786666662</v>
      </c>
      <c r="X28" s="12">
        <f t="shared" si="6"/>
        <v>50.434827494934147</v>
      </c>
      <c r="Y28" s="12">
        <f t="shared" si="7"/>
        <v>95.83913036678581</v>
      </c>
      <c r="Z28" s="11">
        <v>309.34959470000001</v>
      </c>
      <c r="AA28" s="11">
        <v>77.432191149999994</v>
      </c>
      <c r="AB28" s="11">
        <v>334.67435740000002</v>
      </c>
      <c r="AC28" s="12">
        <f t="shared" si="8"/>
        <v>240.48538108333332</v>
      </c>
      <c r="AD28" s="12">
        <f t="shared" si="9"/>
        <v>141.77479663899925</v>
      </c>
      <c r="AE28" s="12">
        <f t="shared" si="10"/>
        <v>58.953602917705524</v>
      </c>
      <c r="AF28" s="11">
        <v>104.6273264</v>
      </c>
      <c r="AG28" s="11">
        <v>149.1294705</v>
      </c>
      <c r="AH28" s="11">
        <v>11.23905693</v>
      </c>
      <c r="AI28" s="12">
        <f t="shared" si="11"/>
        <v>88.331951276666658</v>
      </c>
      <c r="AJ28" s="12">
        <f t="shared" si="12"/>
        <v>70.374682780343846</v>
      </c>
      <c r="AK28" s="12">
        <f t="shared" si="13"/>
        <v>79.670698725902227</v>
      </c>
      <c r="AL28" s="11">
        <v>21.5058775</v>
      </c>
      <c r="AM28" s="11">
        <v>21.073541890000001</v>
      </c>
      <c r="AN28" s="11">
        <v>7.7633418110000001</v>
      </c>
      <c r="AO28" s="12">
        <f t="shared" si="14"/>
        <v>16.780920400333333</v>
      </c>
      <c r="AP28" s="12">
        <f t="shared" si="15"/>
        <v>7.8124433585799995</v>
      </c>
      <c r="AQ28" s="12">
        <f t="shared" si="16"/>
        <v>46.555511689482863</v>
      </c>
    </row>
    <row r="29" spans="1:43" x14ac:dyDescent="0.25">
      <c r="A29" s="9" t="s">
        <v>42</v>
      </c>
      <c r="B29" s="9">
        <v>10.9742</v>
      </c>
      <c r="C29" s="42">
        <v>175.2</v>
      </c>
      <c r="D29" s="9" t="s">
        <v>417</v>
      </c>
      <c r="E29" s="9" t="s">
        <v>419</v>
      </c>
      <c r="F29" s="9" t="s">
        <v>421</v>
      </c>
      <c r="J29" s="9" t="str">
        <f t="shared" si="0"/>
        <v>LWS-GC-Quad-H2O-10.9742-175.20000</v>
      </c>
      <c r="K29" s="13" t="s">
        <v>1298</v>
      </c>
      <c r="M29" s="9" t="str">
        <f t="shared" si="1"/>
        <v>Unknown-10.9742-175.20000</v>
      </c>
      <c r="N29" s="11">
        <v>20279.572329999999</v>
      </c>
      <c r="O29" s="11">
        <v>10966.826929999999</v>
      </c>
      <c r="P29" s="11">
        <v>13274.41122</v>
      </c>
      <c r="Q29" s="12">
        <f t="shared" si="2"/>
        <v>14840.27016</v>
      </c>
      <c r="R29" s="12">
        <f t="shared" si="3"/>
        <v>4849.8187993252595</v>
      </c>
      <c r="S29" s="12">
        <f t="shared" si="4"/>
        <v>32.68012473517706</v>
      </c>
      <c r="T29" s="11">
        <v>323.69215000000003</v>
      </c>
      <c r="U29" s="11">
        <v>481.1685928</v>
      </c>
      <c r="V29" s="11">
        <v>694.43101769999998</v>
      </c>
      <c r="W29" s="12">
        <f t="shared" si="5"/>
        <v>499.76392016666665</v>
      </c>
      <c r="X29" s="12">
        <f t="shared" si="6"/>
        <v>186.06764000162585</v>
      </c>
      <c r="Y29" s="12">
        <f t="shared" si="7"/>
        <v>37.231107027408861</v>
      </c>
      <c r="Z29" s="11">
        <v>3101.3824460000001</v>
      </c>
      <c r="AA29" s="11">
        <v>1048.612003</v>
      </c>
      <c r="AB29" s="11">
        <v>3002.687214</v>
      </c>
      <c r="AC29" s="12">
        <f t="shared" si="8"/>
        <v>2384.2272209999996</v>
      </c>
      <c r="AD29" s="12">
        <f t="shared" si="9"/>
        <v>1157.7288953463051</v>
      </c>
      <c r="AE29" s="12">
        <f t="shared" si="10"/>
        <v>48.557825577577582</v>
      </c>
      <c r="AF29" s="11">
        <v>986.40828759999999</v>
      </c>
      <c r="AG29" s="11">
        <v>1201.8461400000001</v>
      </c>
      <c r="AH29" s="11">
        <v>275.97449019999999</v>
      </c>
      <c r="AI29" s="12">
        <f t="shared" si="11"/>
        <v>821.40963926666666</v>
      </c>
      <c r="AJ29" s="12">
        <f t="shared" si="12"/>
        <v>484.48735116586255</v>
      </c>
      <c r="AK29" s="12">
        <f t="shared" si="13"/>
        <v>58.982428255699602</v>
      </c>
      <c r="AL29" s="11">
        <v>224.09773369999999</v>
      </c>
      <c r="AM29" s="11">
        <v>286.50836770000001</v>
      </c>
      <c r="AN29" s="11">
        <v>230.4123783</v>
      </c>
      <c r="AO29" s="12">
        <f t="shared" si="14"/>
        <v>247.00615989999997</v>
      </c>
      <c r="AP29" s="12">
        <f t="shared" si="15"/>
        <v>34.355305265881206</v>
      </c>
      <c r="AQ29" s="12">
        <f t="shared" si="16"/>
        <v>13.908683605214501</v>
      </c>
    </row>
    <row r="30" spans="1:43" x14ac:dyDescent="0.25">
      <c r="A30" s="9" t="s">
        <v>43</v>
      </c>
      <c r="B30" s="9">
        <v>11.0465</v>
      </c>
      <c r="C30" s="42">
        <v>44.2</v>
      </c>
      <c r="D30" s="9" t="s">
        <v>417</v>
      </c>
      <c r="E30" s="9" t="s">
        <v>419</v>
      </c>
      <c r="F30" s="9" t="s">
        <v>421</v>
      </c>
      <c r="J30" s="9" t="str">
        <f t="shared" si="0"/>
        <v>LWS-GC-Quad-H2O-11.0465-44.20000</v>
      </c>
      <c r="K30" s="13" t="s">
        <v>1298</v>
      </c>
      <c r="M30" s="9" t="str">
        <f t="shared" si="1"/>
        <v>Unknown-11.0465-44.20000</v>
      </c>
      <c r="N30" s="11">
        <v>35880.643770000002</v>
      </c>
      <c r="O30" s="11">
        <v>25047.10312</v>
      </c>
      <c r="P30" s="11">
        <v>30641.78354</v>
      </c>
      <c r="Q30" s="12">
        <f t="shared" si="2"/>
        <v>30523.176810000001</v>
      </c>
      <c r="R30" s="12">
        <f t="shared" si="3"/>
        <v>5417.7441265808748</v>
      </c>
      <c r="S30" s="12">
        <f t="shared" si="4"/>
        <v>17.749607651605629</v>
      </c>
      <c r="T30" s="11">
        <v>205.8019467</v>
      </c>
      <c r="U30" s="11">
        <v>1143.6906469999999</v>
      </c>
      <c r="V30" s="11">
        <v>2151.112243</v>
      </c>
      <c r="W30" s="12">
        <f t="shared" si="5"/>
        <v>1166.8682789</v>
      </c>
      <c r="X30" s="12">
        <f t="shared" si="6"/>
        <v>972.86224060144684</v>
      </c>
      <c r="Y30" s="12">
        <f t="shared" si="7"/>
        <v>83.373784187411331</v>
      </c>
      <c r="Z30" s="11">
        <v>6675.8593730000002</v>
      </c>
      <c r="AA30" s="11">
        <v>3115.1294579999999</v>
      </c>
      <c r="AB30" s="11">
        <v>6860.165696</v>
      </c>
      <c r="AC30" s="12">
        <f t="shared" si="8"/>
        <v>5550.3848423333329</v>
      </c>
      <c r="AD30" s="12">
        <f t="shared" si="9"/>
        <v>2111.0053991801683</v>
      </c>
      <c r="AE30" s="12">
        <f t="shared" si="10"/>
        <v>38.033496039397519</v>
      </c>
      <c r="AF30" s="11">
        <v>230.4930999</v>
      </c>
      <c r="AG30" s="11">
        <v>2407.54682</v>
      </c>
      <c r="AH30" s="11">
        <v>149.92813949999999</v>
      </c>
      <c r="AI30" s="12">
        <f t="shared" si="11"/>
        <v>929.3226864666666</v>
      </c>
      <c r="AJ30" s="12">
        <f t="shared" si="12"/>
        <v>1280.8132650512894</v>
      </c>
      <c r="AK30" s="12">
        <f t="shared" si="13"/>
        <v>137.82223157824848</v>
      </c>
      <c r="AL30" s="11">
        <v>142.2543938</v>
      </c>
      <c r="AM30" s="11">
        <v>277.22233740000001</v>
      </c>
      <c r="AN30" s="11">
        <v>200.16934119999999</v>
      </c>
      <c r="AO30" s="12">
        <f t="shared" si="14"/>
        <v>206.5486908</v>
      </c>
      <c r="AP30" s="12">
        <f t="shared" si="15"/>
        <v>67.70973730485494</v>
      </c>
      <c r="AQ30" s="12">
        <f t="shared" si="16"/>
        <v>32.781489460234788</v>
      </c>
    </row>
    <row r="31" spans="1:43" x14ac:dyDescent="0.25">
      <c r="A31" s="9" t="s">
        <v>44</v>
      </c>
      <c r="B31" s="9">
        <v>11.1182</v>
      </c>
      <c r="C31" s="42">
        <v>64.7</v>
      </c>
      <c r="D31" s="9" t="s">
        <v>417</v>
      </c>
      <c r="E31" s="9" t="s">
        <v>419</v>
      </c>
      <c r="F31" s="9" t="s">
        <v>421</v>
      </c>
      <c r="J31" s="9" t="str">
        <f t="shared" si="0"/>
        <v>LWS-GC-Quad-H2O-11.1182-64.70000</v>
      </c>
      <c r="K31" s="13" t="s">
        <v>1298</v>
      </c>
      <c r="M31" s="9" t="str">
        <f t="shared" si="1"/>
        <v>Unknown-11.1182-64.70000</v>
      </c>
      <c r="N31" s="11">
        <v>183.5970308</v>
      </c>
      <c r="O31" s="11">
        <v>232.66152930000001</v>
      </c>
      <c r="P31" s="11">
        <v>948.46520239999995</v>
      </c>
      <c r="Q31" s="12">
        <f t="shared" si="2"/>
        <v>454.90792083333332</v>
      </c>
      <c r="R31" s="12">
        <f t="shared" si="3"/>
        <v>428.1365715444926</v>
      </c>
      <c r="S31" s="12">
        <f t="shared" si="4"/>
        <v>94.114996010665408</v>
      </c>
      <c r="T31" s="11">
        <v>6.9377793619999997</v>
      </c>
      <c r="U31" s="11">
        <v>22.615035030000001</v>
      </c>
      <c r="V31" s="11">
        <v>45.295565940000003</v>
      </c>
      <c r="W31" s="12">
        <f t="shared" si="5"/>
        <v>24.949460110666667</v>
      </c>
      <c r="X31" s="12">
        <f t="shared" si="6"/>
        <v>19.285152401103378</v>
      </c>
      <c r="Y31" s="12">
        <f t="shared" si="7"/>
        <v>77.296872619934476</v>
      </c>
      <c r="Z31" s="11">
        <v>136.61311520000001</v>
      </c>
      <c r="AA31" s="11">
        <v>67.031371759999999</v>
      </c>
      <c r="AB31" s="11">
        <v>128.60813479999999</v>
      </c>
      <c r="AC31" s="12">
        <f t="shared" si="8"/>
        <v>110.75087392</v>
      </c>
      <c r="AD31" s="12">
        <f t="shared" si="9"/>
        <v>38.073167449527745</v>
      </c>
      <c r="AE31" s="12">
        <f t="shared" si="10"/>
        <v>34.377306563765437</v>
      </c>
      <c r="AF31" s="11">
        <v>12.35170138</v>
      </c>
      <c r="AG31" s="11">
        <v>54.002298869999997</v>
      </c>
      <c r="AH31" s="11">
        <v>12.22205857</v>
      </c>
      <c r="AI31" s="12">
        <f t="shared" si="11"/>
        <v>26.192019606666666</v>
      </c>
      <c r="AJ31" s="12">
        <f t="shared" si="12"/>
        <v>24.084495559238668</v>
      </c>
      <c r="AK31" s="12">
        <f t="shared" si="13"/>
        <v>91.953564180703466</v>
      </c>
      <c r="AL31" s="11">
        <v>0.90657669399999996</v>
      </c>
      <c r="AM31" s="11">
        <v>3.7797564289999999</v>
      </c>
      <c r="AN31" s="11">
        <v>7.3260576469999998</v>
      </c>
      <c r="AO31" s="12">
        <f t="shared" si="14"/>
        <v>4.0041302566666666</v>
      </c>
      <c r="AP31" s="12">
        <f t="shared" si="15"/>
        <v>3.2156168362211308</v>
      </c>
      <c r="AQ31" s="12">
        <f t="shared" si="16"/>
        <v>80.307498260509817</v>
      </c>
    </row>
    <row r="32" spans="1:43" x14ac:dyDescent="0.25">
      <c r="A32" s="9" t="s">
        <v>45</v>
      </c>
      <c r="B32" s="9">
        <v>11.2532</v>
      </c>
      <c r="C32" s="42">
        <v>146.1</v>
      </c>
      <c r="D32" s="9" t="s">
        <v>417</v>
      </c>
      <c r="E32" s="9" t="s">
        <v>419</v>
      </c>
      <c r="F32" s="9" t="s">
        <v>421</v>
      </c>
      <c r="J32" s="9" t="str">
        <f t="shared" si="0"/>
        <v>LWS-GC-Quad-H2O-11.2532-146.10000</v>
      </c>
      <c r="K32" s="13" t="s">
        <v>1298</v>
      </c>
      <c r="M32" s="9" t="str">
        <f t="shared" si="1"/>
        <v>Unknown-11.2532-146.10000</v>
      </c>
      <c r="N32" s="11">
        <v>32611.626899999999</v>
      </c>
      <c r="O32" s="11">
        <v>18577.795340000001</v>
      </c>
      <c r="P32" s="11">
        <v>20549.24583</v>
      </c>
      <c r="Q32" s="12">
        <f t="shared" si="2"/>
        <v>23912.889356666667</v>
      </c>
      <c r="R32" s="12">
        <f t="shared" si="3"/>
        <v>7597.5443660749997</v>
      </c>
      <c r="S32" s="12">
        <f t="shared" si="4"/>
        <v>31.771753938872649</v>
      </c>
      <c r="T32" s="11">
        <v>369.13664740000002</v>
      </c>
      <c r="U32" s="11">
        <v>711.95072470000002</v>
      </c>
      <c r="V32" s="11">
        <v>1226.7331770000001</v>
      </c>
      <c r="W32" s="12">
        <f t="shared" si="5"/>
        <v>769.27351636666663</v>
      </c>
      <c r="X32" s="12">
        <f t="shared" si="6"/>
        <v>431.66234342230524</v>
      </c>
      <c r="Y32" s="12">
        <f t="shared" si="7"/>
        <v>56.112986374609264</v>
      </c>
      <c r="Z32" s="11">
        <v>4587.3194219999996</v>
      </c>
      <c r="AA32" s="11">
        <v>1927.487245</v>
      </c>
      <c r="AB32" s="11">
        <v>4211.5181359999997</v>
      </c>
      <c r="AC32" s="12">
        <f t="shared" si="8"/>
        <v>3575.441601</v>
      </c>
      <c r="AD32" s="12">
        <f t="shared" si="9"/>
        <v>1439.4866519819993</v>
      </c>
      <c r="AE32" s="12">
        <f t="shared" si="10"/>
        <v>40.260387740059727</v>
      </c>
      <c r="AF32" s="11">
        <v>1215.918316</v>
      </c>
      <c r="AG32" s="11">
        <v>1694.5415350000001</v>
      </c>
      <c r="AH32" s="11">
        <v>568.58274180000001</v>
      </c>
      <c r="AI32" s="12">
        <f t="shared" si="11"/>
        <v>1159.6808642666667</v>
      </c>
      <c r="AJ32" s="12">
        <f t="shared" si="12"/>
        <v>565.08210839593448</v>
      </c>
      <c r="AK32" s="12">
        <f t="shared" si="13"/>
        <v>48.72738059304519</v>
      </c>
      <c r="AL32" s="11">
        <v>146.75924240000001</v>
      </c>
      <c r="AM32" s="11">
        <v>388.20922730000001</v>
      </c>
      <c r="AN32" s="11">
        <v>431.92220830000002</v>
      </c>
      <c r="AO32" s="12">
        <f t="shared" si="14"/>
        <v>322.29689266666668</v>
      </c>
      <c r="AP32" s="12">
        <f t="shared" si="15"/>
        <v>153.58322230254691</v>
      </c>
      <c r="AQ32" s="12">
        <f t="shared" si="16"/>
        <v>47.652715802441598</v>
      </c>
    </row>
    <row r="33" spans="1:43" x14ac:dyDescent="0.25">
      <c r="A33" s="9" t="s">
        <v>46</v>
      </c>
      <c r="B33" s="9">
        <v>11.2987</v>
      </c>
      <c r="C33" s="42">
        <v>142.19999999999999</v>
      </c>
      <c r="D33" s="9" t="s">
        <v>417</v>
      </c>
      <c r="E33" s="9" t="s">
        <v>419</v>
      </c>
      <c r="F33" s="9" t="s">
        <v>421</v>
      </c>
      <c r="J33" s="9" t="str">
        <f t="shared" si="0"/>
        <v>LWS-GC-Quad-H2O-11.2987-142.20000</v>
      </c>
      <c r="K33" s="13" t="s">
        <v>1298</v>
      </c>
      <c r="M33" s="9" t="str">
        <f t="shared" si="1"/>
        <v>Unknown-11.2987-142.20000</v>
      </c>
      <c r="N33" s="11">
        <v>43036.09289</v>
      </c>
      <c r="O33" s="11">
        <v>16543.239150000001</v>
      </c>
      <c r="P33" s="11">
        <v>17244.33713</v>
      </c>
      <c r="Q33" s="12">
        <f t="shared" si="2"/>
        <v>25607.889723333337</v>
      </c>
      <c r="R33" s="12">
        <f t="shared" si="3"/>
        <v>15097.336977372785</v>
      </c>
      <c r="S33" s="12">
        <f t="shared" si="4"/>
        <v>58.955802842342095</v>
      </c>
      <c r="T33" s="11">
        <v>435.97230480000002</v>
      </c>
      <c r="U33" s="11">
        <v>677.47016369999994</v>
      </c>
      <c r="V33" s="11">
        <v>1002.7182340000001</v>
      </c>
      <c r="W33" s="12">
        <f t="shared" si="5"/>
        <v>705.38690083333324</v>
      </c>
      <c r="X33" s="12">
        <f t="shared" si="6"/>
        <v>284.40243533648163</v>
      </c>
      <c r="Y33" s="12">
        <f t="shared" si="7"/>
        <v>40.31864427883378</v>
      </c>
      <c r="Z33" s="11">
        <v>4371.3395659999996</v>
      </c>
      <c r="AA33" s="11">
        <v>1466.6476150000001</v>
      </c>
      <c r="AB33" s="11">
        <v>3945.0190459999999</v>
      </c>
      <c r="AC33" s="12">
        <f t="shared" si="8"/>
        <v>3261.0020756666668</v>
      </c>
      <c r="AD33" s="12">
        <f t="shared" si="9"/>
        <v>1568.508286343759</v>
      </c>
      <c r="AE33" s="12">
        <f t="shared" si="10"/>
        <v>48.098966205751317</v>
      </c>
      <c r="AF33" s="11">
        <v>1367.7852210000001</v>
      </c>
      <c r="AG33" s="11">
        <v>1591.753422</v>
      </c>
      <c r="AH33" s="11">
        <v>367.7802433</v>
      </c>
      <c r="AI33" s="12">
        <f t="shared" si="11"/>
        <v>1109.1062954333333</v>
      </c>
      <c r="AJ33" s="12">
        <f t="shared" si="12"/>
        <v>651.70060261096069</v>
      </c>
      <c r="AK33" s="12">
        <f t="shared" si="13"/>
        <v>58.759075238711723</v>
      </c>
      <c r="AL33" s="11">
        <v>304.9391784</v>
      </c>
      <c r="AM33" s="11">
        <v>377.38219099999998</v>
      </c>
      <c r="AN33" s="11">
        <v>259.58755200000002</v>
      </c>
      <c r="AO33" s="12">
        <f t="shared" si="14"/>
        <v>313.9696404666667</v>
      </c>
      <c r="AP33" s="12">
        <f t="shared" si="15"/>
        <v>59.414275878261648</v>
      </c>
      <c r="AQ33" s="12">
        <f t="shared" si="16"/>
        <v>18.923573562702316</v>
      </c>
    </row>
    <row r="34" spans="1:43" x14ac:dyDescent="0.25">
      <c r="A34" s="9" t="s">
        <v>47</v>
      </c>
      <c r="B34" s="9">
        <v>11.3483</v>
      </c>
      <c r="C34" s="42">
        <v>144.19999999999999</v>
      </c>
      <c r="D34" s="9" t="s">
        <v>417</v>
      </c>
      <c r="E34" s="9" t="s">
        <v>419</v>
      </c>
      <c r="F34" s="9" t="s">
        <v>421</v>
      </c>
      <c r="J34" s="9" t="str">
        <f t="shared" si="0"/>
        <v>LWS-GC-Quad-H2O-11.3483-144.20000</v>
      </c>
      <c r="K34" s="13" t="s">
        <v>1298</v>
      </c>
      <c r="M34" s="9" t="str">
        <f t="shared" si="1"/>
        <v>Unknown-11.3483-144.20000</v>
      </c>
      <c r="N34" s="11">
        <v>316012.00829999999</v>
      </c>
      <c r="O34" s="11">
        <v>171514.6655</v>
      </c>
      <c r="P34" s="11">
        <v>192457.7004</v>
      </c>
      <c r="Q34" s="12">
        <f t="shared" si="2"/>
        <v>226661.45806666664</v>
      </c>
      <c r="R34" s="12">
        <f t="shared" si="3"/>
        <v>78085.166952214626</v>
      </c>
      <c r="S34" s="12">
        <f t="shared" si="4"/>
        <v>34.450129994861271</v>
      </c>
      <c r="T34" s="11">
        <v>4243.8301780000002</v>
      </c>
      <c r="U34" s="11">
        <v>7250.8943950000003</v>
      </c>
      <c r="V34" s="11">
        <v>11371.956819999999</v>
      </c>
      <c r="W34" s="12">
        <f t="shared" si="5"/>
        <v>7622.2271309999996</v>
      </c>
      <c r="X34" s="12">
        <f t="shared" si="6"/>
        <v>3578.5420713911531</v>
      </c>
      <c r="Y34" s="12">
        <f t="shared" si="7"/>
        <v>46.948772450469676</v>
      </c>
      <c r="Z34" s="11">
        <v>48089.952870000001</v>
      </c>
      <c r="AA34" s="11">
        <v>17693.988730000001</v>
      </c>
      <c r="AB34" s="11">
        <v>42189.561710000002</v>
      </c>
      <c r="AC34" s="12">
        <f t="shared" si="8"/>
        <v>35991.16777</v>
      </c>
      <c r="AD34" s="12">
        <f t="shared" si="9"/>
        <v>16118.117898086408</v>
      </c>
      <c r="AE34" s="12">
        <f t="shared" si="10"/>
        <v>44.783536897409228</v>
      </c>
      <c r="AF34" s="11">
        <v>14250.74661</v>
      </c>
      <c r="AG34" s="11">
        <v>18121.5219</v>
      </c>
      <c r="AH34" s="11">
        <v>3928.7090400000002</v>
      </c>
      <c r="AI34" s="12">
        <f t="shared" si="11"/>
        <v>12100.325850000001</v>
      </c>
      <c r="AJ34" s="12">
        <f t="shared" si="12"/>
        <v>7336.7033675571611</v>
      </c>
      <c r="AK34" s="12">
        <f t="shared" si="13"/>
        <v>60.632279316322382</v>
      </c>
      <c r="AL34" s="11">
        <v>3161.961135</v>
      </c>
      <c r="AM34" s="11">
        <v>4325.415309</v>
      </c>
      <c r="AN34" s="11">
        <v>2948.2375510000002</v>
      </c>
      <c r="AO34" s="12">
        <f t="shared" si="14"/>
        <v>3478.5379983333332</v>
      </c>
      <c r="AP34" s="12">
        <f t="shared" si="15"/>
        <v>741.16147166522444</v>
      </c>
      <c r="AQ34" s="12">
        <f t="shared" si="16"/>
        <v>21.306694709683669</v>
      </c>
    </row>
    <row r="35" spans="1:43" ht="17.25" x14ac:dyDescent="0.3">
      <c r="A35" s="9" t="s">
        <v>48</v>
      </c>
      <c r="B35" s="9">
        <v>11.4971</v>
      </c>
      <c r="C35" s="42">
        <v>282</v>
      </c>
      <c r="D35" s="9" t="s">
        <v>417</v>
      </c>
      <c r="E35" s="9" t="s">
        <v>419</v>
      </c>
      <c r="F35" s="9" t="s">
        <v>421</v>
      </c>
      <c r="G35" s="9" t="s">
        <v>483</v>
      </c>
      <c r="H35" s="9">
        <v>152.04734500000001</v>
      </c>
      <c r="I35" s="9" t="s">
        <v>437</v>
      </c>
      <c r="J35" s="9" t="str">
        <f t="shared" si="0"/>
        <v>NF07_2'4'-dihydroxyacetophenone OO-TMS</v>
      </c>
      <c r="K35" s="14" t="s">
        <v>1323</v>
      </c>
      <c r="L35" s="15" t="s">
        <v>484</v>
      </c>
      <c r="M35" s="9" t="str">
        <f t="shared" si="1"/>
        <v>SULYEHHGGXARJS-UHFFFAOYSA-N</v>
      </c>
      <c r="N35" s="11">
        <v>575.82911490000004</v>
      </c>
      <c r="O35" s="11">
        <v>248.4686821</v>
      </c>
      <c r="P35" s="11">
        <v>149.6427626</v>
      </c>
      <c r="Q35" s="12">
        <f t="shared" si="2"/>
        <v>324.64685320000001</v>
      </c>
      <c r="R35" s="12">
        <f t="shared" si="3"/>
        <v>223.07182035344724</v>
      </c>
      <c r="S35" s="12">
        <f t="shared" si="4"/>
        <v>68.71214618427949</v>
      </c>
      <c r="T35" s="11">
        <v>12.751814189999999</v>
      </c>
      <c r="U35" s="11">
        <v>6.5796598380000004</v>
      </c>
      <c r="V35" s="11">
        <v>13.63958298</v>
      </c>
      <c r="W35" s="12">
        <f t="shared" si="5"/>
        <v>10.990352336000001</v>
      </c>
      <c r="X35" s="12">
        <f t="shared" si="6"/>
        <v>3.8454765101427397</v>
      </c>
      <c r="Y35" s="12">
        <f t="shared" si="7"/>
        <v>34.989565325822134</v>
      </c>
      <c r="Z35" s="11">
        <v>50.985196649999999</v>
      </c>
      <c r="AA35" s="11">
        <v>60.230374189999999</v>
      </c>
      <c r="AB35" s="11">
        <v>49.154008040000001</v>
      </c>
      <c r="AC35" s="12">
        <f t="shared" si="8"/>
        <v>53.456526293333333</v>
      </c>
      <c r="AD35" s="12">
        <f t="shared" si="9"/>
        <v>5.9373457391944076</v>
      </c>
      <c r="AE35" s="12">
        <f t="shared" si="10"/>
        <v>11.106867862334081</v>
      </c>
      <c r="AF35" s="11">
        <v>28.11901872</v>
      </c>
      <c r="AG35" s="11">
        <v>27.48663591</v>
      </c>
      <c r="AH35" s="11">
        <v>7.5790928639999997</v>
      </c>
      <c r="AI35" s="12">
        <f t="shared" si="11"/>
        <v>21.061582498000003</v>
      </c>
      <c r="AJ35" s="12">
        <f t="shared" si="12"/>
        <v>11.6804589829674</v>
      </c>
      <c r="AK35" s="12">
        <f t="shared" si="13"/>
        <v>55.458600910337907</v>
      </c>
      <c r="AL35" s="11">
        <v>4.9534060929999999</v>
      </c>
      <c r="AM35" s="11">
        <v>10.11360189</v>
      </c>
      <c r="AN35" s="11">
        <v>5.4933339319999996</v>
      </c>
      <c r="AO35" s="12">
        <f t="shared" si="14"/>
        <v>6.8534473049999995</v>
      </c>
      <c r="AP35" s="12">
        <f t="shared" si="15"/>
        <v>2.836253947798788</v>
      </c>
      <c r="AQ35" s="12">
        <f t="shared" si="16"/>
        <v>41.384340195182808</v>
      </c>
    </row>
    <row r="36" spans="1:43" x14ac:dyDescent="0.25">
      <c r="A36" s="9" t="s">
        <v>49</v>
      </c>
      <c r="B36" s="9">
        <v>11.6328</v>
      </c>
      <c r="C36" s="42">
        <v>204.1</v>
      </c>
      <c r="D36" s="9" t="s">
        <v>417</v>
      </c>
      <c r="E36" s="9" t="s">
        <v>419</v>
      </c>
      <c r="F36" s="9" t="s">
        <v>421</v>
      </c>
      <c r="J36" s="9" t="str">
        <f t="shared" si="0"/>
        <v>LWS-GC-Quad-H2O-11.6328-204.10000</v>
      </c>
      <c r="K36" s="13" t="s">
        <v>1298</v>
      </c>
      <c r="M36" s="9" t="str">
        <f t="shared" si="1"/>
        <v>Unknown-11.6328-204.10000</v>
      </c>
      <c r="N36" s="11">
        <v>10.419267700000001</v>
      </c>
      <c r="O36" s="11">
        <v>6.1801576320000002</v>
      </c>
      <c r="P36" s="11">
        <v>4.2471553320000002</v>
      </c>
      <c r="Q36" s="12">
        <f t="shared" si="2"/>
        <v>6.9488602213333337</v>
      </c>
      <c r="R36" s="12">
        <f t="shared" si="3"/>
        <v>3.1570430031820083</v>
      </c>
      <c r="S36" s="12">
        <f t="shared" si="4"/>
        <v>45.432529977934152</v>
      </c>
      <c r="T36" s="11">
        <v>8.4208087490000008</v>
      </c>
      <c r="U36" s="11">
        <v>8.3900126789999998</v>
      </c>
      <c r="V36" s="11">
        <v>6.5523410310000001</v>
      </c>
      <c r="W36" s="12">
        <f t="shared" si="5"/>
        <v>7.7877208196666672</v>
      </c>
      <c r="X36" s="12">
        <f t="shared" si="6"/>
        <v>1.0699810821535278</v>
      </c>
      <c r="Y36" s="12">
        <f t="shared" si="7"/>
        <v>13.739335383613888</v>
      </c>
      <c r="Z36" s="11">
        <v>2.4687633710000001</v>
      </c>
      <c r="AA36" s="11">
        <v>11.71803237</v>
      </c>
      <c r="AB36" s="11">
        <v>1.692293864</v>
      </c>
      <c r="AC36" s="12">
        <f t="shared" si="8"/>
        <v>5.293029868333333</v>
      </c>
      <c r="AD36" s="12">
        <f t="shared" si="9"/>
        <v>5.5777431891081539</v>
      </c>
      <c r="AE36" s="12">
        <f t="shared" si="10"/>
        <v>105.37902350557624</v>
      </c>
      <c r="AF36" s="11">
        <v>13.21561297</v>
      </c>
      <c r="AG36" s="11">
        <v>10.63491299</v>
      </c>
      <c r="AH36" s="11">
        <v>14.776682360000001</v>
      </c>
      <c r="AI36" s="12">
        <f t="shared" si="11"/>
        <v>12.875736106666666</v>
      </c>
      <c r="AJ36" s="12">
        <f t="shared" si="12"/>
        <v>2.0916980160241891</v>
      </c>
      <c r="AK36" s="12">
        <f t="shared" si="13"/>
        <v>16.245269386510426</v>
      </c>
      <c r="AL36" s="11">
        <v>12.13330427</v>
      </c>
      <c r="AM36" s="11">
        <v>18.108128229999998</v>
      </c>
      <c r="AN36" s="11">
        <v>18.076669460000002</v>
      </c>
      <c r="AO36" s="12">
        <f t="shared" si="14"/>
        <v>16.106033986666667</v>
      </c>
      <c r="AP36" s="12">
        <f t="shared" si="15"/>
        <v>3.4405208130190492</v>
      </c>
      <c r="AQ36" s="12">
        <f t="shared" si="16"/>
        <v>21.361688519143037</v>
      </c>
    </row>
    <row r="37" spans="1:43" x14ac:dyDescent="0.25">
      <c r="A37" s="9" t="s">
        <v>50</v>
      </c>
      <c r="B37" s="9">
        <v>11.6569</v>
      </c>
      <c r="C37" s="42">
        <v>77.099999999999994</v>
      </c>
      <c r="D37" s="9" t="s">
        <v>417</v>
      </c>
      <c r="E37" s="9" t="s">
        <v>419</v>
      </c>
      <c r="F37" s="9" t="s">
        <v>421</v>
      </c>
      <c r="J37" s="9" t="str">
        <f t="shared" si="0"/>
        <v>LWS-GC-Quad-H2O-11.6569-77.10000</v>
      </c>
      <c r="K37" s="13" t="s">
        <v>1298</v>
      </c>
      <c r="M37" s="9" t="str">
        <f t="shared" si="1"/>
        <v>Unknown-11.6569-77.10000</v>
      </c>
      <c r="N37" s="11">
        <v>13266.63337</v>
      </c>
      <c r="O37" s="11">
        <v>7081.2202239999997</v>
      </c>
      <c r="P37" s="11">
        <v>8826.5149509999992</v>
      </c>
      <c r="Q37" s="12">
        <f t="shared" si="2"/>
        <v>9724.7895149999986</v>
      </c>
      <c r="R37" s="12">
        <f t="shared" si="3"/>
        <v>3189.0448163869446</v>
      </c>
      <c r="S37" s="12">
        <f t="shared" si="4"/>
        <v>32.792944376513269</v>
      </c>
      <c r="T37" s="11">
        <v>294.15636050000001</v>
      </c>
      <c r="U37" s="11">
        <v>487.19671319999998</v>
      </c>
      <c r="V37" s="11">
        <v>742.58771790000003</v>
      </c>
      <c r="W37" s="12">
        <f t="shared" si="5"/>
        <v>507.98026386666669</v>
      </c>
      <c r="X37" s="12">
        <f t="shared" si="6"/>
        <v>224.93696352230998</v>
      </c>
      <c r="Y37" s="12">
        <f t="shared" si="7"/>
        <v>44.280650159540613</v>
      </c>
      <c r="Z37" s="11">
        <v>2570.6383380000002</v>
      </c>
      <c r="AA37" s="11">
        <v>979.54417469999999</v>
      </c>
      <c r="AB37" s="11">
        <v>2300.0939130000002</v>
      </c>
      <c r="AC37" s="12">
        <f t="shared" si="8"/>
        <v>1950.0921418999999</v>
      </c>
      <c r="AD37" s="12">
        <f t="shared" si="9"/>
        <v>851.33488648808782</v>
      </c>
      <c r="AE37" s="12">
        <f t="shared" si="10"/>
        <v>43.656136456127726</v>
      </c>
      <c r="AF37" s="11">
        <v>956.67595119999999</v>
      </c>
      <c r="AG37" s="11">
        <v>1287.5301010000001</v>
      </c>
      <c r="AH37" s="11">
        <v>300.79206219999998</v>
      </c>
      <c r="AI37" s="12">
        <f t="shared" si="11"/>
        <v>848.3327048000001</v>
      </c>
      <c r="AJ37" s="12">
        <f t="shared" si="12"/>
        <v>502.21179156217119</v>
      </c>
      <c r="AK37" s="12">
        <f t="shared" si="13"/>
        <v>59.199862120200919</v>
      </c>
      <c r="AL37" s="11">
        <v>154.28870000000001</v>
      </c>
      <c r="AM37" s="11">
        <v>278.5092267</v>
      </c>
      <c r="AN37" s="11">
        <v>188.8817986</v>
      </c>
      <c r="AO37" s="12">
        <f t="shared" si="14"/>
        <v>207.22657509999999</v>
      </c>
      <c r="AP37" s="12">
        <f t="shared" si="15"/>
        <v>64.109928498108346</v>
      </c>
      <c r="AQ37" s="12">
        <f t="shared" si="16"/>
        <v>30.937117243370558</v>
      </c>
    </row>
    <row r="38" spans="1:43" x14ac:dyDescent="0.25">
      <c r="A38" s="9" t="s">
        <v>51</v>
      </c>
      <c r="B38" s="9">
        <v>11.731999999999999</v>
      </c>
      <c r="C38" s="42">
        <v>170.2</v>
      </c>
      <c r="D38" s="9" t="s">
        <v>417</v>
      </c>
      <c r="E38" s="9" t="s">
        <v>419</v>
      </c>
      <c r="F38" s="9" t="s">
        <v>421</v>
      </c>
      <c r="J38" s="9" t="str">
        <f t="shared" si="0"/>
        <v>LWS-GC-Quad-H2O-11.732-170.20000</v>
      </c>
      <c r="K38" s="13" t="s">
        <v>1298</v>
      </c>
      <c r="M38" s="9" t="str">
        <f t="shared" si="1"/>
        <v>Unknown-11.732-170.20000</v>
      </c>
      <c r="N38" s="11">
        <v>1217.9874239999999</v>
      </c>
      <c r="O38" s="11">
        <v>563.21763380000004</v>
      </c>
      <c r="P38" s="11">
        <v>560.74358299999994</v>
      </c>
      <c r="Q38" s="12">
        <f t="shared" si="2"/>
        <v>780.64954693333323</v>
      </c>
      <c r="R38" s="12">
        <f t="shared" si="3"/>
        <v>378.74773170241474</v>
      </c>
      <c r="S38" s="12">
        <f t="shared" si="4"/>
        <v>48.516998849262052</v>
      </c>
      <c r="T38" s="11">
        <v>21.58759135</v>
      </c>
      <c r="U38" s="11">
        <v>33.777120549999999</v>
      </c>
      <c r="V38" s="11">
        <v>53.369055860000003</v>
      </c>
      <c r="W38" s="12">
        <f t="shared" si="5"/>
        <v>36.244589253333338</v>
      </c>
      <c r="X38" s="12">
        <f t="shared" si="6"/>
        <v>16.033766648905196</v>
      </c>
      <c r="Y38" s="12">
        <f t="shared" si="7"/>
        <v>44.237683414857862</v>
      </c>
      <c r="Z38" s="11">
        <v>213.40643170000001</v>
      </c>
      <c r="AA38" s="11">
        <v>79.269325030000005</v>
      </c>
      <c r="AB38" s="11">
        <v>117.9274669</v>
      </c>
      <c r="AC38" s="12">
        <f t="shared" si="8"/>
        <v>136.86774120999999</v>
      </c>
      <c r="AD38" s="12">
        <f t="shared" si="9"/>
        <v>69.045212286249622</v>
      </c>
      <c r="AE38" s="12">
        <f t="shared" si="10"/>
        <v>50.446666011906807</v>
      </c>
      <c r="AF38" s="11">
        <v>56.993029129999996</v>
      </c>
      <c r="AG38" s="11">
        <v>66.770534549999994</v>
      </c>
      <c r="AH38" s="11">
        <v>13.956530620000001</v>
      </c>
      <c r="AI38" s="12">
        <f t="shared" si="11"/>
        <v>45.9066981</v>
      </c>
      <c r="AJ38" s="12">
        <f t="shared" si="12"/>
        <v>28.098217106420989</v>
      </c>
      <c r="AK38" s="12">
        <f t="shared" si="13"/>
        <v>61.207227418564848</v>
      </c>
      <c r="AL38" s="11">
        <v>11.51531123</v>
      </c>
      <c r="AM38" s="11">
        <v>11.02731479</v>
      </c>
      <c r="AN38" s="11">
        <v>8.3467098429999993</v>
      </c>
      <c r="AO38" s="12">
        <f t="shared" si="14"/>
        <v>10.296445287666666</v>
      </c>
      <c r="AP38" s="12">
        <f t="shared" si="15"/>
        <v>1.7060587210015088</v>
      </c>
      <c r="AQ38" s="12">
        <f t="shared" si="16"/>
        <v>16.569395294559257</v>
      </c>
    </row>
    <row r="39" spans="1:43" ht="17.25" x14ac:dyDescent="0.3">
      <c r="A39" s="9" t="s">
        <v>52</v>
      </c>
      <c r="B39" s="9">
        <v>11.9214</v>
      </c>
      <c r="C39" s="42">
        <v>160.1</v>
      </c>
      <c r="D39" s="9" t="s">
        <v>417</v>
      </c>
      <c r="E39" s="9" t="s">
        <v>419</v>
      </c>
      <c r="F39" s="9" t="s">
        <v>421</v>
      </c>
      <c r="G39" s="9" t="s">
        <v>485</v>
      </c>
      <c r="H39" s="9">
        <v>74.000394999999997</v>
      </c>
      <c r="I39" s="9" t="s">
        <v>394</v>
      </c>
      <c r="J39" s="9" t="str">
        <f t="shared" si="0"/>
        <v xml:space="preserve">Golm_Glyoxylic acid </v>
      </c>
      <c r="K39" s="16" t="s">
        <v>1299</v>
      </c>
      <c r="L39" s="15" t="s">
        <v>486</v>
      </c>
      <c r="M39" s="9" t="str">
        <f t="shared" si="1"/>
        <v>HHLFWLYXYJOTON-UHFFFAOYSA-N</v>
      </c>
      <c r="N39" s="11">
        <v>766.84902279999994</v>
      </c>
      <c r="O39" s="11">
        <v>131.44086590000001</v>
      </c>
      <c r="P39" s="11">
        <v>28.327599889999998</v>
      </c>
      <c r="Q39" s="12">
        <f t="shared" si="2"/>
        <v>308.87249619666665</v>
      </c>
      <c r="R39" s="12">
        <f t="shared" si="3"/>
        <v>399.95619834745975</v>
      </c>
      <c r="S39" s="12">
        <f t="shared" si="4"/>
        <v>129.48909445559627</v>
      </c>
      <c r="T39" s="11">
        <v>154.4729006</v>
      </c>
      <c r="U39" s="11">
        <v>92.538835370000001</v>
      </c>
      <c r="V39" s="11">
        <v>93.017317509999998</v>
      </c>
      <c r="W39" s="12">
        <f t="shared" si="5"/>
        <v>113.34301782666667</v>
      </c>
      <c r="X39" s="12">
        <f t="shared" si="6"/>
        <v>35.620326767180025</v>
      </c>
      <c r="Y39" s="12">
        <f t="shared" si="7"/>
        <v>31.427014605922633</v>
      </c>
      <c r="Z39" s="11">
        <v>203.62064770000001</v>
      </c>
      <c r="AA39" s="11">
        <v>33.319364710000002</v>
      </c>
      <c r="AB39" s="11">
        <v>48.704589339999998</v>
      </c>
      <c r="AC39" s="12">
        <f t="shared" si="8"/>
        <v>95.214867249999998</v>
      </c>
      <c r="AD39" s="12">
        <f t="shared" si="9"/>
        <v>94.196795117769767</v>
      </c>
      <c r="AE39" s="12">
        <f t="shared" si="10"/>
        <v>98.930763480920319</v>
      </c>
      <c r="AF39" s="11">
        <v>139.21544170000001</v>
      </c>
      <c r="AG39" s="11">
        <v>122.47996120000001</v>
      </c>
      <c r="AH39" s="11">
        <v>40.738764359999998</v>
      </c>
      <c r="AI39" s="12">
        <f t="shared" si="11"/>
        <v>100.81138908666668</v>
      </c>
      <c r="AJ39" s="12">
        <f t="shared" si="12"/>
        <v>52.693066508362044</v>
      </c>
      <c r="AK39" s="12">
        <f t="shared" si="13"/>
        <v>52.2689618561473</v>
      </c>
      <c r="AL39" s="11">
        <v>36.003044580000001</v>
      </c>
      <c r="AM39" s="11">
        <v>46.084970990000002</v>
      </c>
      <c r="AN39" s="11">
        <v>27.722848519999999</v>
      </c>
      <c r="AO39" s="12">
        <f t="shared" si="14"/>
        <v>36.603621363333339</v>
      </c>
      <c r="AP39" s="12">
        <f t="shared" si="15"/>
        <v>9.1957819001610197</v>
      </c>
      <c r="AQ39" s="12">
        <f t="shared" si="16"/>
        <v>25.122601419357483</v>
      </c>
    </row>
    <row r="40" spans="1:43" ht="17.25" x14ac:dyDescent="0.3">
      <c r="A40" s="9" t="s">
        <v>53</v>
      </c>
      <c r="B40" s="9">
        <v>11.938000000000001</v>
      </c>
      <c r="C40" s="42">
        <v>61.1</v>
      </c>
      <c r="D40" s="9" t="s">
        <v>417</v>
      </c>
      <c r="E40" s="9" t="s">
        <v>419</v>
      </c>
      <c r="F40" s="9" t="s">
        <v>421</v>
      </c>
      <c r="G40" s="9" t="s">
        <v>485</v>
      </c>
      <c r="H40" s="9">
        <v>74.000394999999997</v>
      </c>
      <c r="I40" s="9" t="s">
        <v>395</v>
      </c>
      <c r="J40" s="9" t="str">
        <f t="shared" si="0"/>
        <v xml:space="preserve">? Golm_Glyoxylic acid </v>
      </c>
      <c r="K40" s="17" t="s">
        <v>1300</v>
      </c>
      <c r="L40" s="15" t="s">
        <v>486</v>
      </c>
      <c r="M40" s="9" t="str">
        <f t="shared" si="1"/>
        <v>HHLFWLYXYJOTON-UHFFFAOYSA-N</v>
      </c>
      <c r="N40" s="11">
        <v>75.227566789999997</v>
      </c>
      <c r="O40" s="11">
        <v>47.794682649999999</v>
      </c>
      <c r="P40" s="11">
        <v>49.298756279999999</v>
      </c>
      <c r="Q40" s="12">
        <f t="shared" si="2"/>
        <v>57.440335239999996</v>
      </c>
      <c r="R40" s="12">
        <f t="shared" si="3"/>
        <v>15.422540777417403</v>
      </c>
      <c r="S40" s="12">
        <f t="shared" si="4"/>
        <v>26.84967055463412</v>
      </c>
      <c r="T40" s="11">
        <v>8.5984924589999991</v>
      </c>
      <c r="U40" s="11">
        <v>6.7387485470000001</v>
      </c>
      <c r="V40" s="11">
        <v>6.4937752370000004</v>
      </c>
      <c r="W40" s="12">
        <f t="shared" si="5"/>
        <v>7.2770054143333338</v>
      </c>
      <c r="X40" s="12">
        <f t="shared" si="6"/>
        <v>1.150977405325339</v>
      </c>
      <c r="Y40" s="12">
        <f t="shared" si="7"/>
        <v>15.816635274975718</v>
      </c>
      <c r="Z40" s="11">
        <v>20.390384749999999</v>
      </c>
      <c r="AA40" s="11">
        <v>5.5114016369999996</v>
      </c>
      <c r="AB40" s="11">
        <v>5.4333171130000002</v>
      </c>
      <c r="AC40" s="12">
        <f t="shared" si="8"/>
        <v>10.4450345</v>
      </c>
      <c r="AD40" s="12">
        <f t="shared" si="9"/>
        <v>8.6130144545683507</v>
      </c>
      <c r="AE40" s="12">
        <f t="shared" si="10"/>
        <v>82.460373439344309</v>
      </c>
      <c r="AF40" s="11">
        <v>10.274776019999999</v>
      </c>
      <c r="AG40" s="11">
        <v>7.9356786189999999</v>
      </c>
      <c r="AH40" s="11">
        <v>2.3847984590000002</v>
      </c>
      <c r="AI40" s="12">
        <f t="shared" si="11"/>
        <v>6.8650843659999987</v>
      </c>
      <c r="AJ40" s="12">
        <f t="shared" si="12"/>
        <v>4.0524764674441176</v>
      </c>
      <c r="AK40" s="12">
        <f t="shared" si="13"/>
        <v>59.030250050740861</v>
      </c>
      <c r="AL40" s="11">
        <v>2.9175509320000002</v>
      </c>
      <c r="AM40" s="11">
        <v>2.4073412059999999</v>
      </c>
      <c r="AN40" s="11">
        <v>1.3656423120000001</v>
      </c>
      <c r="AO40" s="12">
        <f t="shared" si="14"/>
        <v>2.23017815</v>
      </c>
      <c r="AP40" s="12">
        <f t="shared" si="15"/>
        <v>0.79097734007746379</v>
      </c>
      <c r="AQ40" s="12">
        <f t="shared" si="16"/>
        <v>35.467002493835025</v>
      </c>
    </row>
    <row r="41" spans="1:43" x14ac:dyDescent="0.25">
      <c r="A41" s="9" t="s">
        <v>54</v>
      </c>
      <c r="B41" s="9">
        <v>11.952400000000001</v>
      </c>
      <c r="C41" s="42">
        <v>58.1</v>
      </c>
      <c r="D41" s="9" t="s">
        <v>417</v>
      </c>
      <c r="E41" s="9" t="s">
        <v>419</v>
      </c>
      <c r="F41" s="9" t="s">
        <v>421</v>
      </c>
      <c r="J41" s="9" t="str">
        <f t="shared" si="0"/>
        <v>LWS-GC-Quad-H2O-11.9524-58.10000</v>
      </c>
      <c r="K41" s="13" t="s">
        <v>1298</v>
      </c>
      <c r="M41" s="9" t="str">
        <f t="shared" si="1"/>
        <v>Unknown-11.9524-58.10000</v>
      </c>
      <c r="N41" s="11">
        <v>328.42258190000001</v>
      </c>
      <c r="O41" s="11">
        <v>371.03997889999999</v>
      </c>
      <c r="P41" s="11">
        <v>273.59089710000001</v>
      </c>
      <c r="Q41" s="12">
        <f t="shared" si="2"/>
        <v>324.35115263333336</v>
      </c>
      <c r="R41" s="12">
        <f t="shared" si="3"/>
        <v>48.8519527564752</v>
      </c>
      <c r="S41" s="12">
        <f t="shared" si="4"/>
        <v>15.061439541637908</v>
      </c>
      <c r="T41" s="11">
        <v>54.448724400000003</v>
      </c>
      <c r="U41" s="11">
        <v>58.937095749999997</v>
      </c>
      <c r="V41" s="11">
        <v>89.316740210000006</v>
      </c>
      <c r="W41" s="12">
        <f t="shared" si="5"/>
        <v>67.567520119999998</v>
      </c>
      <c r="X41" s="12">
        <f t="shared" si="6"/>
        <v>18.968600376314559</v>
      </c>
      <c r="Y41" s="12">
        <f t="shared" si="7"/>
        <v>28.073548270864908</v>
      </c>
      <c r="Z41" s="11">
        <v>100.2311772</v>
      </c>
      <c r="AA41" s="11">
        <v>47.770283820000003</v>
      </c>
      <c r="AB41" s="11">
        <v>108.16113369999999</v>
      </c>
      <c r="AC41" s="12">
        <f t="shared" si="8"/>
        <v>85.387531573333334</v>
      </c>
      <c r="AD41" s="12">
        <f t="shared" si="9"/>
        <v>32.817892207220112</v>
      </c>
      <c r="AE41" s="12">
        <f t="shared" si="10"/>
        <v>38.434056591781363</v>
      </c>
      <c r="AF41" s="11">
        <v>82.527760610000001</v>
      </c>
      <c r="AG41" s="11">
        <v>101.8324033</v>
      </c>
      <c r="AH41" s="11">
        <v>34.435105389999997</v>
      </c>
      <c r="AI41" s="12">
        <f t="shared" si="11"/>
        <v>72.931756433333319</v>
      </c>
      <c r="AJ41" s="12">
        <f t="shared" si="12"/>
        <v>34.708232647475405</v>
      </c>
      <c r="AK41" s="12">
        <f t="shared" si="13"/>
        <v>47.590013383541759</v>
      </c>
      <c r="AL41" s="11">
        <v>18.346175630000001</v>
      </c>
      <c r="AM41" s="11">
        <v>33.225308060000003</v>
      </c>
      <c r="AN41" s="11">
        <v>24.090100660000001</v>
      </c>
      <c r="AO41" s="12">
        <f t="shared" si="14"/>
        <v>25.220528116666671</v>
      </c>
      <c r="AP41" s="12">
        <f t="shared" si="15"/>
        <v>7.5037020958629821</v>
      </c>
      <c r="AQ41" s="12">
        <f t="shared" si="16"/>
        <v>29.752359114574823</v>
      </c>
    </row>
    <row r="42" spans="1:43" x14ac:dyDescent="0.25">
      <c r="A42" s="9" t="s">
        <v>55</v>
      </c>
      <c r="B42" s="9">
        <v>12.088100000000001</v>
      </c>
      <c r="C42" s="42">
        <v>249.1</v>
      </c>
      <c r="D42" s="9" t="s">
        <v>417</v>
      </c>
      <c r="E42" s="9" t="s">
        <v>419</v>
      </c>
      <c r="F42" s="9" t="s">
        <v>421</v>
      </c>
      <c r="J42" s="9" t="str">
        <f t="shared" si="0"/>
        <v>LWS-GC-Quad-H2O-12.0881-249.10000</v>
      </c>
      <c r="K42" s="13" t="s">
        <v>1298</v>
      </c>
      <c r="M42" s="9" t="str">
        <f t="shared" si="1"/>
        <v>Unknown-12.0881-249.10000</v>
      </c>
      <c r="N42" s="11">
        <v>472.8395342</v>
      </c>
      <c r="O42" s="11">
        <v>363.53158139999999</v>
      </c>
      <c r="P42" s="11">
        <v>551.7861868</v>
      </c>
      <c r="Q42" s="12">
        <f t="shared" si="2"/>
        <v>462.71910079999998</v>
      </c>
      <c r="R42" s="12">
        <f t="shared" si="3"/>
        <v>94.534472509927809</v>
      </c>
      <c r="S42" s="12">
        <f t="shared" si="4"/>
        <v>20.430207516068855</v>
      </c>
      <c r="T42" s="11">
        <v>10.385123139999999</v>
      </c>
      <c r="U42" s="11">
        <v>15.758886690000001</v>
      </c>
      <c r="V42" s="11">
        <v>30.86807782</v>
      </c>
      <c r="W42" s="12">
        <f t="shared" si="5"/>
        <v>19.004029216666666</v>
      </c>
      <c r="X42" s="12">
        <f t="shared" si="6"/>
        <v>10.620078654111698</v>
      </c>
      <c r="Y42" s="12">
        <f t="shared" si="7"/>
        <v>55.883299973027903</v>
      </c>
      <c r="Z42" s="11">
        <v>140.3562776</v>
      </c>
      <c r="AA42" s="11">
        <v>46.592356799999997</v>
      </c>
      <c r="AB42" s="11">
        <v>164.80028759999999</v>
      </c>
      <c r="AC42" s="12">
        <f t="shared" si="8"/>
        <v>117.24964066666666</v>
      </c>
      <c r="AD42" s="12">
        <f t="shared" si="9"/>
        <v>62.399649268093334</v>
      </c>
      <c r="AE42" s="12">
        <f t="shared" si="10"/>
        <v>53.219480173497168</v>
      </c>
      <c r="AF42" s="11">
        <v>41.42307091</v>
      </c>
      <c r="AG42" s="11">
        <v>59.216435390000001</v>
      </c>
      <c r="AH42" s="11">
        <v>11.545976659999999</v>
      </c>
      <c r="AI42" s="12">
        <f t="shared" si="11"/>
        <v>37.39516098666666</v>
      </c>
      <c r="AJ42" s="12">
        <f t="shared" si="12"/>
        <v>24.089130383744134</v>
      </c>
      <c r="AK42" s="12">
        <f t="shared" si="13"/>
        <v>64.41777424713635</v>
      </c>
      <c r="AL42" s="11">
        <v>4.422145843</v>
      </c>
      <c r="AM42" s="11">
        <v>10.731665599999999</v>
      </c>
      <c r="AN42" s="11">
        <v>5.5958828729999999</v>
      </c>
      <c r="AO42" s="12">
        <f t="shared" si="14"/>
        <v>6.9165647720000001</v>
      </c>
      <c r="AP42" s="12">
        <f t="shared" si="15"/>
        <v>3.3556907485274929</v>
      </c>
      <c r="AQ42" s="12">
        <f t="shared" si="16"/>
        <v>48.516725558794391</v>
      </c>
    </row>
    <row r="43" spans="1:43" x14ac:dyDescent="0.25">
      <c r="A43" s="9" t="s">
        <v>56</v>
      </c>
      <c r="B43" s="9">
        <v>12.2486</v>
      </c>
      <c r="C43" s="42">
        <v>81.099999999999994</v>
      </c>
      <c r="D43" s="9" t="s">
        <v>417</v>
      </c>
      <c r="E43" s="9" t="s">
        <v>419</v>
      </c>
      <c r="F43" s="9" t="s">
        <v>421</v>
      </c>
      <c r="J43" s="9" t="str">
        <f t="shared" si="0"/>
        <v>LWS-GC-Quad-H2O-12.2486-81.10000</v>
      </c>
      <c r="K43" s="13" t="s">
        <v>1298</v>
      </c>
      <c r="M43" s="9" t="str">
        <f t="shared" si="1"/>
        <v>Unknown-12.2486-81.10000</v>
      </c>
      <c r="N43" s="11">
        <v>59.246816330000001</v>
      </c>
      <c r="O43" s="11">
        <v>14.764319739999999</v>
      </c>
      <c r="P43" s="11">
        <v>44.535591429999997</v>
      </c>
      <c r="Q43" s="12">
        <f t="shared" si="2"/>
        <v>39.515575833333337</v>
      </c>
      <c r="R43" s="12">
        <f t="shared" si="3"/>
        <v>22.662161043530752</v>
      </c>
      <c r="S43" s="12">
        <f t="shared" si="4"/>
        <v>57.349945092826161</v>
      </c>
      <c r="T43" s="11">
        <v>1.07477658</v>
      </c>
      <c r="U43" s="11">
        <v>2.03125614</v>
      </c>
      <c r="V43" s="11">
        <v>6.5757673490000004</v>
      </c>
      <c r="W43" s="12">
        <f t="shared" si="5"/>
        <v>3.2272666896666671</v>
      </c>
      <c r="X43" s="12">
        <f t="shared" si="6"/>
        <v>2.9390569552734553</v>
      </c>
      <c r="Y43" s="12">
        <f t="shared" si="7"/>
        <v>91.069540818674028</v>
      </c>
      <c r="Z43" s="11">
        <v>89.386472280000007</v>
      </c>
      <c r="AA43" s="11">
        <v>64.62268512</v>
      </c>
      <c r="AB43" s="11">
        <v>201.70531149999999</v>
      </c>
      <c r="AC43" s="12">
        <f t="shared" si="8"/>
        <v>118.57148963333333</v>
      </c>
      <c r="AD43" s="12">
        <f t="shared" si="9"/>
        <v>73.052963952501244</v>
      </c>
      <c r="AE43" s="12">
        <f t="shared" si="10"/>
        <v>61.610901725539492</v>
      </c>
      <c r="AF43" s="11">
        <v>56.451222510000001</v>
      </c>
      <c r="AG43" s="11">
        <v>99.480699709999996</v>
      </c>
      <c r="AH43" s="11">
        <v>16.190283789999999</v>
      </c>
      <c r="AI43" s="12">
        <f t="shared" si="11"/>
        <v>57.374068669999993</v>
      </c>
      <c r="AJ43" s="12">
        <f t="shared" si="12"/>
        <v>41.652876008841424</v>
      </c>
      <c r="AK43" s="12">
        <f t="shared" si="13"/>
        <v>72.598783691666384</v>
      </c>
      <c r="AL43" s="11">
        <v>4.1750888000000002</v>
      </c>
      <c r="AM43" s="11">
        <v>3.8215964809999998</v>
      </c>
      <c r="AN43" s="11">
        <v>3.4477727919999999</v>
      </c>
      <c r="AO43" s="12">
        <f t="shared" si="14"/>
        <v>3.8148193576666665</v>
      </c>
      <c r="AP43" s="12">
        <f t="shared" si="15"/>
        <v>0.36370536279215143</v>
      </c>
      <c r="AQ43" s="12">
        <f t="shared" si="16"/>
        <v>9.5340127196641831</v>
      </c>
    </row>
    <row r="44" spans="1:43" x14ac:dyDescent="0.25">
      <c r="A44" s="9" t="s">
        <v>57</v>
      </c>
      <c r="B44" s="9">
        <v>12.281000000000001</v>
      </c>
      <c r="C44" s="42">
        <v>207.1</v>
      </c>
      <c r="D44" s="9" t="s">
        <v>417</v>
      </c>
      <c r="E44" s="9" t="s">
        <v>419</v>
      </c>
      <c r="F44" s="9" t="s">
        <v>421</v>
      </c>
      <c r="J44" s="9" t="str">
        <f t="shared" si="0"/>
        <v>LWS-GC-Quad-H2O-12.281-207.10000</v>
      </c>
      <c r="K44" s="13" t="s">
        <v>1298</v>
      </c>
      <c r="M44" s="9" t="str">
        <f t="shared" si="1"/>
        <v>Unknown-12.281-207.10000</v>
      </c>
      <c r="N44" s="11">
        <v>10863.50532</v>
      </c>
      <c r="O44" s="11">
        <v>6108.5095170000004</v>
      </c>
      <c r="P44" s="11">
        <v>6779.3993119999996</v>
      </c>
      <c r="Q44" s="12">
        <f t="shared" si="2"/>
        <v>7917.1380496666679</v>
      </c>
      <c r="R44" s="12">
        <f t="shared" si="3"/>
        <v>2573.583755782462</v>
      </c>
      <c r="S44" s="12">
        <f t="shared" si="4"/>
        <v>32.50649085108244</v>
      </c>
      <c r="T44" s="11">
        <v>79.572361479999998</v>
      </c>
      <c r="U44" s="11">
        <v>281.10831159999998</v>
      </c>
      <c r="V44" s="11">
        <v>364.17616279999999</v>
      </c>
      <c r="W44" s="12">
        <f t="shared" si="5"/>
        <v>241.61894529333333</v>
      </c>
      <c r="X44" s="12">
        <f t="shared" si="6"/>
        <v>146.35364180615758</v>
      </c>
      <c r="Y44" s="12">
        <f t="shared" si="7"/>
        <v>60.572088678095781</v>
      </c>
      <c r="Z44" s="11">
        <v>624.66793289999998</v>
      </c>
      <c r="AA44" s="11">
        <v>319.0369096</v>
      </c>
      <c r="AB44" s="11">
        <v>874.96551869999996</v>
      </c>
      <c r="AC44" s="12">
        <f t="shared" si="8"/>
        <v>606.22345373333337</v>
      </c>
      <c r="AD44" s="12">
        <f t="shared" si="9"/>
        <v>278.42288647444593</v>
      </c>
      <c r="AE44" s="12">
        <f t="shared" si="10"/>
        <v>45.92743562787313</v>
      </c>
      <c r="AF44" s="11">
        <v>115.10784</v>
      </c>
      <c r="AG44" s="11">
        <v>156.56616059999999</v>
      </c>
      <c r="AH44" s="11">
        <v>45.500580970000001</v>
      </c>
      <c r="AI44" s="12">
        <f t="shared" si="11"/>
        <v>105.72486052333333</v>
      </c>
      <c r="AJ44" s="12">
        <f t="shared" si="12"/>
        <v>56.124156764548623</v>
      </c>
      <c r="AK44" s="12">
        <f t="shared" si="13"/>
        <v>53.085108352696388</v>
      </c>
      <c r="AL44" s="11">
        <v>21.428606469999998</v>
      </c>
      <c r="AM44" s="11">
        <v>49.509702279999999</v>
      </c>
      <c r="AN44" s="11">
        <v>37.646103220000001</v>
      </c>
      <c r="AO44" s="12">
        <f t="shared" si="14"/>
        <v>36.194803990000004</v>
      </c>
      <c r="AP44" s="12">
        <f t="shared" si="15"/>
        <v>14.096690660004164</v>
      </c>
      <c r="AQ44" s="12">
        <f t="shared" si="16"/>
        <v>38.946724684291247</v>
      </c>
    </row>
    <row r="45" spans="1:43" x14ac:dyDescent="0.25">
      <c r="A45" s="9" t="s">
        <v>58</v>
      </c>
      <c r="B45" s="9">
        <v>12.460100000000001</v>
      </c>
      <c r="C45" s="42">
        <v>187.1</v>
      </c>
      <c r="D45" s="9" t="s">
        <v>417</v>
      </c>
      <c r="E45" s="9" t="s">
        <v>419</v>
      </c>
      <c r="F45" s="9" t="s">
        <v>421</v>
      </c>
      <c r="J45" s="9" t="str">
        <f t="shared" si="0"/>
        <v>LWS-GC-Quad-H2O-12.4601-187.10000</v>
      </c>
      <c r="K45" s="13" t="s">
        <v>1298</v>
      </c>
      <c r="M45" s="9" t="str">
        <f t="shared" si="1"/>
        <v>Unknown-12.4601-187.10000</v>
      </c>
      <c r="N45" s="11">
        <v>643.83810410000001</v>
      </c>
      <c r="O45" s="11">
        <v>184.8009836</v>
      </c>
      <c r="P45" s="11">
        <v>265.46705480000003</v>
      </c>
      <c r="Q45" s="12">
        <f t="shared" si="2"/>
        <v>364.70204749999999</v>
      </c>
      <c r="R45" s="12">
        <f t="shared" si="3"/>
        <v>245.08051193711773</v>
      </c>
      <c r="S45" s="12">
        <f t="shared" si="4"/>
        <v>67.200201813267242</v>
      </c>
      <c r="T45" s="11">
        <v>5.2588781689999999</v>
      </c>
      <c r="U45" s="11">
        <v>7.3099345150000001</v>
      </c>
      <c r="V45" s="11">
        <v>27.611038789999998</v>
      </c>
      <c r="W45" s="12">
        <f t="shared" si="5"/>
        <v>13.393283824666668</v>
      </c>
      <c r="X45" s="12">
        <f t="shared" si="6"/>
        <v>12.355570615083391</v>
      </c>
      <c r="Y45" s="12">
        <f t="shared" si="7"/>
        <v>92.251988211643052</v>
      </c>
      <c r="Z45" s="11">
        <v>41.35640386</v>
      </c>
      <c r="AA45" s="11">
        <v>4.744128076</v>
      </c>
      <c r="AB45" s="11">
        <v>52.709064929999997</v>
      </c>
      <c r="AC45" s="12">
        <f t="shared" si="8"/>
        <v>32.936532288666662</v>
      </c>
      <c r="AD45" s="12">
        <f t="shared" si="9"/>
        <v>25.066500948683728</v>
      </c>
      <c r="AE45" s="12">
        <f t="shared" si="10"/>
        <v>76.10546468278028</v>
      </c>
      <c r="AF45" s="11">
        <v>16.055908479999999</v>
      </c>
      <c r="AG45" s="11">
        <v>13.89771088</v>
      </c>
      <c r="AH45" s="11">
        <v>3.1845604349999999</v>
      </c>
      <c r="AI45" s="12">
        <f t="shared" si="11"/>
        <v>11.046059931666667</v>
      </c>
      <c r="AJ45" s="12">
        <f t="shared" si="12"/>
        <v>6.8932456050999038</v>
      </c>
      <c r="AK45" s="12">
        <f t="shared" si="13"/>
        <v>62.404564593556643</v>
      </c>
      <c r="AL45" s="11">
        <v>0.90657669399999996</v>
      </c>
      <c r="AM45" s="11">
        <v>6.0763445579999997</v>
      </c>
      <c r="AN45" s="11">
        <v>2.6602743200000001</v>
      </c>
      <c r="AO45" s="12">
        <f t="shared" si="14"/>
        <v>3.2143985239999999</v>
      </c>
      <c r="AP45" s="12">
        <f t="shared" si="15"/>
        <v>2.6290521423139852</v>
      </c>
      <c r="AQ45" s="12">
        <f t="shared" si="16"/>
        <v>81.789862790329764</v>
      </c>
    </row>
    <row r="46" spans="1:43" x14ac:dyDescent="0.25">
      <c r="A46" s="9" t="s">
        <v>59</v>
      </c>
      <c r="B46" s="9">
        <v>12.527699999999999</v>
      </c>
      <c r="C46" s="42">
        <v>160.1</v>
      </c>
      <c r="D46" s="9" t="s">
        <v>417</v>
      </c>
      <c r="E46" s="9" t="s">
        <v>419</v>
      </c>
      <c r="F46" s="9" t="s">
        <v>421</v>
      </c>
      <c r="J46" s="9" t="str">
        <f t="shared" si="0"/>
        <v>LWS-GC-Quad-H2O-12.5277-160.10000</v>
      </c>
      <c r="K46" s="13" t="s">
        <v>1298</v>
      </c>
      <c r="M46" s="9" t="str">
        <f t="shared" si="1"/>
        <v>Unknown-12.5277-160.10000</v>
      </c>
      <c r="N46" s="11">
        <v>168.5923774</v>
      </c>
      <c r="O46" s="11">
        <v>98.783727409999997</v>
      </c>
      <c r="P46" s="11">
        <v>70.111140509999998</v>
      </c>
      <c r="Q46" s="12">
        <f t="shared" si="2"/>
        <v>112.49574844</v>
      </c>
      <c r="R46" s="12">
        <f t="shared" si="3"/>
        <v>50.652276803628908</v>
      </c>
      <c r="S46" s="12">
        <f t="shared" si="4"/>
        <v>45.025947652274589</v>
      </c>
      <c r="T46" s="11">
        <v>4.9846576410000001</v>
      </c>
      <c r="U46" s="11">
        <v>10.47877076</v>
      </c>
      <c r="V46" s="11">
        <v>15.154484849999999</v>
      </c>
      <c r="W46" s="12">
        <f t="shared" si="5"/>
        <v>10.205971083666666</v>
      </c>
      <c r="X46" s="12">
        <f t="shared" si="6"/>
        <v>5.0903989148970314</v>
      </c>
      <c r="Y46" s="12">
        <f t="shared" si="7"/>
        <v>49.87667389185097</v>
      </c>
      <c r="Z46" s="11">
        <v>59.256477429999997</v>
      </c>
      <c r="AA46" s="11">
        <v>25.987639569999999</v>
      </c>
      <c r="AB46" s="11">
        <v>79.513016100000002</v>
      </c>
      <c r="AC46" s="12">
        <f t="shared" si="8"/>
        <v>54.919044366666661</v>
      </c>
      <c r="AD46" s="12">
        <f t="shared" si="9"/>
        <v>27.025015769722369</v>
      </c>
      <c r="AE46" s="12">
        <f t="shared" si="10"/>
        <v>49.208823790323116</v>
      </c>
      <c r="AF46" s="11">
        <v>24.406433159999999</v>
      </c>
      <c r="AG46" s="11">
        <v>29.479067730000001</v>
      </c>
      <c r="AH46" s="11">
        <v>7.7177969710000003</v>
      </c>
      <c r="AI46" s="12">
        <f t="shared" si="11"/>
        <v>20.534432620333334</v>
      </c>
      <c r="AJ46" s="12">
        <f t="shared" si="12"/>
        <v>11.38562766807396</v>
      </c>
      <c r="AK46" s="12">
        <f t="shared" si="13"/>
        <v>55.446516972666849</v>
      </c>
      <c r="AL46" s="11">
        <v>6.0422092579999997</v>
      </c>
      <c r="AM46" s="11">
        <v>9.4509293109999994</v>
      </c>
      <c r="AN46" s="11">
        <v>4.3693588410000004</v>
      </c>
      <c r="AO46" s="12">
        <f t="shared" si="14"/>
        <v>6.6208324699999999</v>
      </c>
      <c r="AP46" s="12">
        <f t="shared" si="15"/>
        <v>2.5897284078630527</v>
      </c>
      <c r="AQ46" s="12">
        <f t="shared" si="16"/>
        <v>39.114845747834678</v>
      </c>
    </row>
    <row r="47" spans="1:43" x14ac:dyDescent="0.25">
      <c r="A47" s="9" t="s">
        <v>60</v>
      </c>
      <c r="B47" s="9">
        <v>12.5421</v>
      </c>
      <c r="C47" s="42">
        <v>160.1</v>
      </c>
      <c r="D47" s="9" t="s">
        <v>417</v>
      </c>
      <c r="E47" s="9" t="s">
        <v>419</v>
      </c>
      <c r="F47" s="9" t="s">
        <v>421</v>
      </c>
      <c r="J47" s="9" t="str">
        <f t="shared" si="0"/>
        <v>LWS-GC-Quad-H2O-12.5421-160.10000</v>
      </c>
      <c r="K47" s="13" t="s">
        <v>1298</v>
      </c>
      <c r="M47" s="9" t="str">
        <f t="shared" si="1"/>
        <v>Unknown-12.5421-160.10000</v>
      </c>
      <c r="N47" s="11">
        <v>168.5923774</v>
      </c>
      <c r="O47" s="11">
        <v>104.5467518</v>
      </c>
      <c r="P47" s="11">
        <v>70.111140509999998</v>
      </c>
      <c r="Q47" s="12">
        <f t="shared" si="2"/>
        <v>114.41675657</v>
      </c>
      <c r="R47" s="12">
        <f t="shared" si="3"/>
        <v>49.977007217979185</v>
      </c>
      <c r="S47" s="12">
        <f t="shared" si="4"/>
        <v>43.679797187226967</v>
      </c>
      <c r="T47" s="11">
        <v>4.9846576410000001</v>
      </c>
      <c r="U47" s="11">
        <v>10.861637869999999</v>
      </c>
      <c r="V47" s="11">
        <v>15.318469070000001</v>
      </c>
      <c r="W47" s="12">
        <f t="shared" si="5"/>
        <v>10.388254860333333</v>
      </c>
      <c r="X47" s="12">
        <f t="shared" si="6"/>
        <v>5.1831441488650061</v>
      </c>
      <c r="Y47" s="12">
        <f t="shared" si="7"/>
        <v>49.894272123187896</v>
      </c>
      <c r="Z47" s="11">
        <v>59.256477429999997</v>
      </c>
      <c r="AA47" s="11">
        <v>26.640842729999999</v>
      </c>
      <c r="AB47" s="11">
        <v>80.80858173</v>
      </c>
      <c r="AC47" s="12">
        <f t="shared" si="8"/>
        <v>55.568633963333333</v>
      </c>
      <c r="AD47" s="12">
        <f t="shared" si="9"/>
        <v>27.271525978005112</v>
      </c>
      <c r="AE47" s="12">
        <f t="shared" si="10"/>
        <v>49.077193432539808</v>
      </c>
      <c r="AF47" s="11">
        <v>24.406433159999999</v>
      </c>
      <c r="AG47" s="11">
        <v>29.807813100000001</v>
      </c>
      <c r="AH47" s="11">
        <v>7.998156335</v>
      </c>
      <c r="AI47" s="12">
        <f t="shared" si="11"/>
        <v>20.737467531666663</v>
      </c>
      <c r="AJ47" s="12">
        <f t="shared" si="12"/>
        <v>11.35831253480006</v>
      </c>
      <c r="AK47" s="12">
        <f t="shared" si="13"/>
        <v>54.7719364356116</v>
      </c>
      <c r="AL47" s="11">
        <v>5.9899943650000003</v>
      </c>
      <c r="AM47" s="11">
        <v>9.5312252920000002</v>
      </c>
      <c r="AN47" s="11">
        <v>4.3693588410000004</v>
      </c>
      <c r="AO47" s="12">
        <f t="shared" si="14"/>
        <v>6.6301928326666664</v>
      </c>
      <c r="AP47" s="12">
        <f t="shared" si="15"/>
        <v>2.6398119010626329</v>
      </c>
      <c r="AQ47" s="12">
        <f t="shared" si="16"/>
        <v>39.815009422597733</v>
      </c>
    </row>
    <row r="48" spans="1:43" x14ac:dyDescent="0.25">
      <c r="A48" s="9" t="s">
        <v>61</v>
      </c>
      <c r="B48" s="9">
        <v>12.775</v>
      </c>
      <c r="C48" s="42">
        <v>207.1</v>
      </c>
      <c r="D48" s="9" t="s">
        <v>417</v>
      </c>
      <c r="E48" s="9" t="s">
        <v>419</v>
      </c>
      <c r="F48" s="9" t="s">
        <v>421</v>
      </c>
      <c r="J48" s="9" t="str">
        <f t="shared" si="0"/>
        <v>LWS-GC-Quad-H2O-12.775-207.10000</v>
      </c>
      <c r="K48" s="13" t="s">
        <v>1298</v>
      </c>
      <c r="M48" s="9" t="str">
        <f t="shared" si="1"/>
        <v>Unknown-12.775-207.10000</v>
      </c>
      <c r="N48" s="11">
        <v>5325.7212900000004</v>
      </c>
      <c r="O48" s="11">
        <v>2510.7686229999999</v>
      </c>
      <c r="P48" s="11">
        <v>2924.093676</v>
      </c>
      <c r="Q48" s="12">
        <f t="shared" si="2"/>
        <v>3586.8611963333333</v>
      </c>
      <c r="R48" s="12">
        <f t="shared" si="3"/>
        <v>1520.0115851101932</v>
      </c>
      <c r="S48" s="12">
        <f t="shared" si="4"/>
        <v>42.377206752913224</v>
      </c>
      <c r="T48" s="11">
        <v>54.025361480000001</v>
      </c>
      <c r="U48" s="11">
        <v>98.366657309999994</v>
      </c>
      <c r="V48" s="11">
        <v>179.55491559999999</v>
      </c>
      <c r="W48" s="12">
        <f t="shared" si="5"/>
        <v>110.64897813</v>
      </c>
      <c r="X48" s="12">
        <f t="shared" si="6"/>
        <v>63.659710908356708</v>
      </c>
      <c r="Y48" s="12">
        <f t="shared" si="7"/>
        <v>57.533031017750361</v>
      </c>
      <c r="Z48" s="11">
        <v>518.00011700000005</v>
      </c>
      <c r="AA48" s="11">
        <v>222.54895719999999</v>
      </c>
      <c r="AB48" s="11">
        <v>565.70036479999999</v>
      </c>
      <c r="AC48" s="12">
        <f t="shared" si="8"/>
        <v>435.4164796666667</v>
      </c>
      <c r="AD48" s="12">
        <f t="shared" si="9"/>
        <v>185.88508547182587</v>
      </c>
      <c r="AE48" s="12">
        <f t="shared" si="10"/>
        <v>42.691329830724435</v>
      </c>
      <c r="AF48" s="11">
        <v>148.6309608</v>
      </c>
      <c r="AG48" s="11">
        <v>205.18995029999999</v>
      </c>
      <c r="AH48" s="11">
        <v>49.738434099999999</v>
      </c>
      <c r="AI48" s="12">
        <f t="shared" si="11"/>
        <v>134.51978173333333</v>
      </c>
      <c r="AJ48" s="12">
        <f t="shared" si="12"/>
        <v>78.680604364788451</v>
      </c>
      <c r="AK48" s="12">
        <f t="shared" si="13"/>
        <v>58.489988127368321</v>
      </c>
      <c r="AL48" s="11">
        <v>28.419619900000001</v>
      </c>
      <c r="AM48" s="11">
        <v>58.826189659999997</v>
      </c>
      <c r="AN48" s="11">
        <v>39.170406159999999</v>
      </c>
      <c r="AO48" s="12">
        <f t="shared" si="14"/>
        <v>42.138738573333335</v>
      </c>
      <c r="AP48" s="12">
        <f t="shared" si="15"/>
        <v>15.419082953582892</v>
      </c>
      <c r="AQ48" s="12">
        <f t="shared" si="16"/>
        <v>36.591230482016741</v>
      </c>
    </row>
    <row r="49" spans="1:43" x14ac:dyDescent="0.25">
      <c r="A49" s="9" t="s">
        <v>62</v>
      </c>
      <c r="B49" s="9">
        <v>13.0223</v>
      </c>
      <c r="C49" s="42">
        <v>136.1</v>
      </c>
      <c r="D49" s="9" t="s">
        <v>417</v>
      </c>
      <c r="E49" s="9" t="s">
        <v>419</v>
      </c>
      <c r="F49" s="9" t="s">
        <v>421</v>
      </c>
      <c r="J49" s="9" t="str">
        <f t="shared" si="0"/>
        <v>LWS-GC-Quad-H2O-13.0223-136.10000</v>
      </c>
      <c r="K49" s="13" t="s">
        <v>1298</v>
      </c>
      <c r="M49" s="9" t="str">
        <f t="shared" si="1"/>
        <v>Unknown-13.0223-136.10000</v>
      </c>
      <c r="N49" s="11">
        <v>207.74975599999999</v>
      </c>
      <c r="O49" s="11">
        <v>190.564008</v>
      </c>
      <c r="P49" s="11">
        <v>243.72849959999999</v>
      </c>
      <c r="Q49" s="12">
        <f t="shared" si="2"/>
        <v>214.01408786666664</v>
      </c>
      <c r="R49" s="12">
        <f t="shared" si="3"/>
        <v>27.130189495715353</v>
      </c>
      <c r="S49" s="12">
        <f t="shared" si="4"/>
        <v>12.676824112914375</v>
      </c>
      <c r="T49" s="11">
        <v>5.5207867549999996</v>
      </c>
      <c r="U49" s="11">
        <v>9.2472708140000002</v>
      </c>
      <c r="V49" s="11">
        <v>13.454515069999999</v>
      </c>
      <c r="W49" s="12">
        <f t="shared" si="5"/>
        <v>9.4075242130000003</v>
      </c>
      <c r="X49" s="12">
        <f t="shared" si="6"/>
        <v>3.9692911341921562</v>
      </c>
      <c r="Y49" s="12">
        <f t="shared" si="7"/>
        <v>42.192728334486787</v>
      </c>
      <c r="Z49" s="11">
        <v>57.335644080000002</v>
      </c>
      <c r="AA49" s="11">
        <v>20.97694697</v>
      </c>
      <c r="AB49" s="11">
        <v>54.240187949999999</v>
      </c>
      <c r="AC49" s="12">
        <f t="shared" si="8"/>
        <v>44.184259666666669</v>
      </c>
      <c r="AD49" s="12">
        <f t="shared" si="9"/>
        <v>20.157628434759825</v>
      </c>
      <c r="AE49" s="12">
        <f t="shared" si="10"/>
        <v>45.621740834478821</v>
      </c>
      <c r="AF49" s="11">
        <v>18.22034214</v>
      </c>
      <c r="AG49" s="11">
        <v>23.25756144</v>
      </c>
      <c r="AH49" s="11">
        <v>4.6850866790000003</v>
      </c>
      <c r="AI49" s="12">
        <f t="shared" si="11"/>
        <v>15.387663419666668</v>
      </c>
      <c r="AJ49" s="12">
        <f t="shared" si="12"/>
        <v>9.604803810410047</v>
      </c>
      <c r="AK49" s="12">
        <f t="shared" si="13"/>
        <v>62.418858201267504</v>
      </c>
      <c r="AL49" s="11">
        <v>3.6280589519999999</v>
      </c>
      <c r="AM49" s="11">
        <v>5.7748500680000001</v>
      </c>
      <c r="AN49" s="11">
        <v>3.5863106060000001</v>
      </c>
      <c r="AO49" s="12">
        <f t="shared" si="14"/>
        <v>4.3297398753333329</v>
      </c>
      <c r="AP49" s="12">
        <f t="shared" si="15"/>
        <v>1.25167620925312</v>
      </c>
      <c r="AQ49" s="12">
        <f t="shared" si="16"/>
        <v>28.908808503345885</v>
      </c>
    </row>
    <row r="50" spans="1:43" x14ac:dyDescent="0.25">
      <c r="A50" s="9" t="s">
        <v>63</v>
      </c>
      <c r="B50" s="9">
        <v>13.22</v>
      </c>
      <c r="C50" s="42">
        <v>207.1</v>
      </c>
      <c r="D50" s="9" t="s">
        <v>417</v>
      </c>
      <c r="E50" s="9" t="s">
        <v>419</v>
      </c>
      <c r="F50" s="9" t="s">
        <v>421</v>
      </c>
      <c r="J50" s="9" t="str">
        <f t="shared" si="0"/>
        <v>LWS-GC-Quad-H2O-13.22-207.10000</v>
      </c>
      <c r="K50" s="13" t="s">
        <v>1298</v>
      </c>
      <c r="M50" s="9" t="str">
        <f t="shared" si="1"/>
        <v>Unknown-13.22-207.10000</v>
      </c>
      <c r="N50" s="11">
        <v>2578.5985059999998</v>
      </c>
      <c r="O50" s="11">
        <v>1064.1726490000001</v>
      </c>
      <c r="P50" s="11">
        <v>1249.0209050000001</v>
      </c>
      <c r="Q50" s="12">
        <f t="shared" si="2"/>
        <v>1630.5973533333333</v>
      </c>
      <c r="R50" s="12">
        <f t="shared" si="3"/>
        <v>826.17907170876492</v>
      </c>
      <c r="S50" s="12">
        <f t="shared" si="4"/>
        <v>50.667264362956075</v>
      </c>
      <c r="T50" s="11">
        <v>20.625860790000001</v>
      </c>
      <c r="U50" s="11">
        <v>34.613294639999999</v>
      </c>
      <c r="V50" s="11">
        <v>62.200777600000002</v>
      </c>
      <c r="W50" s="12">
        <f t="shared" si="5"/>
        <v>39.146644343333328</v>
      </c>
      <c r="X50" s="12">
        <f t="shared" si="6"/>
        <v>21.154949103912774</v>
      </c>
      <c r="Y50" s="12">
        <f t="shared" si="7"/>
        <v>54.040261837961246</v>
      </c>
      <c r="Z50" s="11">
        <v>177.27998919999999</v>
      </c>
      <c r="AA50" s="11">
        <v>77.687949000000003</v>
      </c>
      <c r="AB50" s="11">
        <v>186.30419760000001</v>
      </c>
      <c r="AC50" s="12">
        <f t="shared" si="8"/>
        <v>147.09071193333332</v>
      </c>
      <c r="AD50" s="12">
        <f t="shared" si="9"/>
        <v>60.273681747484176</v>
      </c>
      <c r="AE50" s="12">
        <f t="shared" si="10"/>
        <v>40.977218041341942</v>
      </c>
      <c r="AF50" s="11">
        <v>54.759705969999999</v>
      </c>
      <c r="AG50" s="11">
        <v>75.081922169999999</v>
      </c>
      <c r="AH50" s="11">
        <v>18.578838260000001</v>
      </c>
      <c r="AI50" s="12">
        <f t="shared" si="11"/>
        <v>49.473488800000005</v>
      </c>
      <c r="AJ50" s="12">
        <f t="shared" si="12"/>
        <v>28.620057508876993</v>
      </c>
      <c r="AK50" s="12">
        <f t="shared" si="13"/>
        <v>57.84928090391108</v>
      </c>
      <c r="AL50" s="11">
        <v>13.19091867</v>
      </c>
      <c r="AM50" s="11">
        <v>36.929998519999998</v>
      </c>
      <c r="AN50" s="11">
        <v>24.171172370000001</v>
      </c>
      <c r="AO50" s="12">
        <f t="shared" si="14"/>
        <v>24.76402985333333</v>
      </c>
      <c r="AP50" s="12">
        <f t="shared" si="15"/>
        <v>11.880639209563904</v>
      </c>
      <c r="AQ50" s="12">
        <f t="shared" si="16"/>
        <v>47.975387204456652</v>
      </c>
    </row>
    <row r="51" spans="1:43" ht="17.25" x14ac:dyDescent="0.3">
      <c r="A51" s="9" t="s">
        <v>64</v>
      </c>
      <c r="B51" s="9">
        <v>13.2469</v>
      </c>
      <c r="C51" s="42">
        <v>174.1</v>
      </c>
      <c r="D51" s="9" t="s">
        <v>417</v>
      </c>
      <c r="E51" s="9" t="s">
        <v>419</v>
      </c>
      <c r="F51" s="9" t="s">
        <v>421</v>
      </c>
      <c r="G51" s="9" t="s">
        <v>487</v>
      </c>
      <c r="H51" s="9">
        <v>88.016045000000005</v>
      </c>
      <c r="I51" s="9" t="s">
        <v>396</v>
      </c>
      <c r="J51" s="9" t="str">
        <f t="shared" si="0"/>
        <v>MU16_Pyruvic acid-TMS</v>
      </c>
      <c r="K51" s="14" t="s">
        <v>1323</v>
      </c>
      <c r="L51" s="15" t="s">
        <v>488</v>
      </c>
      <c r="M51" s="9" t="str">
        <f t="shared" si="1"/>
        <v>LCTONWCANYUPML-UHFFFAOYSA-N</v>
      </c>
      <c r="N51" s="11">
        <v>713.43608830000005</v>
      </c>
      <c r="O51" s="11">
        <v>67.696327030000006</v>
      </c>
      <c r="P51" s="11">
        <v>105.2791744</v>
      </c>
      <c r="Q51" s="12">
        <f t="shared" si="2"/>
        <v>295.47052991000004</v>
      </c>
      <c r="R51" s="12">
        <f t="shared" si="3"/>
        <v>362.45623681253926</v>
      </c>
      <c r="S51" s="12">
        <f t="shared" si="4"/>
        <v>122.67085889172873</v>
      </c>
      <c r="T51" s="11">
        <v>101.0108104</v>
      </c>
      <c r="U51" s="11">
        <v>87.986598209999997</v>
      </c>
      <c r="V51" s="11">
        <v>162.4091937</v>
      </c>
      <c r="W51" s="12">
        <f t="shared" si="5"/>
        <v>117.13553410333333</v>
      </c>
      <c r="X51" s="12">
        <f t="shared" si="6"/>
        <v>39.745260292878577</v>
      </c>
      <c r="Y51" s="12">
        <f t="shared" si="7"/>
        <v>33.931001892061673</v>
      </c>
      <c r="Z51" s="11">
        <v>287.1553505</v>
      </c>
      <c r="AA51" s="11">
        <v>62.83838385</v>
      </c>
      <c r="AB51" s="11">
        <v>88.064369159999998</v>
      </c>
      <c r="AC51" s="12">
        <f t="shared" si="8"/>
        <v>146.01936783666667</v>
      </c>
      <c r="AD51" s="12">
        <f t="shared" si="9"/>
        <v>122.87640857981494</v>
      </c>
      <c r="AE51" s="12">
        <f t="shared" si="10"/>
        <v>84.150760546546934</v>
      </c>
      <c r="AF51" s="11">
        <v>192.7435151</v>
      </c>
      <c r="AG51" s="11">
        <v>195.58119249999999</v>
      </c>
      <c r="AH51" s="11">
        <v>74.152503150000001</v>
      </c>
      <c r="AI51" s="12">
        <f t="shared" si="11"/>
        <v>154.15907025000001</v>
      </c>
      <c r="AJ51" s="12">
        <f t="shared" si="12"/>
        <v>69.302245184421778</v>
      </c>
      <c r="AK51" s="12">
        <f t="shared" si="13"/>
        <v>44.955022803416114</v>
      </c>
      <c r="AL51" s="11">
        <v>45.222652709999998</v>
      </c>
      <c r="AM51" s="11">
        <v>62.947127100000003</v>
      </c>
      <c r="AN51" s="11">
        <v>44.20923544</v>
      </c>
      <c r="AO51" s="12">
        <f t="shared" si="14"/>
        <v>50.793005083333334</v>
      </c>
      <c r="AP51" s="12">
        <f t="shared" si="15"/>
        <v>10.537967789749544</v>
      </c>
      <c r="AQ51" s="12">
        <f t="shared" si="16"/>
        <v>20.746887829260093</v>
      </c>
    </row>
    <row r="52" spans="1:43" x14ac:dyDescent="0.25">
      <c r="A52" s="9" t="s">
        <v>65</v>
      </c>
      <c r="B52" s="9">
        <v>13.428000000000001</v>
      </c>
      <c r="C52" s="42">
        <v>154.1</v>
      </c>
      <c r="D52" s="9" t="s">
        <v>417</v>
      </c>
      <c r="E52" s="9" t="s">
        <v>419</v>
      </c>
      <c r="F52" s="9" t="s">
        <v>421</v>
      </c>
      <c r="J52" s="9" t="str">
        <f t="shared" si="0"/>
        <v>LWS-GC-Quad-H2O-13.428-154.10000</v>
      </c>
      <c r="K52" s="13" t="s">
        <v>1298</v>
      </c>
      <c r="M52" s="9" t="str">
        <f t="shared" si="1"/>
        <v>Unknown-13.428-154.10000</v>
      </c>
      <c r="N52" s="11">
        <v>27.10371598</v>
      </c>
      <c r="O52" s="11">
        <v>19.923598760000001</v>
      </c>
      <c r="P52" s="11">
        <v>16.79015613</v>
      </c>
      <c r="Q52" s="12">
        <f t="shared" si="2"/>
        <v>21.27249029</v>
      </c>
      <c r="R52" s="12">
        <f t="shared" si="3"/>
        <v>5.2874389324759381</v>
      </c>
      <c r="S52" s="12">
        <f t="shared" si="4"/>
        <v>24.855759059678658</v>
      </c>
      <c r="T52" s="11">
        <v>6.7035726459999996</v>
      </c>
      <c r="U52" s="11">
        <v>14.154582469999999</v>
      </c>
      <c r="V52" s="11">
        <v>16.162597389999998</v>
      </c>
      <c r="W52" s="12">
        <f t="shared" si="5"/>
        <v>12.340250835333331</v>
      </c>
      <c r="X52" s="12">
        <f t="shared" si="6"/>
        <v>4.9836870625386673</v>
      </c>
      <c r="Y52" s="12">
        <f t="shared" si="7"/>
        <v>40.385622051288308</v>
      </c>
      <c r="Z52" s="11">
        <v>4.1987446860000004</v>
      </c>
      <c r="AA52" s="11">
        <v>1.917583533</v>
      </c>
      <c r="AB52" s="11">
        <v>2.7399043509999998</v>
      </c>
      <c r="AC52" s="12">
        <f t="shared" si="8"/>
        <v>2.9520775233333332</v>
      </c>
      <c r="AD52" s="12">
        <f t="shared" si="9"/>
        <v>1.1552866063373914</v>
      </c>
      <c r="AE52" s="12">
        <f t="shared" si="10"/>
        <v>39.134697419222974</v>
      </c>
      <c r="AF52" s="11">
        <v>16.30633113</v>
      </c>
      <c r="AG52" s="11">
        <v>16.589900709999998</v>
      </c>
      <c r="AH52" s="11">
        <v>13.072258400000001</v>
      </c>
      <c r="AI52" s="12">
        <f t="shared" si="11"/>
        <v>15.322830080000001</v>
      </c>
      <c r="AJ52" s="12">
        <f t="shared" si="12"/>
        <v>1.9542025462548254</v>
      </c>
      <c r="AK52" s="12">
        <f t="shared" si="13"/>
        <v>12.753535319859303</v>
      </c>
      <c r="AL52" s="11">
        <v>11.15839265</v>
      </c>
      <c r="AM52" s="11">
        <v>23.22553572</v>
      </c>
      <c r="AN52" s="11">
        <v>19.253466929999998</v>
      </c>
      <c r="AO52" s="12">
        <f t="shared" si="14"/>
        <v>17.879131766666664</v>
      </c>
      <c r="AP52" s="12">
        <f t="shared" si="15"/>
        <v>6.1498441706959657</v>
      </c>
      <c r="AQ52" s="12">
        <f t="shared" si="16"/>
        <v>34.396771895610492</v>
      </c>
    </row>
    <row r="53" spans="1:43" ht="17.25" x14ac:dyDescent="0.3">
      <c r="A53" s="9" t="s">
        <v>66</v>
      </c>
      <c r="B53" s="9">
        <v>13.4742</v>
      </c>
      <c r="C53" s="42">
        <v>117.1</v>
      </c>
      <c r="D53" s="9" t="s">
        <v>417</v>
      </c>
      <c r="E53" s="9" t="s">
        <v>419</v>
      </c>
      <c r="F53" s="9" t="s">
        <v>421</v>
      </c>
      <c r="G53" s="9" t="s">
        <v>489</v>
      </c>
      <c r="H53" s="9">
        <v>90.031694999999999</v>
      </c>
      <c r="I53" s="9" t="s">
        <v>438</v>
      </c>
      <c r="J53" s="9" t="str">
        <f t="shared" si="0"/>
        <v>NF07_Lactic Acid OO-TMS</v>
      </c>
      <c r="K53" s="14" t="s">
        <v>1323</v>
      </c>
      <c r="L53" s="15" t="s">
        <v>490</v>
      </c>
      <c r="M53" s="9" t="str">
        <f t="shared" si="1"/>
        <v>JVTAAEKCZFNVCJ-UHFFFAOYSA-N</v>
      </c>
      <c r="N53" s="11">
        <v>7587.7011780000003</v>
      </c>
      <c r="O53" s="11">
        <v>1798.557597</v>
      </c>
      <c r="P53" s="11">
        <v>4240.9896799999997</v>
      </c>
      <c r="Q53" s="12">
        <f t="shared" si="2"/>
        <v>4542.4161516666672</v>
      </c>
      <c r="R53" s="12">
        <f t="shared" si="3"/>
        <v>2906.3188553089694</v>
      </c>
      <c r="S53" s="12">
        <f t="shared" si="4"/>
        <v>63.981783224388323</v>
      </c>
      <c r="T53" s="11">
        <v>144.38858060000001</v>
      </c>
      <c r="U53" s="11">
        <v>202.40252699999999</v>
      </c>
      <c r="V53" s="11">
        <v>375.24353609999997</v>
      </c>
      <c r="W53" s="12">
        <f t="shared" si="5"/>
        <v>240.6782145666667</v>
      </c>
      <c r="X53" s="12">
        <f t="shared" si="6"/>
        <v>120.09277169652023</v>
      </c>
      <c r="Y53" s="12">
        <f t="shared" si="7"/>
        <v>49.8976494040989</v>
      </c>
      <c r="Z53" s="11">
        <v>1464.6939130000001</v>
      </c>
      <c r="AA53" s="11">
        <v>543.34375179999995</v>
      </c>
      <c r="AB53" s="11">
        <v>779.86232289999998</v>
      </c>
      <c r="AC53" s="12">
        <f t="shared" si="8"/>
        <v>929.2999959</v>
      </c>
      <c r="AD53" s="12">
        <f t="shared" si="9"/>
        <v>478.50835255986675</v>
      </c>
      <c r="AE53" s="12">
        <f t="shared" si="10"/>
        <v>51.491268123427183</v>
      </c>
      <c r="AF53" s="11">
        <v>261.82758260000003</v>
      </c>
      <c r="AG53" s="11">
        <v>369.31960270000002</v>
      </c>
      <c r="AH53" s="11">
        <v>104.7020156</v>
      </c>
      <c r="AI53" s="12">
        <f t="shared" si="11"/>
        <v>245.28306696666667</v>
      </c>
      <c r="AJ53" s="12">
        <f t="shared" si="12"/>
        <v>133.08233390954919</v>
      </c>
      <c r="AK53" s="12">
        <f t="shared" si="13"/>
        <v>54.256633185214831</v>
      </c>
      <c r="AL53" s="11">
        <v>54.551246290000002</v>
      </c>
      <c r="AM53" s="11">
        <v>95.005528420000005</v>
      </c>
      <c r="AN53" s="11">
        <v>72.703329400000001</v>
      </c>
      <c r="AO53" s="12">
        <f t="shared" si="14"/>
        <v>74.08670137</v>
      </c>
      <c r="AP53" s="12">
        <f t="shared" si="15"/>
        <v>20.262589276026524</v>
      </c>
      <c r="AQ53" s="12">
        <f t="shared" si="16"/>
        <v>27.349833237725274</v>
      </c>
    </row>
    <row r="54" spans="1:43" x14ac:dyDescent="0.25">
      <c r="A54" s="9" t="s">
        <v>67</v>
      </c>
      <c r="B54" s="9">
        <v>13.5954</v>
      </c>
      <c r="C54" s="42">
        <v>234.2</v>
      </c>
      <c r="D54" s="9" t="s">
        <v>417</v>
      </c>
      <c r="E54" s="9" t="s">
        <v>419</v>
      </c>
      <c r="F54" s="9" t="s">
        <v>421</v>
      </c>
      <c r="J54" s="9" t="str">
        <f t="shared" si="0"/>
        <v>LWS-GC-Quad-H2O-13.5954-234.20000</v>
      </c>
      <c r="K54" s="13" t="s">
        <v>1298</v>
      </c>
      <c r="M54" s="9" t="str">
        <f t="shared" si="1"/>
        <v>Unknown-13.5954-234.20000</v>
      </c>
      <c r="N54" s="11">
        <v>6349.6016159999999</v>
      </c>
      <c r="O54" s="11">
        <v>4032.8437509999999</v>
      </c>
      <c r="P54" s="11">
        <v>4517.4252450000004</v>
      </c>
      <c r="Q54" s="12">
        <f t="shared" si="2"/>
        <v>4966.6235373333338</v>
      </c>
      <c r="R54" s="12">
        <f t="shared" si="3"/>
        <v>1221.9558423430112</v>
      </c>
      <c r="S54" s="12">
        <f t="shared" si="4"/>
        <v>24.603351414854778</v>
      </c>
      <c r="T54" s="11">
        <v>69.794720749999996</v>
      </c>
      <c r="U54" s="11">
        <v>148.37082620000001</v>
      </c>
      <c r="V54" s="11">
        <v>259.398053</v>
      </c>
      <c r="W54" s="12">
        <f t="shared" si="5"/>
        <v>159.18786665000002</v>
      </c>
      <c r="X54" s="12">
        <f t="shared" si="6"/>
        <v>95.263383170810556</v>
      </c>
      <c r="Y54" s="12">
        <f t="shared" si="7"/>
        <v>59.843369457461435</v>
      </c>
      <c r="Z54" s="11">
        <v>812.17081870000004</v>
      </c>
      <c r="AA54" s="11">
        <v>378.1517953</v>
      </c>
      <c r="AB54" s="11">
        <v>863.41080899999997</v>
      </c>
      <c r="AC54" s="12">
        <f t="shared" si="8"/>
        <v>684.57780766666667</v>
      </c>
      <c r="AD54" s="12">
        <f t="shared" si="9"/>
        <v>266.60656395274395</v>
      </c>
      <c r="AE54" s="12">
        <f t="shared" si="10"/>
        <v>38.944669395791969</v>
      </c>
      <c r="AF54" s="11">
        <v>265.48803559999999</v>
      </c>
      <c r="AG54" s="11">
        <v>216.06437769999999</v>
      </c>
      <c r="AH54" s="11">
        <v>71.334690330000001</v>
      </c>
      <c r="AI54" s="12">
        <f t="shared" si="11"/>
        <v>184.29570120999998</v>
      </c>
      <c r="AJ54" s="12">
        <f t="shared" si="12"/>
        <v>100.90003456058707</v>
      </c>
      <c r="AK54" s="12">
        <f t="shared" si="13"/>
        <v>54.748989747522224</v>
      </c>
      <c r="AL54" s="11">
        <v>46.245573999999998</v>
      </c>
      <c r="AM54" s="11">
        <v>89.161765329999994</v>
      </c>
      <c r="AN54" s="11">
        <v>49.567707839999997</v>
      </c>
      <c r="AO54" s="12">
        <f t="shared" si="14"/>
        <v>61.658349056666658</v>
      </c>
      <c r="AP54" s="12">
        <f t="shared" si="15"/>
        <v>23.876506723993611</v>
      </c>
      <c r="AQ54" s="12">
        <f t="shared" si="16"/>
        <v>38.723882635991572</v>
      </c>
    </row>
    <row r="55" spans="1:43" x14ac:dyDescent="0.25">
      <c r="A55" s="9" t="s">
        <v>68</v>
      </c>
      <c r="B55" s="9">
        <v>13.6471</v>
      </c>
      <c r="C55" s="42">
        <v>190.1</v>
      </c>
      <c r="D55" s="9" t="s">
        <v>417</v>
      </c>
      <c r="E55" s="9" t="s">
        <v>419</v>
      </c>
      <c r="F55" s="9" t="s">
        <v>421</v>
      </c>
      <c r="J55" s="9" t="str">
        <f t="shared" si="0"/>
        <v>LWS-GC-Quad-H2O-13.6471-190.10000</v>
      </c>
      <c r="K55" s="13" t="s">
        <v>1298</v>
      </c>
      <c r="M55" s="9" t="str">
        <f t="shared" si="1"/>
        <v>Unknown-13.6471-190.10000</v>
      </c>
      <c r="N55" s="11">
        <v>454.11209229999997</v>
      </c>
      <c r="O55" s="11">
        <v>170.9587477</v>
      </c>
      <c r="P55" s="11">
        <v>257.52844670000002</v>
      </c>
      <c r="Q55" s="12">
        <f t="shared" si="2"/>
        <v>294.19976223333333</v>
      </c>
      <c r="R55" s="12">
        <f t="shared" si="3"/>
        <v>145.09494538663486</v>
      </c>
      <c r="S55" s="12">
        <f t="shared" si="4"/>
        <v>49.318512117476949</v>
      </c>
      <c r="T55" s="11">
        <v>9.9444115820000007</v>
      </c>
      <c r="U55" s="11">
        <v>14.91504567</v>
      </c>
      <c r="V55" s="11">
        <v>23.278731789999998</v>
      </c>
      <c r="W55" s="12">
        <f t="shared" si="5"/>
        <v>16.046063013999998</v>
      </c>
      <c r="X55" s="12">
        <f t="shared" si="6"/>
        <v>6.7387256975403718</v>
      </c>
      <c r="Y55" s="12">
        <f t="shared" si="7"/>
        <v>41.996131335523948</v>
      </c>
      <c r="Z55" s="11">
        <v>47.7130078</v>
      </c>
      <c r="AA55" s="11">
        <v>20.342955669999998</v>
      </c>
      <c r="AB55" s="11">
        <v>40.246219459999999</v>
      </c>
      <c r="AC55" s="12">
        <f t="shared" si="8"/>
        <v>36.100727643333329</v>
      </c>
      <c r="AD55" s="12">
        <f t="shared" si="9"/>
        <v>14.148101116449087</v>
      </c>
      <c r="AE55" s="12">
        <f t="shared" si="10"/>
        <v>39.19062589604561</v>
      </c>
      <c r="AF55" s="11">
        <v>7.2073313319999999</v>
      </c>
      <c r="AG55" s="11">
        <v>20.065208989999999</v>
      </c>
      <c r="AH55" s="11">
        <v>6.0879566470000004</v>
      </c>
      <c r="AI55" s="12">
        <f t="shared" si="11"/>
        <v>11.120165656333333</v>
      </c>
      <c r="AJ55" s="12">
        <f t="shared" si="12"/>
        <v>7.7668269004938919</v>
      </c>
      <c r="AK55" s="12">
        <f t="shared" si="13"/>
        <v>69.84452516739627</v>
      </c>
      <c r="AL55" s="11">
        <v>3.2601016540000001</v>
      </c>
      <c r="AM55" s="11">
        <v>5.8286883700000001</v>
      </c>
      <c r="AN55" s="11">
        <v>4.8511453749999998</v>
      </c>
      <c r="AO55" s="12">
        <f t="shared" si="14"/>
        <v>4.6466451329999998</v>
      </c>
      <c r="AP55" s="12">
        <f t="shared" si="15"/>
        <v>1.2964469488322548</v>
      </c>
      <c r="AQ55" s="12">
        <f t="shared" si="16"/>
        <v>27.900709258493201</v>
      </c>
    </row>
    <row r="56" spans="1:43" x14ac:dyDescent="0.25">
      <c r="A56" s="9" t="s">
        <v>69</v>
      </c>
      <c r="B56" s="9">
        <v>13.7745</v>
      </c>
      <c r="C56" s="42">
        <v>89.1</v>
      </c>
      <c r="D56" s="9" t="s">
        <v>417</v>
      </c>
      <c r="E56" s="9" t="s">
        <v>419</v>
      </c>
      <c r="F56" s="9" t="s">
        <v>421</v>
      </c>
      <c r="J56" s="9" t="str">
        <f t="shared" si="0"/>
        <v>LWS-GC-Quad-H2O-13.7745-89.10000</v>
      </c>
      <c r="K56" s="13" t="s">
        <v>1298</v>
      </c>
      <c r="M56" s="9" t="str">
        <f t="shared" si="1"/>
        <v>Unknown-13.7745-89.10000</v>
      </c>
      <c r="N56" s="11">
        <v>197.4439879</v>
      </c>
      <c r="O56" s="11">
        <v>87.641880169999993</v>
      </c>
      <c r="P56" s="11">
        <v>145.144218</v>
      </c>
      <c r="Q56" s="12">
        <f t="shared" si="2"/>
        <v>143.41002868999999</v>
      </c>
      <c r="R56" s="12">
        <f t="shared" si="3"/>
        <v>54.921592064595373</v>
      </c>
      <c r="S56" s="12">
        <f t="shared" si="4"/>
        <v>38.296897759720665</v>
      </c>
      <c r="T56" s="11">
        <v>3.2061416440000001</v>
      </c>
      <c r="U56" s="11">
        <v>7.1249699309999999</v>
      </c>
      <c r="V56" s="11">
        <v>11.73970862</v>
      </c>
      <c r="W56" s="12">
        <f t="shared" si="5"/>
        <v>7.3569400649999999</v>
      </c>
      <c r="X56" s="12">
        <f t="shared" si="6"/>
        <v>4.2715101475673016</v>
      </c>
      <c r="Y56" s="12">
        <f t="shared" si="7"/>
        <v>58.060961620288822</v>
      </c>
      <c r="Z56" s="11">
        <v>122.4685171</v>
      </c>
      <c r="AA56" s="11">
        <v>42.239670320000002</v>
      </c>
      <c r="AB56" s="11">
        <v>69.009016270000004</v>
      </c>
      <c r="AC56" s="12">
        <f t="shared" si="8"/>
        <v>77.90573456333334</v>
      </c>
      <c r="AD56" s="12">
        <f t="shared" si="9"/>
        <v>40.847651844449729</v>
      </c>
      <c r="AE56" s="12">
        <f t="shared" si="10"/>
        <v>52.432150307552384</v>
      </c>
      <c r="AF56" s="11">
        <v>29.169118139999998</v>
      </c>
      <c r="AG56" s="11">
        <v>40.60944697</v>
      </c>
      <c r="AH56" s="11">
        <v>9.8871613919999994</v>
      </c>
      <c r="AI56" s="12">
        <f t="shared" si="11"/>
        <v>26.555242167333333</v>
      </c>
      <c r="AJ56" s="12">
        <f t="shared" si="12"/>
        <v>15.527039913789423</v>
      </c>
      <c r="AK56" s="12">
        <f t="shared" si="13"/>
        <v>58.470714806321197</v>
      </c>
      <c r="AL56" s="11">
        <v>2.865160822</v>
      </c>
      <c r="AM56" s="11">
        <v>13.556484380000001</v>
      </c>
      <c r="AN56" s="11">
        <v>7.3142548449999998</v>
      </c>
      <c r="AO56" s="12">
        <f t="shared" si="14"/>
        <v>7.9119666823333334</v>
      </c>
      <c r="AP56" s="12">
        <f t="shared" si="15"/>
        <v>5.3706651762912676</v>
      </c>
      <c r="AQ56" s="12">
        <f t="shared" si="16"/>
        <v>67.880280490607362</v>
      </c>
    </row>
    <row r="57" spans="1:43" x14ac:dyDescent="0.25">
      <c r="A57" s="9" t="s">
        <v>70</v>
      </c>
      <c r="B57" s="9">
        <v>13.8124</v>
      </c>
      <c r="C57" s="42">
        <v>56.1</v>
      </c>
      <c r="D57" s="9" t="s">
        <v>417</v>
      </c>
      <c r="E57" s="9" t="s">
        <v>419</v>
      </c>
      <c r="F57" s="9" t="s">
        <v>421</v>
      </c>
      <c r="J57" s="9" t="str">
        <f t="shared" si="0"/>
        <v>LWS-GC-Quad-H2O-13.8124-56.10000</v>
      </c>
      <c r="K57" s="13" t="s">
        <v>1298</v>
      </c>
      <c r="M57" s="9" t="str">
        <f t="shared" si="1"/>
        <v>Unknown-13.8124-56.10000</v>
      </c>
      <c r="N57" s="11">
        <v>24356.456989999999</v>
      </c>
      <c r="O57" s="11">
        <v>14999.78046</v>
      </c>
      <c r="P57" s="11">
        <v>18470.997619999998</v>
      </c>
      <c r="Q57" s="12">
        <f t="shared" si="2"/>
        <v>19275.745023333333</v>
      </c>
      <c r="R57" s="12">
        <f t="shared" si="3"/>
        <v>4729.9643454408924</v>
      </c>
      <c r="S57" s="12">
        <f t="shared" si="4"/>
        <v>24.538425569103868</v>
      </c>
      <c r="T57" s="11">
        <v>363.94296659999998</v>
      </c>
      <c r="U57" s="11">
        <v>637.06498580000004</v>
      </c>
      <c r="V57" s="11">
        <v>1092.759628</v>
      </c>
      <c r="W57" s="12">
        <f t="shared" si="5"/>
        <v>697.92252680000001</v>
      </c>
      <c r="X57" s="12">
        <f t="shared" si="6"/>
        <v>368.19989368003007</v>
      </c>
      <c r="Y57" s="12">
        <f t="shared" si="7"/>
        <v>52.756556715290436</v>
      </c>
      <c r="Z57" s="11">
        <v>4488.4549909999996</v>
      </c>
      <c r="AA57" s="11">
        <v>1793.868776</v>
      </c>
      <c r="AB57" s="11">
        <v>4540.2384709999997</v>
      </c>
      <c r="AC57" s="12">
        <f t="shared" si="8"/>
        <v>3607.5207459999997</v>
      </c>
      <c r="AD57" s="12">
        <f t="shared" si="9"/>
        <v>1570.8820717717451</v>
      </c>
      <c r="AE57" s="12">
        <f t="shared" si="10"/>
        <v>43.544644158000509</v>
      </c>
      <c r="AF57" s="11">
        <v>1194.4154820000001</v>
      </c>
      <c r="AG57" s="11">
        <v>1537.134726</v>
      </c>
      <c r="AH57" s="11">
        <v>341.41921930000001</v>
      </c>
      <c r="AI57" s="12">
        <f t="shared" si="11"/>
        <v>1024.3231424333333</v>
      </c>
      <c r="AJ57" s="12">
        <f t="shared" si="12"/>
        <v>615.73731917527607</v>
      </c>
      <c r="AK57" s="12">
        <f t="shared" si="13"/>
        <v>60.111628222375202</v>
      </c>
      <c r="AL57" s="11">
        <v>215.69902070000001</v>
      </c>
      <c r="AM57" s="11">
        <v>370.12724909999997</v>
      </c>
      <c r="AN57" s="11">
        <v>233.4495684</v>
      </c>
      <c r="AO57" s="12">
        <f t="shared" si="14"/>
        <v>273.09194606666665</v>
      </c>
      <c r="AP57" s="12">
        <f t="shared" si="15"/>
        <v>84.502414237645382</v>
      </c>
      <c r="AQ57" s="12">
        <f t="shared" si="16"/>
        <v>30.942843776512113</v>
      </c>
    </row>
    <row r="58" spans="1:43" ht="17.25" x14ac:dyDescent="0.3">
      <c r="A58" s="9" t="s">
        <v>71</v>
      </c>
      <c r="B58" s="9">
        <v>13.8917</v>
      </c>
      <c r="C58" s="42">
        <v>174.1</v>
      </c>
      <c r="D58" s="9" t="s">
        <v>417</v>
      </c>
      <c r="E58" s="9" t="s">
        <v>419</v>
      </c>
      <c r="F58" s="9" t="s">
        <v>421</v>
      </c>
      <c r="G58" s="9" t="s">
        <v>491</v>
      </c>
      <c r="H58" s="9">
        <v>76.016045000000005</v>
      </c>
      <c r="I58" s="9" t="s">
        <v>439</v>
      </c>
      <c r="J58" s="9" t="str">
        <f t="shared" si="0"/>
        <v>? NF07_Glycolic Acid OO-TMS</v>
      </c>
      <c r="K58" s="17" t="s">
        <v>1300</v>
      </c>
      <c r="L58" s="15" t="s">
        <v>492</v>
      </c>
      <c r="M58" s="9" t="str">
        <f t="shared" si="1"/>
        <v>AEMRFAOFKBGASW-UHFFFAOYSA-N</v>
      </c>
      <c r="N58" s="11">
        <v>2048.4870500000002</v>
      </c>
      <c r="O58" s="11">
        <v>923.28042330000005</v>
      </c>
      <c r="P58" s="11">
        <v>2125.1918500000002</v>
      </c>
      <c r="Q58" s="12">
        <f t="shared" si="2"/>
        <v>1698.9864411000001</v>
      </c>
      <c r="R58" s="12">
        <f t="shared" si="3"/>
        <v>672.87500780167966</v>
      </c>
      <c r="S58" s="12">
        <f t="shared" si="4"/>
        <v>39.604495452361007</v>
      </c>
      <c r="T58" s="11">
        <v>21.84866049</v>
      </c>
      <c r="U58" s="11">
        <v>66.838821100000004</v>
      </c>
      <c r="V58" s="11">
        <v>114.243123</v>
      </c>
      <c r="W58" s="12">
        <f t="shared" si="5"/>
        <v>67.643534863333329</v>
      </c>
      <c r="X58" s="12">
        <f t="shared" si="6"/>
        <v>46.202487474254262</v>
      </c>
      <c r="Y58" s="12">
        <f t="shared" si="7"/>
        <v>68.302887434255979</v>
      </c>
      <c r="Z58" s="11">
        <v>204.27323849999999</v>
      </c>
      <c r="AA58" s="11">
        <v>128.2415507</v>
      </c>
      <c r="AB58" s="11">
        <v>300.08771410000003</v>
      </c>
      <c r="AC58" s="12">
        <f t="shared" si="8"/>
        <v>210.86750110000003</v>
      </c>
      <c r="AD58" s="12">
        <f t="shared" si="9"/>
        <v>86.112654083201875</v>
      </c>
      <c r="AE58" s="12">
        <f t="shared" si="10"/>
        <v>40.837328480676845</v>
      </c>
      <c r="AF58" s="11">
        <v>97.895705019999994</v>
      </c>
      <c r="AG58" s="11">
        <v>142.60504879999999</v>
      </c>
      <c r="AH58" s="11">
        <v>37.995266890000003</v>
      </c>
      <c r="AI58" s="12">
        <f t="shared" si="11"/>
        <v>92.832006903333323</v>
      </c>
      <c r="AJ58" s="12">
        <f t="shared" si="12"/>
        <v>52.488402497856541</v>
      </c>
      <c r="AK58" s="12">
        <f t="shared" si="13"/>
        <v>56.541277355463315</v>
      </c>
      <c r="AL58" s="11">
        <v>15.05435956</v>
      </c>
      <c r="AM58" s="11">
        <v>35.053041489999998</v>
      </c>
      <c r="AN58" s="11">
        <v>25.851233610000001</v>
      </c>
      <c r="AO58" s="12">
        <f t="shared" si="14"/>
        <v>25.319544886666666</v>
      </c>
      <c r="AP58" s="12">
        <f t="shared" si="15"/>
        <v>10.009937033179432</v>
      </c>
      <c r="AQ58" s="12">
        <f t="shared" si="16"/>
        <v>39.534427170729629</v>
      </c>
    </row>
    <row r="59" spans="1:43" x14ac:dyDescent="0.25">
      <c r="A59" s="9" t="s">
        <v>72</v>
      </c>
      <c r="B59" s="9">
        <v>14.222300000000001</v>
      </c>
      <c r="C59" s="42">
        <v>40.1</v>
      </c>
      <c r="D59" s="9" t="s">
        <v>417</v>
      </c>
      <c r="E59" s="9" t="s">
        <v>419</v>
      </c>
      <c r="F59" s="9" t="s">
        <v>421</v>
      </c>
      <c r="J59" s="9" t="str">
        <f t="shared" si="0"/>
        <v>LWS-GC-Quad-H2O-14.2223-40.10000</v>
      </c>
      <c r="K59" s="13" t="s">
        <v>1298</v>
      </c>
      <c r="M59" s="9" t="str">
        <f t="shared" si="1"/>
        <v>Unknown-14.2223-40.10000</v>
      </c>
      <c r="N59" s="11">
        <v>5370.5082510000002</v>
      </c>
      <c r="O59" s="11">
        <v>1686.6671060000001</v>
      </c>
      <c r="P59" s="11">
        <v>2406.417042</v>
      </c>
      <c r="Q59" s="12">
        <f t="shared" si="2"/>
        <v>3154.530799666667</v>
      </c>
      <c r="R59" s="12">
        <f t="shared" si="3"/>
        <v>1952.5437360546703</v>
      </c>
      <c r="S59" s="12">
        <f t="shared" si="4"/>
        <v>61.896486674372987</v>
      </c>
      <c r="T59" s="11">
        <v>45.941452239999997</v>
      </c>
      <c r="U59" s="11">
        <v>115.1850173</v>
      </c>
      <c r="V59" s="11">
        <v>52.599891769999999</v>
      </c>
      <c r="W59" s="12">
        <f t="shared" si="5"/>
        <v>71.242120436666667</v>
      </c>
      <c r="X59" s="12">
        <f t="shared" si="6"/>
        <v>38.201012326898223</v>
      </c>
      <c r="Y59" s="12">
        <f t="shared" si="7"/>
        <v>53.621385905910024</v>
      </c>
      <c r="Z59" s="11">
        <v>225.0545621</v>
      </c>
      <c r="AA59" s="11">
        <v>126.8366836</v>
      </c>
      <c r="AB59" s="11">
        <v>960.49144709999996</v>
      </c>
      <c r="AC59" s="12">
        <f t="shared" si="8"/>
        <v>437.46089759999995</v>
      </c>
      <c r="AD59" s="12">
        <f t="shared" si="9"/>
        <v>455.61212088460087</v>
      </c>
      <c r="AE59" s="12">
        <f t="shared" si="10"/>
        <v>104.14922188112863</v>
      </c>
      <c r="AF59" s="11">
        <v>38.0083859</v>
      </c>
      <c r="AG59" s="11">
        <v>287.36103170000001</v>
      </c>
      <c r="AH59" s="11">
        <v>60.015147450000001</v>
      </c>
      <c r="AI59" s="12">
        <f t="shared" si="11"/>
        <v>128.46152168333333</v>
      </c>
      <c r="AJ59" s="12">
        <f t="shared" si="12"/>
        <v>138.05022673336038</v>
      </c>
      <c r="AK59" s="12">
        <f t="shared" si="13"/>
        <v>107.46426239108695</v>
      </c>
      <c r="AL59" s="11">
        <v>12.46394018</v>
      </c>
      <c r="AM59" s="11">
        <v>50.54770473</v>
      </c>
      <c r="AN59" s="11">
        <v>13.767098580000001</v>
      </c>
      <c r="AO59" s="12">
        <f t="shared" si="14"/>
        <v>25.592914496666666</v>
      </c>
      <c r="AP59" s="12">
        <f t="shared" si="15"/>
        <v>21.621302508085041</v>
      </c>
      <c r="AQ59" s="12">
        <f t="shared" si="16"/>
        <v>84.481595524812519</v>
      </c>
    </row>
    <row r="60" spans="1:43" x14ac:dyDescent="0.25">
      <c r="A60" s="9" t="s">
        <v>73</v>
      </c>
      <c r="B60" s="9">
        <v>14.309799999999999</v>
      </c>
      <c r="C60" s="42">
        <v>228.1</v>
      </c>
      <c r="D60" s="9" t="s">
        <v>417</v>
      </c>
      <c r="E60" s="9" t="s">
        <v>419</v>
      </c>
      <c r="F60" s="9" t="s">
        <v>421</v>
      </c>
      <c r="J60" s="9" t="str">
        <f t="shared" si="0"/>
        <v>LWS-GC-Quad-H2O-14.3098-228.10000</v>
      </c>
      <c r="K60" s="13" t="s">
        <v>1298</v>
      </c>
      <c r="M60" s="9" t="str">
        <f t="shared" si="1"/>
        <v>Unknown-14.3098-228.10000</v>
      </c>
      <c r="N60" s="11">
        <v>893.90052890000004</v>
      </c>
      <c r="O60" s="11">
        <v>485.75160820000002</v>
      </c>
      <c r="P60" s="11">
        <v>583.50092619999998</v>
      </c>
      <c r="Q60" s="12">
        <f t="shared" si="2"/>
        <v>654.38435443333344</v>
      </c>
      <c r="R60" s="12">
        <f t="shared" si="3"/>
        <v>213.10732194302034</v>
      </c>
      <c r="S60" s="12">
        <f t="shared" si="4"/>
        <v>32.566078406254292</v>
      </c>
      <c r="T60" s="11">
        <v>13.453874709999999</v>
      </c>
      <c r="U60" s="11">
        <v>25.372253199999999</v>
      </c>
      <c r="V60" s="11">
        <v>38.097439430000001</v>
      </c>
      <c r="W60" s="12">
        <f t="shared" si="5"/>
        <v>25.641189113333336</v>
      </c>
      <c r="X60" s="12">
        <f t="shared" si="6"/>
        <v>12.323983342301199</v>
      </c>
      <c r="Y60" s="12">
        <f t="shared" si="7"/>
        <v>48.063228611705718</v>
      </c>
      <c r="Z60" s="11">
        <v>147.6671417</v>
      </c>
      <c r="AA60" s="11">
        <v>57.047209539999997</v>
      </c>
      <c r="AB60" s="11">
        <v>133.25419429999999</v>
      </c>
      <c r="AC60" s="12">
        <f t="shared" si="8"/>
        <v>112.65618184666666</v>
      </c>
      <c r="AD60" s="12">
        <f t="shared" si="9"/>
        <v>48.694985511256768</v>
      </c>
      <c r="AE60" s="12">
        <f t="shared" si="10"/>
        <v>43.224423829252636</v>
      </c>
      <c r="AF60" s="11">
        <v>43.444139919999998</v>
      </c>
      <c r="AG60" s="11">
        <v>55.619021680000003</v>
      </c>
      <c r="AH60" s="11">
        <v>11.591048779999999</v>
      </c>
      <c r="AI60" s="12">
        <f t="shared" si="11"/>
        <v>36.884736793333332</v>
      </c>
      <c r="AJ60" s="12">
        <f t="shared" si="12"/>
        <v>22.735103396606256</v>
      </c>
      <c r="AK60" s="12">
        <f t="shared" si="13"/>
        <v>61.638242192134804</v>
      </c>
      <c r="AL60" s="11">
        <v>6.8454074719999998</v>
      </c>
      <c r="AM60" s="11">
        <v>12.67015211</v>
      </c>
      <c r="AN60" s="11">
        <v>7.593652337</v>
      </c>
      <c r="AO60" s="12">
        <f t="shared" si="14"/>
        <v>9.0364039730000005</v>
      </c>
      <c r="AP60" s="12">
        <f t="shared" si="15"/>
        <v>3.1690790045158113</v>
      </c>
      <c r="AQ60" s="12">
        <f t="shared" si="16"/>
        <v>35.070134247923704</v>
      </c>
    </row>
    <row r="61" spans="1:43" x14ac:dyDescent="0.25">
      <c r="A61" s="9" t="s">
        <v>74</v>
      </c>
      <c r="B61" s="9">
        <v>14.380800000000001</v>
      </c>
      <c r="C61" s="42">
        <v>131.1</v>
      </c>
      <c r="D61" s="9" t="s">
        <v>417</v>
      </c>
      <c r="E61" s="9" t="s">
        <v>419</v>
      </c>
      <c r="F61" s="9" t="s">
        <v>421</v>
      </c>
      <c r="J61" s="9" t="str">
        <f t="shared" si="0"/>
        <v>LWS-GC-Quad-H2O-14.3808-131.10000</v>
      </c>
      <c r="K61" s="13" t="s">
        <v>1298</v>
      </c>
      <c r="M61" s="9" t="str">
        <f t="shared" si="1"/>
        <v>Unknown-14.3808-131.10000</v>
      </c>
      <c r="N61" s="11">
        <v>781.80827639999995</v>
      </c>
      <c r="O61" s="11">
        <v>173.53838719999999</v>
      </c>
      <c r="P61" s="11">
        <v>630.28578990000005</v>
      </c>
      <c r="Q61" s="12">
        <f t="shared" si="2"/>
        <v>528.54415116666667</v>
      </c>
      <c r="R61" s="12">
        <f t="shared" si="3"/>
        <v>316.64109858948063</v>
      </c>
      <c r="S61" s="12">
        <f t="shared" si="4"/>
        <v>59.908164320909066</v>
      </c>
      <c r="T61" s="11">
        <v>31.953407129999999</v>
      </c>
      <c r="U61" s="11">
        <v>25.976023609999999</v>
      </c>
      <c r="V61" s="11">
        <v>86.996753889999994</v>
      </c>
      <c r="W61" s="12">
        <f t="shared" si="5"/>
        <v>48.308728209999998</v>
      </c>
      <c r="X61" s="12">
        <f t="shared" si="6"/>
        <v>33.637847385029652</v>
      </c>
      <c r="Y61" s="12">
        <f t="shared" si="7"/>
        <v>69.630993469346919</v>
      </c>
      <c r="Z61" s="11">
        <v>60.934128340000001</v>
      </c>
      <c r="AA61" s="11">
        <v>17.829804559999999</v>
      </c>
      <c r="AB61" s="11">
        <v>100.8495563</v>
      </c>
      <c r="AC61" s="12">
        <f t="shared" si="8"/>
        <v>59.871163066666668</v>
      </c>
      <c r="AD61" s="12">
        <f t="shared" si="9"/>
        <v>41.520082082313408</v>
      </c>
      <c r="AE61" s="12">
        <f t="shared" si="10"/>
        <v>69.349048783436373</v>
      </c>
      <c r="AF61" s="11">
        <v>29.672756249999999</v>
      </c>
      <c r="AG61" s="11">
        <v>26.21509575</v>
      </c>
      <c r="AH61" s="11">
        <v>18.73122498</v>
      </c>
      <c r="AI61" s="12">
        <f t="shared" si="11"/>
        <v>24.873025659999996</v>
      </c>
      <c r="AJ61" s="12">
        <f t="shared" si="12"/>
        <v>5.5928651626828687</v>
      </c>
      <c r="AK61" s="12">
        <f t="shared" si="13"/>
        <v>22.485664748366887</v>
      </c>
      <c r="AL61" s="11">
        <v>26.63835615</v>
      </c>
      <c r="AM61" s="11">
        <v>48.763657240000001</v>
      </c>
      <c r="AN61" s="11">
        <v>42.735433020000002</v>
      </c>
      <c r="AO61" s="12">
        <f t="shared" si="14"/>
        <v>39.379148803333337</v>
      </c>
      <c r="AP61" s="12">
        <f t="shared" si="15"/>
        <v>11.438125715696298</v>
      </c>
      <c r="AQ61" s="12">
        <f t="shared" si="16"/>
        <v>29.046147677849483</v>
      </c>
    </row>
    <row r="62" spans="1:43" x14ac:dyDescent="0.25">
      <c r="A62" s="9" t="s">
        <v>75</v>
      </c>
      <c r="B62" s="9">
        <v>14.4131</v>
      </c>
      <c r="C62" s="42">
        <v>40.1</v>
      </c>
      <c r="D62" s="9" t="s">
        <v>417</v>
      </c>
      <c r="E62" s="9" t="s">
        <v>419</v>
      </c>
      <c r="F62" s="9" t="s">
        <v>421</v>
      </c>
      <c r="J62" s="9" t="str">
        <f t="shared" si="0"/>
        <v>LWS-GC-Quad-H2O-14.4131-40.10000</v>
      </c>
      <c r="K62" s="13" t="s">
        <v>1298</v>
      </c>
      <c r="M62" s="9" t="str">
        <f t="shared" si="1"/>
        <v>Unknown-14.4131-40.10000</v>
      </c>
      <c r="N62" s="11">
        <v>3056.8860239999999</v>
      </c>
      <c r="O62" s="11">
        <v>2364.1023949999999</v>
      </c>
      <c r="P62" s="11">
        <v>2387.0733</v>
      </c>
      <c r="Q62" s="12">
        <f t="shared" si="2"/>
        <v>2602.6872396666663</v>
      </c>
      <c r="R62" s="12">
        <f t="shared" si="3"/>
        <v>393.51533310220537</v>
      </c>
      <c r="S62" s="12">
        <f t="shared" si="4"/>
        <v>15.119578223029364</v>
      </c>
      <c r="T62" s="11">
        <v>71.335392409999997</v>
      </c>
      <c r="U62" s="11">
        <v>62.972773789999998</v>
      </c>
      <c r="V62" s="11">
        <v>83.175140619999993</v>
      </c>
      <c r="W62" s="12">
        <f t="shared" si="5"/>
        <v>72.49443560666667</v>
      </c>
      <c r="X62" s="12">
        <f t="shared" si="6"/>
        <v>10.150933072002529</v>
      </c>
      <c r="Y62" s="12">
        <f t="shared" si="7"/>
        <v>14.002361680665373</v>
      </c>
      <c r="Z62" s="11">
        <v>626.70266179999999</v>
      </c>
      <c r="AA62" s="11">
        <v>289.2537274</v>
      </c>
      <c r="AB62" s="11">
        <v>298.25904489999999</v>
      </c>
      <c r="AC62" s="12">
        <f t="shared" si="8"/>
        <v>404.73847803333337</v>
      </c>
      <c r="AD62" s="12">
        <f t="shared" si="9"/>
        <v>192.27934910494369</v>
      </c>
      <c r="AE62" s="12">
        <f t="shared" si="10"/>
        <v>47.50705938294999</v>
      </c>
      <c r="AF62" s="11">
        <v>215.28434609999999</v>
      </c>
      <c r="AG62" s="11">
        <v>283.297504</v>
      </c>
      <c r="AH62" s="11">
        <v>35.105016720000002</v>
      </c>
      <c r="AI62" s="12">
        <f t="shared" si="11"/>
        <v>177.89562227333332</v>
      </c>
      <c r="AJ62" s="12">
        <f t="shared" si="12"/>
        <v>128.2509851330519</v>
      </c>
      <c r="AK62" s="12">
        <f t="shared" si="13"/>
        <v>72.093390210579017</v>
      </c>
      <c r="AL62" s="11">
        <v>5.4091474880000003</v>
      </c>
      <c r="AM62" s="11">
        <v>52.86428995</v>
      </c>
      <c r="AN62" s="11">
        <v>7.4264782140000003</v>
      </c>
      <c r="AO62" s="12">
        <f t="shared" si="14"/>
        <v>21.899971883999999</v>
      </c>
      <c r="AP62" s="12">
        <f t="shared" si="15"/>
        <v>26.834849557689466</v>
      </c>
      <c r="AQ62" s="12">
        <f t="shared" si="16"/>
        <v>122.53371693730284</v>
      </c>
    </row>
    <row r="63" spans="1:43" x14ac:dyDescent="0.25">
      <c r="A63" s="9" t="s">
        <v>76</v>
      </c>
      <c r="B63" s="9">
        <v>14.461399999999999</v>
      </c>
      <c r="C63" s="42">
        <v>154</v>
      </c>
      <c r="D63" s="9" t="s">
        <v>417</v>
      </c>
      <c r="E63" s="9" t="s">
        <v>419</v>
      </c>
      <c r="F63" s="9" t="s">
        <v>421</v>
      </c>
      <c r="J63" s="9" t="str">
        <f t="shared" si="0"/>
        <v>LWS-GC-Quad-H2O-14.4614-1540000</v>
      </c>
      <c r="K63" s="13" t="s">
        <v>1298</v>
      </c>
      <c r="M63" s="9" t="str">
        <f t="shared" si="1"/>
        <v>Unknown-14.4614-1540000</v>
      </c>
      <c r="N63" s="11">
        <v>8.1946745970000006</v>
      </c>
      <c r="O63" s="11">
        <v>2.1515291219999999</v>
      </c>
      <c r="P63" s="11">
        <v>2.7520508069999998</v>
      </c>
      <c r="Q63" s="12">
        <f t="shared" si="2"/>
        <v>4.3660848420000002</v>
      </c>
      <c r="R63" s="12">
        <f t="shared" si="3"/>
        <v>3.3292238145860713</v>
      </c>
      <c r="S63" s="12">
        <f t="shared" si="4"/>
        <v>76.251926727585811</v>
      </c>
      <c r="T63" s="11">
        <v>7.9677852439999999</v>
      </c>
      <c r="U63" s="11">
        <v>11.07727015</v>
      </c>
      <c r="V63" s="11">
        <v>13.45998121</v>
      </c>
      <c r="W63" s="12">
        <f t="shared" si="5"/>
        <v>10.835012201333335</v>
      </c>
      <c r="X63" s="12">
        <f t="shared" si="6"/>
        <v>2.7541007275526064</v>
      </c>
      <c r="Y63" s="12">
        <f t="shared" si="7"/>
        <v>25.418529083093162</v>
      </c>
      <c r="Z63" s="11">
        <v>0.68645166099999999</v>
      </c>
      <c r="AA63" s="11">
        <v>0.18371338800000001</v>
      </c>
      <c r="AB63" s="11">
        <v>0.68807552699999996</v>
      </c>
      <c r="AC63" s="12">
        <f t="shared" si="8"/>
        <v>0.51941352533333329</v>
      </c>
      <c r="AD63" s="12">
        <f t="shared" si="9"/>
        <v>0.29072598076094025</v>
      </c>
      <c r="AE63" s="12">
        <f t="shared" si="10"/>
        <v>55.971969650649164</v>
      </c>
      <c r="AF63" s="11">
        <v>8.3346987109999997</v>
      </c>
      <c r="AG63" s="11">
        <v>9.7320372939999995</v>
      </c>
      <c r="AH63" s="11">
        <v>3.6183796620000002</v>
      </c>
      <c r="AI63" s="12">
        <f t="shared" si="11"/>
        <v>7.2283718889999991</v>
      </c>
      <c r="AJ63" s="12">
        <f t="shared" si="12"/>
        <v>3.2034624530553537</v>
      </c>
      <c r="AK63" s="12">
        <f t="shared" si="13"/>
        <v>44.317897615787075</v>
      </c>
      <c r="AL63" s="11">
        <v>3.983575788</v>
      </c>
      <c r="AM63" s="11">
        <v>9.9293210770000009</v>
      </c>
      <c r="AN63" s="11">
        <v>7.1739756330000004</v>
      </c>
      <c r="AO63" s="12">
        <f t="shared" si="14"/>
        <v>7.0289574993333339</v>
      </c>
      <c r="AP63" s="12">
        <f t="shared" si="15"/>
        <v>2.9755242319187274</v>
      </c>
      <c r="AQ63" s="12">
        <f t="shared" si="16"/>
        <v>42.332369091731501</v>
      </c>
    </row>
    <row r="64" spans="1:43" x14ac:dyDescent="0.25">
      <c r="A64" s="9" t="s">
        <v>77</v>
      </c>
      <c r="B64" s="9">
        <v>14.575699999999999</v>
      </c>
      <c r="C64" s="42">
        <v>89</v>
      </c>
      <c r="D64" s="9" t="s">
        <v>417</v>
      </c>
      <c r="E64" s="9" t="s">
        <v>419</v>
      </c>
      <c r="F64" s="9" t="s">
        <v>421</v>
      </c>
      <c r="J64" s="9" t="str">
        <f t="shared" si="0"/>
        <v>LWS-GC-Quad-H2O-14.5757-890000</v>
      </c>
      <c r="K64" s="13" t="s">
        <v>1298</v>
      </c>
      <c r="M64" s="9" t="str">
        <f t="shared" si="1"/>
        <v>Unknown-14.5757-890000</v>
      </c>
      <c r="N64" s="11">
        <v>55.909926679999998</v>
      </c>
      <c r="O64" s="11">
        <v>30.867856589999999</v>
      </c>
      <c r="P64" s="11">
        <v>40.751521570000001</v>
      </c>
      <c r="Q64" s="12">
        <f t="shared" si="2"/>
        <v>42.509768280000003</v>
      </c>
      <c r="R64" s="12">
        <f t="shared" si="3"/>
        <v>12.613282372881269</v>
      </c>
      <c r="S64" s="12">
        <f t="shared" si="4"/>
        <v>29.671491714095193</v>
      </c>
      <c r="T64" s="11">
        <v>4.3318448939999996</v>
      </c>
      <c r="U64" s="11">
        <v>3.7131879749999999</v>
      </c>
      <c r="V64" s="11">
        <v>9.3884872139999995</v>
      </c>
      <c r="W64" s="12">
        <f t="shared" si="5"/>
        <v>5.8111733609999989</v>
      </c>
      <c r="X64" s="12">
        <f t="shared" si="6"/>
        <v>3.1134490357168083</v>
      </c>
      <c r="Y64" s="12">
        <f t="shared" si="7"/>
        <v>53.576942939128557</v>
      </c>
      <c r="Z64" s="11">
        <v>10.216740189999999</v>
      </c>
      <c r="AA64" s="11">
        <v>2.5395674210000001</v>
      </c>
      <c r="AB64" s="11">
        <v>6.2918618019999997</v>
      </c>
      <c r="AC64" s="12">
        <f t="shared" si="8"/>
        <v>6.3493898043333337</v>
      </c>
      <c r="AD64" s="12">
        <f t="shared" si="9"/>
        <v>3.8389096804376792</v>
      </c>
      <c r="AE64" s="12">
        <f t="shared" si="10"/>
        <v>60.461080493399521</v>
      </c>
      <c r="AF64" s="11">
        <v>25.625032579999999</v>
      </c>
      <c r="AG64" s="11">
        <v>31.121620530000001</v>
      </c>
      <c r="AH64" s="11">
        <v>4.6593311780000004</v>
      </c>
      <c r="AI64" s="12">
        <f t="shared" si="11"/>
        <v>20.468661429333334</v>
      </c>
      <c r="AJ64" s="12">
        <f t="shared" si="12"/>
        <v>13.964394437991711</v>
      </c>
      <c r="AK64" s="12">
        <f t="shared" si="13"/>
        <v>68.223290937723675</v>
      </c>
      <c r="AL64" s="11">
        <v>1.5291253970000001</v>
      </c>
      <c r="AM64" s="11">
        <v>6.6304175939999999</v>
      </c>
      <c r="AN64" s="11">
        <v>5.6943685540000004</v>
      </c>
      <c r="AO64" s="12">
        <f t="shared" si="14"/>
        <v>4.6179705150000006</v>
      </c>
      <c r="AP64" s="12">
        <f t="shared" si="15"/>
        <v>2.7156527895821942</v>
      </c>
      <c r="AQ64" s="12">
        <f t="shared" si="16"/>
        <v>58.806195941729477</v>
      </c>
    </row>
    <row r="65" spans="1:43" x14ac:dyDescent="0.25">
      <c r="A65" s="9" t="s">
        <v>78</v>
      </c>
      <c r="B65" s="9">
        <v>14.596399999999999</v>
      </c>
      <c r="C65" s="42">
        <v>87.6</v>
      </c>
      <c r="D65" s="9" t="s">
        <v>417</v>
      </c>
      <c r="E65" s="9" t="s">
        <v>419</v>
      </c>
      <c r="F65" s="9" t="s">
        <v>421</v>
      </c>
      <c r="J65" s="9" t="str">
        <f t="shared" si="0"/>
        <v>LWS-GC-Quad-H2O-14.5964-87.60000</v>
      </c>
      <c r="K65" s="13" t="s">
        <v>1298</v>
      </c>
      <c r="M65" s="9" t="str">
        <f t="shared" si="1"/>
        <v>Unknown-14.5964-87.60000</v>
      </c>
      <c r="N65" s="11">
        <v>707.10280799999998</v>
      </c>
      <c r="O65" s="11">
        <v>63.656721330000003</v>
      </c>
      <c r="P65" s="11">
        <v>33.14368881</v>
      </c>
      <c r="Q65" s="12">
        <f t="shared" si="2"/>
        <v>267.96773937999995</v>
      </c>
      <c r="R65" s="12">
        <f t="shared" si="3"/>
        <v>380.60802363758802</v>
      </c>
      <c r="S65" s="12">
        <f t="shared" si="4"/>
        <v>142.0350167965014</v>
      </c>
      <c r="T65" s="11">
        <v>143.24245070000001</v>
      </c>
      <c r="U65" s="11">
        <v>106.5966229</v>
      </c>
      <c r="V65" s="11">
        <v>136.76206120000001</v>
      </c>
      <c r="W65" s="12">
        <f t="shared" si="5"/>
        <v>128.86704493333335</v>
      </c>
      <c r="X65" s="12">
        <f t="shared" si="6"/>
        <v>19.557035439324938</v>
      </c>
      <c r="Y65" s="12">
        <f t="shared" si="7"/>
        <v>15.17613401427988</v>
      </c>
      <c r="Z65" s="11">
        <v>151.15788699999999</v>
      </c>
      <c r="AA65" s="11">
        <v>31.443807119999999</v>
      </c>
      <c r="AB65" s="11">
        <v>59.193091969999998</v>
      </c>
      <c r="AC65" s="12">
        <f t="shared" si="8"/>
        <v>80.598262030000001</v>
      </c>
      <c r="AD65" s="12">
        <f t="shared" si="9"/>
        <v>62.661800240273124</v>
      </c>
      <c r="AE65" s="12">
        <f t="shared" si="10"/>
        <v>77.745845458738756</v>
      </c>
      <c r="AF65" s="11">
        <v>148.43546359999999</v>
      </c>
      <c r="AG65" s="11">
        <v>154.991705</v>
      </c>
      <c r="AH65" s="11">
        <v>85.140980519999999</v>
      </c>
      <c r="AI65" s="12">
        <f t="shared" si="11"/>
        <v>129.52271637333331</v>
      </c>
      <c r="AJ65" s="12">
        <f t="shared" si="12"/>
        <v>38.575250269312136</v>
      </c>
      <c r="AK65" s="12">
        <f t="shared" si="13"/>
        <v>29.782613698529698</v>
      </c>
      <c r="AL65" s="11">
        <v>73.143077219999995</v>
      </c>
      <c r="AM65" s="11">
        <v>93.557739580000003</v>
      </c>
      <c r="AN65" s="11">
        <v>103.2151221</v>
      </c>
      <c r="AO65" s="12">
        <f t="shared" si="14"/>
        <v>89.971979633333333</v>
      </c>
      <c r="AP65" s="12">
        <f t="shared" si="15"/>
        <v>15.353345779097189</v>
      </c>
      <c r="AQ65" s="12">
        <f t="shared" si="16"/>
        <v>17.064585931828262</v>
      </c>
    </row>
    <row r="66" spans="1:43" x14ac:dyDescent="0.25">
      <c r="A66" s="9" t="s">
        <v>79</v>
      </c>
      <c r="B66" s="9">
        <v>14.6157</v>
      </c>
      <c r="C66" s="42">
        <v>87.6</v>
      </c>
      <c r="D66" s="9" t="s">
        <v>417</v>
      </c>
      <c r="E66" s="9" t="s">
        <v>419</v>
      </c>
      <c r="F66" s="9" t="s">
        <v>421</v>
      </c>
      <c r="J66" s="9" t="str">
        <f t="shared" si="0"/>
        <v>LWS-GC-Quad-H2O-14.6157-87.60000</v>
      </c>
      <c r="K66" s="13" t="s">
        <v>1298</v>
      </c>
      <c r="M66" s="9" t="str">
        <f t="shared" si="1"/>
        <v>Unknown-14.6157-87.60000</v>
      </c>
      <c r="N66" s="11">
        <v>707.10280799999998</v>
      </c>
      <c r="O66" s="11">
        <v>63.656721330000003</v>
      </c>
      <c r="P66" s="11">
        <v>33.14368881</v>
      </c>
      <c r="Q66" s="12">
        <f t="shared" si="2"/>
        <v>267.96773937999995</v>
      </c>
      <c r="R66" s="12">
        <f t="shared" si="3"/>
        <v>380.60802363758802</v>
      </c>
      <c r="S66" s="12">
        <f t="shared" si="4"/>
        <v>142.0350167965014</v>
      </c>
      <c r="T66" s="11">
        <v>143.24245070000001</v>
      </c>
      <c r="U66" s="11">
        <v>106.5966229</v>
      </c>
      <c r="V66" s="11">
        <v>136.76206120000001</v>
      </c>
      <c r="W66" s="12">
        <f t="shared" si="5"/>
        <v>128.86704493333335</v>
      </c>
      <c r="X66" s="12">
        <f t="shared" si="6"/>
        <v>19.557035439324938</v>
      </c>
      <c r="Y66" s="12">
        <f t="shared" si="7"/>
        <v>15.17613401427988</v>
      </c>
      <c r="Z66" s="11">
        <v>151.15788699999999</v>
      </c>
      <c r="AA66" s="11">
        <v>31.443807119999999</v>
      </c>
      <c r="AB66" s="11">
        <v>59.193091969999998</v>
      </c>
      <c r="AC66" s="12">
        <f t="shared" si="8"/>
        <v>80.598262030000001</v>
      </c>
      <c r="AD66" s="12">
        <f t="shared" si="9"/>
        <v>62.661800240273124</v>
      </c>
      <c r="AE66" s="12">
        <f t="shared" si="10"/>
        <v>77.745845458738756</v>
      </c>
      <c r="AF66" s="11">
        <v>148.43546359999999</v>
      </c>
      <c r="AG66" s="11">
        <v>154.991705</v>
      </c>
      <c r="AH66" s="11">
        <v>85.140980519999999</v>
      </c>
      <c r="AI66" s="12">
        <f t="shared" si="11"/>
        <v>129.52271637333331</v>
      </c>
      <c r="AJ66" s="12">
        <f t="shared" si="12"/>
        <v>38.575250269312136</v>
      </c>
      <c r="AK66" s="12">
        <f t="shared" si="13"/>
        <v>29.782613698529698</v>
      </c>
      <c r="AL66" s="11">
        <v>73.143077219999995</v>
      </c>
      <c r="AM66" s="11">
        <v>93.557739580000003</v>
      </c>
      <c r="AN66" s="11">
        <v>103.2151221</v>
      </c>
      <c r="AO66" s="12">
        <f t="shared" si="14"/>
        <v>89.971979633333333</v>
      </c>
      <c r="AP66" s="12">
        <f t="shared" si="15"/>
        <v>15.353345779097189</v>
      </c>
      <c r="AQ66" s="12">
        <f t="shared" si="16"/>
        <v>17.064585931828262</v>
      </c>
    </row>
    <row r="67" spans="1:43" ht="17.25" x14ac:dyDescent="0.3">
      <c r="A67" s="9" t="s">
        <v>80</v>
      </c>
      <c r="B67" s="9">
        <v>14.625999999999999</v>
      </c>
      <c r="C67" s="42">
        <v>116.2</v>
      </c>
      <c r="D67" s="9" t="s">
        <v>417</v>
      </c>
      <c r="E67" s="9" t="s">
        <v>419</v>
      </c>
      <c r="F67" s="9" t="s">
        <v>421</v>
      </c>
      <c r="G67" s="18" t="s">
        <v>764</v>
      </c>
      <c r="H67" s="9">
        <v>89.047679000000002</v>
      </c>
      <c r="I67" s="9" t="s">
        <v>440</v>
      </c>
      <c r="J67" s="9" t="str">
        <f t="shared" si="0"/>
        <v>NF07_L-Alanine NO-TMS</v>
      </c>
      <c r="K67" s="14" t="s">
        <v>1323</v>
      </c>
      <c r="L67" s="15" t="s">
        <v>656</v>
      </c>
      <c r="M67" s="9" t="str">
        <f t="shared" si="1"/>
        <v>QNAYBMKLOCPYGJ-REOHCLBHSA-N</v>
      </c>
      <c r="N67" s="11">
        <v>80348.966020000007</v>
      </c>
      <c r="O67" s="11">
        <v>10020.691999999999</v>
      </c>
      <c r="P67" s="11">
        <v>5796.9700979999998</v>
      </c>
      <c r="Q67" s="12">
        <f t="shared" si="2"/>
        <v>32055.542706000004</v>
      </c>
      <c r="R67" s="12">
        <f t="shared" si="3"/>
        <v>41876.616484802806</v>
      </c>
      <c r="S67" s="12">
        <f t="shared" si="4"/>
        <v>130.63767744903768</v>
      </c>
      <c r="T67" s="11">
        <v>8138.4360360000001</v>
      </c>
      <c r="U67" s="11">
        <v>8089.6469669999997</v>
      </c>
      <c r="V67" s="11">
        <v>11802.584080000001</v>
      </c>
      <c r="W67" s="12">
        <f t="shared" si="5"/>
        <v>9343.555694333334</v>
      </c>
      <c r="X67" s="12">
        <f t="shared" si="6"/>
        <v>2129.7207667788953</v>
      </c>
      <c r="Y67" s="12">
        <f t="shared" si="7"/>
        <v>22.793472168957319</v>
      </c>
      <c r="Z67" s="11">
        <v>16622.540860000001</v>
      </c>
      <c r="AA67" s="11">
        <v>4781.0160429999996</v>
      </c>
      <c r="AB67" s="11">
        <v>6738.959022</v>
      </c>
      <c r="AC67" s="12">
        <f t="shared" si="8"/>
        <v>9380.8386416666672</v>
      </c>
      <c r="AD67" s="12">
        <f t="shared" si="9"/>
        <v>6347.4462141489867</v>
      </c>
      <c r="AE67" s="12">
        <f t="shared" si="10"/>
        <v>67.663952623123407</v>
      </c>
      <c r="AF67" s="11">
        <v>13144.07681</v>
      </c>
      <c r="AG67" s="11">
        <v>13333.240970000001</v>
      </c>
      <c r="AH67" s="11">
        <v>6092.6071250000005</v>
      </c>
      <c r="AI67" s="12">
        <f t="shared" si="11"/>
        <v>10856.641635</v>
      </c>
      <c r="AJ67" s="12">
        <f t="shared" si="12"/>
        <v>4126.8588998426303</v>
      </c>
      <c r="AK67" s="12">
        <f t="shared" si="13"/>
        <v>38.01229734375984</v>
      </c>
      <c r="AL67" s="11">
        <v>4224.7031109999998</v>
      </c>
      <c r="AM67" s="11">
        <v>6505.9019079999998</v>
      </c>
      <c r="AN67" s="11">
        <v>6063.4270999999999</v>
      </c>
      <c r="AO67" s="12">
        <f t="shared" si="14"/>
        <v>5598.0107063333335</v>
      </c>
      <c r="AP67" s="12">
        <f t="shared" si="15"/>
        <v>1209.7215805625833</v>
      </c>
      <c r="AQ67" s="12">
        <f t="shared" si="16"/>
        <v>21.609847569493919</v>
      </c>
    </row>
    <row r="68" spans="1:43" x14ac:dyDescent="0.25">
      <c r="A68" s="9" t="s">
        <v>81</v>
      </c>
      <c r="B68" s="9">
        <v>14.647399999999999</v>
      </c>
      <c r="C68" s="42">
        <v>87.6</v>
      </c>
      <c r="D68" s="9" t="s">
        <v>417</v>
      </c>
      <c r="E68" s="9" t="s">
        <v>419</v>
      </c>
      <c r="F68" s="9" t="s">
        <v>421</v>
      </c>
      <c r="J68" s="9" t="str">
        <f t="shared" ref="J68:J126" si="17">IF(ISBLANK(I68), D68&amp;"-"&amp;E68&amp;"-"&amp;F68&amp;"-"&amp;B68&amp;"-"&amp;C68&amp;"0000", I68)</f>
        <v>LWS-GC-Quad-H2O-14.6474-87.60000</v>
      </c>
      <c r="K68" s="13" t="s">
        <v>1298</v>
      </c>
      <c r="M68" s="9" t="str">
        <f t="shared" ref="M68:M126" si="18">IF(ISBLANK(L68), "Unknown-"&amp;B68&amp;"-"&amp;C68&amp;"0000", L68)</f>
        <v>Unknown-14.6474-87.60000</v>
      </c>
      <c r="N68" s="11">
        <v>707.10280799999998</v>
      </c>
      <c r="O68" s="11">
        <v>63.656721330000003</v>
      </c>
      <c r="P68" s="11">
        <v>33.14368881</v>
      </c>
      <c r="Q68" s="12">
        <f t="shared" ref="Q68:Q131" si="19">AVERAGE(N68:P68)</f>
        <v>267.96773937999995</v>
      </c>
      <c r="R68" s="12">
        <f t="shared" ref="R68:R131" si="20">STDEV(N68:P68)</f>
        <v>380.60802363758802</v>
      </c>
      <c r="S68" s="12">
        <f t="shared" ref="S68:S131" si="21">(STDEV(N68:P68)/AVERAGE(N68:P68))*100</f>
        <v>142.0350167965014</v>
      </c>
      <c r="T68" s="11">
        <v>143.24245070000001</v>
      </c>
      <c r="U68" s="11">
        <v>106.5966229</v>
      </c>
      <c r="V68" s="11">
        <v>136.76206120000001</v>
      </c>
      <c r="W68" s="12">
        <f t="shared" ref="W68:W126" si="22">AVERAGE(T68:V68)</f>
        <v>128.86704493333335</v>
      </c>
      <c r="X68" s="12">
        <f t="shared" ref="X68:X126" si="23">STDEV(T68:V68)</f>
        <v>19.557035439324938</v>
      </c>
      <c r="Y68" s="12">
        <f t="shared" ref="Y68:Y126" si="24">(STDEV(T68:V68)/AVERAGE(T68:V68))*100</f>
        <v>15.17613401427988</v>
      </c>
      <c r="Z68" s="11">
        <v>151.15788699999999</v>
      </c>
      <c r="AA68" s="11">
        <v>31.443807119999999</v>
      </c>
      <c r="AB68" s="11">
        <v>59.193091969999998</v>
      </c>
      <c r="AC68" s="12">
        <f t="shared" ref="AC68:AC126" si="25">AVERAGE(Z68:AB68)</f>
        <v>80.598262030000001</v>
      </c>
      <c r="AD68" s="12">
        <f t="shared" ref="AD68:AD126" si="26">STDEV(Z68:AB68)</f>
        <v>62.661800240273124</v>
      </c>
      <c r="AE68" s="12">
        <f t="shared" ref="AE68:AE126" si="27">(STDEV(Z68:AB68)/AVERAGE(Z68:AB68))*100</f>
        <v>77.745845458738756</v>
      </c>
      <c r="AF68" s="11">
        <v>148.43546359999999</v>
      </c>
      <c r="AG68" s="11">
        <v>154.991705</v>
      </c>
      <c r="AH68" s="11">
        <v>85.140980519999999</v>
      </c>
      <c r="AI68" s="12">
        <f t="shared" ref="AI68:AI126" si="28">AVERAGE(AF68:AH68)</f>
        <v>129.52271637333331</v>
      </c>
      <c r="AJ68" s="12">
        <f t="shared" ref="AJ68:AJ131" si="29">STDEV(AF68:AH68)</f>
        <v>38.575250269312136</v>
      </c>
      <c r="AK68" s="12">
        <f t="shared" ref="AK68:AK131" si="30">(STDEV(AF68:AH68)/AVERAGE(AF68:AH68))*100</f>
        <v>29.782613698529698</v>
      </c>
      <c r="AL68" s="11">
        <v>73.143077219999995</v>
      </c>
      <c r="AM68" s="11">
        <v>93.557739580000003</v>
      </c>
      <c r="AN68" s="11">
        <v>102.43149339999999</v>
      </c>
      <c r="AO68" s="12">
        <f t="shared" ref="AO68:AO131" si="31">AVERAGE(AL68:AN68)</f>
        <v>89.710770066666669</v>
      </c>
      <c r="AP68" s="12">
        <f t="shared" ref="AP68:AP131" si="32">STDEV(AL68:AN68)</f>
        <v>15.018395766878962</v>
      </c>
      <c r="AQ68" s="12">
        <f t="shared" ref="AQ68:AQ131" si="33">(STDEV(AL68:AN68)/AVERAGE(AL68:AN68))*100</f>
        <v>16.740906087104545</v>
      </c>
    </row>
    <row r="69" spans="1:43" x14ac:dyDescent="0.25">
      <c r="A69" s="9" t="s">
        <v>82</v>
      </c>
      <c r="B69" s="9">
        <v>14.668699999999999</v>
      </c>
      <c r="C69" s="42">
        <v>87.7</v>
      </c>
      <c r="D69" s="9" t="s">
        <v>417</v>
      </c>
      <c r="E69" s="9" t="s">
        <v>419</v>
      </c>
      <c r="F69" s="9" t="s">
        <v>421</v>
      </c>
      <c r="J69" s="9" t="str">
        <f t="shared" si="17"/>
        <v>LWS-GC-Quad-H2O-14.6687-87.70000</v>
      </c>
      <c r="K69" s="13" t="s">
        <v>1298</v>
      </c>
      <c r="M69" s="9" t="str">
        <f t="shared" si="18"/>
        <v>Unknown-14.6687-87.70000</v>
      </c>
      <c r="N69" s="11">
        <v>687.64896829999998</v>
      </c>
      <c r="O69" s="11">
        <v>59.891545370000003</v>
      </c>
      <c r="P69" s="11">
        <v>24.397988890000001</v>
      </c>
      <c r="Q69" s="12">
        <f t="shared" si="19"/>
        <v>257.31283418666663</v>
      </c>
      <c r="R69" s="12">
        <f t="shared" si="20"/>
        <v>373.10432774306753</v>
      </c>
      <c r="S69" s="12">
        <f t="shared" si="21"/>
        <v>145.00027910477266</v>
      </c>
      <c r="T69" s="11">
        <v>145.33296250000001</v>
      </c>
      <c r="U69" s="11">
        <v>109.6212251</v>
      </c>
      <c r="V69" s="11">
        <v>144.77308099999999</v>
      </c>
      <c r="W69" s="12">
        <f t="shared" si="22"/>
        <v>133.24242286666666</v>
      </c>
      <c r="X69" s="12">
        <f t="shared" si="23"/>
        <v>20.458472689145044</v>
      </c>
      <c r="Y69" s="12">
        <f t="shared" si="24"/>
        <v>15.354323532241288</v>
      </c>
      <c r="Z69" s="11">
        <v>179.60715260000001</v>
      </c>
      <c r="AA69" s="11">
        <v>51.591041990000001</v>
      </c>
      <c r="AB69" s="11">
        <v>64.455939920000006</v>
      </c>
      <c r="AC69" s="12">
        <f t="shared" si="25"/>
        <v>98.551378170000007</v>
      </c>
      <c r="AD69" s="12">
        <f t="shared" si="26"/>
        <v>70.490462660012454</v>
      </c>
      <c r="AE69" s="12">
        <f t="shared" si="27"/>
        <v>71.526612787106032</v>
      </c>
      <c r="AF69" s="11">
        <v>167.06448800000001</v>
      </c>
      <c r="AG69" s="11">
        <v>150.9223069</v>
      </c>
      <c r="AH69" s="11">
        <v>87.978109970000006</v>
      </c>
      <c r="AI69" s="12">
        <f t="shared" si="28"/>
        <v>135.32163495666666</v>
      </c>
      <c r="AJ69" s="12">
        <f t="shared" si="29"/>
        <v>41.787552228967108</v>
      </c>
      <c r="AK69" s="12">
        <f t="shared" si="30"/>
        <v>30.880170966267528</v>
      </c>
      <c r="AL69" s="11">
        <v>73.908428389999997</v>
      </c>
      <c r="AM69" s="11">
        <v>93.557739580000003</v>
      </c>
      <c r="AN69" s="11">
        <v>99.539032840000004</v>
      </c>
      <c r="AO69" s="12">
        <f t="shared" si="31"/>
        <v>89.001733603333335</v>
      </c>
      <c r="AP69" s="12">
        <f t="shared" si="32"/>
        <v>13.408947160856995</v>
      </c>
      <c r="AQ69" s="12">
        <f t="shared" si="33"/>
        <v>15.065939300259648</v>
      </c>
    </row>
    <row r="70" spans="1:43" x14ac:dyDescent="0.25">
      <c r="A70" s="9" t="s">
        <v>83</v>
      </c>
      <c r="B70" s="9">
        <v>14.810600000000001</v>
      </c>
      <c r="C70" s="42">
        <v>143.1</v>
      </c>
      <c r="D70" s="9" t="s">
        <v>417</v>
      </c>
      <c r="E70" s="9" t="s">
        <v>419</v>
      </c>
      <c r="F70" s="9" t="s">
        <v>421</v>
      </c>
      <c r="J70" s="9" t="str">
        <f t="shared" si="17"/>
        <v>LWS-GC-Quad-H2O-14.8106-143.10000</v>
      </c>
      <c r="K70" s="13" t="s">
        <v>1298</v>
      </c>
      <c r="M70" s="9" t="str">
        <f t="shared" si="18"/>
        <v>Unknown-14.8106-143.10000</v>
      </c>
      <c r="N70" s="11">
        <v>473.24813289999997</v>
      </c>
      <c r="O70" s="11">
        <v>211.4755538</v>
      </c>
      <c r="P70" s="11">
        <v>215.13627940000001</v>
      </c>
      <c r="Q70" s="12">
        <f t="shared" si="19"/>
        <v>299.95332203333334</v>
      </c>
      <c r="R70" s="12">
        <f t="shared" si="20"/>
        <v>150.088869783755</v>
      </c>
      <c r="S70" s="12">
        <f t="shared" si="21"/>
        <v>50.037408742909626</v>
      </c>
      <c r="T70" s="11">
        <v>11.39778038</v>
      </c>
      <c r="U70" s="11">
        <v>14.623702489999999</v>
      </c>
      <c r="V70" s="11">
        <v>39.13288266</v>
      </c>
      <c r="W70" s="12">
        <f t="shared" si="22"/>
        <v>21.718121843333336</v>
      </c>
      <c r="X70" s="12">
        <f t="shared" si="23"/>
        <v>15.167632118799162</v>
      </c>
      <c r="Y70" s="12">
        <f t="shared" si="24"/>
        <v>69.838599434209669</v>
      </c>
      <c r="Z70" s="11">
        <v>68.124940359999997</v>
      </c>
      <c r="AA70" s="11">
        <v>15.17976895</v>
      </c>
      <c r="AB70" s="11">
        <v>67.338418480000001</v>
      </c>
      <c r="AC70" s="12">
        <f t="shared" si="25"/>
        <v>50.214375929999996</v>
      </c>
      <c r="AD70" s="12">
        <f t="shared" si="26"/>
        <v>30.343408161398543</v>
      </c>
      <c r="AE70" s="12">
        <f t="shared" si="27"/>
        <v>60.42773130088873</v>
      </c>
      <c r="AF70" s="11">
        <v>24.06570941</v>
      </c>
      <c r="AG70" s="11">
        <v>26.307848910000001</v>
      </c>
      <c r="AH70" s="11">
        <v>8.7032131869999994</v>
      </c>
      <c r="AI70" s="12">
        <f t="shared" si="28"/>
        <v>19.692257169000001</v>
      </c>
      <c r="AJ70" s="12">
        <f t="shared" si="29"/>
        <v>9.5825942788533478</v>
      </c>
      <c r="AK70" s="12">
        <f t="shared" si="30"/>
        <v>48.661736420639912</v>
      </c>
      <c r="AL70" s="11">
        <v>7.543299813</v>
      </c>
      <c r="AM70" s="11">
        <v>15.50881502</v>
      </c>
      <c r="AN70" s="11">
        <v>10.55983208</v>
      </c>
      <c r="AO70" s="12">
        <f t="shared" si="31"/>
        <v>11.203982304333332</v>
      </c>
      <c r="AP70" s="12">
        <f t="shared" si="32"/>
        <v>4.0216358937463017</v>
      </c>
      <c r="AQ70" s="12">
        <f t="shared" si="33"/>
        <v>35.894700513681329</v>
      </c>
    </row>
    <row r="71" spans="1:43" x14ac:dyDescent="0.25">
      <c r="A71" s="9" t="s">
        <v>84</v>
      </c>
      <c r="B71" s="9">
        <v>15.0662</v>
      </c>
      <c r="C71" s="42">
        <v>245.1</v>
      </c>
      <c r="D71" s="9" t="s">
        <v>417</v>
      </c>
      <c r="E71" s="9" t="s">
        <v>419</v>
      </c>
      <c r="F71" s="9" t="s">
        <v>421</v>
      </c>
      <c r="J71" s="9" t="str">
        <f t="shared" si="17"/>
        <v>LWS-GC-Quad-H2O-15.0662-245.10000</v>
      </c>
      <c r="K71" s="13" t="s">
        <v>1298</v>
      </c>
      <c r="M71" s="9" t="str">
        <f t="shared" si="18"/>
        <v>Unknown-15.0662-245.10000</v>
      </c>
      <c r="N71" s="11">
        <v>165.8683858</v>
      </c>
      <c r="O71" s="11">
        <v>36.630881029999998</v>
      </c>
      <c r="P71" s="11">
        <v>44.628208520000001</v>
      </c>
      <c r="Q71" s="12">
        <f t="shared" si="19"/>
        <v>82.375825116666661</v>
      </c>
      <c r="R71" s="12">
        <f t="shared" si="20"/>
        <v>72.417160113060589</v>
      </c>
      <c r="S71" s="12">
        <f t="shared" si="21"/>
        <v>87.91069468560481</v>
      </c>
      <c r="T71" s="11">
        <v>9.1228692650000003</v>
      </c>
      <c r="U71" s="11">
        <v>11.31494485</v>
      </c>
      <c r="V71" s="11">
        <v>20.0857247</v>
      </c>
      <c r="W71" s="12">
        <f t="shared" si="22"/>
        <v>13.507846271666667</v>
      </c>
      <c r="X71" s="12">
        <f t="shared" si="23"/>
        <v>5.8010914754068521</v>
      </c>
      <c r="Y71" s="12">
        <f t="shared" si="24"/>
        <v>42.94608747195258</v>
      </c>
      <c r="Z71" s="11">
        <v>18.706577320000001</v>
      </c>
      <c r="AA71" s="11">
        <v>8.5600832830000009</v>
      </c>
      <c r="AB71" s="11">
        <v>20.52138768</v>
      </c>
      <c r="AC71" s="12">
        <f t="shared" si="25"/>
        <v>15.929349427666667</v>
      </c>
      <c r="AD71" s="12">
        <f t="shared" si="26"/>
        <v>6.4461575216471845</v>
      </c>
      <c r="AE71" s="12">
        <f t="shared" si="27"/>
        <v>40.467173822248299</v>
      </c>
      <c r="AF71" s="11">
        <v>8.7955136179999993</v>
      </c>
      <c r="AG71" s="11">
        <v>12.057910850000001</v>
      </c>
      <c r="AH71" s="11">
        <v>4.1270508149999996</v>
      </c>
      <c r="AI71" s="12">
        <f t="shared" si="28"/>
        <v>8.3268250943333335</v>
      </c>
      <c r="AJ71" s="12">
        <f t="shared" si="29"/>
        <v>3.9861493854160388</v>
      </c>
      <c r="AK71" s="12">
        <f t="shared" si="30"/>
        <v>47.87117947426011</v>
      </c>
      <c r="AL71" s="11">
        <v>2.1868928699999999</v>
      </c>
      <c r="AM71" s="11">
        <v>3.4382677730000002</v>
      </c>
      <c r="AN71" s="11">
        <v>3.2179083730000002</v>
      </c>
      <c r="AO71" s="12">
        <f t="shared" si="31"/>
        <v>2.9476896720000005</v>
      </c>
      <c r="AP71" s="12">
        <f t="shared" si="32"/>
        <v>0.66801826078495641</v>
      </c>
      <c r="AQ71" s="12">
        <f t="shared" si="33"/>
        <v>22.662435165086684</v>
      </c>
    </row>
    <row r="72" spans="1:43" ht="17.25" x14ac:dyDescent="0.3">
      <c r="A72" s="9" t="s">
        <v>85</v>
      </c>
      <c r="B72" s="9">
        <v>15.1089</v>
      </c>
      <c r="C72" s="42">
        <v>133.1</v>
      </c>
      <c r="D72" s="9" t="s">
        <v>417</v>
      </c>
      <c r="E72" s="9" t="s">
        <v>419</v>
      </c>
      <c r="F72" s="9" t="s">
        <v>421</v>
      </c>
      <c r="G72" s="18" t="s">
        <v>765</v>
      </c>
      <c r="H72" s="9">
        <v>121.07389400000001</v>
      </c>
      <c r="I72" s="9" t="s">
        <v>397</v>
      </c>
      <c r="J72" s="9" t="str">
        <f t="shared" si="17"/>
        <v>NF07_Tris</v>
      </c>
      <c r="K72" s="14" t="s">
        <v>1323</v>
      </c>
      <c r="L72" s="15" t="s">
        <v>657</v>
      </c>
      <c r="M72" s="9" t="str">
        <f t="shared" si="18"/>
        <v>LENZDBCJOHFCAS-UHFFFAOYSA-N</v>
      </c>
      <c r="N72" s="11">
        <v>5023.1312280000002</v>
      </c>
      <c r="O72" s="11">
        <v>3089.551911</v>
      </c>
      <c r="P72" s="11">
        <v>3683.7523150000002</v>
      </c>
      <c r="Q72" s="12">
        <f t="shared" si="19"/>
        <v>3932.1451513333336</v>
      </c>
      <c r="R72" s="12">
        <f t="shared" si="20"/>
        <v>990.43247858641928</v>
      </c>
      <c r="S72" s="12">
        <f t="shared" si="21"/>
        <v>25.188095567900842</v>
      </c>
      <c r="T72" s="11">
        <v>66.921001540000006</v>
      </c>
      <c r="U72" s="11">
        <v>138.048269</v>
      </c>
      <c r="V72" s="11">
        <v>224.53188359999999</v>
      </c>
      <c r="W72" s="12">
        <f t="shared" si="22"/>
        <v>143.16705138</v>
      </c>
      <c r="X72" s="12">
        <f t="shared" si="23"/>
        <v>78.930025881936345</v>
      </c>
      <c r="Y72" s="12">
        <f t="shared" si="24"/>
        <v>55.131418242621308</v>
      </c>
      <c r="Z72" s="11">
        <v>769.64467660000003</v>
      </c>
      <c r="AA72" s="11">
        <v>328.89619470000002</v>
      </c>
      <c r="AB72" s="11">
        <v>781.83666570000003</v>
      </c>
      <c r="AC72" s="12">
        <f t="shared" si="25"/>
        <v>626.79251233333343</v>
      </c>
      <c r="AD72" s="12">
        <f t="shared" si="26"/>
        <v>258.05779041559356</v>
      </c>
      <c r="AE72" s="12">
        <f t="shared" si="27"/>
        <v>41.171166747817864</v>
      </c>
      <c r="AF72" s="11">
        <v>243.85673220000001</v>
      </c>
      <c r="AG72" s="11">
        <v>197.9375924</v>
      </c>
      <c r="AH72" s="11">
        <v>64.469239479999999</v>
      </c>
      <c r="AI72" s="12">
        <f t="shared" si="28"/>
        <v>168.75452135999998</v>
      </c>
      <c r="AJ72" s="12">
        <f t="shared" si="29"/>
        <v>93.186409216077692</v>
      </c>
      <c r="AK72" s="12">
        <f t="shared" si="30"/>
        <v>55.220096306211175</v>
      </c>
      <c r="AL72" s="11">
        <v>37.822856250000001</v>
      </c>
      <c r="AM72" s="11">
        <v>78.567925790000004</v>
      </c>
      <c r="AN72" s="11">
        <v>39.85303382</v>
      </c>
      <c r="AO72" s="12">
        <f t="shared" si="31"/>
        <v>52.081271953333335</v>
      </c>
      <c r="AP72" s="12">
        <f t="shared" si="32"/>
        <v>22.960564645473969</v>
      </c>
      <c r="AQ72" s="12">
        <f t="shared" si="33"/>
        <v>44.086028978031585</v>
      </c>
    </row>
    <row r="73" spans="1:43" x14ac:dyDescent="0.25">
      <c r="A73" s="9" t="s">
        <v>86</v>
      </c>
      <c r="B73" s="9">
        <v>15.2357</v>
      </c>
      <c r="C73" s="42">
        <v>40.1</v>
      </c>
      <c r="D73" s="9" t="s">
        <v>417</v>
      </c>
      <c r="E73" s="9" t="s">
        <v>419</v>
      </c>
      <c r="F73" s="9" t="s">
        <v>421</v>
      </c>
      <c r="J73" s="9" t="str">
        <f t="shared" si="17"/>
        <v>LWS-GC-Quad-H2O-15.2357-40.10000</v>
      </c>
      <c r="K73" s="13" t="s">
        <v>1298</v>
      </c>
      <c r="M73" s="9" t="str">
        <f t="shared" si="18"/>
        <v>Unknown-15.2357-40.10000</v>
      </c>
      <c r="N73" s="11">
        <v>3568.9283359999999</v>
      </c>
      <c r="O73" s="11">
        <v>754.50613620000001</v>
      </c>
      <c r="P73" s="11">
        <v>1107.2373640000001</v>
      </c>
      <c r="Q73" s="12">
        <f t="shared" si="19"/>
        <v>1810.2239453999998</v>
      </c>
      <c r="R73" s="12">
        <f t="shared" si="20"/>
        <v>1533.2598213946367</v>
      </c>
      <c r="S73" s="12">
        <f t="shared" si="21"/>
        <v>84.700007714008933</v>
      </c>
      <c r="T73" s="11">
        <v>33.362285049999997</v>
      </c>
      <c r="U73" s="11">
        <v>56.752501090000003</v>
      </c>
      <c r="V73" s="11">
        <v>20.377772799999999</v>
      </c>
      <c r="W73" s="12">
        <f t="shared" si="22"/>
        <v>36.830852980000003</v>
      </c>
      <c r="X73" s="12">
        <f t="shared" si="23"/>
        <v>18.433758085550537</v>
      </c>
      <c r="Y73" s="12">
        <f t="shared" si="24"/>
        <v>50.049772389361955</v>
      </c>
      <c r="Z73" s="11">
        <v>159.9955673</v>
      </c>
      <c r="AA73" s="11">
        <v>193.01192699999999</v>
      </c>
      <c r="AB73" s="11">
        <v>537.27540690000001</v>
      </c>
      <c r="AC73" s="12">
        <f t="shared" si="25"/>
        <v>296.76096706666664</v>
      </c>
      <c r="AD73" s="12">
        <f t="shared" si="26"/>
        <v>208.94476980344962</v>
      </c>
      <c r="AE73" s="12">
        <f t="shared" si="27"/>
        <v>70.40844079622866</v>
      </c>
      <c r="AF73" s="11">
        <v>94.662553160000002</v>
      </c>
      <c r="AG73" s="11">
        <v>272.16712480000001</v>
      </c>
      <c r="AH73" s="11">
        <v>11.74638665</v>
      </c>
      <c r="AI73" s="12">
        <f t="shared" si="28"/>
        <v>126.19202153666667</v>
      </c>
      <c r="AJ73" s="12">
        <f t="shared" si="29"/>
        <v>133.04255239108326</v>
      </c>
      <c r="AK73" s="12">
        <f t="shared" si="30"/>
        <v>105.42865608379692</v>
      </c>
      <c r="AL73" s="11">
        <v>15.06627437</v>
      </c>
      <c r="AM73" s="11">
        <v>24.829301820000001</v>
      </c>
      <c r="AN73" s="11">
        <v>9.4443704890000006</v>
      </c>
      <c r="AO73" s="12">
        <f t="shared" si="31"/>
        <v>16.446648892999999</v>
      </c>
      <c r="AP73" s="12">
        <f t="shared" si="32"/>
        <v>7.7847995081894652</v>
      </c>
      <c r="AQ73" s="12">
        <f t="shared" si="33"/>
        <v>47.333651729519325</v>
      </c>
    </row>
    <row r="74" spans="1:43" ht="17.25" x14ac:dyDescent="0.3">
      <c r="A74" s="9" t="s">
        <v>87</v>
      </c>
      <c r="B74" s="9">
        <v>15.283899999999999</v>
      </c>
      <c r="C74" s="42">
        <v>148.1</v>
      </c>
      <c r="D74" s="9" t="s">
        <v>417</v>
      </c>
      <c r="E74" s="9" t="s">
        <v>419</v>
      </c>
      <c r="F74" s="9" t="s">
        <v>421</v>
      </c>
      <c r="G74" s="18" t="s">
        <v>766</v>
      </c>
      <c r="H74" s="9">
        <v>89.995310000000003</v>
      </c>
      <c r="I74" s="9" t="s">
        <v>441</v>
      </c>
      <c r="J74" s="9" t="str">
        <f t="shared" si="17"/>
        <v>NF07_Oxalic Acid TMS</v>
      </c>
      <c r="K74" s="14" t="s">
        <v>1323</v>
      </c>
      <c r="L74" s="15" t="s">
        <v>658</v>
      </c>
      <c r="M74" s="9" t="str">
        <f t="shared" si="18"/>
        <v>MUBZPKHOEPUJKR-UHFFFAOYSA-N</v>
      </c>
      <c r="N74" s="11">
        <v>162.28179689999999</v>
      </c>
      <c r="O74" s="11">
        <v>35.08309732</v>
      </c>
      <c r="P74" s="11">
        <v>16.379994709999998</v>
      </c>
      <c r="Q74" s="12">
        <f t="shared" si="19"/>
        <v>71.248296310000001</v>
      </c>
      <c r="R74" s="12">
        <f t="shared" si="20"/>
        <v>79.390019423490472</v>
      </c>
      <c r="S74" s="12">
        <f t="shared" si="21"/>
        <v>111.42725305046733</v>
      </c>
      <c r="T74" s="11">
        <v>2.4800168789999999</v>
      </c>
      <c r="U74" s="11">
        <v>2.3331413410000001</v>
      </c>
      <c r="V74" s="11">
        <v>4.0207369760000002</v>
      </c>
      <c r="W74" s="12">
        <f t="shared" si="22"/>
        <v>2.9446317319999999</v>
      </c>
      <c r="X74" s="12">
        <f t="shared" si="23"/>
        <v>0.93482350100910538</v>
      </c>
      <c r="Y74" s="12">
        <f t="shared" si="24"/>
        <v>31.746703360225332</v>
      </c>
      <c r="Z74" s="11">
        <v>17.259795789999998</v>
      </c>
      <c r="AA74" s="11">
        <v>5.7563528210000001</v>
      </c>
      <c r="AB74" s="11">
        <v>5.7122666510000002</v>
      </c>
      <c r="AC74" s="12">
        <f t="shared" si="25"/>
        <v>9.5761384206666662</v>
      </c>
      <c r="AD74" s="12">
        <f t="shared" si="26"/>
        <v>6.6542789860794951</v>
      </c>
      <c r="AE74" s="12">
        <f t="shared" si="27"/>
        <v>69.488124479473029</v>
      </c>
      <c r="AF74" s="11">
        <v>12.83765165</v>
      </c>
      <c r="AG74" s="11">
        <v>7.5458805269999996</v>
      </c>
      <c r="AH74" s="11">
        <v>2.8510803490000001</v>
      </c>
      <c r="AI74" s="12">
        <f t="shared" si="28"/>
        <v>7.7448708420000001</v>
      </c>
      <c r="AJ74" s="12">
        <f t="shared" si="29"/>
        <v>4.9962585448100114</v>
      </c>
      <c r="AK74" s="12">
        <f t="shared" si="30"/>
        <v>64.510547002483008</v>
      </c>
      <c r="AL74" s="11">
        <v>3.3657579640000002</v>
      </c>
      <c r="AM74" s="11">
        <v>3.1084697189999999</v>
      </c>
      <c r="AN74" s="11">
        <v>2.8413796200000001</v>
      </c>
      <c r="AO74" s="12">
        <f t="shared" si="31"/>
        <v>3.1052024343333335</v>
      </c>
      <c r="AP74" s="12">
        <f t="shared" si="32"/>
        <v>0.26220443984773673</v>
      </c>
      <c r="AQ74" s="12">
        <f t="shared" si="33"/>
        <v>8.4440369152303045</v>
      </c>
    </row>
    <row r="75" spans="1:43" x14ac:dyDescent="0.25">
      <c r="A75" s="9" t="s">
        <v>88</v>
      </c>
      <c r="B75" s="9">
        <v>15.3239</v>
      </c>
      <c r="C75" s="42">
        <v>204.1</v>
      </c>
      <c r="D75" s="9" t="s">
        <v>417</v>
      </c>
      <c r="E75" s="9" t="s">
        <v>419</v>
      </c>
      <c r="F75" s="9" t="s">
        <v>421</v>
      </c>
      <c r="J75" s="9" t="str">
        <f t="shared" si="17"/>
        <v>LWS-GC-Quad-H2O-15.3239-204.10000</v>
      </c>
      <c r="K75" s="13" t="s">
        <v>1298</v>
      </c>
      <c r="M75" s="9" t="str">
        <f t="shared" si="18"/>
        <v>Unknown-15.3239-204.10000</v>
      </c>
      <c r="N75" s="11">
        <v>100.6968878</v>
      </c>
      <c r="O75" s="11">
        <v>4.7641001999999997</v>
      </c>
      <c r="P75" s="11">
        <v>8.7853929609999994</v>
      </c>
      <c r="Q75" s="12">
        <f t="shared" si="19"/>
        <v>38.082126987000002</v>
      </c>
      <c r="R75" s="12">
        <f t="shared" si="20"/>
        <v>54.263237118875594</v>
      </c>
      <c r="S75" s="12">
        <f t="shared" si="21"/>
        <v>142.49003774762713</v>
      </c>
      <c r="T75" s="11">
        <v>3.1177195150000001</v>
      </c>
      <c r="U75" s="11">
        <v>5.064004454</v>
      </c>
      <c r="V75" s="11">
        <v>3.5178520249999998</v>
      </c>
      <c r="W75" s="12">
        <f t="shared" si="22"/>
        <v>3.8998586646666666</v>
      </c>
      <c r="X75" s="12">
        <f t="shared" si="23"/>
        <v>1.0278390294723296</v>
      </c>
      <c r="Y75" s="12">
        <f t="shared" si="24"/>
        <v>26.355802039307552</v>
      </c>
      <c r="Z75" s="11">
        <v>39.638735570000001</v>
      </c>
      <c r="AA75" s="11">
        <v>10.954361029999999</v>
      </c>
      <c r="AB75" s="11">
        <v>16.73697228</v>
      </c>
      <c r="AC75" s="12">
        <f t="shared" si="25"/>
        <v>22.443356293333334</v>
      </c>
      <c r="AD75" s="12">
        <f t="shared" si="26"/>
        <v>15.16972147300239</v>
      </c>
      <c r="AE75" s="12">
        <f t="shared" si="27"/>
        <v>67.591144901569223</v>
      </c>
      <c r="AF75" s="11">
        <v>20.069187400000001</v>
      </c>
      <c r="AG75" s="11">
        <v>18.261805769999999</v>
      </c>
      <c r="AH75" s="11">
        <v>4.5820646739999997</v>
      </c>
      <c r="AI75" s="12">
        <f t="shared" si="28"/>
        <v>14.304352614666668</v>
      </c>
      <c r="AJ75" s="12">
        <f t="shared" si="29"/>
        <v>8.4681059978037396</v>
      </c>
      <c r="AK75" s="12">
        <f t="shared" si="30"/>
        <v>59.199505394750588</v>
      </c>
      <c r="AL75" s="11">
        <v>5.9999817770000003</v>
      </c>
      <c r="AM75" s="11">
        <v>6.6442617290000001</v>
      </c>
      <c r="AN75" s="11">
        <v>2.2316971419999998</v>
      </c>
      <c r="AO75" s="12">
        <f t="shared" si="31"/>
        <v>4.9586468826666668</v>
      </c>
      <c r="AP75" s="12">
        <f t="shared" si="32"/>
        <v>2.3834775707417051</v>
      </c>
      <c r="AQ75" s="12">
        <f t="shared" si="33"/>
        <v>48.067096269212776</v>
      </c>
    </row>
    <row r="76" spans="1:43" x14ac:dyDescent="0.25">
      <c r="A76" s="9" t="s">
        <v>89</v>
      </c>
      <c r="B76" s="9">
        <v>15.363799999999999</v>
      </c>
      <c r="C76" s="42">
        <v>355.1</v>
      </c>
      <c r="D76" s="9" t="s">
        <v>417</v>
      </c>
      <c r="E76" s="9" t="s">
        <v>419</v>
      </c>
      <c r="F76" s="9" t="s">
        <v>421</v>
      </c>
      <c r="J76" s="9" t="str">
        <f t="shared" si="17"/>
        <v>LWS-GC-Quad-H2O-15.3638-355.10000</v>
      </c>
      <c r="K76" s="13" t="s">
        <v>1298</v>
      </c>
      <c r="M76" s="9" t="str">
        <f t="shared" si="18"/>
        <v>Unknown-15.3638-355.10000</v>
      </c>
      <c r="N76" s="11">
        <v>711.46119450000003</v>
      </c>
      <c r="O76" s="11">
        <v>222.84792200000001</v>
      </c>
      <c r="P76" s="11">
        <v>279.17438479999998</v>
      </c>
      <c r="Q76" s="12">
        <f t="shared" si="19"/>
        <v>404.49450043333337</v>
      </c>
      <c r="R76" s="12">
        <f t="shared" si="20"/>
        <v>267.32860126173142</v>
      </c>
      <c r="S76" s="12">
        <f t="shared" si="21"/>
        <v>66.089551520562907</v>
      </c>
      <c r="T76" s="11">
        <v>14.20154537</v>
      </c>
      <c r="U76" s="11">
        <v>9.9794622230000005</v>
      </c>
      <c r="V76" s="11">
        <v>14.425926370000001</v>
      </c>
      <c r="W76" s="12">
        <f t="shared" si="22"/>
        <v>12.868977987666668</v>
      </c>
      <c r="X76" s="12">
        <f t="shared" si="23"/>
        <v>2.5049077276385128</v>
      </c>
      <c r="Y76" s="12">
        <f t="shared" si="24"/>
        <v>19.464698207108277</v>
      </c>
      <c r="Z76" s="11">
        <v>73.456484200000006</v>
      </c>
      <c r="AA76" s="11">
        <v>39.474363580000002</v>
      </c>
      <c r="AB76" s="11">
        <v>60.891584709999997</v>
      </c>
      <c r="AC76" s="12">
        <f t="shared" si="25"/>
        <v>57.940810830000004</v>
      </c>
      <c r="AD76" s="12">
        <f t="shared" si="26"/>
        <v>17.182154414572828</v>
      </c>
      <c r="AE76" s="12">
        <f t="shared" si="27"/>
        <v>29.654666837483102</v>
      </c>
      <c r="AF76" s="11">
        <v>20.20324265</v>
      </c>
      <c r="AG76" s="11">
        <v>30.723603799999999</v>
      </c>
      <c r="AH76" s="11">
        <v>6.5743600229999997</v>
      </c>
      <c r="AI76" s="12">
        <f t="shared" si="28"/>
        <v>19.167068824333331</v>
      </c>
      <c r="AJ76" s="12">
        <f t="shared" si="29"/>
        <v>12.107920378743446</v>
      </c>
      <c r="AK76" s="12">
        <f t="shared" si="30"/>
        <v>63.170433046976783</v>
      </c>
      <c r="AL76" s="11">
        <v>3.4665081760000001</v>
      </c>
      <c r="AM76" s="11">
        <v>6.6405699599999997</v>
      </c>
      <c r="AN76" s="11">
        <v>4.634438179</v>
      </c>
      <c r="AO76" s="12">
        <f t="shared" si="31"/>
        <v>4.9138387716666667</v>
      </c>
      <c r="AP76" s="12">
        <f t="shared" si="32"/>
        <v>1.605370851407605</v>
      </c>
      <c r="AQ76" s="12">
        <f t="shared" si="33"/>
        <v>32.67040141130024</v>
      </c>
    </row>
    <row r="77" spans="1:43" x14ac:dyDescent="0.25">
      <c r="A77" s="9" t="s">
        <v>90</v>
      </c>
      <c r="B77" s="9">
        <v>15.598000000000001</v>
      </c>
      <c r="C77" s="42">
        <v>133.1</v>
      </c>
      <c r="D77" s="9" t="s">
        <v>417</v>
      </c>
      <c r="E77" s="9" t="s">
        <v>419</v>
      </c>
      <c r="F77" s="9" t="s">
        <v>421</v>
      </c>
      <c r="J77" s="9" t="str">
        <f t="shared" si="17"/>
        <v>LWS-GC-Quad-H2O-15.598-133.10000</v>
      </c>
      <c r="K77" s="13" t="s">
        <v>1298</v>
      </c>
      <c r="M77" s="9" t="str">
        <f t="shared" si="18"/>
        <v>Unknown-15.598-133.10000</v>
      </c>
      <c r="N77" s="11">
        <v>7082.9455429999998</v>
      </c>
      <c r="O77" s="11">
        <v>3363.5096269999999</v>
      </c>
      <c r="P77" s="11">
        <v>5187.8671610000001</v>
      </c>
      <c r="Q77" s="12">
        <f t="shared" si="19"/>
        <v>5211.4407769999998</v>
      </c>
      <c r="R77" s="12">
        <f t="shared" si="20"/>
        <v>1859.8300110053528</v>
      </c>
      <c r="S77" s="12">
        <f t="shared" si="21"/>
        <v>35.687444040685733</v>
      </c>
      <c r="T77" s="11">
        <v>131.2990274</v>
      </c>
      <c r="U77" s="11">
        <v>340.70332539999998</v>
      </c>
      <c r="V77" s="11">
        <v>538.49998159999996</v>
      </c>
      <c r="W77" s="12">
        <f t="shared" si="22"/>
        <v>336.83411146666663</v>
      </c>
      <c r="X77" s="12">
        <f t="shared" si="23"/>
        <v>203.62804911822445</v>
      </c>
      <c r="Y77" s="12">
        <f t="shared" si="24"/>
        <v>60.453511739524536</v>
      </c>
      <c r="Z77" s="11">
        <v>1567.649349</v>
      </c>
      <c r="AA77" s="11">
        <v>614.38319730000001</v>
      </c>
      <c r="AB77" s="11">
        <v>1551.312768</v>
      </c>
      <c r="AC77" s="12">
        <f t="shared" si="25"/>
        <v>1244.4484381</v>
      </c>
      <c r="AD77" s="12">
        <f t="shared" si="26"/>
        <v>545.71363984966024</v>
      </c>
      <c r="AE77" s="12">
        <f t="shared" si="27"/>
        <v>43.851848187687494</v>
      </c>
      <c r="AF77" s="11">
        <v>467.57538749999998</v>
      </c>
      <c r="AG77" s="11">
        <v>574.77489749999995</v>
      </c>
      <c r="AH77" s="11">
        <v>111.78209560000001</v>
      </c>
      <c r="AI77" s="12">
        <f t="shared" si="28"/>
        <v>384.71079353333334</v>
      </c>
      <c r="AJ77" s="12">
        <f t="shared" si="29"/>
        <v>242.36437310947449</v>
      </c>
      <c r="AK77" s="12">
        <f t="shared" si="30"/>
        <v>62.999109248665974</v>
      </c>
      <c r="AL77" s="11">
        <v>86.886107050000007</v>
      </c>
      <c r="AM77" s="11">
        <v>144.82410870000001</v>
      </c>
      <c r="AN77" s="11">
        <v>55.022924529999997</v>
      </c>
      <c r="AO77" s="12">
        <f t="shared" si="31"/>
        <v>95.577713426666676</v>
      </c>
      <c r="AP77" s="12">
        <f t="shared" si="32"/>
        <v>45.527147787213153</v>
      </c>
      <c r="AQ77" s="12">
        <f t="shared" si="33"/>
        <v>47.63364403161254</v>
      </c>
    </row>
    <row r="78" spans="1:43" x14ac:dyDescent="0.25">
      <c r="A78" s="9" t="s">
        <v>91</v>
      </c>
      <c r="B78" s="9">
        <v>15.6304</v>
      </c>
      <c r="C78" s="42">
        <v>235.2</v>
      </c>
      <c r="D78" s="9" t="s">
        <v>417</v>
      </c>
      <c r="E78" s="9" t="s">
        <v>419</v>
      </c>
      <c r="F78" s="9" t="s">
        <v>421</v>
      </c>
      <c r="J78" s="9" t="str">
        <f t="shared" si="17"/>
        <v>LWS-GC-Quad-H2O-15.6304-235.20000</v>
      </c>
      <c r="K78" s="13" t="s">
        <v>1298</v>
      </c>
      <c r="M78" s="9" t="str">
        <f t="shared" si="18"/>
        <v>Unknown-15.6304-235.20000</v>
      </c>
      <c r="N78" s="11">
        <v>1984.6548479999999</v>
      </c>
      <c r="O78" s="11">
        <v>1883.1258640000001</v>
      </c>
      <c r="P78" s="11">
        <v>2927.5602009999998</v>
      </c>
      <c r="Q78" s="12">
        <f t="shared" si="19"/>
        <v>2265.1136376666668</v>
      </c>
      <c r="R78" s="12">
        <f t="shared" si="20"/>
        <v>575.93716723452155</v>
      </c>
      <c r="S78" s="12">
        <f t="shared" si="21"/>
        <v>25.426413830071876</v>
      </c>
      <c r="T78" s="11">
        <v>74.041501319999995</v>
      </c>
      <c r="U78" s="11">
        <v>191.31950670000001</v>
      </c>
      <c r="V78" s="11">
        <v>201.80367029999999</v>
      </c>
      <c r="W78" s="12">
        <f t="shared" si="22"/>
        <v>155.72155943999999</v>
      </c>
      <c r="X78" s="12">
        <f t="shared" si="23"/>
        <v>70.930975902371628</v>
      </c>
      <c r="Y78" s="12">
        <f t="shared" si="24"/>
        <v>45.549875147314815</v>
      </c>
      <c r="Z78" s="11">
        <v>859.2897226</v>
      </c>
      <c r="AA78" s="11">
        <v>333.23327160000002</v>
      </c>
      <c r="AB78" s="11">
        <v>841.32420449999995</v>
      </c>
      <c r="AC78" s="12">
        <f t="shared" si="25"/>
        <v>677.94906623333338</v>
      </c>
      <c r="AD78" s="12">
        <f t="shared" si="26"/>
        <v>298.66774894925976</v>
      </c>
      <c r="AE78" s="12">
        <f t="shared" si="27"/>
        <v>44.054599943421955</v>
      </c>
      <c r="AF78" s="11">
        <v>258.90257159999999</v>
      </c>
      <c r="AG78" s="11">
        <v>309.48089929999998</v>
      </c>
      <c r="AH78" s="11">
        <v>51.685657319999997</v>
      </c>
      <c r="AI78" s="12">
        <f t="shared" si="28"/>
        <v>206.68970940666668</v>
      </c>
      <c r="AJ78" s="12">
        <f t="shared" si="29"/>
        <v>136.59880647610615</v>
      </c>
      <c r="AK78" s="12">
        <f t="shared" si="30"/>
        <v>66.088827967407369</v>
      </c>
      <c r="AL78" s="11">
        <v>46.938209809999996</v>
      </c>
      <c r="AM78" s="11">
        <v>79.444720989999993</v>
      </c>
      <c r="AN78" s="11">
        <v>29.05675871</v>
      </c>
      <c r="AO78" s="12">
        <f t="shared" si="31"/>
        <v>51.813229836666665</v>
      </c>
      <c r="AP78" s="12">
        <f t="shared" si="32"/>
        <v>25.545274531270476</v>
      </c>
      <c r="AQ78" s="12">
        <f t="shared" si="33"/>
        <v>49.302609800234556</v>
      </c>
    </row>
    <row r="79" spans="1:43" x14ac:dyDescent="0.25">
      <c r="A79" s="9" t="s">
        <v>92</v>
      </c>
      <c r="B79" s="9">
        <v>15.713100000000001</v>
      </c>
      <c r="C79" s="42">
        <v>177.1</v>
      </c>
      <c r="D79" s="9" t="s">
        <v>417</v>
      </c>
      <c r="E79" s="9" t="s">
        <v>419</v>
      </c>
      <c r="F79" s="9" t="s">
        <v>421</v>
      </c>
      <c r="J79" s="9" t="str">
        <f t="shared" si="17"/>
        <v>LWS-GC-Quad-H2O-15.7131-177.10000</v>
      </c>
      <c r="K79" s="13" t="s">
        <v>1298</v>
      </c>
      <c r="M79" s="9" t="str">
        <f t="shared" si="18"/>
        <v>Unknown-15.7131-177.10000</v>
      </c>
      <c r="N79" s="11">
        <v>396.45427100000001</v>
      </c>
      <c r="O79" s="11">
        <v>66.565676519999997</v>
      </c>
      <c r="P79" s="11">
        <v>44.85313575</v>
      </c>
      <c r="Q79" s="12">
        <f t="shared" si="19"/>
        <v>169.29102775666667</v>
      </c>
      <c r="R79" s="12">
        <f t="shared" si="20"/>
        <v>197.02845712560054</v>
      </c>
      <c r="S79" s="12">
        <f t="shared" si="21"/>
        <v>116.38446510514588</v>
      </c>
      <c r="T79" s="11">
        <v>26.426184589999998</v>
      </c>
      <c r="U79" s="11">
        <v>24.30463379</v>
      </c>
      <c r="V79" s="11">
        <v>45.947598450000001</v>
      </c>
      <c r="W79" s="12">
        <f t="shared" si="22"/>
        <v>32.226138943333332</v>
      </c>
      <c r="X79" s="12">
        <f t="shared" si="23"/>
        <v>11.930384851045872</v>
      </c>
      <c r="Y79" s="12">
        <f t="shared" si="24"/>
        <v>37.020832287803209</v>
      </c>
      <c r="Z79" s="11">
        <v>37.665571829999998</v>
      </c>
      <c r="AA79" s="11">
        <v>7.1191939670000002</v>
      </c>
      <c r="AB79" s="11">
        <v>20.214543190000001</v>
      </c>
      <c r="AC79" s="12">
        <f t="shared" si="25"/>
        <v>21.666436329000003</v>
      </c>
      <c r="AD79" s="12">
        <f t="shared" si="26"/>
        <v>15.324858740053704</v>
      </c>
      <c r="AE79" s="12">
        <f t="shared" si="27"/>
        <v>70.730869199480438</v>
      </c>
      <c r="AF79" s="11">
        <v>21.06808517</v>
      </c>
      <c r="AG79" s="11">
        <v>25.318090510000001</v>
      </c>
      <c r="AH79" s="11">
        <v>1.728033173</v>
      </c>
      <c r="AI79" s="12">
        <f t="shared" si="28"/>
        <v>16.038069617666668</v>
      </c>
      <c r="AJ79" s="12">
        <f t="shared" si="29"/>
        <v>12.573722345959181</v>
      </c>
      <c r="AK79" s="12">
        <f t="shared" si="30"/>
        <v>78.399225378774076</v>
      </c>
      <c r="AL79" s="11">
        <v>2.2312229640000001</v>
      </c>
      <c r="AM79" s="11">
        <v>4.5138032179999996</v>
      </c>
      <c r="AN79" s="11">
        <v>3.6120445860000001</v>
      </c>
      <c r="AO79" s="12">
        <f t="shared" si="31"/>
        <v>3.4523569226666666</v>
      </c>
      <c r="AP79" s="12">
        <f t="shared" si="32"/>
        <v>1.1496383198003277</v>
      </c>
      <c r="AQ79" s="12">
        <f t="shared" si="33"/>
        <v>33.300100353248673</v>
      </c>
    </row>
    <row r="80" spans="1:43" x14ac:dyDescent="0.25">
      <c r="A80" s="9" t="s">
        <v>93</v>
      </c>
      <c r="B80" s="9">
        <v>15.8736</v>
      </c>
      <c r="C80" s="42">
        <v>115.1</v>
      </c>
      <c r="D80" s="9" t="s">
        <v>417</v>
      </c>
      <c r="E80" s="9" t="s">
        <v>419</v>
      </c>
      <c r="F80" s="9" t="s">
        <v>421</v>
      </c>
      <c r="J80" s="9" t="str">
        <f t="shared" si="17"/>
        <v>LWS-GC-Quad-H2O-15.8736-115.10000</v>
      </c>
      <c r="K80" s="13" t="s">
        <v>1298</v>
      </c>
      <c r="M80" s="9" t="str">
        <f t="shared" si="18"/>
        <v>Unknown-15.8736-115.10000</v>
      </c>
      <c r="N80" s="11">
        <v>2235.3982700000001</v>
      </c>
      <c r="O80" s="11">
        <v>1055.434806</v>
      </c>
      <c r="P80" s="11">
        <v>1091.690924</v>
      </c>
      <c r="Q80" s="12">
        <f t="shared" si="19"/>
        <v>1460.8413333333331</v>
      </c>
      <c r="R80" s="12">
        <f t="shared" si="20"/>
        <v>671.03089543399312</v>
      </c>
      <c r="S80" s="12">
        <f t="shared" si="21"/>
        <v>45.934550188475406</v>
      </c>
      <c r="T80" s="11">
        <v>11.69438626</v>
      </c>
      <c r="U80" s="11">
        <v>27.918151730000002</v>
      </c>
      <c r="V80" s="11">
        <v>57.396039860000002</v>
      </c>
      <c r="W80" s="12">
        <f t="shared" si="22"/>
        <v>32.336192616666665</v>
      </c>
      <c r="X80" s="12">
        <f t="shared" si="23"/>
        <v>23.168936086941763</v>
      </c>
      <c r="Y80" s="12">
        <f t="shared" si="24"/>
        <v>71.650167233974443</v>
      </c>
      <c r="Z80" s="11">
        <v>273.0907871</v>
      </c>
      <c r="AA80" s="11">
        <v>58.17230395</v>
      </c>
      <c r="AB80" s="11">
        <v>286.89650039999998</v>
      </c>
      <c r="AC80" s="12">
        <f t="shared" si="25"/>
        <v>206.05319714999999</v>
      </c>
      <c r="AD80" s="12">
        <f t="shared" si="26"/>
        <v>128.2545061982338</v>
      </c>
      <c r="AE80" s="12">
        <f t="shared" si="27"/>
        <v>62.243395381469725</v>
      </c>
      <c r="AF80" s="11">
        <v>53.236689429999998</v>
      </c>
      <c r="AG80" s="11">
        <v>114.3752135</v>
      </c>
      <c r="AH80" s="11">
        <v>11.332420620000001</v>
      </c>
      <c r="AI80" s="12">
        <f t="shared" si="28"/>
        <v>59.648107849999995</v>
      </c>
      <c r="AJ80" s="12">
        <f t="shared" si="29"/>
        <v>51.819726029234097</v>
      </c>
      <c r="AK80" s="12">
        <f t="shared" si="30"/>
        <v>86.875724808484605</v>
      </c>
      <c r="AL80" s="11">
        <v>3.5963445369999998</v>
      </c>
      <c r="AM80" s="11">
        <v>10.42955581</v>
      </c>
      <c r="AN80" s="11">
        <v>6.2148528020000002</v>
      </c>
      <c r="AO80" s="12">
        <f t="shared" si="31"/>
        <v>6.7469177163333329</v>
      </c>
      <c r="AP80" s="12">
        <f t="shared" si="32"/>
        <v>3.4475373645780789</v>
      </c>
      <c r="AQ80" s="12">
        <f t="shared" si="33"/>
        <v>51.097960721116834</v>
      </c>
    </row>
    <row r="81" spans="1:43" x14ac:dyDescent="0.25">
      <c r="A81" s="9" t="s">
        <v>94</v>
      </c>
      <c r="B81" s="9">
        <v>16.0258</v>
      </c>
      <c r="C81" s="42">
        <v>152.1</v>
      </c>
      <c r="D81" s="9" t="s">
        <v>417</v>
      </c>
      <c r="E81" s="9" t="s">
        <v>419</v>
      </c>
      <c r="F81" s="9" t="s">
        <v>421</v>
      </c>
      <c r="J81" s="9" t="str">
        <f t="shared" si="17"/>
        <v>LWS-GC-Quad-H2O-16.0258-152.10000</v>
      </c>
      <c r="K81" s="13" t="s">
        <v>1298</v>
      </c>
      <c r="M81" s="9" t="str">
        <f t="shared" si="18"/>
        <v>Unknown-16.0258-152.10000</v>
      </c>
      <c r="N81" s="11">
        <v>4.2221869109999997</v>
      </c>
      <c r="O81" s="11">
        <v>2.3161869629999998</v>
      </c>
      <c r="P81" s="11">
        <v>3.1489812119999998</v>
      </c>
      <c r="Q81" s="12">
        <f t="shared" si="19"/>
        <v>3.2291183619999999</v>
      </c>
      <c r="R81" s="12">
        <f t="shared" si="20"/>
        <v>0.95552363788217776</v>
      </c>
      <c r="S81" s="12">
        <f t="shared" si="21"/>
        <v>29.590852076737157</v>
      </c>
      <c r="T81" s="11">
        <v>0.5159823</v>
      </c>
      <c r="U81" s="11">
        <v>22.802395529999998</v>
      </c>
      <c r="V81" s="11">
        <v>48.366756180000003</v>
      </c>
      <c r="W81" s="12">
        <f t="shared" si="22"/>
        <v>23.895044670000001</v>
      </c>
      <c r="X81" s="12">
        <f t="shared" si="23"/>
        <v>23.944092211568172</v>
      </c>
      <c r="Y81" s="12">
        <f t="shared" si="24"/>
        <v>100.20526239747838</v>
      </c>
      <c r="Z81" s="11">
        <v>0.56639957600000002</v>
      </c>
      <c r="AA81" s="11">
        <v>0.14528967300000001</v>
      </c>
      <c r="AB81" s="11">
        <v>0.260352902</v>
      </c>
      <c r="AC81" s="12">
        <f t="shared" si="25"/>
        <v>0.3240140503333333</v>
      </c>
      <c r="AD81" s="12">
        <f t="shared" si="26"/>
        <v>0.21765326543956653</v>
      </c>
      <c r="AE81" s="12">
        <f t="shared" si="27"/>
        <v>67.174020761029695</v>
      </c>
      <c r="AF81" s="11">
        <v>28.796742460000001</v>
      </c>
      <c r="AG81" s="11">
        <v>95.454742920000001</v>
      </c>
      <c r="AH81" s="11">
        <v>15.658271709999999</v>
      </c>
      <c r="AI81" s="12">
        <f t="shared" si="28"/>
        <v>46.636585696666664</v>
      </c>
      <c r="AJ81" s="12">
        <f t="shared" si="29"/>
        <v>42.785093308577935</v>
      </c>
      <c r="AK81" s="12">
        <f t="shared" si="30"/>
        <v>91.74147864695847</v>
      </c>
      <c r="AL81" s="11">
        <v>5.5761300140000003</v>
      </c>
      <c r="AM81" s="11">
        <v>14.55418502</v>
      </c>
      <c r="AN81" s="11">
        <v>7.2111254379999998</v>
      </c>
      <c r="AO81" s="12">
        <f t="shared" si="31"/>
        <v>9.1138134906666668</v>
      </c>
      <c r="AP81" s="12">
        <f t="shared" si="32"/>
        <v>4.7818965162381755</v>
      </c>
      <c r="AQ81" s="12">
        <f t="shared" si="33"/>
        <v>52.468667711219361</v>
      </c>
    </row>
    <row r="82" spans="1:43" x14ac:dyDescent="0.25">
      <c r="A82" s="9" t="s">
        <v>95</v>
      </c>
      <c r="B82" s="9">
        <v>16.4908</v>
      </c>
      <c r="C82" s="42">
        <v>130.1</v>
      </c>
      <c r="D82" s="9" t="s">
        <v>417</v>
      </c>
      <c r="E82" s="9" t="s">
        <v>419</v>
      </c>
      <c r="F82" s="9" t="s">
        <v>421</v>
      </c>
      <c r="J82" s="9" t="str">
        <f t="shared" si="17"/>
        <v>LWS-GC-Quad-H2O-16.4908-130.10000</v>
      </c>
      <c r="K82" s="13" t="s">
        <v>1298</v>
      </c>
      <c r="M82" s="9" t="str">
        <f t="shared" si="18"/>
        <v>Unknown-16.4908-130.10000</v>
      </c>
      <c r="N82" s="11">
        <v>1176.491953</v>
      </c>
      <c r="O82" s="11">
        <v>174.77880959999999</v>
      </c>
      <c r="P82" s="11">
        <v>54.961630059999997</v>
      </c>
      <c r="Q82" s="12">
        <f t="shared" si="19"/>
        <v>468.74413088666665</v>
      </c>
      <c r="R82" s="12">
        <f t="shared" si="20"/>
        <v>615.84841796326396</v>
      </c>
      <c r="S82" s="12">
        <f t="shared" si="21"/>
        <v>131.38264084466249</v>
      </c>
      <c r="T82" s="11">
        <v>255.44005960000001</v>
      </c>
      <c r="U82" s="11">
        <v>195.57896310000001</v>
      </c>
      <c r="V82" s="11">
        <v>262.97134729999999</v>
      </c>
      <c r="W82" s="12">
        <f t="shared" si="22"/>
        <v>237.99679</v>
      </c>
      <c r="X82" s="12">
        <f t="shared" si="23"/>
        <v>36.927416681834352</v>
      </c>
      <c r="Y82" s="12">
        <f t="shared" si="24"/>
        <v>15.515930564372047</v>
      </c>
      <c r="Z82" s="11">
        <v>273.78955180000003</v>
      </c>
      <c r="AA82" s="11">
        <v>79.259719099999998</v>
      </c>
      <c r="AB82" s="11">
        <v>116.96044190000001</v>
      </c>
      <c r="AC82" s="12">
        <f t="shared" si="25"/>
        <v>156.66990426666666</v>
      </c>
      <c r="AD82" s="12">
        <f t="shared" si="26"/>
        <v>103.1653769617491</v>
      </c>
      <c r="AE82" s="12">
        <f t="shared" si="27"/>
        <v>65.848879811755097</v>
      </c>
      <c r="AF82" s="11">
        <v>372.3570636</v>
      </c>
      <c r="AG82" s="11">
        <v>358.20096439999998</v>
      </c>
      <c r="AH82" s="11">
        <v>197.57662189999999</v>
      </c>
      <c r="AI82" s="12">
        <f t="shared" si="28"/>
        <v>309.3782166333333</v>
      </c>
      <c r="AJ82" s="12">
        <f t="shared" si="29"/>
        <v>97.081389693532259</v>
      </c>
      <c r="AK82" s="12">
        <f t="shared" si="30"/>
        <v>31.379516874192376</v>
      </c>
      <c r="AL82" s="11">
        <v>119.0117578</v>
      </c>
      <c r="AM82" s="11">
        <v>194.2879715</v>
      </c>
      <c r="AN82" s="11">
        <v>183.2027157</v>
      </c>
      <c r="AO82" s="12">
        <f t="shared" si="31"/>
        <v>165.50081499999999</v>
      </c>
      <c r="AP82" s="12">
        <f t="shared" si="32"/>
        <v>40.640436187946015</v>
      </c>
      <c r="AQ82" s="12">
        <f t="shared" si="33"/>
        <v>24.556033870857988</v>
      </c>
    </row>
    <row r="83" spans="1:43" x14ac:dyDescent="0.25">
      <c r="A83" s="9" t="s">
        <v>96</v>
      </c>
      <c r="B83" s="9">
        <v>16.5322</v>
      </c>
      <c r="C83" s="42">
        <v>84.1</v>
      </c>
      <c r="D83" s="9" t="s">
        <v>417</v>
      </c>
      <c r="E83" s="9" t="s">
        <v>419</v>
      </c>
      <c r="F83" s="9" t="s">
        <v>421</v>
      </c>
      <c r="J83" s="9" t="str">
        <f t="shared" si="17"/>
        <v>LWS-GC-Quad-H2O-16.5322-84.10000</v>
      </c>
      <c r="K83" s="13" t="s">
        <v>1298</v>
      </c>
      <c r="M83" s="9" t="str">
        <f t="shared" si="18"/>
        <v>Unknown-16.5322-84.10000</v>
      </c>
      <c r="N83" s="11">
        <v>1370.031553</v>
      </c>
      <c r="O83" s="11">
        <v>384.72853409999999</v>
      </c>
      <c r="P83" s="11">
        <v>381.71473930000002</v>
      </c>
      <c r="Q83" s="12">
        <f t="shared" si="19"/>
        <v>712.15827546666662</v>
      </c>
      <c r="R83" s="12">
        <f t="shared" si="20"/>
        <v>569.73696361488771</v>
      </c>
      <c r="S83" s="12">
        <f t="shared" si="21"/>
        <v>80.00145237960588</v>
      </c>
      <c r="T83" s="11">
        <v>523.16324010000005</v>
      </c>
      <c r="U83" s="11">
        <v>650.98620619999997</v>
      </c>
      <c r="V83" s="11">
        <v>1018.493516</v>
      </c>
      <c r="W83" s="12">
        <f t="shared" si="22"/>
        <v>730.8809874333333</v>
      </c>
      <c r="X83" s="12">
        <f t="shared" si="23"/>
        <v>257.14860024319461</v>
      </c>
      <c r="Y83" s="12">
        <f t="shared" si="24"/>
        <v>35.183375223131002</v>
      </c>
      <c r="Z83" s="11">
        <v>805.79882350000003</v>
      </c>
      <c r="AA83" s="11">
        <v>281.5701851</v>
      </c>
      <c r="AB83" s="11">
        <v>570.52929129999995</v>
      </c>
      <c r="AC83" s="12">
        <f t="shared" si="25"/>
        <v>552.63276663333329</v>
      </c>
      <c r="AD83" s="12">
        <f t="shared" si="26"/>
        <v>262.57214346925292</v>
      </c>
      <c r="AE83" s="12">
        <f t="shared" si="27"/>
        <v>47.512952420258337</v>
      </c>
      <c r="AF83" s="11">
        <v>760.4330357</v>
      </c>
      <c r="AG83" s="11">
        <v>913.8933667</v>
      </c>
      <c r="AH83" s="11">
        <v>431.30591930000003</v>
      </c>
      <c r="AI83" s="12">
        <f t="shared" si="28"/>
        <v>701.87744056666668</v>
      </c>
      <c r="AJ83" s="12">
        <f t="shared" si="29"/>
        <v>246.56485838025685</v>
      </c>
      <c r="AK83" s="12">
        <f t="shared" si="30"/>
        <v>35.129332292143573</v>
      </c>
      <c r="AL83" s="11">
        <v>141.1687445</v>
      </c>
      <c r="AM83" s="11">
        <v>270.04615330000001</v>
      </c>
      <c r="AN83" s="11">
        <v>136.22001510000001</v>
      </c>
      <c r="AO83" s="12">
        <f t="shared" si="31"/>
        <v>182.47830429999999</v>
      </c>
      <c r="AP83" s="12">
        <f t="shared" si="32"/>
        <v>75.876337645762248</v>
      </c>
      <c r="AQ83" s="12">
        <f t="shared" si="33"/>
        <v>41.581018596610363</v>
      </c>
    </row>
    <row r="84" spans="1:43" ht="17.25" x14ac:dyDescent="0.25">
      <c r="A84" s="9" t="s">
        <v>97</v>
      </c>
      <c r="B84" s="9">
        <v>16.5501</v>
      </c>
      <c r="C84" s="42">
        <v>241.1</v>
      </c>
      <c r="D84" s="9" t="s">
        <v>417</v>
      </c>
      <c r="E84" s="9" t="s">
        <v>419</v>
      </c>
      <c r="F84" s="9" t="s">
        <v>421</v>
      </c>
      <c r="G84" s="18" t="s">
        <v>761</v>
      </c>
      <c r="H84" s="9">
        <v>111.99254800000001</v>
      </c>
      <c r="I84" s="9" t="s">
        <v>442</v>
      </c>
      <c r="J84" s="9" t="str">
        <f t="shared" si="17"/>
        <v>? NF07_Phosphoric Acid Monomethyl ester OO-TMS</v>
      </c>
      <c r="K84" s="17" t="s">
        <v>1300</v>
      </c>
      <c r="L84" s="19" t="s">
        <v>660</v>
      </c>
      <c r="M84" s="9" t="str">
        <f t="shared" si="18"/>
        <v>CAAULPUQFIIOTL-UHFFFAOYSA-L</v>
      </c>
      <c r="N84" s="11">
        <v>123.6238168</v>
      </c>
      <c r="O84" s="11">
        <v>1.28433116</v>
      </c>
      <c r="P84" s="11">
        <v>27.50727706</v>
      </c>
      <c r="Q84" s="12">
        <f t="shared" si="19"/>
        <v>50.805141673333331</v>
      </c>
      <c r="R84" s="12">
        <f t="shared" si="20"/>
        <v>64.411414425712238</v>
      </c>
      <c r="S84" s="12">
        <f t="shared" si="21"/>
        <v>126.78129083836525</v>
      </c>
      <c r="T84" s="11">
        <v>8.2680287410000002</v>
      </c>
      <c r="U84" s="11">
        <v>36.497920829999998</v>
      </c>
      <c r="V84" s="11">
        <v>31.30224557</v>
      </c>
      <c r="W84" s="12">
        <f t="shared" si="22"/>
        <v>25.356065047000001</v>
      </c>
      <c r="X84" s="12">
        <f t="shared" si="23"/>
        <v>15.024962527348423</v>
      </c>
      <c r="Y84" s="12">
        <f t="shared" si="24"/>
        <v>59.255892030163807</v>
      </c>
      <c r="Z84" s="11">
        <v>1125.4328800000001</v>
      </c>
      <c r="AA84" s="11">
        <v>274.9613061</v>
      </c>
      <c r="AB84" s="11">
        <v>449.31021980000003</v>
      </c>
      <c r="AC84" s="12">
        <f t="shared" si="25"/>
        <v>616.56813529999999</v>
      </c>
      <c r="AD84" s="12">
        <f t="shared" si="26"/>
        <v>449.22920900809618</v>
      </c>
      <c r="AE84" s="12">
        <f t="shared" si="27"/>
        <v>72.859621392778806</v>
      </c>
      <c r="AF84" s="11">
        <v>675.37312039999995</v>
      </c>
      <c r="AG84" s="11">
        <v>574.77489749999995</v>
      </c>
      <c r="AH84" s="11">
        <v>284.6860203</v>
      </c>
      <c r="AI84" s="12">
        <f t="shared" si="28"/>
        <v>511.61134606666673</v>
      </c>
      <c r="AJ84" s="12">
        <f t="shared" si="29"/>
        <v>202.85790154290325</v>
      </c>
      <c r="AK84" s="12">
        <f t="shared" si="30"/>
        <v>39.650782396149083</v>
      </c>
      <c r="AL84" s="11">
        <v>60.245297860000001</v>
      </c>
      <c r="AM84" s="11">
        <v>68.106374639999999</v>
      </c>
      <c r="AN84" s="11">
        <v>39.411299419999999</v>
      </c>
      <c r="AO84" s="12">
        <f t="shared" si="31"/>
        <v>55.920990640000007</v>
      </c>
      <c r="AP84" s="12">
        <f t="shared" si="32"/>
        <v>14.828235234513633</v>
      </c>
      <c r="AQ84" s="12">
        <f t="shared" si="33"/>
        <v>26.516402990735056</v>
      </c>
    </row>
    <row r="85" spans="1:43" x14ac:dyDescent="0.25">
      <c r="A85" s="9" t="s">
        <v>98</v>
      </c>
      <c r="B85" s="9">
        <v>16.614799999999999</v>
      </c>
      <c r="C85" s="42">
        <v>188.1</v>
      </c>
      <c r="D85" s="9" t="s">
        <v>417</v>
      </c>
      <c r="E85" s="9" t="s">
        <v>419</v>
      </c>
      <c r="F85" s="9" t="s">
        <v>421</v>
      </c>
      <c r="J85" s="9" t="str">
        <f t="shared" si="17"/>
        <v>LWS-GC-Quad-H2O-16.6148-188.10000</v>
      </c>
      <c r="K85" s="13" t="s">
        <v>1298</v>
      </c>
      <c r="M85" s="9" t="str">
        <f t="shared" si="18"/>
        <v>Unknown-16.6148-188.10000</v>
      </c>
      <c r="N85" s="11">
        <v>8991.0335279999999</v>
      </c>
      <c r="O85" s="11">
        <v>4911.3043100000004</v>
      </c>
      <c r="P85" s="11">
        <v>6426.8589570000004</v>
      </c>
      <c r="Q85" s="12">
        <f t="shared" si="19"/>
        <v>6776.3989316666666</v>
      </c>
      <c r="R85" s="12">
        <f t="shared" si="20"/>
        <v>2062.2030133981029</v>
      </c>
      <c r="S85" s="12">
        <f t="shared" si="21"/>
        <v>30.432137101038421</v>
      </c>
      <c r="T85" s="11">
        <v>137.59126929999999</v>
      </c>
      <c r="U85" s="11">
        <v>260.72722709999999</v>
      </c>
      <c r="V85" s="11">
        <v>438.86394849999999</v>
      </c>
      <c r="W85" s="12">
        <f t="shared" si="22"/>
        <v>279.06081496666667</v>
      </c>
      <c r="X85" s="12">
        <f t="shared" si="23"/>
        <v>151.47077982612726</v>
      </c>
      <c r="Y85" s="12">
        <f t="shared" si="24"/>
        <v>54.2787706845263</v>
      </c>
      <c r="Z85" s="11">
        <v>1604.9639999999999</v>
      </c>
      <c r="AA85" s="11">
        <v>646.94489439999995</v>
      </c>
      <c r="AB85" s="11">
        <v>1777.5780360000001</v>
      </c>
      <c r="AC85" s="12">
        <f t="shared" si="25"/>
        <v>1343.1623101333334</v>
      </c>
      <c r="AD85" s="12">
        <f t="shared" si="26"/>
        <v>609.08777596817129</v>
      </c>
      <c r="AE85" s="12">
        <f t="shared" si="27"/>
        <v>45.347295064265772</v>
      </c>
      <c r="AF85" s="11">
        <v>464.41484889999998</v>
      </c>
      <c r="AG85" s="11">
        <v>664.59400530000005</v>
      </c>
      <c r="AH85" s="11">
        <v>131.93684859999999</v>
      </c>
      <c r="AI85" s="12">
        <f t="shared" si="28"/>
        <v>420.31523426666672</v>
      </c>
      <c r="AJ85" s="12">
        <f t="shared" si="29"/>
        <v>269.05295696951271</v>
      </c>
      <c r="AK85" s="12">
        <f t="shared" si="30"/>
        <v>64.012183008054734</v>
      </c>
      <c r="AL85" s="11">
        <v>58.018104899999997</v>
      </c>
      <c r="AM85" s="11">
        <v>171.71311009999999</v>
      </c>
      <c r="AN85" s="11">
        <v>91.756535659999997</v>
      </c>
      <c r="AO85" s="12">
        <f t="shared" si="31"/>
        <v>107.16258355333332</v>
      </c>
      <c r="AP85" s="12">
        <f t="shared" si="32"/>
        <v>58.39219370451643</v>
      </c>
      <c r="AQ85" s="12">
        <f t="shared" si="33"/>
        <v>54.489348584485597</v>
      </c>
    </row>
    <row r="86" spans="1:43" ht="17.25" x14ac:dyDescent="0.25">
      <c r="A86" s="9" t="s">
        <v>99</v>
      </c>
      <c r="B86" s="9">
        <v>16.6555</v>
      </c>
      <c r="C86" s="42">
        <v>241.1</v>
      </c>
      <c r="D86" s="9" t="s">
        <v>417</v>
      </c>
      <c r="E86" s="9" t="s">
        <v>419</v>
      </c>
      <c r="F86" s="9" t="s">
        <v>421</v>
      </c>
      <c r="G86" s="18" t="s">
        <v>761</v>
      </c>
      <c r="H86" s="9">
        <v>111.99254800000001</v>
      </c>
      <c r="I86" s="9" t="s">
        <v>443</v>
      </c>
      <c r="J86" s="9" t="str">
        <f t="shared" si="17"/>
        <v>NF07_Phosphoric Acid Monomethyl ester OO-TMS</v>
      </c>
      <c r="K86" s="14" t="s">
        <v>1323</v>
      </c>
      <c r="L86" s="19" t="s">
        <v>660</v>
      </c>
      <c r="M86" s="9" t="str">
        <f t="shared" si="18"/>
        <v>CAAULPUQFIIOTL-UHFFFAOYSA-L</v>
      </c>
      <c r="N86" s="11">
        <v>123.6238168</v>
      </c>
      <c r="O86" s="11">
        <v>6.092340117</v>
      </c>
      <c r="P86" s="11">
        <v>27.50727706</v>
      </c>
      <c r="Q86" s="12">
        <f t="shared" si="19"/>
        <v>52.407811325666671</v>
      </c>
      <c r="R86" s="12">
        <f t="shared" si="20"/>
        <v>62.597439706895138</v>
      </c>
      <c r="S86" s="12">
        <f t="shared" si="21"/>
        <v>119.4429573063245</v>
      </c>
      <c r="T86" s="11">
        <v>77.262473259999993</v>
      </c>
      <c r="U86" s="11">
        <v>40.581996330000003</v>
      </c>
      <c r="V86" s="11">
        <v>59.249061580000003</v>
      </c>
      <c r="W86" s="12">
        <f t="shared" si="22"/>
        <v>59.031177056666671</v>
      </c>
      <c r="X86" s="12">
        <f t="shared" si="23"/>
        <v>18.341209125959956</v>
      </c>
      <c r="Y86" s="12">
        <f t="shared" si="24"/>
        <v>31.070376774553232</v>
      </c>
      <c r="Z86" s="11">
        <v>1109.829187</v>
      </c>
      <c r="AA86" s="11">
        <v>239.31130289999999</v>
      </c>
      <c r="AB86" s="11">
        <v>408.5742889</v>
      </c>
      <c r="AC86" s="12">
        <f t="shared" si="25"/>
        <v>585.90492626666662</v>
      </c>
      <c r="AD86" s="12">
        <f t="shared" si="26"/>
        <v>461.55710680926211</v>
      </c>
      <c r="AE86" s="12">
        <f t="shared" si="27"/>
        <v>78.776792294658179</v>
      </c>
      <c r="AF86" s="11">
        <v>698.96870550000006</v>
      </c>
      <c r="AG86" s="11">
        <v>671.63502689999996</v>
      </c>
      <c r="AH86" s="11">
        <v>358.57909039999998</v>
      </c>
      <c r="AI86" s="12">
        <f t="shared" si="28"/>
        <v>576.39427426666668</v>
      </c>
      <c r="AJ86" s="12">
        <f t="shared" si="29"/>
        <v>189.12792823537285</v>
      </c>
      <c r="AK86" s="12">
        <f t="shared" si="30"/>
        <v>32.812249649078488</v>
      </c>
      <c r="AL86" s="11">
        <v>184.71158460000001</v>
      </c>
      <c r="AM86" s="11">
        <v>280.88611079999998</v>
      </c>
      <c r="AN86" s="11">
        <v>214.20384100000001</v>
      </c>
      <c r="AO86" s="12">
        <f t="shared" si="31"/>
        <v>226.60051213333335</v>
      </c>
      <c r="AP86" s="12">
        <f t="shared" si="32"/>
        <v>49.271116933144739</v>
      </c>
      <c r="AQ86" s="12">
        <f t="shared" si="33"/>
        <v>21.743603520257388</v>
      </c>
    </row>
    <row r="87" spans="1:43" x14ac:dyDescent="0.25">
      <c r="A87" s="9" t="s">
        <v>100</v>
      </c>
      <c r="B87" s="9">
        <v>16.795300000000001</v>
      </c>
      <c r="C87" s="42">
        <v>245.1</v>
      </c>
      <c r="D87" s="9" t="s">
        <v>417</v>
      </c>
      <c r="E87" s="9" t="s">
        <v>419</v>
      </c>
      <c r="F87" s="9" t="s">
        <v>421</v>
      </c>
      <c r="J87" s="9" t="str">
        <f t="shared" si="17"/>
        <v>LWS-GC-Quad-H2O-16.7953-245.10000</v>
      </c>
      <c r="K87" s="13" t="s">
        <v>1298</v>
      </c>
      <c r="M87" s="9" t="str">
        <f t="shared" si="18"/>
        <v>Unknown-16.7953-245.10000</v>
      </c>
      <c r="N87" s="11">
        <v>945.06617029999995</v>
      </c>
      <c r="O87" s="11">
        <v>425.62954180000003</v>
      </c>
      <c r="P87" s="11">
        <v>437.40407520000002</v>
      </c>
      <c r="Q87" s="12">
        <f t="shared" si="19"/>
        <v>602.69992910000008</v>
      </c>
      <c r="R87" s="12">
        <f t="shared" si="20"/>
        <v>296.55630535238879</v>
      </c>
      <c r="S87" s="12">
        <f t="shared" si="21"/>
        <v>49.2046358451096</v>
      </c>
      <c r="T87" s="11">
        <v>9.2596997119999997</v>
      </c>
      <c r="U87" s="11">
        <v>24.30559216</v>
      </c>
      <c r="V87" s="11">
        <v>35.213659730000003</v>
      </c>
      <c r="W87" s="12">
        <f t="shared" si="22"/>
        <v>22.92631720066667</v>
      </c>
      <c r="X87" s="12">
        <f t="shared" si="23"/>
        <v>13.031838309082437</v>
      </c>
      <c r="Y87" s="12">
        <f t="shared" si="24"/>
        <v>56.842266444361535</v>
      </c>
      <c r="Z87" s="11">
        <v>124.5401851</v>
      </c>
      <c r="AA87" s="11">
        <v>43.984347139999997</v>
      </c>
      <c r="AB87" s="11">
        <v>106.0163216</v>
      </c>
      <c r="AC87" s="12">
        <f t="shared" si="25"/>
        <v>91.513617946666656</v>
      </c>
      <c r="AD87" s="12">
        <f t="shared" si="26"/>
        <v>42.190722526424594</v>
      </c>
      <c r="AE87" s="12">
        <f t="shared" si="27"/>
        <v>46.103217721118817</v>
      </c>
      <c r="AF87" s="11">
        <v>32.608007569999998</v>
      </c>
      <c r="AG87" s="11">
        <v>21.20642509</v>
      </c>
      <c r="AH87" s="11">
        <v>3.8399842890000002</v>
      </c>
      <c r="AI87" s="12">
        <f t="shared" si="28"/>
        <v>19.218138982999999</v>
      </c>
      <c r="AJ87" s="12">
        <f t="shared" si="29"/>
        <v>14.486709498934065</v>
      </c>
      <c r="AK87" s="12">
        <f t="shared" si="30"/>
        <v>75.380397195320185</v>
      </c>
      <c r="AL87" s="11">
        <v>7.676815747</v>
      </c>
      <c r="AM87" s="11">
        <v>11.56508251</v>
      </c>
      <c r="AN87" s="11">
        <v>7.5580504399999997</v>
      </c>
      <c r="AO87" s="12">
        <f t="shared" si="31"/>
        <v>8.9333162323333326</v>
      </c>
      <c r="AP87" s="12">
        <f t="shared" si="32"/>
        <v>2.2799499127687679</v>
      </c>
      <c r="AQ87" s="12">
        <f t="shared" si="33"/>
        <v>25.52187623803907</v>
      </c>
    </row>
    <row r="88" spans="1:43" x14ac:dyDescent="0.25">
      <c r="A88" s="9" t="s">
        <v>101</v>
      </c>
      <c r="B88" s="9">
        <v>16.810500000000001</v>
      </c>
      <c r="C88" s="42">
        <v>81.099999999999994</v>
      </c>
      <c r="D88" s="9" t="s">
        <v>417</v>
      </c>
      <c r="E88" s="9" t="s">
        <v>419</v>
      </c>
      <c r="F88" s="9" t="s">
        <v>421</v>
      </c>
      <c r="J88" s="9" t="str">
        <f t="shared" si="17"/>
        <v>LWS-GC-Quad-H2O-16.8105-81.10000</v>
      </c>
      <c r="K88" s="13" t="s">
        <v>1298</v>
      </c>
      <c r="M88" s="9" t="str">
        <f t="shared" si="18"/>
        <v>Unknown-16.8105-81.10000</v>
      </c>
      <c r="N88" s="11">
        <v>460.96747099999999</v>
      </c>
      <c r="O88" s="11">
        <v>89.760477730000005</v>
      </c>
      <c r="P88" s="11">
        <v>196.93040490000001</v>
      </c>
      <c r="Q88" s="12">
        <f t="shared" si="19"/>
        <v>249.21945120999999</v>
      </c>
      <c r="R88" s="12">
        <f t="shared" si="20"/>
        <v>191.04781138800169</v>
      </c>
      <c r="S88" s="12">
        <f t="shared" si="21"/>
        <v>76.658467250623602</v>
      </c>
      <c r="T88" s="11">
        <v>10.26732024</v>
      </c>
      <c r="U88" s="11">
        <v>23.12057295</v>
      </c>
      <c r="V88" s="11">
        <v>34.027507180000001</v>
      </c>
      <c r="W88" s="12">
        <f t="shared" si="22"/>
        <v>22.471800123333335</v>
      </c>
      <c r="X88" s="12">
        <f t="shared" si="23"/>
        <v>11.893372124481875</v>
      </c>
      <c r="Y88" s="12">
        <f t="shared" si="24"/>
        <v>52.925764999718595</v>
      </c>
      <c r="Z88" s="11">
        <v>63.790752300000001</v>
      </c>
      <c r="AA88" s="11">
        <v>22.0996399</v>
      </c>
      <c r="AB88" s="11">
        <v>27.75857847</v>
      </c>
      <c r="AC88" s="12">
        <f t="shared" si="25"/>
        <v>37.882990223333337</v>
      </c>
      <c r="AD88" s="12">
        <f t="shared" si="26"/>
        <v>22.614486469973922</v>
      </c>
      <c r="AE88" s="12">
        <f t="shared" si="27"/>
        <v>59.695621535295132</v>
      </c>
      <c r="AF88" s="11">
        <v>12.613295300000001</v>
      </c>
      <c r="AG88" s="11">
        <v>4.9981038440000001</v>
      </c>
      <c r="AH88" s="11">
        <v>2.4717232760000001</v>
      </c>
      <c r="AI88" s="12">
        <f t="shared" si="28"/>
        <v>6.6943741399999999</v>
      </c>
      <c r="AJ88" s="12">
        <f t="shared" si="29"/>
        <v>5.2792869279206469</v>
      </c>
      <c r="AK88" s="12">
        <f t="shared" si="30"/>
        <v>78.86154579225007</v>
      </c>
      <c r="AL88" s="11">
        <v>3.5506127009999999</v>
      </c>
      <c r="AM88" s="11">
        <v>6.1406428719999999</v>
      </c>
      <c r="AN88" s="11">
        <v>0.73815888699999999</v>
      </c>
      <c r="AO88" s="12">
        <f t="shared" si="31"/>
        <v>3.4764714866666666</v>
      </c>
      <c r="AP88" s="12">
        <f t="shared" si="32"/>
        <v>2.7020049947756357</v>
      </c>
      <c r="AQ88" s="12">
        <f t="shared" si="33"/>
        <v>77.722627817850736</v>
      </c>
    </row>
    <row r="89" spans="1:43" x14ac:dyDescent="0.25">
      <c r="A89" s="9" t="s">
        <v>102</v>
      </c>
      <c r="B89" s="9">
        <v>16.844899999999999</v>
      </c>
      <c r="C89" s="42">
        <v>98.1</v>
      </c>
      <c r="D89" s="9" t="s">
        <v>417</v>
      </c>
      <c r="E89" s="9" t="s">
        <v>419</v>
      </c>
      <c r="F89" s="9" t="s">
        <v>421</v>
      </c>
      <c r="J89" s="9" t="str">
        <f t="shared" si="17"/>
        <v>LWS-GC-Quad-H2O-16.8449-98.10000</v>
      </c>
      <c r="K89" s="13" t="s">
        <v>1298</v>
      </c>
      <c r="M89" s="9" t="str">
        <f t="shared" si="18"/>
        <v>Unknown-16.8449-98.10000</v>
      </c>
      <c r="N89" s="11">
        <v>3737.4072139999998</v>
      </c>
      <c r="O89" s="11">
        <v>160.89266499999999</v>
      </c>
      <c r="P89" s="11">
        <v>423.44535589999998</v>
      </c>
      <c r="Q89" s="12">
        <f t="shared" si="19"/>
        <v>1440.5817449666665</v>
      </c>
      <c r="R89" s="12">
        <f t="shared" si="20"/>
        <v>1993.4364562922119</v>
      </c>
      <c r="S89" s="12">
        <f t="shared" si="21"/>
        <v>138.37718430468783</v>
      </c>
      <c r="T89" s="11">
        <v>1040.0006599999999</v>
      </c>
      <c r="U89" s="11">
        <v>1111.8187579999999</v>
      </c>
      <c r="V89" s="11">
        <v>1564.2540939999999</v>
      </c>
      <c r="W89" s="12">
        <f t="shared" si="22"/>
        <v>1238.6911706666667</v>
      </c>
      <c r="X89" s="12">
        <f t="shared" si="23"/>
        <v>284.22327946016952</v>
      </c>
      <c r="Y89" s="12">
        <f t="shared" si="24"/>
        <v>22.94545131109636</v>
      </c>
      <c r="Z89" s="11">
        <v>851.19082430000003</v>
      </c>
      <c r="AA89" s="11">
        <v>208.11725000000001</v>
      </c>
      <c r="AB89" s="11">
        <v>241.89884050000001</v>
      </c>
      <c r="AC89" s="12">
        <f t="shared" si="25"/>
        <v>433.73563826666668</v>
      </c>
      <c r="AD89" s="12">
        <f t="shared" si="26"/>
        <v>361.92115608758093</v>
      </c>
      <c r="AE89" s="12">
        <f t="shared" si="27"/>
        <v>83.442798828780312</v>
      </c>
      <c r="AF89" s="11">
        <v>624.55221819999997</v>
      </c>
      <c r="AG89" s="11">
        <v>748.32897549999996</v>
      </c>
      <c r="AH89" s="11">
        <v>395.0832211</v>
      </c>
      <c r="AI89" s="12">
        <f t="shared" si="28"/>
        <v>589.3214716</v>
      </c>
      <c r="AJ89" s="12">
        <f t="shared" si="29"/>
        <v>179.23879289902976</v>
      </c>
      <c r="AK89" s="12">
        <f t="shared" si="30"/>
        <v>30.414434487241543</v>
      </c>
      <c r="AL89" s="11">
        <v>82.155753169999997</v>
      </c>
      <c r="AM89" s="11">
        <v>126.137911</v>
      </c>
      <c r="AN89" s="11">
        <v>139.191419</v>
      </c>
      <c r="AO89" s="12">
        <f t="shared" si="31"/>
        <v>115.82836105666667</v>
      </c>
      <c r="AP89" s="12">
        <f t="shared" si="32"/>
        <v>29.882802900555067</v>
      </c>
      <c r="AQ89" s="12">
        <f t="shared" si="33"/>
        <v>25.799210683759494</v>
      </c>
    </row>
    <row r="90" spans="1:43" x14ac:dyDescent="0.25">
      <c r="A90" s="9" t="s">
        <v>103</v>
      </c>
      <c r="B90" s="9">
        <v>17.140499999999999</v>
      </c>
      <c r="C90" s="42">
        <v>216.1</v>
      </c>
      <c r="D90" s="9" t="s">
        <v>417</v>
      </c>
      <c r="E90" s="9" t="s">
        <v>419</v>
      </c>
      <c r="F90" s="9" t="s">
        <v>421</v>
      </c>
      <c r="J90" s="9" t="str">
        <f t="shared" si="17"/>
        <v>LWS-GC-Quad-H2O-17.1405-216.10000</v>
      </c>
      <c r="K90" s="13" t="s">
        <v>1298</v>
      </c>
      <c r="M90" s="9" t="str">
        <f t="shared" si="18"/>
        <v>Unknown-17.1405-216.10000</v>
      </c>
      <c r="N90" s="11">
        <v>72.685174680000003</v>
      </c>
      <c r="O90" s="11">
        <v>10.41735274</v>
      </c>
      <c r="P90" s="11">
        <v>16.631383960000001</v>
      </c>
      <c r="Q90" s="12">
        <f t="shared" si="19"/>
        <v>33.244637126666667</v>
      </c>
      <c r="R90" s="12">
        <f t="shared" si="20"/>
        <v>34.297529763420386</v>
      </c>
      <c r="S90" s="12">
        <f t="shared" si="21"/>
        <v>103.16710521682654</v>
      </c>
      <c r="T90" s="11">
        <v>19.808235910000001</v>
      </c>
      <c r="U90" s="11">
        <v>18.28082607</v>
      </c>
      <c r="V90" s="11">
        <v>25.117697719999999</v>
      </c>
      <c r="W90" s="12">
        <f t="shared" si="22"/>
        <v>21.068919899999997</v>
      </c>
      <c r="X90" s="12">
        <f t="shared" si="23"/>
        <v>3.5885507634176346</v>
      </c>
      <c r="Y90" s="12">
        <f t="shared" si="24"/>
        <v>17.032438209695005</v>
      </c>
      <c r="Z90" s="11">
        <v>11.27873939</v>
      </c>
      <c r="AA90" s="11">
        <v>9.1868701359999996</v>
      </c>
      <c r="AB90" s="11">
        <v>12.1343049</v>
      </c>
      <c r="AC90" s="12">
        <f t="shared" si="25"/>
        <v>10.866638141999999</v>
      </c>
      <c r="AD90" s="12">
        <f t="shared" si="26"/>
        <v>1.516315765584898</v>
      </c>
      <c r="AE90" s="12">
        <f t="shared" si="27"/>
        <v>13.95386269212624</v>
      </c>
      <c r="AF90" s="11">
        <v>9.1660274220000009</v>
      </c>
      <c r="AG90" s="11">
        <v>19.105976940000001</v>
      </c>
      <c r="AH90" s="11">
        <v>9.1037648910000009</v>
      </c>
      <c r="AI90" s="12">
        <f t="shared" si="28"/>
        <v>12.458589751</v>
      </c>
      <c r="AJ90" s="12">
        <f t="shared" si="29"/>
        <v>5.7568903486216074</v>
      </c>
      <c r="AK90" s="12">
        <f t="shared" si="30"/>
        <v>46.208202241826974</v>
      </c>
      <c r="AL90" s="11">
        <v>7.0703870770000004</v>
      </c>
      <c r="AM90" s="11">
        <v>11.00454888</v>
      </c>
      <c r="AN90" s="11">
        <v>10.80633652</v>
      </c>
      <c r="AO90" s="12">
        <f t="shared" si="31"/>
        <v>9.6270908256666683</v>
      </c>
      <c r="AP90" s="12">
        <f t="shared" si="32"/>
        <v>2.2163872808579281</v>
      </c>
      <c r="AQ90" s="12">
        <f t="shared" si="33"/>
        <v>23.02239919611899</v>
      </c>
    </row>
    <row r="91" spans="1:43" s="70" customFormat="1" ht="17.25" x14ac:dyDescent="0.25">
      <c r="A91" s="66" t="s">
        <v>104</v>
      </c>
      <c r="B91" s="66">
        <v>17.333300000000001</v>
      </c>
      <c r="C91" s="67">
        <v>148.1</v>
      </c>
      <c r="D91" s="66" t="s">
        <v>417</v>
      </c>
      <c r="E91" s="66" t="s">
        <v>419</v>
      </c>
      <c r="F91" s="66" t="s">
        <v>421</v>
      </c>
      <c r="G91" s="66" t="s">
        <v>767</v>
      </c>
      <c r="H91" s="66">
        <v>104.01096000000001</v>
      </c>
      <c r="I91" s="66" t="s">
        <v>444</v>
      </c>
      <c r="J91" s="66" t="str">
        <f t="shared" ref="J91" si="34">IF(ISBLANK(I91), D91&amp;"-"&amp;E91&amp;"-"&amp;F91&amp;"-"&amp;B91&amp;"-"&amp;C91&amp;"0000", I91)</f>
        <v>NF07_Malonic Acid OO-TMS</v>
      </c>
      <c r="K91" s="14" t="s">
        <v>1323</v>
      </c>
      <c r="L91" s="68" t="s">
        <v>679</v>
      </c>
      <c r="M91" s="66" t="str">
        <f t="shared" ref="M91" si="35">IF(ISBLANK(L91), "Unknown-"&amp;B91&amp;"-"&amp;C91&amp;"0000", L91)</f>
        <v>OFOBLEOULBTSOW-UHFFFAOYSA-N</v>
      </c>
      <c r="N91" s="69">
        <v>1192.9721018</v>
      </c>
      <c r="O91" s="69">
        <v>280.43425765000001</v>
      </c>
      <c r="P91" s="69">
        <v>504.51177555999999</v>
      </c>
      <c r="Q91" s="12">
        <f t="shared" si="19"/>
        <v>659.30604500333334</v>
      </c>
      <c r="R91" s="12">
        <f t="shared" si="20"/>
        <v>475.55470625455274</v>
      </c>
      <c r="S91" s="12">
        <f t="shared" si="21"/>
        <v>72.129583803853706</v>
      </c>
      <c r="T91" s="69">
        <v>99.20375313000001</v>
      </c>
      <c r="U91" s="69">
        <v>107.7179108</v>
      </c>
      <c r="V91" s="69">
        <v>83.186072899999999</v>
      </c>
      <c r="W91" s="12">
        <f t="shared" ref="W91" si="36">AVERAGE(T91:V91)</f>
        <v>96.702578943333336</v>
      </c>
      <c r="X91" s="12">
        <f t="shared" ref="X91" si="37">STDEV(T91:V91)</f>
        <v>12.455708407071992</v>
      </c>
      <c r="Y91" s="12">
        <f t="shared" ref="Y91" si="38">(STDEV(T91:V91)/AVERAGE(T91:V91))*100</f>
        <v>12.880430432337178</v>
      </c>
      <c r="Z91" s="69">
        <v>136.26835027000001</v>
      </c>
      <c r="AA91" s="69">
        <v>116.0996567</v>
      </c>
      <c r="AB91" s="69">
        <v>151.28673223000001</v>
      </c>
      <c r="AC91" s="12">
        <f t="shared" ref="AC91" si="39">AVERAGE(Z91:AB91)</f>
        <v>134.55157973333334</v>
      </c>
      <c r="AD91" s="12">
        <f t="shared" ref="AD91" si="40">STDEV(Z91:AB91)</f>
        <v>17.656246681986538</v>
      </c>
      <c r="AE91" s="12">
        <f t="shared" ref="AE91" si="41">(STDEV(Z91:AB91)/AVERAGE(Z91:AB91))*100</f>
        <v>13.122288654640329</v>
      </c>
      <c r="AF91" s="69">
        <v>97.889188450000006</v>
      </c>
      <c r="AG91" s="69">
        <v>92.03813916</v>
      </c>
      <c r="AH91" s="69">
        <v>29.937819244000003</v>
      </c>
      <c r="AI91" s="12">
        <f t="shared" ref="AI91" si="42">AVERAGE(AF91:AH91)</f>
        <v>73.288382284666667</v>
      </c>
      <c r="AJ91" s="12">
        <f t="shared" si="29"/>
        <v>37.656502511593061</v>
      </c>
      <c r="AK91" s="12">
        <f t="shared" si="30"/>
        <v>51.381271270701149</v>
      </c>
      <c r="AL91" s="69">
        <v>44.133148675000001</v>
      </c>
      <c r="AM91" s="69">
        <v>80.289520855999996</v>
      </c>
      <c r="AN91" s="69">
        <v>60.783466169999997</v>
      </c>
      <c r="AO91" s="12">
        <f t="shared" si="31"/>
        <v>61.735378566999998</v>
      </c>
      <c r="AP91" s="12">
        <f t="shared" si="32"/>
        <v>18.096972543257603</v>
      </c>
      <c r="AQ91" s="12">
        <f t="shared" si="33"/>
        <v>29.31377917058915</v>
      </c>
    </row>
    <row r="92" spans="1:43" ht="17.25" x14ac:dyDescent="0.25">
      <c r="A92" s="9" t="s">
        <v>105</v>
      </c>
      <c r="B92" s="9">
        <v>17.7012</v>
      </c>
      <c r="C92" s="42">
        <v>144.19999999999999</v>
      </c>
      <c r="D92" s="9" t="s">
        <v>417</v>
      </c>
      <c r="E92" s="9" t="s">
        <v>419</v>
      </c>
      <c r="F92" s="9" t="s">
        <v>421</v>
      </c>
      <c r="G92" s="18" t="s">
        <v>768</v>
      </c>
      <c r="H92" s="9">
        <v>117.07897899999999</v>
      </c>
      <c r="I92" s="9" t="s">
        <v>422</v>
      </c>
      <c r="J92" s="9" t="str">
        <f t="shared" si="17"/>
        <v>NF07_L-Valine N-</v>
      </c>
      <c r="K92" s="14" t="s">
        <v>1323</v>
      </c>
      <c r="L92" s="19" t="s">
        <v>680</v>
      </c>
      <c r="M92" s="9" t="str">
        <f t="shared" si="18"/>
        <v>KZSNJWFQEVHDMF-BYPYZUCNSA-N</v>
      </c>
      <c r="N92" s="11">
        <v>55859.305840000001</v>
      </c>
      <c r="O92" s="11">
        <v>8778.4912949999998</v>
      </c>
      <c r="P92" s="11">
        <v>5485.9354329999996</v>
      </c>
      <c r="Q92" s="12">
        <f t="shared" si="19"/>
        <v>23374.57752266667</v>
      </c>
      <c r="R92" s="12">
        <f t="shared" si="20"/>
        <v>28180.727659418524</v>
      </c>
      <c r="S92" s="12">
        <f t="shared" si="21"/>
        <v>120.56144172912326</v>
      </c>
      <c r="T92" s="11">
        <v>7133.9346219999998</v>
      </c>
      <c r="U92" s="11">
        <v>7778.3415100000002</v>
      </c>
      <c r="V92" s="11">
        <v>10435.768550000001</v>
      </c>
      <c r="W92" s="12">
        <f t="shared" si="22"/>
        <v>8449.3482273333339</v>
      </c>
      <c r="X92" s="12">
        <f t="shared" si="23"/>
        <v>1750.204083257958</v>
      </c>
      <c r="Y92" s="12">
        <f t="shared" si="24"/>
        <v>20.71407209370436</v>
      </c>
      <c r="Z92" s="11">
        <v>9420.2715640000006</v>
      </c>
      <c r="AA92" s="11">
        <v>2936.6416949999998</v>
      </c>
      <c r="AB92" s="11">
        <v>3517.2003380000001</v>
      </c>
      <c r="AC92" s="12">
        <f t="shared" si="25"/>
        <v>5291.3711990000002</v>
      </c>
      <c r="AD92" s="12">
        <f t="shared" si="26"/>
        <v>3587.4957494836631</v>
      </c>
      <c r="AE92" s="12">
        <f t="shared" si="27"/>
        <v>67.798980917491718</v>
      </c>
      <c r="AF92" s="11">
        <v>9410.3002840000008</v>
      </c>
      <c r="AG92" s="11">
        <v>9886.0404149999995</v>
      </c>
      <c r="AH92" s="11">
        <v>4716.9569659999997</v>
      </c>
      <c r="AI92" s="12">
        <f t="shared" si="28"/>
        <v>8004.4325549999994</v>
      </c>
      <c r="AJ92" s="12">
        <f t="shared" si="29"/>
        <v>2856.9571189053845</v>
      </c>
      <c r="AK92" s="12">
        <f t="shared" si="30"/>
        <v>35.692188037998712</v>
      </c>
      <c r="AL92" s="11">
        <v>3754.6404670000002</v>
      </c>
      <c r="AM92" s="11">
        <v>5949.2418639999996</v>
      </c>
      <c r="AN92" s="11">
        <v>5461.6203820000001</v>
      </c>
      <c r="AO92" s="12">
        <f t="shared" si="31"/>
        <v>5055.1675710000009</v>
      </c>
      <c r="AP92" s="12">
        <f t="shared" si="32"/>
        <v>1152.376561114432</v>
      </c>
      <c r="AQ92" s="12">
        <f t="shared" si="33"/>
        <v>22.796011110003057</v>
      </c>
    </row>
    <row r="93" spans="1:43" x14ac:dyDescent="0.25">
      <c r="A93" s="9" t="s">
        <v>106</v>
      </c>
      <c r="B93" s="9">
        <v>18.0367</v>
      </c>
      <c r="C93" s="42">
        <v>201.1</v>
      </c>
      <c r="D93" s="9" t="s">
        <v>417</v>
      </c>
      <c r="E93" s="9" t="s">
        <v>419</v>
      </c>
      <c r="F93" s="9" t="s">
        <v>421</v>
      </c>
      <c r="J93" s="9" t="str">
        <f t="shared" si="17"/>
        <v>LWS-GC-Quad-H2O-18.0367-201.10000</v>
      </c>
      <c r="K93" s="13" t="s">
        <v>1298</v>
      </c>
      <c r="M93" s="9" t="str">
        <f t="shared" si="18"/>
        <v>Unknown-18.0367-201.10000</v>
      </c>
      <c r="N93" s="11">
        <v>100.4471886</v>
      </c>
      <c r="O93" s="11">
        <v>2.327164153</v>
      </c>
      <c r="P93" s="11">
        <v>0.95263297199999997</v>
      </c>
      <c r="Q93" s="12">
        <f t="shared" si="19"/>
        <v>34.575661908333338</v>
      </c>
      <c r="R93" s="12">
        <f t="shared" si="20"/>
        <v>57.050555260313651</v>
      </c>
      <c r="S93" s="12">
        <f t="shared" si="21"/>
        <v>165.00206246684598</v>
      </c>
      <c r="T93" s="11">
        <v>87.536788920000006</v>
      </c>
      <c r="U93" s="11">
        <v>72.46490704</v>
      </c>
      <c r="V93" s="11">
        <v>85.307716389999996</v>
      </c>
      <c r="W93" s="12">
        <f t="shared" si="22"/>
        <v>81.769804116666663</v>
      </c>
      <c r="X93" s="12">
        <f t="shared" si="23"/>
        <v>8.1349876024195691</v>
      </c>
      <c r="Y93" s="12">
        <f t="shared" si="24"/>
        <v>9.9486450900785055</v>
      </c>
      <c r="Z93" s="11">
        <v>3.376849649</v>
      </c>
      <c r="AA93" s="11">
        <v>0.64960093399999996</v>
      </c>
      <c r="AB93" s="11">
        <v>6.6482973230000004</v>
      </c>
      <c r="AC93" s="12">
        <f t="shared" si="25"/>
        <v>3.5582493020000001</v>
      </c>
      <c r="AD93" s="12">
        <f t="shared" si="26"/>
        <v>3.0034594998820618</v>
      </c>
      <c r="AE93" s="12">
        <f t="shared" si="27"/>
        <v>84.408349302391343</v>
      </c>
      <c r="AF93" s="11">
        <v>7.0099722209999999</v>
      </c>
      <c r="AG93" s="11">
        <v>10.371916690000001</v>
      </c>
      <c r="AH93" s="11">
        <v>10.345394689999999</v>
      </c>
      <c r="AI93" s="12">
        <f t="shared" si="28"/>
        <v>9.242427867</v>
      </c>
      <c r="AJ93" s="12">
        <f t="shared" si="29"/>
        <v>1.9334087805321942</v>
      </c>
      <c r="AK93" s="12">
        <f t="shared" si="30"/>
        <v>20.918840897156599</v>
      </c>
      <c r="AL93" s="11">
        <v>2.8963495830000001</v>
      </c>
      <c r="AM93" s="11">
        <v>4.8125288800000003</v>
      </c>
      <c r="AN93" s="11">
        <v>4.3879337429999996</v>
      </c>
      <c r="AO93" s="12">
        <f t="shared" si="31"/>
        <v>4.0322707353333334</v>
      </c>
      <c r="AP93" s="12">
        <f t="shared" si="32"/>
        <v>1.0063835778815791</v>
      </c>
      <c r="AQ93" s="12">
        <f t="shared" si="33"/>
        <v>24.958234303639458</v>
      </c>
    </row>
    <row r="94" spans="1:43" x14ac:dyDescent="0.25">
      <c r="A94" s="9" t="s">
        <v>107</v>
      </c>
      <c r="B94" s="9">
        <v>18.0532</v>
      </c>
      <c r="C94" s="42">
        <v>40.1</v>
      </c>
      <c r="D94" s="9" t="s">
        <v>417</v>
      </c>
      <c r="E94" s="9" t="s">
        <v>419</v>
      </c>
      <c r="F94" s="9" t="s">
        <v>421</v>
      </c>
      <c r="J94" s="9" t="str">
        <f t="shared" si="17"/>
        <v>LWS-GC-Quad-H2O-18.0532-40.10000</v>
      </c>
      <c r="K94" s="13" t="s">
        <v>1298</v>
      </c>
      <c r="M94" s="9" t="str">
        <f t="shared" si="18"/>
        <v>Unknown-18.0532-40.10000</v>
      </c>
      <c r="N94" s="11">
        <v>1069.166686</v>
      </c>
      <c r="O94" s="11">
        <v>527.2892928</v>
      </c>
      <c r="P94" s="11">
        <v>243.0669489</v>
      </c>
      <c r="Q94" s="12">
        <f t="shared" si="19"/>
        <v>613.17430923333336</v>
      </c>
      <c r="R94" s="12">
        <f t="shared" si="20"/>
        <v>419.69318667925472</v>
      </c>
      <c r="S94" s="12">
        <f t="shared" si="21"/>
        <v>68.445983525305749</v>
      </c>
      <c r="T94" s="11">
        <v>4.184381406</v>
      </c>
      <c r="U94" s="11">
        <v>12.57088312</v>
      </c>
      <c r="V94" s="11">
        <v>31.254612059999999</v>
      </c>
      <c r="W94" s="12">
        <f t="shared" si="22"/>
        <v>16.003292195333334</v>
      </c>
      <c r="X94" s="12">
        <f t="shared" si="23"/>
        <v>13.857684545425089</v>
      </c>
      <c r="Y94" s="12">
        <f t="shared" si="24"/>
        <v>86.592710901486143</v>
      </c>
      <c r="Z94" s="11">
        <v>47.956190220000003</v>
      </c>
      <c r="AA94" s="11">
        <v>22.93655644</v>
      </c>
      <c r="AB94" s="11">
        <v>36.254141629999999</v>
      </c>
      <c r="AC94" s="12">
        <f t="shared" si="25"/>
        <v>35.71562943</v>
      </c>
      <c r="AD94" s="12">
        <f t="shared" si="26"/>
        <v>12.518506906316395</v>
      </c>
      <c r="AE94" s="12">
        <f t="shared" si="27"/>
        <v>35.050500596249449</v>
      </c>
      <c r="AF94" s="11">
        <v>19.655850390000001</v>
      </c>
      <c r="AG94" s="11">
        <v>17.137026939999998</v>
      </c>
      <c r="AH94" s="11">
        <v>7.9222312629999996</v>
      </c>
      <c r="AI94" s="12">
        <f t="shared" si="28"/>
        <v>14.905036197666666</v>
      </c>
      <c r="AJ94" s="12">
        <f t="shared" si="29"/>
        <v>6.1770374338975289</v>
      </c>
      <c r="AK94" s="12">
        <f t="shared" si="30"/>
        <v>41.442619474245376</v>
      </c>
      <c r="AL94" s="11">
        <v>9.2161037740000005</v>
      </c>
      <c r="AM94" s="11">
        <v>4.7205422959999996</v>
      </c>
      <c r="AN94" s="11">
        <v>2.2843260330000001</v>
      </c>
      <c r="AO94" s="12">
        <f t="shared" si="31"/>
        <v>5.4069907010000007</v>
      </c>
      <c r="AP94" s="12">
        <f t="shared" si="32"/>
        <v>3.5165031241563032</v>
      </c>
      <c r="AQ94" s="12">
        <f t="shared" si="33"/>
        <v>65.036233990673225</v>
      </c>
    </row>
    <row r="95" spans="1:43" x14ac:dyDescent="0.25">
      <c r="A95" s="9" t="s">
        <v>108</v>
      </c>
      <c r="B95" s="9">
        <v>18.1387</v>
      </c>
      <c r="C95" s="42">
        <v>139.1</v>
      </c>
      <c r="D95" s="9" t="s">
        <v>417</v>
      </c>
      <c r="E95" s="9" t="s">
        <v>419</v>
      </c>
      <c r="F95" s="9" t="s">
        <v>421</v>
      </c>
      <c r="J95" s="9" t="str">
        <f t="shared" si="17"/>
        <v>LWS-GC-Quad-H2O-18.1387-139.10000</v>
      </c>
      <c r="K95" s="13" t="s">
        <v>1298</v>
      </c>
      <c r="M95" s="9" t="str">
        <f t="shared" si="18"/>
        <v>Unknown-18.1387-139.10000</v>
      </c>
      <c r="N95" s="11">
        <v>47.874151589999997</v>
      </c>
      <c r="O95" s="11">
        <v>24.237634199999999</v>
      </c>
      <c r="P95" s="11">
        <v>34.427097119999999</v>
      </c>
      <c r="Q95" s="12">
        <f t="shared" si="19"/>
        <v>35.512960970000002</v>
      </c>
      <c r="R95" s="12">
        <f t="shared" si="20"/>
        <v>11.855613177204098</v>
      </c>
      <c r="S95" s="12">
        <f t="shared" si="21"/>
        <v>33.383905068403813</v>
      </c>
      <c r="T95" s="11">
        <v>7.865652088</v>
      </c>
      <c r="U95" s="11">
        <v>9.9952752569999994</v>
      </c>
      <c r="V95" s="11">
        <v>13.03596486</v>
      </c>
      <c r="W95" s="12">
        <f t="shared" si="22"/>
        <v>10.298964068333333</v>
      </c>
      <c r="X95" s="12">
        <f t="shared" si="23"/>
        <v>2.5985002810608604</v>
      </c>
      <c r="Y95" s="12">
        <f t="shared" si="24"/>
        <v>25.230695668223373</v>
      </c>
      <c r="Z95" s="11">
        <v>10.34602705</v>
      </c>
      <c r="AA95" s="11">
        <v>4.2614301550000002</v>
      </c>
      <c r="AB95" s="11">
        <v>6.2050775009999999</v>
      </c>
      <c r="AC95" s="12">
        <f t="shared" si="25"/>
        <v>6.9375115686666673</v>
      </c>
      <c r="AD95" s="12">
        <f t="shared" si="26"/>
        <v>3.1077201597425019</v>
      </c>
      <c r="AE95" s="12">
        <f t="shared" si="27"/>
        <v>44.79589156692073</v>
      </c>
      <c r="AF95" s="11">
        <v>0.54646131399999998</v>
      </c>
      <c r="AG95" s="11">
        <v>0.75963664200000003</v>
      </c>
      <c r="AH95" s="11">
        <v>5.2093184480000003</v>
      </c>
      <c r="AI95" s="12">
        <f t="shared" si="28"/>
        <v>2.1718054680000001</v>
      </c>
      <c r="AJ95" s="12">
        <f t="shared" si="29"/>
        <v>2.6327219294616624</v>
      </c>
      <c r="AK95" s="12">
        <f t="shared" si="30"/>
        <v>121.22273234195863</v>
      </c>
      <c r="AL95" s="11">
        <v>2.000636391</v>
      </c>
      <c r="AM95" s="11">
        <v>1.3422657739999999</v>
      </c>
      <c r="AN95" s="11">
        <v>4.3291132189999999</v>
      </c>
      <c r="AO95" s="12">
        <f t="shared" si="31"/>
        <v>2.5573384613333334</v>
      </c>
      <c r="AP95" s="12">
        <f t="shared" si="32"/>
        <v>1.5693158736407471</v>
      </c>
      <c r="AQ95" s="12">
        <f t="shared" si="33"/>
        <v>61.36520047575339</v>
      </c>
    </row>
    <row r="96" spans="1:43" s="57" customFormat="1" ht="17.25" x14ac:dyDescent="0.25">
      <c r="A96" s="18" t="s">
        <v>109</v>
      </c>
      <c r="B96" s="18">
        <v>18.401800000000001</v>
      </c>
      <c r="C96" s="61">
        <v>199.1</v>
      </c>
      <c r="D96" s="18" t="s">
        <v>417</v>
      </c>
      <c r="E96" s="18" t="s">
        <v>419</v>
      </c>
      <c r="F96" s="18" t="s">
        <v>421</v>
      </c>
      <c r="G96" s="18" t="s">
        <v>769</v>
      </c>
      <c r="H96" s="18">
        <v>60.032362999999997</v>
      </c>
      <c r="I96" s="18" t="s">
        <v>445</v>
      </c>
      <c r="J96" s="18" t="str">
        <f t="shared" ref="J96" si="43">IF(ISBLANK(I96), D96&amp;"-"&amp;E96&amp;"-"&amp;F96&amp;"-"&amp;B96&amp;"-"&amp;C96&amp;"0000", I96)</f>
        <v>NF09_Urea NN-TMS</v>
      </c>
      <c r="K96" s="14" t="s">
        <v>1323</v>
      </c>
      <c r="L96" s="62" t="s">
        <v>681</v>
      </c>
      <c r="M96" s="18" t="str">
        <f t="shared" ref="M96" si="44">IF(ISBLANK(L96), "Unknown-"&amp;B96&amp;"-"&amp;C96&amp;"0000", L96)</f>
        <v>XSQUKJJJFZCRTK-UHFFFAOYSA-N</v>
      </c>
      <c r="N96" s="21">
        <v>1595.5326534000001</v>
      </c>
      <c r="O96" s="21">
        <v>165.590902067</v>
      </c>
      <c r="P96" s="21">
        <v>206.403810569</v>
      </c>
      <c r="Q96" s="12">
        <f t="shared" si="19"/>
        <v>655.84245534533341</v>
      </c>
      <c r="R96" s="12">
        <f t="shared" si="20"/>
        <v>814.05139556118445</v>
      </c>
      <c r="S96" s="12">
        <f t="shared" si="21"/>
        <v>124.12300986714047</v>
      </c>
      <c r="T96" s="21">
        <v>493.09272064999999</v>
      </c>
      <c r="U96" s="21">
        <v>642.89807875999998</v>
      </c>
      <c r="V96" s="21">
        <v>705.36954629999991</v>
      </c>
      <c r="W96" s="12">
        <f t="shared" ref="W96" si="45">AVERAGE(T96:V96)</f>
        <v>613.78678190333324</v>
      </c>
      <c r="X96" s="12">
        <f t="shared" ref="X96" si="46">STDEV(T96:V96)</f>
        <v>109.09153670435623</v>
      </c>
      <c r="Y96" s="12">
        <f t="shared" ref="Y96" si="47">(STDEV(T96:V96)/AVERAGE(T96:V96))*100</f>
        <v>17.773523301702078</v>
      </c>
      <c r="Z96" s="21">
        <v>375.84921456000001</v>
      </c>
      <c r="AA96" s="21">
        <v>59.099276070000002</v>
      </c>
      <c r="AB96" s="21">
        <v>100.21417125000001</v>
      </c>
      <c r="AC96" s="12">
        <f t="shared" ref="AC96" si="48">AVERAGE(Z96:AB96)</f>
        <v>178.38755396000002</v>
      </c>
      <c r="AD96" s="12">
        <f t="shared" ref="AD96" si="49">STDEV(Z96:AB96)</f>
        <v>172.23803066279461</v>
      </c>
      <c r="AE96" s="12">
        <f t="shared" ref="AE96" si="50">(STDEV(Z96:AB96)/AVERAGE(Z96:AB96))*100</f>
        <v>96.552717294063967</v>
      </c>
      <c r="AF96" s="21">
        <v>293.85933878999998</v>
      </c>
      <c r="AG96" s="21">
        <v>323.63573599999995</v>
      </c>
      <c r="AH96" s="21">
        <v>117.99373229</v>
      </c>
      <c r="AI96" s="12">
        <f t="shared" ref="AI96" si="51">AVERAGE(AF96:AH96)</f>
        <v>245.16293569333334</v>
      </c>
      <c r="AJ96" s="12">
        <f t="shared" si="29"/>
        <v>111.13353759500625</v>
      </c>
      <c r="AK96" s="12">
        <f t="shared" si="30"/>
        <v>45.33048084153296</v>
      </c>
      <c r="AL96" s="21">
        <v>96.196477990000005</v>
      </c>
      <c r="AM96" s="21">
        <v>103.97591242999999</v>
      </c>
      <c r="AN96" s="21">
        <v>97.602986220000005</v>
      </c>
      <c r="AO96" s="12">
        <f t="shared" si="31"/>
        <v>99.258458879999992</v>
      </c>
      <c r="AP96" s="12">
        <f t="shared" si="32"/>
        <v>4.1455207571027888</v>
      </c>
      <c r="AQ96" s="12">
        <f t="shared" si="33"/>
        <v>4.1764911564006635</v>
      </c>
    </row>
    <row r="97" spans="1:43" x14ac:dyDescent="0.25">
      <c r="A97" s="9" t="s">
        <v>110</v>
      </c>
      <c r="B97" s="9">
        <v>18.5169</v>
      </c>
      <c r="C97" s="42">
        <v>314.10000000000002</v>
      </c>
      <c r="D97" s="9" t="s">
        <v>417</v>
      </c>
      <c r="E97" s="9" t="s">
        <v>419</v>
      </c>
      <c r="F97" s="9" t="s">
        <v>421</v>
      </c>
      <c r="J97" s="9" t="str">
        <f t="shared" si="17"/>
        <v>LWS-GC-Quad-H2O-18.5169-314.10000</v>
      </c>
      <c r="K97" s="13" t="s">
        <v>1298</v>
      </c>
      <c r="M97" s="9" t="str">
        <f t="shared" si="18"/>
        <v>Unknown-18.5169-314.10000</v>
      </c>
      <c r="N97" s="11">
        <v>236.0111684</v>
      </c>
      <c r="O97" s="11">
        <v>122.2090496</v>
      </c>
      <c r="P97" s="11">
        <v>177.83805240000001</v>
      </c>
      <c r="Q97" s="12">
        <f t="shared" si="19"/>
        <v>178.68609013333332</v>
      </c>
      <c r="R97" s="12">
        <f t="shared" si="20"/>
        <v>56.905798798015326</v>
      </c>
      <c r="S97" s="12">
        <f t="shared" si="21"/>
        <v>31.846798346504158</v>
      </c>
      <c r="T97" s="11">
        <v>5.1718551240000004</v>
      </c>
      <c r="U97" s="11">
        <v>4.8033289789999998</v>
      </c>
      <c r="V97" s="11">
        <v>16.313306699999998</v>
      </c>
      <c r="W97" s="12">
        <f t="shared" si="22"/>
        <v>8.7628302676666667</v>
      </c>
      <c r="X97" s="12">
        <f t="shared" si="23"/>
        <v>6.5415001067265095</v>
      </c>
      <c r="Y97" s="12">
        <f t="shared" si="24"/>
        <v>74.650539915893589</v>
      </c>
      <c r="Z97" s="11">
        <v>43.825167229999998</v>
      </c>
      <c r="AA97" s="11">
        <v>20.37177346</v>
      </c>
      <c r="AB97" s="11">
        <v>46.383109300000001</v>
      </c>
      <c r="AC97" s="12">
        <f t="shared" si="25"/>
        <v>36.860016663333333</v>
      </c>
      <c r="AD97" s="12">
        <f t="shared" si="26"/>
        <v>14.33640086833409</v>
      </c>
      <c r="AE97" s="12">
        <f t="shared" si="27"/>
        <v>38.89417902134398</v>
      </c>
      <c r="AF97" s="11">
        <v>8.4501351719999995</v>
      </c>
      <c r="AG97" s="11">
        <v>11.664590479999999</v>
      </c>
      <c r="AH97" s="11">
        <v>2.8932013259999998</v>
      </c>
      <c r="AI97" s="12">
        <f t="shared" si="28"/>
        <v>7.6693089926666653</v>
      </c>
      <c r="AJ97" s="12">
        <f t="shared" si="29"/>
        <v>4.4375200353887339</v>
      </c>
      <c r="AK97" s="12">
        <f t="shared" si="30"/>
        <v>57.860754334345586</v>
      </c>
      <c r="AL97" s="11">
        <v>1.896381823</v>
      </c>
      <c r="AM97" s="11">
        <v>0.98047238599999997</v>
      </c>
      <c r="AN97" s="11">
        <v>1.708697543</v>
      </c>
      <c r="AO97" s="12">
        <f t="shared" si="31"/>
        <v>1.5285172506666669</v>
      </c>
      <c r="AP97" s="12">
        <f t="shared" si="32"/>
        <v>0.48380908166900666</v>
      </c>
      <c r="AQ97" s="12">
        <f t="shared" si="33"/>
        <v>31.652183281411578</v>
      </c>
    </row>
    <row r="98" spans="1:43" ht="17.25" x14ac:dyDescent="0.25">
      <c r="A98" s="9" t="s">
        <v>111</v>
      </c>
      <c r="B98" s="9">
        <v>18.6174</v>
      </c>
      <c r="C98" s="42">
        <v>189.1</v>
      </c>
      <c r="D98" s="9" t="s">
        <v>417</v>
      </c>
      <c r="E98" s="9" t="s">
        <v>419</v>
      </c>
      <c r="F98" s="9" t="s">
        <v>421</v>
      </c>
      <c r="G98" s="18" t="s">
        <v>769</v>
      </c>
      <c r="H98" s="9">
        <v>60.032362999999997</v>
      </c>
      <c r="I98" s="9" t="s">
        <v>445</v>
      </c>
      <c r="J98" s="9" t="str">
        <f t="shared" si="17"/>
        <v>NF09_Urea NN-TMS</v>
      </c>
      <c r="K98" s="14" t="s">
        <v>1323</v>
      </c>
      <c r="L98" s="19" t="s">
        <v>681</v>
      </c>
      <c r="M98" s="9" t="str">
        <f t="shared" si="18"/>
        <v>XSQUKJJJFZCRTK-UHFFFAOYSA-N</v>
      </c>
      <c r="N98" s="11">
        <v>1401.516355</v>
      </c>
      <c r="O98" s="11">
        <v>306.97710160000003</v>
      </c>
      <c r="P98" s="11">
        <v>250.48954749999999</v>
      </c>
      <c r="Q98" s="12">
        <f t="shared" si="19"/>
        <v>652.99433469999997</v>
      </c>
      <c r="R98" s="12">
        <f t="shared" si="20"/>
        <v>648.85408382589799</v>
      </c>
      <c r="S98" s="12">
        <f t="shared" si="21"/>
        <v>99.365959143274324</v>
      </c>
      <c r="T98" s="11">
        <v>1214.4463290000001</v>
      </c>
      <c r="U98" s="11">
        <v>440.71357990000001</v>
      </c>
      <c r="V98" s="11">
        <v>722.79169869999998</v>
      </c>
      <c r="W98" s="12">
        <f t="shared" si="22"/>
        <v>792.6505358666667</v>
      </c>
      <c r="X98" s="12">
        <f t="shared" si="23"/>
        <v>391.56836517416741</v>
      </c>
      <c r="Y98" s="12">
        <f t="shared" si="24"/>
        <v>49.399873898531482</v>
      </c>
      <c r="Z98" s="11">
        <v>249.82838709999999</v>
      </c>
      <c r="AA98" s="11">
        <v>55.202871209999998</v>
      </c>
      <c r="AB98" s="11">
        <v>41.2504378</v>
      </c>
      <c r="AC98" s="12">
        <f t="shared" si="25"/>
        <v>115.42723203666667</v>
      </c>
      <c r="AD98" s="12">
        <f t="shared" si="26"/>
        <v>116.60368974129312</v>
      </c>
      <c r="AE98" s="12">
        <f t="shared" si="27"/>
        <v>101.01922023414089</v>
      </c>
      <c r="AF98" s="11">
        <v>166.37093830000001</v>
      </c>
      <c r="AG98" s="11">
        <v>164.90924870000001</v>
      </c>
      <c r="AH98" s="11">
        <v>94.945241390000007</v>
      </c>
      <c r="AI98" s="12">
        <f t="shared" si="28"/>
        <v>142.07514279666668</v>
      </c>
      <c r="AJ98" s="12">
        <f t="shared" si="29"/>
        <v>40.822234616361683</v>
      </c>
      <c r="AK98" s="12">
        <f t="shared" si="30"/>
        <v>28.73284785276277</v>
      </c>
      <c r="AL98" s="11">
        <v>90.186859229999996</v>
      </c>
      <c r="AM98" s="11">
        <v>110.9533563</v>
      </c>
      <c r="AN98" s="11">
        <v>132.2326027</v>
      </c>
      <c r="AO98" s="12">
        <f t="shared" si="31"/>
        <v>111.12427274333334</v>
      </c>
      <c r="AP98" s="12">
        <f t="shared" si="32"/>
        <v>21.023392811561383</v>
      </c>
      <c r="AQ98" s="12">
        <f t="shared" si="33"/>
        <v>18.918812508334401</v>
      </c>
    </row>
    <row r="99" spans="1:43" x14ac:dyDescent="0.25">
      <c r="A99" s="9" t="s">
        <v>112</v>
      </c>
      <c r="B99" s="9">
        <v>18.6677</v>
      </c>
      <c r="C99" s="42">
        <v>336</v>
      </c>
      <c r="D99" s="9" t="s">
        <v>417</v>
      </c>
      <c r="E99" s="9" t="s">
        <v>419</v>
      </c>
      <c r="F99" s="9" t="s">
        <v>421</v>
      </c>
      <c r="J99" s="9" t="str">
        <f t="shared" si="17"/>
        <v>LWS-GC-Quad-H2O-18.6677-3360000</v>
      </c>
      <c r="K99" s="13" t="s">
        <v>1298</v>
      </c>
      <c r="M99" s="9" t="str">
        <f t="shared" si="18"/>
        <v>Unknown-18.6677-3360000</v>
      </c>
      <c r="N99" s="11">
        <v>1010.578167</v>
      </c>
      <c r="O99" s="11">
        <v>553.54672989999995</v>
      </c>
      <c r="P99" s="11">
        <v>619.91267530000005</v>
      </c>
      <c r="Q99" s="12">
        <f t="shared" si="19"/>
        <v>728.01252406666663</v>
      </c>
      <c r="R99" s="12">
        <f t="shared" si="20"/>
        <v>246.94861125739305</v>
      </c>
      <c r="S99" s="12">
        <f t="shared" si="21"/>
        <v>33.920928980444174</v>
      </c>
      <c r="T99" s="11">
        <v>10.368054320000001</v>
      </c>
      <c r="U99" s="11">
        <v>16.185838610000001</v>
      </c>
      <c r="V99" s="11">
        <v>27.19326946</v>
      </c>
      <c r="W99" s="12">
        <f t="shared" si="22"/>
        <v>17.915720796666665</v>
      </c>
      <c r="X99" s="12">
        <f t="shared" si="23"/>
        <v>8.5449596495028164</v>
      </c>
      <c r="Y99" s="12">
        <f t="shared" si="24"/>
        <v>47.695316010353665</v>
      </c>
      <c r="Z99" s="11">
        <v>145.51543899999999</v>
      </c>
      <c r="AA99" s="11">
        <v>60.115103040000001</v>
      </c>
      <c r="AB99" s="11">
        <v>67.945908590000002</v>
      </c>
      <c r="AC99" s="12">
        <f t="shared" si="25"/>
        <v>91.192150210000008</v>
      </c>
      <c r="AD99" s="12">
        <f t="shared" si="26"/>
        <v>47.20799887319712</v>
      </c>
      <c r="AE99" s="12">
        <f t="shared" si="27"/>
        <v>51.767612414539109</v>
      </c>
      <c r="AF99" s="11">
        <v>35.324488170000002</v>
      </c>
      <c r="AG99" s="11">
        <v>26.251492559999999</v>
      </c>
      <c r="AH99" s="11">
        <v>6.7651117049999998</v>
      </c>
      <c r="AI99" s="12">
        <f t="shared" si="28"/>
        <v>22.780364144999997</v>
      </c>
      <c r="AJ99" s="12">
        <f t="shared" si="29"/>
        <v>14.592670947172916</v>
      </c>
      <c r="AK99" s="12">
        <f t="shared" si="30"/>
        <v>64.058110986675445</v>
      </c>
      <c r="AL99" s="11">
        <v>5.2854437489999997</v>
      </c>
      <c r="AM99" s="11">
        <v>8.6193582840000005</v>
      </c>
      <c r="AN99" s="11">
        <v>4.7811025130000004</v>
      </c>
      <c r="AO99" s="12">
        <f t="shared" si="31"/>
        <v>6.2286348486666663</v>
      </c>
      <c r="AP99" s="12">
        <f t="shared" si="32"/>
        <v>2.0857274339595548</v>
      </c>
      <c r="AQ99" s="12">
        <f t="shared" si="33"/>
        <v>33.486108668033999</v>
      </c>
    </row>
    <row r="100" spans="1:43" x14ac:dyDescent="0.25">
      <c r="A100" s="9" t="s">
        <v>113</v>
      </c>
      <c r="B100" s="9">
        <v>18.773099999999999</v>
      </c>
      <c r="C100" s="42">
        <v>100</v>
      </c>
      <c r="D100" s="9" t="s">
        <v>417</v>
      </c>
      <c r="E100" s="9" t="s">
        <v>419</v>
      </c>
      <c r="F100" s="9" t="s">
        <v>421</v>
      </c>
      <c r="J100" s="9" t="str">
        <f t="shared" si="17"/>
        <v>LWS-GC-Quad-H2O-18.7731-1000000</v>
      </c>
      <c r="K100" s="13" t="s">
        <v>1298</v>
      </c>
      <c r="M100" s="9" t="str">
        <f t="shared" si="18"/>
        <v>Unknown-18.7731-1000000</v>
      </c>
      <c r="N100" s="11">
        <v>51.460740469999998</v>
      </c>
      <c r="O100" s="11">
        <v>16.1584228</v>
      </c>
      <c r="P100" s="11">
        <v>22.823498279999999</v>
      </c>
      <c r="Q100" s="12">
        <f t="shared" si="19"/>
        <v>30.147553849999998</v>
      </c>
      <c r="R100" s="12">
        <f t="shared" si="20"/>
        <v>18.756192329807625</v>
      </c>
      <c r="S100" s="12">
        <f t="shared" si="21"/>
        <v>62.214640773608323</v>
      </c>
      <c r="T100" s="11">
        <v>20.442300920000001</v>
      </c>
      <c r="U100" s="11">
        <v>5.2858661180000004</v>
      </c>
      <c r="V100" s="11">
        <v>11.08220998</v>
      </c>
      <c r="W100" s="12">
        <f t="shared" si="22"/>
        <v>12.270125672666667</v>
      </c>
      <c r="X100" s="12">
        <f t="shared" si="23"/>
        <v>7.6477275544100012</v>
      </c>
      <c r="Y100" s="12">
        <f t="shared" si="24"/>
        <v>62.328029544524789</v>
      </c>
      <c r="Z100" s="11">
        <v>40.688421750000003</v>
      </c>
      <c r="AA100" s="11">
        <v>8.8662722630000008</v>
      </c>
      <c r="AB100" s="11">
        <v>11.05260058</v>
      </c>
      <c r="AC100" s="12">
        <f t="shared" si="25"/>
        <v>20.202431531000002</v>
      </c>
      <c r="AD100" s="12">
        <f t="shared" si="26"/>
        <v>17.775034579914372</v>
      </c>
      <c r="AE100" s="12">
        <f t="shared" si="27"/>
        <v>87.984629734490795</v>
      </c>
      <c r="AF100" s="11">
        <v>21.357607260000002</v>
      </c>
      <c r="AG100" s="11">
        <v>19.224560100000001</v>
      </c>
      <c r="AH100" s="11">
        <v>5.2804143630000002</v>
      </c>
      <c r="AI100" s="12">
        <f t="shared" si="28"/>
        <v>15.287527240999999</v>
      </c>
      <c r="AJ100" s="12">
        <f t="shared" si="29"/>
        <v>8.7317926946000721</v>
      </c>
      <c r="AK100" s="12">
        <f t="shared" si="30"/>
        <v>57.117103092919173</v>
      </c>
      <c r="AL100" s="11">
        <v>2.6878404480000002</v>
      </c>
      <c r="AM100" s="11">
        <v>3.6025515050000001</v>
      </c>
      <c r="AN100" s="11">
        <v>1.271800357</v>
      </c>
      <c r="AO100" s="12">
        <f t="shared" si="31"/>
        <v>2.5207307700000001</v>
      </c>
      <c r="AP100" s="12">
        <f t="shared" si="32"/>
        <v>1.1743272379693734</v>
      </c>
      <c r="AQ100" s="12">
        <f t="shared" si="33"/>
        <v>46.586777610104448</v>
      </c>
    </row>
    <row r="101" spans="1:43" x14ac:dyDescent="0.25">
      <c r="A101" s="9" t="s">
        <v>114</v>
      </c>
      <c r="B101" s="9">
        <v>18.848199999999999</v>
      </c>
      <c r="C101" s="42">
        <v>191.1</v>
      </c>
      <c r="D101" s="9" t="s">
        <v>417</v>
      </c>
      <c r="E101" s="9" t="s">
        <v>419</v>
      </c>
      <c r="F101" s="9" t="s">
        <v>421</v>
      </c>
      <c r="J101" s="9" t="str">
        <f t="shared" si="17"/>
        <v>LWS-GC-Quad-H2O-18.8482-191.10000</v>
      </c>
      <c r="K101" s="13" t="s">
        <v>1298</v>
      </c>
      <c r="M101" s="9" t="str">
        <f t="shared" si="18"/>
        <v>Unknown-18.8482-191.10000</v>
      </c>
      <c r="N101" s="11">
        <v>430.52686540000002</v>
      </c>
      <c r="O101" s="11">
        <v>233.7153395</v>
      </c>
      <c r="P101" s="11">
        <v>262.18576339999998</v>
      </c>
      <c r="Q101" s="12">
        <f t="shared" si="19"/>
        <v>308.80932276666664</v>
      </c>
      <c r="R101" s="12">
        <f t="shared" si="20"/>
        <v>106.36734178207345</v>
      </c>
      <c r="S101" s="12">
        <f t="shared" si="21"/>
        <v>34.444342816179677</v>
      </c>
      <c r="T101" s="11">
        <v>11.31523441</v>
      </c>
      <c r="U101" s="11">
        <v>17.887416949999999</v>
      </c>
      <c r="V101" s="11">
        <v>20.15131839</v>
      </c>
      <c r="W101" s="12">
        <f t="shared" si="22"/>
        <v>16.451323249999998</v>
      </c>
      <c r="X101" s="12">
        <f t="shared" si="23"/>
        <v>4.5897569501867936</v>
      </c>
      <c r="Y101" s="12">
        <f t="shared" si="24"/>
        <v>27.899013838821713</v>
      </c>
      <c r="Z101" s="11">
        <v>74.293770530000003</v>
      </c>
      <c r="AA101" s="11">
        <v>33.447844009999997</v>
      </c>
      <c r="AB101" s="11">
        <v>66.585254730000003</v>
      </c>
      <c r="AC101" s="12">
        <f t="shared" si="25"/>
        <v>58.108956423333332</v>
      </c>
      <c r="AD101" s="12">
        <f t="shared" si="26"/>
        <v>21.702146277661342</v>
      </c>
      <c r="AE101" s="12">
        <f t="shared" si="27"/>
        <v>37.347334410134003</v>
      </c>
      <c r="AF101" s="11">
        <v>31.637968910000001</v>
      </c>
      <c r="AG101" s="11">
        <v>10.28151171</v>
      </c>
      <c r="AH101" s="11">
        <v>75.184332929999997</v>
      </c>
      <c r="AI101" s="12">
        <f t="shared" si="28"/>
        <v>39.034604516666668</v>
      </c>
      <c r="AJ101" s="12">
        <f t="shared" si="29"/>
        <v>33.077586282892184</v>
      </c>
      <c r="AK101" s="12">
        <f t="shared" si="30"/>
        <v>84.739135166001219</v>
      </c>
      <c r="AL101" s="11">
        <v>7.9455997910000002</v>
      </c>
      <c r="AM101" s="11">
        <v>2.7168345290000002</v>
      </c>
      <c r="AN101" s="11">
        <v>36.420546629999997</v>
      </c>
      <c r="AO101" s="12">
        <f t="shared" si="31"/>
        <v>15.694326983333333</v>
      </c>
      <c r="AP101" s="12">
        <f t="shared" si="32"/>
        <v>18.138829404696377</v>
      </c>
      <c r="AQ101" s="12">
        <f t="shared" si="33"/>
        <v>115.57570722184516</v>
      </c>
    </row>
    <row r="102" spans="1:43" x14ac:dyDescent="0.25">
      <c r="A102" s="9" t="s">
        <v>115</v>
      </c>
      <c r="B102" s="9">
        <v>18.866099999999999</v>
      </c>
      <c r="C102" s="42">
        <v>319.10000000000002</v>
      </c>
      <c r="D102" s="9" t="s">
        <v>417</v>
      </c>
      <c r="E102" s="9" t="s">
        <v>419</v>
      </c>
      <c r="F102" s="9" t="s">
        <v>421</v>
      </c>
      <c r="J102" s="9" t="str">
        <f t="shared" si="17"/>
        <v>LWS-GC-Quad-H2O-18.8661-319.10000</v>
      </c>
      <c r="K102" s="13" t="s">
        <v>1298</v>
      </c>
      <c r="M102" s="9" t="str">
        <f t="shared" si="18"/>
        <v>Unknown-18.8661-319.10000</v>
      </c>
      <c r="N102" s="11">
        <v>21.40603364</v>
      </c>
      <c r="O102" s="11">
        <v>10.53810182</v>
      </c>
      <c r="P102" s="11">
        <v>5.3188674249999996</v>
      </c>
      <c r="Q102" s="12">
        <f t="shared" si="19"/>
        <v>12.421000961666666</v>
      </c>
      <c r="R102" s="12">
        <f t="shared" si="20"/>
        <v>8.20720482810842</v>
      </c>
      <c r="S102" s="12">
        <f t="shared" si="21"/>
        <v>66.075228988688266</v>
      </c>
      <c r="T102" s="11">
        <v>3.9829132629999999</v>
      </c>
      <c r="U102" s="11">
        <v>4.7127634189999998</v>
      </c>
      <c r="V102" s="11">
        <v>10.44345238</v>
      </c>
      <c r="W102" s="12">
        <f t="shared" si="22"/>
        <v>6.3797096873333343</v>
      </c>
      <c r="X102" s="12">
        <f t="shared" si="23"/>
        <v>3.5381737968483957</v>
      </c>
      <c r="Y102" s="12">
        <f t="shared" si="24"/>
        <v>55.459793160702944</v>
      </c>
      <c r="Z102" s="11">
        <v>10.04435771</v>
      </c>
      <c r="AA102" s="11">
        <v>2.2273747359999998</v>
      </c>
      <c r="AB102" s="11">
        <v>6.567711901</v>
      </c>
      <c r="AC102" s="12">
        <f t="shared" si="25"/>
        <v>6.2798147823333332</v>
      </c>
      <c r="AD102" s="12">
        <f t="shared" si="26"/>
        <v>3.9164357861650028</v>
      </c>
      <c r="AE102" s="12">
        <f t="shared" si="27"/>
        <v>62.365466529090988</v>
      </c>
      <c r="AF102" s="11">
        <v>2.2491491219999999</v>
      </c>
      <c r="AG102" s="11">
        <v>2.826036164</v>
      </c>
      <c r="AH102" s="11">
        <v>2.9283468539999999</v>
      </c>
      <c r="AI102" s="12">
        <f t="shared" si="28"/>
        <v>2.6678440466666671</v>
      </c>
      <c r="AJ102" s="12">
        <f t="shared" si="29"/>
        <v>0.36619113762935979</v>
      </c>
      <c r="AK102" s="12">
        <f t="shared" si="30"/>
        <v>13.726107344501514</v>
      </c>
      <c r="AL102" s="11">
        <v>1.741664541</v>
      </c>
      <c r="AM102" s="11">
        <v>1.157984959</v>
      </c>
      <c r="AN102" s="11">
        <v>1.168090485</v>
      </c>
      <c r="AO102" s="12">
        <f t="shared" si="31"/>
        <v>1.3559133283333331</v>
      </c>
      <c r="AP102" s="12">
        <f t="shared" si="32"/>
        <v>0.3341085586591393</v>
      </c>
      <c r="AQ102" s="12">
        <f t="shared" si="33"/>
        <v>24.640849210459503</v>
      </c>
    </row>
    <row r="103" spans="1:43" x14ac:dyDescent="0.25">
      <c r="A103" s="9" t="s">
        <v>116</v>
      </c>
      <c r="B103" s="9">
        <v>18.8964</v>
      </c>
      <c r="C103" s="42">
        <v>190.1</v>
      </c>
      <c r="D103" s="9" t="s">
        <v>417</v>
      </c>
      <c r="E103" s="9" t="s">
        <v>419</v>
      </c>
      <c r="F103" s="9" t="s">
        <v>421</v>
      </c>
      <c r="J103" s="9" t="str">
        <f t="shared" si="17"/>
        <v>LWS-GC-Quad-H2O-18.8964-190.10000</v>
      </c>
      <c r="K103" s="13" t="s">
        <v>1298</v>
      </c>
      <c r="M103" s="9" t="str">
        <f t="shared" si="18"/>
        <v>Unknown-18.8964-190.10000</v>
      </c>
      <c r="N103" s="11">
        <v>104.9417747</v>
      </c>
      <c r="O103" s="11">
        <v>14.62161628</v>
      </c>
      <c r="P103" s="11">
        <v>13.125165389999999</v>
      </c>
      <c r="Q103" s="12">
        <f t="shared" si="19"/>
        <v>44.229518789999993</v>
      </c>
      <c r="R103" s="12">
        <f t="shared" si="20"/>
        <v>52.583679545820516</v>
      </c>
      <c r="S103" s="12">
        <f t="shared" si="21"/>
        <v>118.88820178100003</v>
      </c>
      <c r="T103" s="11">
        <v>9.3307731960000009</v>
      </c>
      <c r="U103" s="11">
        <v>41.093763629999998</v>
      </c>
      <c r="V103" s="11">
        <v>38.141949429999997</v>
      </c>
      <c r="W103" s="12">
        <f t="shared" si="22"/>
        <v>29.522162085333331</v>
      </c>
      <c r="X103" s="12">
        <f t="shared" si="23"/>
        <v>17.548431289663775</v>
      </c>
      <c r="Y103" s="12">
        <f t="shared" si="24"/>
        <v>59.441551871913447</v>
      </c>
      <c r="Z103" s="11">
        <v>55.867314739999998</v>
      </c>
      <c r="AA103" s="11">
        <v>15.48235571</v>
      </c>
      <c r="AB103" s="11">
        <v>13.24080474</v>
      </c>
      <c r="AC103" s="12">
        <f t="shared" si="25"/>
        <v>28.196825063333332</v>
      </c>
      <c r="AD103" s="12">
        <f t="shared" si="26"/>
        <v>23.989542240269287</v>
      </c>
      <c r="AE103" s="12">
        <f t="shared" si="27"/>
        <v>85.078877449450417</v>
      </c>
      <c r="AF103" s="11">
        <v>37.50567873</v>
      </c>
      <c r="AG103" s="11">
        <v>21.732417699999999</v>
      </c>
      <c r="AH103" s="11">
        <v>12.77311898</v>
      </c>
      <c r="AI103" s="12">
        <f t="shared" si="28"/>
        <v>24.003738470000002</v>
      </c>
      <c r="AJ103" s="12">
        <f t="shared" si="29"/>
        <v>12.521743148499924</v>
      </c>
      <c r="AK103" s="12">
        <f t="shared" si="30"/>
        <v>52.165803939872376</v>
      </c>
      <c r="AL103" s="11">
        <v>21.034892159999998</v>
      </c>
      <c r="AM103" s="11">
        <v>22.229988609999999</v>
      </c>
      <c r="AN103" s="11">
        <v>31.427380639999999</v>
      </c>
      <c r="AO103" s="12">
        <f t="shared" si="31"/>
        <v>24.89742047</v>
      </c>
      <c r="AP103" s="12">
        <f t="shared" si="32"/>
        <v>5.6865937737401566</v>
      </c>
      <c r="AQ103" s="12">
        <f t="shared" si="33"/>
        <v>22.840092131601281</v>
      </c>
    </row>
    <row r="104" spans="1:43" ht="17.25" x14ac:dyDescent="0.25">
      <c r="A104" s="9" t="s">
        <v>117</v>
      </c>
      <c r="B104" s="9">
        <v>19.028700000000001</v>
      </c>
      <c r="C104" s="42">
        <v>299.10000000000002</v>
      </c>
      <c r="D104" s="9" t="s">
        <v>417</v>
      </c>
      <c r="E104" s="9" t="s">
        <v>419</v>
      </c>
      <c r="F104" s="9" t="s">
        <v>421</v>
      </c>
      <c r="G104" s="18" t="s">
        <v>759</v>
      </c>
      <c r="H104" s="9">
        <v>97.976898000000006</v>
      </c>
      <c r="I104" s="9" t="s">
        <v>446</v>
      </c>
      <c r="J104" s="9" t="str">
        <f t="shared" si="17"/>
        <v>NF07_Phosphoric Acid OOO-TMS</v>
      </c>
      <c r="K104" s="14" t="s">
        <v>1323</v>
      </c>
      <c r="L104" s="19" t="s">
        <v>661</v>
      </c>
      <c r="M104" s="9" t="str">
        <f t="shared" si="18"/>
        <v>NBIIXXVUZAFLBC-UHFFFAOYSA-N</v>
      </c>
      <c r="N104" s="11">
        <v>11481.692510000001</v>
      </c>
      <c r="O104" s="11">
        <v>1846.692573</v>
      </c>
      <c r="P104" s="11">
        <v>1739.679809</v>
      </c>
      <c r="Q104" s="12">
        <f t="shared" si="19"/>
        <v>5022.6882973333331</v>
      </c>
      <c r="R104" s="12">
        <f t="shared" si="20"/>
        <v>5593.917634122713</v>
      </c>
      <c r="S104" s="12">
        <f t="shared" si="21"/>
        <v>111.37298002531153</v>
      </c>
      <c r="T104" s="11">
        <v>1658.772567</v>
      </c>
      <c r="U104" s="11">
        <v>2617.725645</v>
      </c>
      <c r="V104" s="11">
        <v>2353.2399770000002</v>
      </c>
      <c r="W104" s="12">
        <f t="shared" si="22"/>
        <v>2209.912729666667</v>
      </c>
      <c r="X104" s="12">
        <f t="shared" si="23"/>
        <v>495.28252172121887</v>
      </c>
      <c r="Y104" s="12">
        <f t="shared" si="24"/>
        <v>22.411858851816515</v>
      </c>
      <c r="Z104" s="11">
        <v>28339.171760000001</v>
      </c>
      <c r="AA104" s="11">
        <v>6621.5960489999998</v>
      </c>
      <c r="AB104" s="11">
        <v>16180.976259999999</v>
      </c>
      <c r="AC104" s="12">
        <f t="shared" si="25"/>
        <v>17047.248022999996</v>
      </c>
      <c r="AD104" s="12">
        <f t="shared" si="26"/>
        <v>10884.672423471586</v>
      </c>
      <c r="AE104" s="12">
        <f t="shared" si="27"/>
        <v>63.850026753796755</v>
      </c>
      <c r="AF104" s="11">
        <v>8712.2560009999997</v>
      </c>
      <c r="AG104" s="11">
        <v>8792.8598849999998</v>
      </c>
      <c r="AH104" s="11">
        <v>4557.1784200000002</v>
      </c>
      <c r="AI104" s="12">
        <f t="shared" si="28"/>
        <v>7354.0981019999999</v>
      </c>
      <c r="AJ104" s="12">
        <f t="shared" si="29"/>
        <v>2422.5387565936267</v>
      </c>
      <c r="AK104" s="12">
        <f t="shared" si="30"/>
        <v>32.941344036936357</v>
      </c>
      <c r="AL104" s="11">
        <v>1289.058141</v>
      </c>
      <c r="AM104" s="11">
        <v>1489.643049</v>
      </c>
      <c r="AN104" s="11">
        <v>2338.9269589999999</v>
      </c>
      <c r="AO104" s="12">
        <f t="shared" si="31"/>
        <v>1705.8760496666666</v>
      </c>
      <c r="AP104" s="12">
        <f t="shared" si="32"/>
        <v>557.33622409203053</v>
      </c>
      <c r="AQ104" s="12">
        <f t="shared" si="33"/>
        <v>32.671554548229679</v>
      </c>
    </row>
    <row r="105" spans="1:43" ht="17.25" x14ac:dyDescent="0.25">
      <c r="A105" s="9" t="s">
        <v>118</v>
      </c>
      <c r="B105" s="9">
        <v>19.1569</v>
      </c>
      <c r="C105" s="42">
        <v>174.2</v>
      </c>
      <c r="D105" s="9" t="s">
        <v>417</v>
      </c>
      <c r="E105" s="9" t="s">
        <v>419</v>
      </c>
      <c r="F105" s="9" t="s">
        <v>421</v>
      </c>
      <c r="G105" s="18" t="s">
        <v>770</v>
      </c>
      <c r="H105" s="9">
        <v>61.052763999999996</v>
      </c>
      <c r="I105" s="9" t="s">
        <v>1324</v>
      </c>
      <c r="J105" s="9" t="str">
        <f t="shared" si="17"/>
        <v>? NF07_Ethanol Amine NOO-TMS</v>
      </c>
      <c r="K105" s="17" t="s">
        <v>1300</v>
      </c>
      <c r="L105" s="19" t="s">
        <v>682</v>
      </c>
      <c r="M105" s="9" t="str">
        <f t="shared" si="18"/>
        <v>HZAXFHJVJLSVMW-UHFFFAOYSA-N</v>
      </c>
      <c r="N105" s="11">
        <v>7128.004903</v>
      </c>
      <c r="O105" s="11">
        <v>1010.658851</v>
      </c>
      <c r="P105" s="11">
        <v>754.74993380000001</v>
      </c>
      <c r="Q105" s="12">
        <f t="shared" si="19"/>
        <v>2964.4712292666668</v>
      </c>
      <c r="R105" s="12">
        <f t="shared" si="20"/>
        <v>3607.9955422241251</v>
      </c>
      <c r="S105" s="12">
        <f t="shared" si="21"/>
        <v>121.70789537791026</v>
      </c>
      <c r="T105" s="11">
        <v>724.07454770000004</v>
      </c>
      <c r="U105" s="11">
        <v>623.00959420000004</v>
      </c>
      <c r="V105" s="11">
        <v>841.88328850000005</v>
      </c>
      <c r="W105" s="12">
        <f t="shared" si="22"/>
        <v>729.65581013333338</v>
      </c>
      <c r="X105" s="12">
        <f t="shared" si="23"/>
        <v>109.54353646790321</v>
      </c>
      <c r="Y105" s="12">
        <f t="shared" si="24"/>
        <v>15.013042443653784</v>
      </c>
      <c r="Z105" s="11">
        <v>8618.4713979999997</v>
      </c>
      <c r="AA105" s="11">
        <v>3334.9011009999999</v>
      </c>
      <c r="AB105" s="11">
        <v>5862.4189880000004</v>
      </c>
      <c r="AC105" s="12">
        <f t="shared" si="25"/>
        <v>5938.5971623333326</v>
      </c>
      <c r="AD105" s="12">
        <f t="shared" si="26"/>
        <v>2642.6087690989634</v>
      </c>
      <c r="AE105" s="12">
        <f t="shared" si="27"/>
        <v>44.498872323925347</v>
      </c>
      <c r="AF105" s="11">
        <v>3917.0961400000001</v>
      </c>
      <c r="AG105" s="11">
        <v>5095.0203289999999</v>
      </c>
      <c r="AH105" s="11">
        <v>1879.6976629999999</v>
      </c>
      <c r="AI105" s="12">
        <f t="shared" si="28"/>
        <v>3630.6047106666665</v>
      </c>
      <c r="AJ105" s="12">
        <f t="shared" si="29"/>
        <v>1626.6938759134828</v>
      </c>
      <c r="AK105" s="12">
        <f t="shared" si="30"/>
        <v>44.805039533339411</v>
      </c>
      <c r="AL105" s="11">
        <v>680.77917239999999</v>
      </c>
      <c r="AM105" s="11">
        <v>1085.3198640000001</v>
      </c>
      <c r="AN105" s="11">
        <v>1018.554586</v>
      </c>
      <c r="AO105" s="12">
        <f t="shared" si="31"/>
        <v>928.21787413333334</v>
      </c>
      <c r="AP105" s="12">
        <f t="shared" si="32"/>
        <v>216.87285197371352</v>
      </c>
      <c r="AQ105" s="12">
        <f t="shared" si="33"/>
        <v>23.364433934888972</v>
      </c>
    </row>
    <row r="106" spans="1:43" ht="17.25" x14ac:dyDescent="0.25">
      <c r="A106" s="9" t="s">
        <v>119</v>
      </c>
      <c r="B106" s="9">
        <v>19.1768</v>
      </c>
      <c r="C106" s="42">
        <v>148.1</v>
      </c>
      <c r="D106" s="9" t="s">
        <v>417</v>
      </c>
      <c r="E106" s="9" t="s">
        <v>419</v>
      </c>
      <c r="F106" s="9" t="s">
        <v>421</v>
      </c>
      <c r="G106" s="18" t="s">
        <v>770</v>
      </c>
      <c r="H106" s="9">
        <v>61.052763999999996</v>
      </c>
      <c r="I106" s="9" t="s">
        <v>1324</v>
      </c>
      <c r="J106" s="9" t="str">
        <f t="shared" si="17"/>
        <v>? NF07_Ethanol Amine NOO-TMS</v>
      </c>
      <c r="K106" s="17" t="s">
        <v>1300</v>
      </c>
      <c r="L106" s="19" t="s">
        <v>682</v>
      </c>
      <c r="M106" s="9" t="str">
        <f t="shared" si="18"/>
        <v>HZAXFHJVJLSVMW-UHFFFAOYSA-N</v>
      </c>
      <c r="N106" s="11">
        <v>2138.968969</v>
      </c>
      <c r="O106" s="11">
        <v>591.62659989999997</v>
      </c>
      <c r="P106" s="11">
        <v>604.55146860000002</v>
      </c>
      <c r="Q106" s="12">
        <f t="shared" si="19"/>
        <v>1111.7156791666669</v>
      </c>
      <c r="R106" s="12">
        <f t="shared" si="20"/>
        <v>889.65091702463951</v>
      </c>
      <c r="S106" s="12">
        <f t="shared" si="21"/>
        <v>80.02504000766767</v>
      </c>
      <c r="T106" s="11">
        <v>122.5441173</v>
      </c>
      <c r="U106" s="11">
        <v>87.347847459999997</v>
      </c>
      <c r="V106" s="11">
        <v>159.80184460000001</v>
      </c>
      <c r="W106" s="12">
        <f t="shared" si="22"/>
        <v>123.23126978666669</v>
      </c>
      <c r="X106" s="12">
        <f t="shared" si="23"/>
        <v>36.231885947266449</v>
      </c>
      <c r="Y106" s="12">
        <f t="shared" si="24"/>
        <v>29.401535835822934</v>
      </c>
      <c r="Z106" s="11">
        <v>1194.9091759999999</v>
      </c>
      <c r="AA106" s="11">
        <v>419.5953743</v>
      </c>
      <c r="AB106" s="11">
        <v>940.92158730000006</v>
      </c>
      <c r="AC106" s="12">
        <f t="shared" si="25"/>
        <v>851.80871253333328</v>
      </c>
      <c r="AD106" s="12">
        <f t="shared" si="26"/>
        <v>395.26409034152289</v>
      </c>
      <c r="AE106" s="12">
        <f t="shared" si="27"/>
        <v>46.402917054696744</v>
      </c>
      <c r="AF106" s="11">
        <v>325.63136300000002</v>
      </c>
      <c r="AG106" s="11">
        <v>456.4394762</v>
      </c>
      <c r="AH106" s="11">
        <v>113.1715512</v>
      </c>
      <c r="AI106" s="12">
        <f t="shared" si="28"/>
        <v>298.41413013333334</v>
      </c>
      <c r="AJ106" s="12">
        <f t="shared" si="29"/>
        <v>173.244914520283</v>
      </c>
      <c r="AK106" s="12">
        <f t="shared" si="30"/>
        <v>58.055198137861666</v>
      </c>
      <c r="AL106" s="11">
        <v>62.672414279999998</v>
      </c>
      <c r="AM106" s="11">
        <v>111.06010999999999</v>
      </c>
      <c r="AN106" s="11">
        <v>73.568803759999994</v>
      </c>
      <c r="AO106" s="12">
        <f t="shared" si="31"/>
        <v>82.433776013333329</v>
      </c>
      <c r="AP106" s="12">
        <f t="shared" si="32"/>
        <v>25.382731808497383</v>
      </c>
      <c r="AQ106" s="12">
        <f t="shared" si="33"/>
        <v>30.791664577383703</v>
      </c>
    </row>
    <row r="107" spans="1:43" ht="17.25" x14ac:dyDescent="0.25">
      <c r="A107" s="9" t="s">
        <v>120</v>
      </c>
      <c r="B107" s="9">
        <v>19.2271</v>
      </c>
      <c r="C107" s="42">
        <v>158.19999999999999</v>
      </c>
      <c r="D107" s="9" t="s">
        <v>417</v>
      </c>
      <c r="E107" s="9" t="s">
        <v>419</v>
      </c>
      <c r="F107" s="9" t="s">
        <v>421</v>
      </c>
      <c r="G107" s="18" t="s">
        <v>771</v>
      </c>
      <c r="H107" s="9">
        <v>131.094629</v>
      </c>
      <c r="I107" s="9" t="s">
        <v>1325</v>
      </c>
      <c r="J107" s="9" t="str">
        <f t="shared" si="17"/>
        <v>NF07_Norleucine NO-TMS</v>
      </c>
      <c r="K107" s="14" t="s">
        <v>1323</v>
      </c>
      <c r="L107" s="19" t="s">
        <v>683</v>
      </c>
      <c r="M107" s="9" t="str">
        <f t="shared" si="18"/>
        <v>LRQKBLKVPFOOQJ-YFKPBYRVSA-N</v>
      </c>
      <c r="N107" s="11">
        <v>13489.70558</v>
      </c>
      <c r="O107" s="11">
        <v>1801.7300049999999</v>
      </c>
      <c r="P107" s="11">
        <v>1109.208785</v>
      </c>
      <c r="Q107" s="12">
        <f t="shared" si="19"/>
        <v>5466.8814566666661</v>
      </c>
      <c r="R107" s="12">
        <f t="shared" si="20"/>
        <v>6956.5923120082316</v>
      </c>
      <c r="S107" s="12">
        <f t="shared" si="21"/>
        <v>127.2497376639641</v>
      </c>
      <c r="T107" s="11">
        <v>2556.8299659999998</v>
      </c>
      <c r="U107" s="11">
        <v>1983.7101789999999</v>
      </c>
      <c r="V107" s="11">
        <v>2330.445389</v>
      </c>
      <c r="W107" s="12">
        <f t="shared" si="22"/>
        <v>2290.3285113333332</v>
      </c>
      <c r="X107" s="12">
        <f t="shared" si="23"/>
        <v>288.65826762458022</v>
      </c>
      <c r="Y107" s="12">
        <f t="shared" si="24"/>
        <v>12.603356513976044</v>
      </c>
      <c r="Z107" s="11">
        <v>4468.88958</v>
      </c>
      <c r="AA107" s="11">
        <v>1349.3988489999999</v>
      </c>
      <c r="AB107" s="11">
        <v>1567.1694990000001</v>
      </c>
      <c r="AC107" s="12">
        <f t="shared" si="25"/>
        <v>2461.8193093333334</v>
      </c>
      <c r="AD107" s="12">
        <f t="shared" si="26"/>
        <v>1741.5809821957259</v>
      </c>
      <c r="AE107" s="12">
        <f t="shared" si="27"/>
        <v>70.743655945543395</v>
      </c>
      <c r="AF107" s="11">
        <v>4234.284815</v>
      </c>
      <c r="AG107" s="11">
        <v>4097.5105759999997</v>
      </c>
      <c r="AH107" s="11">
        <v>1885.0666120000001</v>
      </c>
      <c r="AI107" s="12">
        <f t="shared" si="28"/>
        <v>3405.6206676666666</v>
      </c>
      <c r="AJ107" s="12">
        <f t="shared" si="29"/>
        <v>1318.6130119435218</v>
      </c>
      <c r="AK107" s="12">
        <f t="shared" si="30"/>
        <v>38.718728261857734</v>
      </c>
      <c r="AL107" s="11">
        <v>2141.7935710000002</v>
      </c>
      <c r="AM107" s="11">
        <v>3008.363703</v>
      </c>
      <c r="AN107" s="11">
        <v>2851.7128769999999</v>
      </c>
      <c r="AO107" s="12">
        <f t="shared" si="31"/>
        <v>2667.2900503333335</v>
      </c>
      <c r="AP107" s="12">
        <f t="shared" si="32"/>
        <v>461.78434649240398</v>
      </c>
      <c r="AQ107" s="12">
        <f t="shared" si="33"/>
        <v>17.312865784307725</v>
      </c>
    </row>
    <row r="108" spans="1:43" ht="17.25" x14ac:dyDescent="0.25">
      <c r="A108" s="9" t="s">
        <v>121</v>
      </c>
      <c r="B108" s="9">
        <v>19.251200000000001</v>
      </c>
      <c r="C108" s="42">
        <v>301.10000000000002</v>
      </c>
      <c r="D108" s="9" t="s">
        <v>417</v>
      </c>
      <c r="E108" s="9" t="s">
        <v>419</v>
      </c>
      <c r="F108" s="9" t="s">
        <v>421</v>
      </c>
      <c r="G108" s="18" t="s">
        <v>759</v>
      </c>
      <c r="H108" s="9">
        <v>97.976898000000006</v>
      </c>
      <c r="I108" s="9" t="s">
        <v>446</v>
      </c>
      <c r="J108" s="9" t="str">
        <f t="shared" si="17"/>
        <v>NF07_Phosphoric Acid OOO-TMS</v>
      </c>
      <c r="K108" s="14" t="s">
        <v>1323</v>
      </c>
      <c r="L108" s="19" t="s">
        <v>661</v>
      </c>
      <c r="M108" s="9" t="str">
        <f t="shared" si="18"/>
        <v>NBIIXXVUZAFLBC-UHFFFAOYSA-N</v>
      </c>
      <c r="N108" s="11">
        <v>18894.581529999999</v>
      </c>
      <c r="O108" s="11">
        <v>3047.1031200000002</v>
      </c>
      <c r="P108" s="11">
        <v>1810.2672660000001</v>
      </c>
      <c r="Q108" s="12">
        <f t="shared" si="19"/>
        <v>7917.317305333333</v>
      </c>
      <c r="R108" s="12">
        <f t="shared" si="20"/>
        <v>9526.6829550502516</v>
      </c>
      <c r="S108" s="12">
        <f t="shared" si="21"/>
        <v>120.3271586530049</v>
      </c>
      <c r="T108" s="11">
        <v>3206.324924</v>
      </c>
      <c r="U108" s="11">
        <v>2657.2980029999999</v>
      </c>
      <c r="V108" s="11">
        <v>3651.360952</v>
      </c>
      <c r="W108" s="12">
        <f t="shared" si="22"/>
        <v>3171.6612929999997</v>
      </c>
      <c r="X108" s="12">
        <f t="shared" si="23"/>
        <v>497.93720701432045</v>
      </c>
      <c r="Y108" s="12">
        <f t="shared" si="24"/>
        <v>15.69957069858911</v>
      </c>
      <c r="Z108" s="11">
        <v>15089.27873</v>
      </c>
      <c r="AA108" s="11">
        <v>4637.2921370000004</v>
      </c>
      <c r="AB108" s="11">
        <v>13375.25532</v>
      </c>
      <c r="AC108" s="12">
        <f t="shared" si="25"/>
        <v>11033.942062333334</v>
      </c>
      <c r="AD108" s="12">
        <f t="shared" si="26"/>
        <v>5605.5612353231181</v>
      </c>
      <c r="AE108" s="12">
        <f t="shared" si="27"/>
        <v>50.802888067165696</v>
      </c>
      <c r="AF108" s="11">
        <v>9582.2652359999993</v>
      </c>
      <c r="AG108" s="11">
        <v>12940.7096</v>
      </c>
      <c r="AH108" s="11">
        <v>3249.6284900000001</v>
      </c>
      <c r="AI108" s="12">
        <f t="shared" si="28"/>
        <v>8590.8677753333341</v>
      </c>
      <c r="AJ108" s="12">
        <f t="shared" si="29"/>
        <v>4921.0176756349838</v>
      </c>
      <c r="AK108" s="12">
        <f t="shared" si="30"/>
        <v>57.281962711200542</v>
      </c>
      <c r="AL108" s="11">
        <v>1475.1760240000001</v>
      </c>
      <c r="AM108" s="11">
        <v>2233.1647630000002</v>
      </c>
      <c r="AN108" s="11">
        <v>1714.898852</v>
      </c>
      <c r="AO108" s="12">
        <f t="shared" si="31"/>
        <v>1807.7465463333335</v>
      </c>
      <c r="AP108" s="12">
        <f t="shared" si="32"/>
        <v>387.43032001892232</v>
      </c>
      <c r="AQ108" s="12">
        <f t="shared" si="33"/>
        <v>21.431672532012314</v>
      </c>
    </row>
    <row r="109" spans="1:43" ht="17.25" x14ac:dyDescent="0.25">
      <c r="A109" s="9" t="s">
        <v>122</v>
      </c>
      <c r="B109" s="9">
        <v>19.253299999999999</v>
      </c>
      <c r="C109" s="42">
        <v>299.2</v>
      </c>
      <c r="D109" s="9" t="s">
        <v>417</v>
      </c>
      <c r="E109" s="9" t="s">
        <v>419</v>
      </c>
      <c r="F109" s="9" t="s">
        <v>421</v>
      </c>
      <c r="G109" s="18" t="s">
        <v>759</v>
      </c>
      <c r="H109" s="9">
        <v>97.976898000000006</v>
      </c>
      <c r="I109" s="9" t="s">
        <v>446</v>
      </c>
      <c r="J109" s="9" t="str">
        <f t="shared" si="17"/>
        <v>NF07_Phosphoric Acid OOO-TMS</v>
      </c>
      <c r="K109" s="14" t="s">
        <v>1323</v>
      </c>
      <c r="L109" s="19" t="s">
        <v>661</v>
      </c>
      <c r="M109" s="9" t="str">
        <f t="shared" si="18"/>
        <v>NBIIXXVUZAFLBC-UHFFFAOYSA-N</v>
      </c>
      <c r="N109" s="11">
        <v>132385.9896</v>
      </c>
      <c r="O109" s="11">
        <v>22248.68823</v>
      </c>
      <c r="P109" s="11">
        <v>13331.07965</v>
      </c>
      <c r="Q109" s="12">
        <f t="shared" si="19"/>
        <v>55988.585826666669</v>
      </c>
      <c r="R109" s="12">
        <f t="shared" si="20"/>
        <v>66312.166403879586</v>
      </c>
      <c r="S109" s="12">
        <f t="shared" si="21"/>
        <v>118.43872358050508</v>
      </c>
      <c r="T109" s="11">
        <v>11466.89962</v>
      </c>
      <c r="U109" s="11">
        <v>12436.81351</v>
      </c>
      <c r="V109" s="11">
        <v>18206.784110000001</v>
      </c>
      <c r="W109" s="12">
        <f t="shared" si="22"/>
        <v>14036.832413333332</v>
      </c>
      <c r="X109" s="12">
        <f t="shared" si="23"/>
        <v>3643.7008799987498</v>
      </c>
      <c r="Y109" s="12">
        <f t="shared" si="24"/>
        <v>25.958141927645045</v>
      </c>
      <c r="Z109" s="11">
        <v>71960.841469999999</v>
      </c>
      <c r="AA109" s="11">
        <v>24683.527870000002</v>
      </c>
      <c r="AB109" s="11">
        <v>68145.252120000005</v>
      </c>
      <c r="AC109" s="12">
        <f t="shared" si="25"/>
        <v>54929.873820000001</v>
      </c>
      <c r="AD109" s="12">
        <f t="shared" si="26"/>
        <v>26263.487259259196</v>
      </c>
      <c r="AE109" s="12">
        <f t="shared" si="27"/>
        <v>47.812757308203835</v>
      </c>
      <c r="AF109" s="11">
        <v>33030.326280000001</v>
      </c>
      <c r="AG109" s="11">
        <v>43596.380510000003</v>
      </c>
      <c r="AH109" s="11">
        <v>10666.11722</v>
      </c>
      <c r="AI109" s="12">
        <f t="shared" si="28"/>
        <v>29097.608003333331</v>
      </c>
      <c r="AJ109" s="12">
        <f t="shared" si="29"/>
        <v>16813.692779098274</v>
      </c>
      <c r="AK109" s="12">
        <f t="shared" si="30"/>
        <v>57.783762765558421</v>
      </c>
      <c r="AL109" s="11">
        <v>5695.5864750000001</v>
      </c>
      <c r="AM109" s="11">
        <v>9134.9950809999991</v>
      </c>
      <c r="AN109" s="11">
        <v>6697.5046169999996</v>
      </c>
      <c r="AO109" s="12">
        <f t="shared" si="31"/>
        <v>7176.0287243333332</v>
      </c>
      <c r="AP109" s="12">
        <f t="shared" si="32"/>
        <v>1768.9324127085979</v>
      </c>
      <c r="AQ109" s="12">
        <f t="shared" si="33"/>
        <v>24.650575975403932</v>
      </c>
    </row>
    <row r="110" spans="1:43" ht="17.25" x14ac:dyDescent="0.25">
      <c r="A110" s="9" t="s">
        <v>123</v>
      </c>
      <c r="B110" s="9">
        <v>19.288399999999999</v>
      </c>
      <c r="C110" s="42">
        <v>114.1</v>
      </c>
      <c r="D110" s="9" t="s">
        <v>417</v>
      </c>
      <c r="E110" s="9" t="s">
        <v>419</v>
      </c>
      <c r="F110" s="9" t="s">
        <v>421</v>
      </c>
      <c r="G110" s="18" t="s">
        <v>771</v>
      </c>
      <c r="H110" s="9">
        <v>131.094629</v>
      </c>
      <c r="I110" s="9" t="s">
        <v>1326</v>
      </c>
      <c r="J110" s="9" t="str">
        <f t="shared" si="17"/>
        <v>? NF07_Norleucine NO-TMS</v>
      </c>
      <c r="K110" s="17" t="s">
        <v>1300</v>
      </c>
      <c r="L110" s="19" t="s">
        <v>683</v>
      </c>
      <c r="M110" s="9" t="str">
        <f t="shared" si="18"/>
        <v>LRQKBLKVPFOOQJ-YFKPBYRVSA-N</v>
      </c>
      <c r="N110" s="11">
        <v>104.2153769</v>
      </c>
      <c r="O110" s="11">
        <v>5.8947507080000001</v>
      </c>
      <c r="P110" s="11">
        <v>10.45250066</v>
      </c>
      <c r="Q110" s="12">
        <f t="shared" si="19"/>
        <v>40.187542755999999</v>
      </c>
      <c r="R110" s="12">
        <f t="shared" si="20"/>
        <v>55.496539802359912</v>
      </c>
      <c r="S110" s="12">
        <f t="shared" si="21"/>
        <v>138.09388680295532</v>
      </c>
      <c r="T110" s="11">
        <v>6.0045901160000001</v>
      </c>
      <c r="U110" s="11">
        <v>4.9552299450000001</v>
      </c>
      <c r="V110" s="11">
        <v>1.504750467</v>
      </c>
      <c r="W110" s="12">
        <f t="shared" si="22"/>
        <v>4.1548568426666668</v>
      </c>
      <c r="X110" s="12">
        <f t="shared" si="23"/>
        <v>2.3542699598563734</v>
      </c>
      <c r="Y110" s="12">
        <f t="shared" si="24"/>
        <v>56.663082484097281</v>
      </c>
      <c r="Z110" s="11">
        <v>11.70353907</v>
      </c>
      <c r="AA110" s="11">
        <v>4.624053966</v>
      </c>
      <c r="AB110" s="11">
        <v>10.88213142</v>
      </c>
      <c r="AC110" s="12">
        <f t="shared" si="25"/>
        <v>9.069908152</v>
      </c>
      <c r="AD110" s="12">
        <f t="shared" si="26"/>
        <v>3.8720656262839781</v>
      </c>
      <c r="AE110" s="12">
        <f t="shared" si="27"/>
        <v>42.691343301311726</v>
      </c>
      <c r="AF110" s="11">
        <v>1.7771629440000001</v>
      </c>
      <c r="AG110" s="11">
        <v>5.3338937660000001</v>
      </c>
      <c r="AH110" s="11">
        <v>20.346309550000001</v>
      </c>
      <c r="AI110" s="12">
        <f t="shared" si="28"/>
        <v>9.1524554200000008</v>
      </c>
      <c r="AJ110" s="12">
        <f t="shared" si="29"/>
        <v>9.8559302578614947</v>
      </c>
      <c r="AK110" s="12">
        <f t="shared" si="30"/>
        <v>107.68618699113526</v>
      </c>
      <c r="AL110" s="11">
        <v>0.88975578799999999</v>
      </c>
      <c r="AM110" s="11">
        <v>3.041710224</v>
      </c>
      <c r="AN110" s="11">
        <v>15.976931520000001</v>
      </c>
      <c r="AO110" s="12">
        <f t="shared" si="31"/>
        <v>6.6361325106666671</v>
      </c>
      <c r="AP110" s="12">
        <f t="shared" si="32"/>
        <v>8.1606140438833989</v>
      </c>
      <c r="AQ110" s="12">
        <f t="shared" si="33"/>
        <v>122.97243960644755</v>
      </c>
    </row>
    <row r="111" spans="1:43" x14ac:dyDescent="0.25">
      <c r="A111" s="9" t="s">
        <v>124</v>
      </c>
      <c r="B111" s="9">
        <v>19.353200000000001</v>
      </c>
      <c r="C111" s="42">
        <v>198.1</v>
      </c>
      <c r="D111" s="9" t="s">
        <v>417</v>
      </c>
      <c r="E111" s="9" t="s">
        <v>419</v>
      </c>
      <c r="F111" s="9" t="s">
        <v>421</v>
      </c>
      <c r="J111" s="9" t="str">
        <f t="shared" si="17"/>
        <v>LWS-GC-Quad-H2O-19.3532-198.10000</v>
      </c>
      <c r="K111" s="13" t="s">
        <v>1298</v>
      </c>
      <c r="M111" s="9" t="str">
        <f t="shared" si="18"/>
        <v>Unknown-19.3532-198.10000</v>
      </c>
      <c r="N111" s="11">
        <v>3928.3136220000001</v>
      </c>
      <c r="O111" s="11">
        <v>2308.140684</v>
      </c>
      <c r="P111" s="11">
        <v>2116.5123050000002</v>
      </c>
      <c r="Q111" s="12">
        <f t="shared" si="19"/>
        <v>2784.3222036666666</v>
      </c>
      <c r="R111" s="12">
        <f t="shared" si="20"/>
        <v>995.34799584104087</v>
      </c>
      <c r="S111" s="12">
        <f t="shared" si="21"/>
        <v>35.748305082302245</v>
      </c>
      <c r="T111" s="11">
        <v>65.437972160000001</v>
      </c>
      <c r="U111" s="11">
        <v>133.9881527</v>
      </c>
      <c r="V111" s="11">
        <v>232.91381999999999</v>
      </c>
      <c r="W111" s="12">
        <f t="shared" si="22"/>
        <v>144.11331495333334</v>
      </c>
      <c r="X111" s="12">
        <f t="shared" si="23"/>
        <v>84.19577831117158</v>
      </c>
      <c r="Y111" s="12">
        <f t="shared" si="24"/>
        <v>58.423316636936562</v>
      </c>
      <c r="Z111" s="11">
        <v>986.44027100000005</v>
      </c>
      <c r="AA111" s="11">
        <v>356.65732889999998</v>
      </c>
      <c r="AB111" s="11">
        <v>689.70583220000003</v>
      </c>
      <c r="AC111" s="12">
        <f t="shared" si="25"/>
        <v>677.6011440333333</v>
      </c>
      <c r="AD111" s="12">
        <f t="shared" si="26"/>
        <v>315.06591555854175</v>
      </c>
      <c r="AE111" s="12">
        <f t="shared" si="27"/>
        <v>46.497252599538506</v>
      </c>
      <c r="AF111" s="11">
        <v>378.01624299999997</v>
      </c>
      <c r="AG111" s="11">
        <v>560.5742712</v>
      </c>
      <c r="AH111" s="11">
        <v>96.725590420000003</v>
      </c>
      <c r="AI111" s="12">
        <f t="shared" si="28"/>
        <v>345.10536820666658</v>
      </c>
      <c r="AJ111" s="12">
        <f t="shared" si="29"/>
        <v>233.66909064975513</v>
      </c>
      <c r="AK111" s="12">
        <f t="shared" si="30"/>
        <v>67.709491702204488</v>
      </c>
      <c r="AL111" s="11">
        <v>61.52561403</v>
      </c>
      <c r="AM111" s="11">
        <v>74.125189129999995</v>
      </c>
      <c r="AN111" s="11">
        <v>46.75960826</v>
      </c>
      <c r="AO111" s="12">
        <f t="shared" si="31"/>
        <v>60.803470473333334</v>
      </c>
      <c r="AP111" s="12">
        <f t="shared" si="32"/>
        <v>13.697075329261121</v>
      </c>
      <c r="AQ111" s="12">
        <f t="shared" si="33"/>
        <v>22.526798590005264</v>
      </c>
    </row>
    <row r="112" spans="1:43" x14ac:dyDescent="0.25">
      <c r="A112" s="9" t="s">
        <v>125</v>
      </c>
      <c r="B112" s="9">
        <v>19.667999999999999</v>
      </c>
      <c r="C112" s="42">
        <v>40.1</v>
      </c>
      <c r="D112" s="9" t="s">
        <v>417</v>
      </c>
      <c r="E112" s="9" t="s">
        <v>419</v>
      </c>
      <c r="F112" s="9" t="s">
        <v>421</v>
      </c>
      <c r="J112" s="9" t="str">
        <f t="shared" si="17"/>
        <v>LWS-GC-Quad-H2O-19.668-40.10000</v>
      </c>
      <c r="K112" s="13" t="s">
        <v>1298</v>
      </c>
      <c r="M112" s="9" t="str">
        <f t="shared" si="18"/>
        <v>Unknown-19.668-40.10000</v>
      </c>
      <c r="N112" s="11">
        <v>307.19814769999999</v>
      </c>
      <c r="O112" s="11">
        <v>124.1959209</v>
      </c>
      <c r="P112" s="11">
        <v>202.1434242</v>
      </c>
      <c r="Q112" s="12">
        <f t="shared" si="19"/>
        <v>211.17916426666667</v>
      </c>
      <c r="R112" s="12">
        <f t="shared" si="20"/>
        <v>91.835108767583648</v>
      </c>
      <c r="S112" s="12">
        <f t="shared" si="21"/>
        <v>43.486822711173708</v>
      </c>
      <c r="T112" s="11">
        <v>15.53906999</v>
      </c>
      <c r="U112" s="11">
        <v>20.02217658</v>
      </c>
      <c r="V112" s="11">
        <v>6.7069547270000003</v>
      </c>
      <c r="W112" s="12">
        <f t="shared" si="22"/>
        <v>14.089400432333335</v>
      </c>
      <c r="X112" s="12">
        <f t="shared" si="23"/>
        <v>6.7749494181485366</v>
      </c>
      <c r="Y112" s="12">
        <f t="shared" si="24"/>
        <v>48.085434512890359</v>
      </c>
      <c r="Z112" s="11">
        <v>20.907532190000001</v>
      </c>
      <c r="AA112" s="11">
        <v>26.879790209999999</v>
      </c>
      <c r="AB112" s="11">
        <v>32.200075009999999</v>
      </c>
      <c r="AC112" s="12">
        <f t="shared" si="25"/>
        <v>26.662465803333333</v>
      </c>
      <c r="AD112" s="12">
        <f t="shared" si="26"/>
        <v>5.6494073369410289</v>
      </c>
      <c r="AE112" s="12">
        <f t="shared" si="27"/>
        <v>21.188615406436796</v>
      </c>
      <c r="AF112" s="11">
        <v>4.8352982359999999</v>
      </c>
      <c r="AG112" s="11">
        <v>23.680234070000001</v>
      </c>
      <c r="AH112" s="11">
        <v>2.999979342</v>
      </c>
      <c r="AI112" s="12">
        <f t="shared" si="28"/>
        <v>10.505170549333334</v>
      </c>
      <c r="AJ112" s="12">
        <f t="shared" si="29"/>
        <v>11.4467822090258</v>
      </c>
      <c r="AK112" s="12">
        <f t="shared" si="30"/>
        <v>108.96331625717606</v>
      </c>
      <c r="AL112" s="11">
        <v>1.5394632450000001</v>
      </c>
      <c r="AM112" s="11">
        <v>4.0966332909999998</v>
      </c>
      <c r="AN112" s="11">
        <v>2.021955535</v>
      </c>
      <c r="AO112" s="12">
        <f t="shared" si="31"/>
        <v>2.5526840236666666</v>
      </c>
      <c r="AP112" s="12">
        <f t="shared" si="32"/>
        <v>1.3586884144467104</v>
      </c>
      <c r="AQ112" s="12">
        <f t="shared" si="33"/>
        <v>53.225875268929492</v>
      </c>
    </row>
    <row r="113" spans="1:43" x14ac:dyDescent="0.25">
      <c r="A113" s="9" t="s">
        <v>126</v>
      </c>
      <c r="B113" s="9">
        <v>19.808499999999999</v>
      </c>
      <c r="C113" s="42">
        <v>172.1</v>
      </c>
      <c r="D113" s="9" t="s">
        <v>417</v>
      </c>
      <c r="E113" s="9" t="s">
        <v>419</v>
      </c>
      <c r="F113" s="9" t="s">
        <v>421</v>
      </c>
      <c r="J113" s="9" t="str">
        <f t="shared" si="17"/>
        <v>LWS-GC-Quad-H2O-19.8085-172.10000</v>
      </c>
      <c r="K113" s="13" t="s">
        <v>1298</v>
      </c>
      <c r="M113" s="9" t="str">
        <f t="shared" si="18"/>
        <v>Unknown-19.8085-172.10000</v>
      </c>
      <c r="N113" s="11">
        <v>214.99103349999999</v>
      </c>
      <c r="O113" s="11">
        <v>52.383147819999998</v>
      </c>
      <c r="P113" s="11">
        <v>28.473141040000002</v>
      </c>
      <c r="Q113" s="12">
        <f t="shared" si="19"/>
        <v>98.615774120000012</v>
      </c>
      <c r="R113" s="12">
        <f t="shared" si="20"/>
        <v>101.49050622041754</v>
      </c>
      <c r="S113" s="12">
        <f t="shared" si="21"/>
        <v>102.91508343981504</v>
      </c>
      <c r="T113" s="11">
        <v>39.03165456</v>
      </c>
      <c r="U113" s="11">
        <v>47.670069179999999</v>
      </c>
      <c r="V113" s="11">
        <v>57.94265394</v>
      </c>
      <c r="W113" s="12">
        <f t="shared" si="22"/>
        <v>48.214792559999999</v>
      </c>
      <c r="X113" s="12">
        <f t="shared" si="23"/>
        <v>9.4672602720179402</v>
      </c>
      <c r="Y113" s="12">
        <f t="shared" si="24"/>
        <v>19.635592666372222</v>
      </c>
      <c r="Z113" s="11">
        <v>17.130508930000001</v>
      </c>
      <c r="AA113" s="11">
        <v>15.76693135</v>
      </c>
      <c r="AB113" s="11">
        <v>16.315448539999998</v>
      </c>
      <c r="AC113" s="12">
        <f t="shared" si="25"/>
        <v>16.404296273333333</v>
      </c>
      <c r="AD113" s="12">
        <f t="shared" si="26"/>
        <v>0.68611689525802999</v>
      </c>
      <c r="AE113" s="12">
        <f t="shared" si="27"/>
        <v>4.1825439130441397</v>
      </c>
      <c r="AF113" s="11">
        <v>23.3246818</v>
      </c>
      <c r="AG113" s="11">
        <v>18.421482099999999</v>
      </c>
      <c r="AH113" s="11">
        <v>7.375463431</v>
      </c>
      <c r="AI113" s="12">
        <f t="shared" si="28"/>
        <v>16.373875776999999</v>
      </c>
      <c r="AJ113" s="12">
        <f t="shared" si="29"/>
        <v>8.1693886176386492</v>
      </c>
      <c r="AK113" s="12">
        <f t="shared" si="30"/>
        <v>49.892821521914797</v>
      </c>
      <c r="AL113" s="11">
        <v>4.6886520569999997</v>
      </c>
      <c r="AM113" s="11">
        <v>10.66152198</v>
      </c>
      <c r="AN113" s="11">
        <v>8.7762544640000009</v>
      </c>
      <c r="AO113" s="12">
        <f t="shared" si="31"/>
        <v>8.0421428336666665</v>
      </c>
      <c r="AP113" s="12">
        <f t="shared" si="32"/>
        <v>3.0533561360595516</v>
      </c>
      <c r="AQ113" s="12">
        <f t="shared" si="33"/>
        <v>37.966947357330511</v>
      </c>
    </row>
    <row r="114" spans="1:43" ht="17.25" x14ac:dyDescent="0.25">
      <c r="A114" s="9" t="s">
        <v>127</v>
      </c>
      <c r="B114" s="9">
        <v>19.847799999999999</v>
      </c>
      <c r="C114" s="42">
        <v>158.19999999999999</v>
      </c>
      <c r="D114" s="9" t="s">
        <v>417</v>
      </c>
      <c r="E114" s="9" t="s">
        <v>419</v>
      </c>
      <c r="F114" s="9" t="s">
        <v>421</v>
      </c>
      <c r="G114" s="18" t="s">
        <v>771</v>
      </c>
      <c r="H114" s="9">
        <v>131.094629</v>
      </c>
      <c r="I114" s="9" t="s">
        <v>1327</v>
      </c>
      <c r="J114" s="9" t="str">
        <f t="shared" si="17"/>
        <v>NF07_L-Isoleucine NO-TMS</v>
      </c>
      <c r="K114" s="14" t="s">
        <v>1323</v>
      </c>
      <c r="L114" s="19" t="s">
        <v>684</v>
      </c>
      <c r="M114" s="9" t="str">
        <f t="shared" si="18"/>
        <v>AGPKZVBTJJNPAG-WHFBIAKZSA-N</v>
      </c>
      <c r="N114" s="11">
        <v>25199.918280000002</v>
      </c>
      <c r="O114" s="11">
        <v>3789.2050319999998</v>
      </c>
      <c r="P114" s="11">
        <v>2287.5496159999998</v>
      </c>
      <c r="Q114" s="12">
        <f t="shared" si="19"/>
        <v>10425.557642666668</v>
      </c>
      <c r="R114" s="12">
        <f t="shared" si="20"/>
        <v>12816.982539919019</v>
      </c>
      <c r="S114" s="12">
        <f t="shared" si="21"/>
        <v>122.93810057186225</v>
      </c>
      <c r="T114" s="11">
        <v>4100.2928000000002</v>
      </c>
      <c r="U114" s="11">
        <v>3652.2723329999999</v>
      </c>
      <c r="V114" s="11">
        <v>4816.4368409999997</v>
      </c>
      <c r="W114" s="12">
        <f t="shared" si="22"/>
        <v>4189.667324666666</v>
      </c>
      <c r="X114" s="12">
        <f t="shared" si="23"/>
        <v>587.20576007586158</v>
      </c>
      <c r="Y114" s="12">
        <f t="shared" si="24"/>
        <v>14.015570081631248</v>
      </c>
      <c r="Z114" s="11">
        <v>5190.2271449999998</v>
      </c>
      <c r="AA114" s="11">
        <v>1541.9028619999999</v>
      </c>
      <c r="AB114" s="11">
        <v>1721.5184770000001</v>
      </c>
      <c r="AC114" s="12">
        <f t="shared" si="25"/>
        <v>2817.8828279999998</v>
      </c>
      <c r="AD114" s="12">
        <f t="shared" si="26"/>
        <v>2056.4723706117725</v>
      </c>
      <c r="AE114" s="12">
        <f t="shared" si="27"/>
        <v>72.979342866124767</v>
      </c>
      <c r="AF114" s="11">
        <v>6128.4118920000001</v>
      </c>
      <c r="AG114" s="11">
        <v>6341.0428039999997</v>
      </c>
      <c r="AH114" s="11">
        <v>3296.3248239999998</v>
      </c>
      <c r="AI114" s="12">
        <f t="shared" si="28"/>
        <v>5255.2598399999997</v>
      </c>
      <c r="AJ114" s="12">
        <f t="shared" si="29"/>
        <v>1699.8155117152196</v>
      </c>
      <c r="AK114" s="12">
        <f t="shared" si="30"/>
        <v>32.345032661890599</v>
      </c>
      <c r="AL114" s="11">
        <v>2577.1708079999999</v>
      </c>
      <c r="AM114" s="11">
        <v>3919.4446720000001</v>
      </c>
      <c r="AN114" s="11">
        <v>3816.8640380000002</v>
      </c>
      <c r="AO114" s="12">
        <f t="shared" si="31"/>
        <v>3437.8265059999999</v>
      </c>
      <c r="AP114" s="12">
        <f t="shared" si="32"/>
        <v>747.11235399561042</v>
      </c>
      <c r="AQ114" s="12">
        <f t="shared" si="33"/>
        <v>21.732113377207479</v>
      </c>
    </row>
    <row r="115" spans="1:43" x14ac:dyDescent="0.25">
      <c r="A115" s="9" t="s">
        <v>128</v>
      </c>
      <c r="B115" s="9">
        <v>20.0076</v>
      </c>
      <c r="C115" s="42">
        <v>66.8</v>
      </c>
      <c r="D115" s="9" t="s">
        <v>417</v>
      </c>
      <c r="E115" s="9" t="s">
        <v>419</v>
      </c>
      <c r="F115" s="9" t="s">
        <v>421</v>
      </c>
      <c r="J115" s="9" t="str">
        <f t="shared" si="17"/>
        <v>LWS-GC-Quad-H2O-20.0076-66.80000</v>
      </c>
      <c r="K115" s="13" t="s">
        <v>1298</v>
      </c>
      <c r="M115" s="9" t="str">
        <f t="shared" si="18"/>
        <v>Unknown-20.0076-66.80000</v>
      </c>
      <c r="N115" s="11">
        <v>184.14182919999999</v>
      </c>
      <c r="O115" s="11">
        <v>16.70728227</v>
      </c>
      <c r="P115" s="11">
        <v>21.341624769999999</v>
      </c>
      <c r="Q115" s="12">
        <f t="shared" si="19"/>
        <v>74.063578746666664</v>
      </c>
      <c r="R115" s="12">
        <f t="shared" si="20"/>
        <v>95.358718530357308</v>
      </c>
      <c r="S115" s="12">
        <f t="shared" si="21"/>
        <v>128.75251256292967</v>
      </c>
      <c r="T115" s="11">
        <v>4.8293592810000003</v>
      </c>
      <c r="U115" s="11">
        <v>5.9811604469999997</v>
      </c>
      <c r="V115" s="11">
        <v>19.469612550000001</v>
      </c>
      <c r="W115" s="12">
        <f t="shared" si="22"/>
        <v>10.093377426</v>
      </c>
      <c r="X115" s="12">
        <f t="shared" si="23"/>
        <v>8.140454551614317</v>
      </c>
      <c r="Y115" s="12">
        <f t="shared" si="24"/>
        <v>80.651443100155376</v>
      </c>
      <c r="Z115" s="11">
        <v>4.5989183000000002</v>
      </c>
      <c r="AA115" s="11">
        <v>2.3762666320000001</v>
      </c>
      <c r="AB115" s="11">
        <v>1.7356860140000001</v>
      </c>
      <c r="AC115" s="12">
        <f t="shared" si="25"/>
        <v>2.9036236486666667</v>
      </c>
      <c r="AD115" s="12">
        <f t="shared" si="26"/>
        <v>1.5026988547839093</v>
      </c>
      <c r="AE115" s="12">
        <f t="shared" si="27"/>
        <v>51.752535335422799</v>
      </c>
      <c r="AF115" s="11">
        <v>14.585024539999999</v>
      </c>
      <c r="AG115" s="11">
        <v>3.2440124309999998</v>
      </c>
      <c r="AH115" s="11">
        <v>1.2249960360000001</v>
      </c>
      <c r="AI115" s="12">
        <f t="shared" si="28"/>
        <v>6.351344335666667</v>
      </c>
      <c r="AJ115" s="12">
        <f t="shared" si="29"/>
        <v>7.2016820313897938</v>
      </c>
      <c r="AK115" s="12">
        <f t="shared" si="30"/>
        <v>113.38831042347937</v>
      </c>
      <c r="AL115" s="11">
        <v>2.3048144229999998</v>
      </c>
      <c r="AM115" s="11">
        <v>7.9514556949999999</v>
      </c>
      <c r="AN115" s="11">
        <v>4.8466951380000003</v>
      </c>
      <c r="AO115" s="12">
        <f t="shared" si="31"/>
        <v>5.0343217520000003</v>
      </c>
      <c r="AP115" s="12">
        <f t="shared" si="32"/>
        <v>2.8279926137411087</v>
      </c>
      <c r="AQ115" s="12">
        <f t="shared" si="33"/>
        <v>56.174252522052711</v>
      </c>
    </row>
    <row r="116" spans="1:43" ht="17.25" x14ac:dyDescent="0.25">
      <c r="A116" s="9" t="s">
        <v>129</v>
      </c>
      <c r="B116" s="9">
        <v>20.086200000000002</v>
      </c>
      <c r="C116" s="42">
        <v>142.19999999999999</v>
      </c>
      <c r="D116" s="9" t="s">
        <v>417</v>
      </c>
      <c r="E116" s="9" t="s">
        <v>419</v>
      </c>
      <c r="F116" s="9" t="s">
        <v>421</v>
      </c>
      <c r="G116" s="18" t="s">
        <v>772</v>
      </c>
      <c r="H116" s="9">
        <v>115.063329</v>
      </c>
      <c r="I116" s="9" t="s">
        <v>1328</v>
      </c>
      <c r="J116" s="9" t="str">
        <f t="shared" si="17"/>
        <v>NF07_L-Proline NO-TMS</v>
      </c>
      <c r="K116" s="14" t="s">
        <v>1323</v>
      </c>
      <c r="L116" s="19" t="s">
        <v>685</v>
      </c>
      <c r="M116" s="9" t="str">
        <f t="shared" si="18"/>
        <v>ONIBWKKTOPOVIA-UHFFFAOYSA-N</v>
      </c>
      <c r="N116" s="11">
        <v>132105.55470000001</v>
      </c>
      <c r="O116" s="11">
        <v>19761.57545</v>
      </c>
      <c r="P116" s="11">
        <v>11792.68325</v>
      </c>
      <c r="Q116" s="12">
        <f t="shared" si="19"/>
        <v>54553.271133333335</v>
      </c>
      <c r="R116" s="12">
        <f t="shared" si="20"/>
        <v>67280.333869023816</v>
      </c>
      <c r="S116" s="12">
        <f t="shared" si="21"/>
        <v>123.32960512044153</v>
      </c>
      <c r="T116" s="11">
        <v>12650.137699999999</v>
      </c>
      <c r="U116" s="11">
        <v>17388.284749999999</v>
      </c>
      <c r="V116" s="11">
        <v>25431.24181</v>
      </c>
      <c r="W116" s="12">
        <f t="shared" si="22"/>
        <v>18489.888086666666</v>
      </c>
      <c r="X116" s="12">
        <f t="shared" si="23"/>
        <v>6461.3700560470197</v>
      </c>
      <c r="Y116" s="12">
        <f t="shared" si="24"/>
        <v>34.945425444226515</v>
      </c>
      <c r="Z116" s="11">
        <v>15017.43526</v>
      </c>
      <c r="AA116" s="11">
        <v>4049.5894069999999</v>
      </c>
      <c r="AB116" s="11">
        <v>4573.2567980000003</v>
      </c>
      <c r="AC116" s="12">
        <f t="shared" si="25"/>
        <v>7880.0938216666664</v>
      </c>
      <c r="AD116" s="12">
        <f t="shared" si="26"/>
        <v>6186.6621848628356</v>
      </c>
      <c r="AE116" s="12">
        <f t="shared" si="27"/>
        <v>78.510006668351267</v>
      </c>
      <c r="AF116" s="11">
        <v>14751.91308</v>
      </c>
      <c r="AG116" s="11">
        <v>14873.516390000001</v>
      </c>
      <c r="AH116" s="11">
        <v>6422.6493879999998</v>
      </c>
      <c r="AI116" s="12">
        <f t="shared" si="28"/>
        <v>12016.026286</v>
      </c>
      <c r="AJ116" s="12">
        <f t="shared" si="29"/>
        <v>4844.3880607937253</v>
      </c>
      <c r="AK116" s="12">
        <f t="shared" si="30"/>
        <v>40.316057451022502</v>
      </c>
      <c r="AL116" s="11">
        <v>4023.0810849999998</v>
      </c>
      <c r="AM116" s="11">
        <v>6168.922748</v>
      </c>
      <c r="AN116" s="11">
        <v>5289.4138149999999</v>
      </c>
      <c r="AO116" s="12">
        <f t="shared" si="31"/>
        <v>5160.4725493333326</v>
      </c>
      <c r="AP116" s="12">
        <f t="shared" si="32"/>
        <v>1078.7161341893632</v>
      </c>
      <c r="AQ116" s="12">
        <f t="shared" si="33"/>
        <v>20.903437115051016</v>
      </c>
    </row>
    <row r="117" spans="1:43" ht="17.25" x14ac:dyDescent="0.25">
      <c r="A117" s="9" t="s">
        <v>130</v>
      </c>
      <c r="B117" s="9">
        <v>20.267299999999999</v>
      </c>
      <c r="C117" s="42">
        <v>174.2</v>
      </c>
      <c r="D117" s="9" t="s">
        <v>417</v>
      </c>
      <c r="E117" s="9" t="s">
        <v>419</v>
      </c>
      <c r="F117" s="9" t="s">
        <v>421</v>
      </c>
      <c r="G117" s="18" t="s">
        <v>773</v>
      </c>
      <c r="H117" s="9">
        <v>75.032028999999994</v>
      </c>
      <c r="I117" s="9" t="s">
        <v>1329</v>
      </c>
      <c r="J117" s="9" t="str">
        <f t="shared" si="17"/>
        <v>NF07_Glycine NNO-TMS</v>
      </c>
      <c r="K117" s="14" t="s">
        <v>1323</v>
      </c>
      <c r="L117" s="19" t="s">
        <v>686</v>
      </c>
      <c r="M117" s="9" t="str">
        <f t="shared" si="18"/>
        <v>DHMQDGOQFOQNFH-UHFFFAOYSA-N</v>
      </c>
      <c r="N117" s="11">
        <v>21359.612290000001</v>
      </c>
      <c r="O117" s="11">
        <v>3497.1239759999999</v>
      </c>
      <c r="P117" s="11">
        <v>2735.882509</v>
      </c>
      <c r="Q117" s="12">
        <f t="shared" si="19"/>
        <v>9197.5395916666657</v>
      </c>
      <c r="R117" s="12">
        <f t="shared" si="20"/>
        <v>10539.538954927248</v>
      </c>
      <c r="S117" s="12">
        <f t="shared" si="21"/>
        <v>114.59085171513136</v>
      </c>
      <c r="T117" s="11">
        <v>3091.9951110000002</v>
      </c>
      <c r="U117" s="11">
        <v>3071.4116629999999</v>
      </c>
      <c r="V117" s="11">
        <v>4897.2888720000001</v>
      </c>
      <c r="W117" s="12">
        <f t="shared" si="22"/>
        <v>3686.8985486666666</v>
      </c>
      <c r="X117" s="12">
        <f t="shared" si="23"/>
        <v>1048.2792904074372</v>
      </c>
      <c r="Y117" s="12">
        <f t="shared" si="24"/>
        <v>28.432550464035362</v>
      </c>
      <c r="Z117" s="11">
        <v>2947.6018829999998</v>
      </c>
      <c r="AA117" s="11">
        <v>809.54805309999995</v>
      </c>
      <c r="AB117" s="11">
        <v>1302.864812</v>
      </c>
      <c r="AC117" s="12">
        <f t="shared" si="25"/>
        <v>1686.6715826999998</v>
      </c>
      <c r="AD117" s="12">
        <f t="shared" si="26"/>
        <v>1119.5084960882996</v>
      </c>
      <c r="AE117" s="12">
        <f t="shared" si="27"/>
        <v>66.373828051113918</v>
      </c>
      <c r="AF117" s="11">
        <v>2291.2815679999999</v>
      </c>
      <c r="AG117" s="11">
        <v>2214.4018649999998</v>
      </c>
      <c r="AH117" s="11">
        <v>1400.8827699999999</v>
      </c>
      <c r="AI117" s="12">
        <f t="shared" si="28"/>
        <v>1968.855401</v>
      </c>
      <c r="AJ117" s="12">
        <f t="shared" si="29"/>
        <v>493.37845955933102</v>
      </c>
      <c r="AK117" s="12">
        <f t="shared" si="30"/>
        <v>25.059151591769485</v>
      </c>
      <c r="AL117" s="11">
        <v>1266.6700430000001</v>
      </c>
      <c r="AM117" s="11">
        <v>1653.8083369999999</v>
      </c>
      <c r="AN117" s="11">
        <v>2117.9372800000001</v>
      </c>
      <c r="AO117" s="12">
        <f t="shared" si="31"/>
        <v>1679.4718866666669</v>
      </c>
      <c r="AP117" s="12">
        <f t="shared" si="32"/>
        <v>426.21349173099088</v>
      </c>
      <c r="AQ117" s="12">
        <f t="shared" si="33"/>
        <v>25.377828299163639</v>
      </c>
    </row>
    <row r="118" spans="1:43" x14ac:dyDescent="0.25">
      <c r="A118" s="9" t="s">
        <v>131</v>
      </c>
      <c r="B118" s="9">
        <v>20.3066</v>
      </c>
      <c r="C118" s="42">
        <v>191.1</v>
      </c>
      <c r="D118" s="9" t="s">
        <v>417</v>
      </c>
      <c r="E118" s="9" t="s">
        <v>419</v>
      </c>
      <c r="F118" s="9" t="s">
        <v>421</v>
      </c>
      <c r="J118" s="9" t="str">
        <f t="shared" si="17"/>
        <v>LWS-GC-Quad-H2O-20.3066-191.10000</v>
      </c>
      <c r="K118" s="13" t="s">
        <v>1298</v>
      </c>
      <c r="M118" s="9" t="str">
        <f t="shared" si="18"/>
        <v>Unknown-20.3066-191.10000</v>
      </c>
      <c r="N118" s="11">
        <v>11470.59224</v>
      </c>
      <c r="O118" s="11">
        <v>6279.237744</v>
      </c>
      <c r="P118" s="11">
        <v>7043.2389519999997</v>
      </c>
      <c r="Q118" s="12">
        <f t="shared" si="19"/>
        <v>8264.3563119999999</v>
      </c>
      <c r="R118" s="12">
        <f t="shared" si="20"/>
        <v>2802.8353645826005</v>
      </c>
      <c r="S118" s="12">
        <f t="shared" si="21"/>
        <v>33.914744945263685</v>
      </c>
      <c r="T118" s="11">
        <v>237.88994579999999</v>
      </c>
      <c r="U118" s="11">
        <v>367.81788749999998</v>
      </c>
      <c r="V118" s="11">
        <v>576.68644110000002</v>
      </c>
      <c r="W118" s="12">
        <f t="shared" si="22"/>
        <v>394.13142480000005</v>
      </c>
      <c r="X118" s="12">
        <f t="shared" si="23"/>
        <v>170.92415859327653</v>
      </c>
      <c r="Y118" s="12">
        <f t="shared" si="24"/>
        <v>43.367300305985779</v>
      </c>
      <c r="Z118" s="11">
        <v>2143.7177360000001</v>
      </c>
      <c r="AA118" s="11">
        <v>780.96921420000001</v>
      </c>
      <c r="AB118" s="11">
        <v>1822.355636</v>
      </c>
      <c r="AC118" s="12">
        <f t="shared" si="25"/>
        <v>1582.3475287333333</v>
      </c>
      <c r="AD118" s="12">
        <f t="shared" si="26"/>
        <v>712.37195486790222</v>
      </c>
      <c r="AE118" s="12">
        <f t="shared" si="27"/>
        <v>45.019942960201341</v>
      </c>
      <c r="AF118" s="11">
        <v>609.61064399999998</v>
      </c>
      <c r="AG118" s="11">
        <v>777.68593780000003</v>
      </c>
      <c r="AH118" s="11">
        <v>178.898786</v>
      </c>
      <c r="AI118" s="12">
        <f t="shared" si="28"/>
        <v>522.0651226</v>
      </c>
      <c r="AJ118" s="12">
        <f t="shared" si="29"/>
        <v>308.844098256851</v>
      </c>
      <c r="AK118" s="12">
        <f t="shared" si="30"/>
        <v>59.158155733280736</v>
      </c>
      <c r="AL118" s="11">
        <v>119.05065620000001</v>
      </c>
      <c r="AM118" s="11">
        <v>192.84664330000001</v>
      </c>
      <c r="AN118" s="11">
        <v>119.4070195</v>
      </c>
      <c r="AO118" s="12">
        <f t="shared" si="31"/>
        <v>143.76810633333335</v>
      </c>
      <c r="AP118" s="12">
        <f t="shared" si="32"/>
        <v>42.503633277541653</v>
      </c>
      <c r="AQ118" s="12">
        <f t="shared" si="33"/>
        <v>29.564021090320903</v>
      </c>
    </row>
    <row r="119" spans="1:43" ht="17.25" x14ac:dyDescent="0.25">
      <c r="A119" s="9" t="s">
        <v>132</v>
      </c>
      <c r="B119" s="9">
        <v>20.411300000000001</v>
      </c>
      <c r="C119" s="42">
        <v>75.099999999999994</v>
      </c>
      <c r="D119" s="9" t="s">
        <v>417</v>
      </c>
      <c r="E119" s="9" t="s">
        <v>419</v>
      </c>
      <c r="F119" s="9" t="s">
        <v>421</v>
      </c>
      <c r="G119" s="18" t="s">
        <v>758</v>
      </c>
      <c r="H119" s="9">
        <v>118.02661000000001</v>
      </c>
      <c r="I119" s="9" t="s">
        <v>447</v>
      </c>
      <c r="J119" s="9" t="str">
        <f t="shared" si="17"/>
        <v>NF07_Succinic Acid 2 TMS</v>
      </c>
      <c r="K119" s="14" t="s">
        <v>1323</v>
      </c>
      <c r="L119" s="19" t="s">
        <v>663</v>
      </c>
      <c r="M119" s="9" t="str">
        <f t="shared" si="18"/>
        <v>KDYFGRWQOYBRFD-UHFFFAOYSA-N</v>
      </c>
      <c r="N119" s="11">
        <v>10126.892610000001</v>
      </c>
      <c r="O119" s="11">
        <v>1681.046785</v>
      </c>
      <c r="P119" s="11">
        <v>2370.600688</v>
      </c>
      <c r="Q119" s="12">
        <f t="shared" si="19"/>
        <v>4726.1800276666672</v>
      </c>
      <c r="R119" s="12">
        <f t="shared" si="20"/>
        <v>4689.8447142752839</v>
      </c>
      <c r="S119" s="12">
        <f t="shared" si="21"/>
        <v>99.231190661830908</v>
      </c>
      <c r="T119" s="11">
        <v>992.61339439999995</v>
      </c>
      <c r="U119" s="11">
        <v>785.51104369999996</v>
      </c>
      <c r="V119" s="11">
        <v>2774.703638</v>
      </c>
      <c r="W119" s="12">
        <f t="shared" si="22"/>
        <v>1517.6093586999998</v>
      </c>
      <c r="X119" s="12">
        <f t="shared" si="23"/>
        <v>1093.5892127316165</v>
      </c>
      <c r="Y119" s="12">
        <f t="shared" si="24"/>
        <v>72.059993994000976</v>
      </c>
      <c r="Z119" s="11">
        <v>781.36976349999998</v>
      </c>
      <c r="AA119" s="11">
        <v>220.9627782</v>
      </c>
      <c r="AB119" s="11">
        <v>512.1606501</v>
      </c>
      <c r="AC119" s="12">
        <f t="shared" si="25"/>
        <v>504.83106393333333</v>
      </c>
      <c r="AD119" s="12">
        <f t="shared" si="26"/>
        <v>280.27538139888327</v>
      </c>
      <c r="AE119" s="12">
        <f t="shared" si="27"/>
        <v>55.518648003779681</v>
      </c>
      <c r="AF119" s="11">
        <v>415.35528360000001</v>
      </c>
      <c r="AG119" s="11">
        <v>414.92363130000001</v>
      </c>
      <c r="AH119" s="11">
        <v>458.56811750000003</v>
      </c>
      <c r="AI119" s="12">
        <f t="shared" si="28"/>
        <v>429.61567746666668</v>
      </c>
      <c r="AJ119" s="12">
        <f t="shared" si="29"/>
        <v>25.074477439018473</v>
      </c>
      <c r="AK119" s="12">
        <f t="shared" si="30"/>
        <v>5.8364903224380047</v>
      </c>
      <c r="AL119" s="11">
        <v>84.850076680000001</v>
      </c>
      <c r="AM119" s="11">
        <v>100.89636160000001</v>
      </c>
      <c r="AN119" s="11">
        <v>209.80816770000001</v>
      </c>
      <c r="AO119" s="12">
        <f t="shared" si="31"/>
        <v>131.85153532666666</v>
      </c>
      <c r="AP119" s="12">
        <f t="shared" si="32"/>
        <v>67.987485710068285</v>
      </c>
      <c r="AQ119" s="12">
        <f t="shared" si="33"/>
        <v>51.56366631729162</v>
      </c>
    </row>
    <row r="120" spans="1:43" x14ac:dyDescent="0.25">
      <c r="A120" s="9" t="s">
        <v>133</v>
      </c>
      <c r="B120" s="9">
        <v>20.723400000000002</v>
      </c>
      <c r="C120" s="42">
        <v>292.2</v>
      </c>
      <c r="D120" s="9" t="s">
        <v>417</v>
      </c>
      <c r="E120" s="9" t="s">
        <v>419</v>
      </c>
      <c r="F120" s="9" t="s">
        <v>421</v>
      </c>
      <c r="J120" s="9" t="str">
        <f t="shared" si="17"/>
        <v>LWS-GC-Quad-H2O-20.7234-292.20000</v>
      </c>
      <c r="K120" s="13" t="s">
        <v>1298</v>
      </c>
      <c r="M120" s="9" t="str">
        <f t="shared" si="18"/>
        <v>Unknown-20.7234-292.20000</v>
      </c>
      <c r="N120" s="11">
        <v>1490.47738</v>
      </c>
      <c r="O120" s="11">
        <v>318.63487670000001</v>
      </c>
      <c r="P120" s="11">
        <v>187.56284729999999</v>
      </c>
      <c r="Q120" s="12">
        <f t="shared" si="19"/>
        <v>665.55836799999997</v>
      </c>
      <c r="R120" s="12">
        <f t="shared" si="20"/>
        <v>717.40051679103965</v>
      </c>
      <c r="S120" s="12">
        <f t="shared" si="21"/>
        <v>107.7892715776116</v>
      </c>
      <c r="T120" s="11">
        <v>168.38315660000001</v>
      </c>
      <c r="U120" s="11">
        <v>161.60969019999999</v>
      </c>
      <c r="V120" s="11">
        <v>346.72355620000002</v>
      </c>
      <c r="W120" s="12">
        <f t="shared" si="22"/>
        <v>225.57213433333334</v>
      </c>
      <c r="X120" s="12">
        <f t="shared" si="23"/>
        <v>104.97485521306643</v>
      </c>
      <c r="Y120" s="12">
        <f t="shared" si="24"/>
        <v>46.537155630199685</v>
      </c>
      <c r="Z120" s="11">
        <v>85.264684059999993</v>
      </c>
      <c r="AA120" s="11">
        <v>16.019086980000001</v>
      </c>
      <c r="AB120" s="11">
        <v>71.745821179999993</v>
      </c>
      <c r="AC120" s="12">
        <f t="shared" si="25"/>
        <v>57.676530739999997</v>
      </c>
      <c r="AD120" s="12">
        <f t="shared" si="26"/>
        <v>36.704180672714003</v>
      </c>
      <c r="AE120" s="12">
        <f t="shared" si="27"/>
        <v>63.637982731958623</v>
      </c>
      <c r="AF120" s="11">
        <v>116.52659130000001</v>
      </c>
      <c r="AG120" s="11">
        <v>101.92633050000001</v>
      </c>
      <c r="AH120" s="11">
        <v>71.398810789999999</v>
      </c>
      <c r="AI120" s="12">
        <f t="shared" si="28"/>
        <v>96.617244196666661</v>
      </c>
      <c r="AJ120" s="12">
        <f t="shared" si="29"/>
        <v>23.027569161156979</v>
      </c>
      <c r="AK120" s="12">
        <f t="shared" si="30"/>
        <v>23.833808708395598</v>
      </c>
      <c r="AL120" s="11">
        <v>24.426407139999998</v>
      </c>
      <c r="AM120" s="11">
        <v>33.464965419999999</v>
      </c>
      <c r="AN120" s="11">
        <v>46.02860845</v>
      </c>
      <c r="AO120" s="12">
        <f t="shared" si="31"/>
        <v>34.639993669999996</v>
      </c>
      <c r="AP120" s="12">
        <f t="shared" si="32"/>
        <v>10.848930541793759</v>
      </c>
      <c r="AQ120" s="12">
        <f t="shared" si="33"/>
        <v>31.3190892733606</v>
      </c>
    </row>
    <row r="121" spans="1:43" x14ac:dyDescent="0.25">
      <c r="A121" s="9" t="s">
        <v>134</v>
      </c>
      <c r="B121" s="9">
        <v>20.824000000000002</v>
      </c>
      <c r="C121" s="42">
        <v>144.1</v>
      </c>
      <c r="D121" s="9" t="s">
        <v>417</v>
      </c>
      <c r="E121" s="9" t="s">
        <v>419</v>
      </c>
      <c r="F121" s="9" t="s">
        <v>421</v>
      </c>
      <c r="J121" s="9" t="str">
        <f t="shared" si="17"/>
        <v>LWS-GC-Quad-H2O-20.824-144.10000</v>
      </c>
      <c r="K121" s="13" t="s">
        <v>1298</v>
      </c>
      <c r="M121" s="9" t="str">
        <f t="shared" si="18"/>
        <v>Unknown-20.824-144.10000</v>
      </c>
      <c r="N121" s="11">
        <v>89.619322179999998</v>
      </c>
      <c r="O121" s="11">
        <v>15.88399306</v>
      </c>
      <c r="P121" s="11">
        <v>8.0312251920000008</v>
      </c>
      <c r="Q121" s="12">
        <f t="shared" si="19"/>
        <v>37.844846810666667</v>
      </c>
      <c r="R121" s="12">
        <f t="shared" si="20"/>
        <v>45.00959581716382</v>
      </c>
      <c r="S121" s="12">
        <f t="shared" si="21"/>
        <v>118.93190119738509</v>
      </c>
      <c r="T121" s="11">
        <v>29.042472279999998</v>
      </c>
      <c r="U121" s="11">
        <v>31.351496919999999</v>
      </c>
      <c r="V121" s="11">
        <v>38.711989819999999</v>
      </c>
      <c r="W121" s="12">
        <f t="shared" si="22"/>
        <v>33.035319673333333</v>
      </c>
      <c r="X121" s="12">
        <f t="shared" si="23"/>
        <v>5.0498848167630497</v>
      </c>
      <c r="Y121" s="12">
        <f t="shared" si="24"/>
        <v>15.286320419170643</v>
      </c>
      <c r="Z121" s="11">
        <v>18.915898899999998</v>
      </c>
      <c r="AA121" s="11">
        <v>3.560197354</v>
      </c>
      <c r="AB121" s="11">
        <v>10.779849929999999</v>
      </c>
      <c r="AC121" s="12">
        <f t="shared" si="25"/>
        <v>11.085315394666665</v>
      </c>
      <c r="AD121" s="12">
        <f t="shared" si="26"/>
        <v>7.6824068074422289</v>
      </c>
      <c r="AE121" s="12">
        <f t="shared" si="27"/>
        <v>69.302555082360271</v>
      </c>
      <c r="AF121" s="11">
        <v>12.69521795</v>
      </c>
      <c r="AG121" s="11">
        <v>16.915123810000001</v>
      </c>
      <c r="AH121" s="11">
        <v>7.0736411490000002</v>
      </c>
      <c r="AI121" s="12">
        <f t="shared" si="28"/>
        <v>12.227994303000001</v>
      </c>
      <c r="AJ121" s="12">
        <f t="shared" si="29"/>
        <v>4.9373493591124271</v>
      </c>
      <c r="AK121" s="12">
        <f t="shared" si="30"/>
        <v>40.377426066522652</v>
      </c>
      <c r="AL121" s="11">
        <v>3.326509186</v>
      </c>
      <c r="AM121" s="11">
        <v>4.0984791759999997</v>
      </c>
      <c r="AN121" s="11">
        <v>4.6764251979999996</v>
      </c>
      <c r="AO121" s="12">
        <f t="shared" si="31"/>
        <v>4.0338045199999994</v>
      </c>
      <c r="AP121" s="12">
        <f t="shared" si="32"/>
        <v>0.67727794752969317</v>
      </c>
      <c r="AQ121" s="12">
        <f t="shared" si="33"/>
        <v>16.790053761199449</v>
      </c>
    </row>
    <row r="122" spans="1:43" x14ac:dyDescent="0.25">
      <c r="A122" s="9" t="s">
        <v>135</v>
      </c>
      <c r="B122" s="9">
        <v>20.888000000000002</v>
      </c>
      <c r="C122" s="42">
        <v>131.1</v>
      </c>
      <c r="D122" s="9" t="s">
        <v>417</v>
      </c>
      <c r="E122" s="9" t="s">
        <v>419</v>
      </c>
      <c r="F122" s="9" t="s">
        <v>421</v>
      </c>
      <c r="J122" s="9" t="str">
        <f t="shared" si="17"/>
        <v>LWS-GC-Quad-H2O-20.888-131.10000</v>
      </c>
      <c r="K122" s="13" t="s">
        <v>1298</v>
      </c>
      <c r="M122" s="9" t="str">
        <f t="shared" si="18"/>
        <v>Unknown-20.888-131.10000</v>
      </c>
      <c r="N122" s="11">
        <v>94.885705849999994</v>
      </c>
      <c r="O122" s="11">
        <v>155.28332130000001</v>
      </c>
      <c r="P122" s="11">
        <v>222.9028844</v>
      </c>
      <c r="Q122" s="12">
        <f t="shared" si="19"/>
        <v>157.69063718333334</v>
      </c>
      <c r="R122" s="12">
        <f t="shared" si="20"/>
        <v>64.042531791749596</v>
      </c>
      <c r="S122" s="12">
        <f t="shared" si="21"/>
        <v>40.612767463988909</v>
      </c>
      <c r="T122" s="11">
        <v>15.087725389999999</v>
      </c>
      <c r="U122" s="11">
        <v>16.211714489999999</v>
      </c>
      <c r="V122" s="11">
        <v>27.899182499999998</v>
      </c>
      <c r="W122" s="12">
        <f t="shared" si="22"/>
        <v>19.732874126666665</v>
      </c>
      <c r="X122" s="12">
        <f t="shared" si="23"/>
        <v>7.0945248051233314</v>
      </c>
      <c r="Y122" s="12">
        <f t="shared" si="24"/>
        <v>35.952820453741772</v>
      </c>
      <c r="Z122" s="11">
        <v>11.337226299999999</v>
      </c>
      <c r="AA122" s="11">
        <v>32.703384530000001</v>
      </c>
      <c r="AB122" s="11">
        <v>21.63718583</v>
      </c>
      <c r="AC122" s="12">
        <f t="shared" si="25"/>
        <v>21.892598886666665</v>
      </c>
      <c r="AD122" s="12">
        <f t="shared" si="26"/>
        <v>10.685368793330724</v>
      </c>
      <c r="AE122" s="12">
        <f t="shared" si="27"/>
        <v>48.808133052848632</v>
      </c>
      <c r="AF122" s="11">
        <v>12.85161574</v>
      </c>
      <c r="AG122" s="11">
        <v>14.631517519999999</v>
      </c>
      <c r="AH122" s="11">
        <v>12.92040826</v>
      </c>
      <c r="AI122" s="12">
        <f t="shared" si="28"/>
        <v>13.467847173333332</v>
      </c>
      <c r="AJ122" s="12">
        <f t="shared" si="29"/>
        <v>1.0083549025444745</v>
      </c>
      <c r="AK122" s="12">
        <f t="shared" si="30"/>
        <v>7.4871275978022815</v>
      </c>
      <c r="AL122" s="11">
        <v>11.481669419999999</v>
      </c>
      <c r="AM122" s="11">
        <v>15.799541850000001</v>
      </c>
      <c r="AN122" s="11">
        <v>6.13803784</v>
      </c>
      <c r="AO122" s="12">
        <f t="shared" si="31"/>
        <v>11.139749703333335</v>
      </c>
      <c r="AP122" s="12">
        <f t="shared" si="32"/>
        <v>4.8398188760836476</v>
      </c>
      <c r="AQ122" s="12">
        <f t="shared" si="33"/>
        <v>43.446387979753567</v>
      </c>
    </row>
    <row r="123" spans="1:43" x14ac:dyDescent="0.25">
      <c r="A123" s="9" t="s">
        <v>136</v>
      </c>
      <c r="B123" s="9">
        <v>20.950700000000001</v>
      </c>
      <c r="C123" s="42">
        <v>216.1</v>
      </c>
      <c r="D123" s="9" t="s">
        <v>417</v>
      </c>
      <c r="E123" s="9" t="s">
        <v>419</v>
      </c>
      <c r="F123" s="9" t="s">
        <v>421</v>
      </c>
      <c r="J123" s="9" t="str">
        <f t="shared" si="17"/>
        <v>LWS-GC-Quad-H2O-20.9507-216.10000</v>
      </c>
      <c r="K123" s="13" t="s">
        <v>1298</v>
      </c>
      <c r="M123" s="9" t="str">
        <f t="shared" si="18"/>
        <v>Unknown-20.9507-216.10000</v>
      </c>
      <c r="N123" s="11">
        <v>18.863641520000002</v>
      </c>
      <c r="O123" s="11">
        <v>3.5017234190000002</v>
      </c>
      <c r="P123" s="11">
        <v>2.6726647259999998</v>
      </c>
      <c r="Q123" s="12">
        <f t="shared" si="19"/>
        <v>8.3460098883333345</v>
      </c>
      <c r="R123" s="12">
        <f t="shared" si="20"/>
        <v>9.1179639138179382</v>
      </c>
      <c r="S123" s="12">
        <f t="shared" si="21"/>
        <v>109.24937827552419</v>
      </c>
      <c r="T123" s="11">
        <v>5.371924183</v>
      </c>
      <c r="U123" s="11">
        <v>6.4953236539999999</v>
      </c>
      <c r="V123" s="11">
        <v>5.4762921760000003</v>
      </c>
      <c r="W123" s="12">
        <f t="shared" si="22"/>
        <v>5.7811800043333337</v>
      </c>
      <c r="X123" s="12">
        <f t="shared" si="23"/>
        <v>0.62066418759272057</v>
      </c>
      <c r="Y123" s="12">
        <f t="shared" si="24"/>
        <v>10.73594295848765</v>
      </c>
      <c r="Z123" s="11">
        <v>6.5074386119999996</v>
      </c>
      <c r="AA123" s="11">
        <v>4.4151250150000001</v>
      </c>
      <c r="AB123" s="11">
        <v>1.701592182</v>
      </c>
      <c r="AC123" s="12">
        <f t="shared" si="25"/>
        <v>4.2080519363333329</v>
      </c>
      <c r="AD123" s="12">
        <f t="shared" si="26"/>
        <v>2.4096056569732114</v>
      </c>
      <c r="AE123" s="12">
        <f t="shared" si="27"/>
        <v>57.261785106977804</v>
      </c>
      <c r="AF123" s="11">
        <v>15.624883629999999</v>
      </c>
      <c r="AG123" s="11">
        <v>17.963586750000001</v>
      </c>
      <c r="AH123" s="11">
        <v>6.7616239809999996</v>
      </c>
      <c r="AI123" s="12">
        <f t="shared" si="28"/>
        <v>13.450031453666668</v>
      </c>
      <c r="AJ123" s="12">
        <f t="shared" si="29"/>
        <v>5.9091859812661092</v>
      </c>
      <c r="AK123" s="12">
        <f t="shared" si="30"/>
        <v>43.934365518938485</v>
      </c>
      <c r="AL123" s="11">
        <v>3.67747036</v>
      </c>
      <c r="AM123" s="11">
        <v>8.1886518699999993</v>
      </c>
      <c r="AN123" s="11">
        <v>6.5699043240000004</v>
      </c>
      <c r="AO123" s="12">
        <f t="shared" si="31"/>
        <v>6.1453421846666663</v>
      </c>
      <c r="AP123" s="12">
        <f t="shared" si="32"/>
        <v>2.2853619870073003</v>
      </c>
      <c r="AQ123" s="12">
        <f t="shared" si="33"/>
        <v>37.188522922442637</v>
      </c>
    </row>
    <row r="124" spans="1:43" x14ac:dyDescent="0.25">
      <c r="A124" s="9" t="s">
        <v>137</v>
      </c>
      <c r="B124" s="9">
        <v>21.065799999999999</v>
      </c>
      <c r="C124" s="42">
        <v>184.1</v>
      </c>
      <c r="D124" s="9" t="s">
        <v>417</v>
      </c>
      <c r="E124" s="9" t="s">
        <v>419</v>
      </c>
      <c r="F124" s="9" t="s">
        <v>421</v>
      </c>
      <c r="J124" s="9" t="str">
        <f t="shared" si="17"/>
        <v>LWS-GC-Quad-H2O-21.0658-184.10000</v>
      </c>
      <c r="K124" s="13" t="s">
        <v>1298</v>
      </c>
      <c r="M124" s="9" t="str">
        <f t="shared" si="18"/>
        <v>Unknown-21.0658-184.10000</v>
      </c>
      <c r="N124" s="11">
        <v>1894.876626</v>
      </c>
      <c r="O124" s="11">
        <v>1461.84329</v>
      </c>
      <c r="P124" s="11">
        <v>1769.31728</v>
      </c>
      <c r="Q124" s="12">
        <f t="shared" si="19"/>
        <v>1708.6790653333335</v>
      </c>
      <c r="R124" s="12">
        <f t="shared" si="20"/>
        <v>222.79410299712359</v>
      </c>
      <c r="S124" s="12">
        <f t="shared" si="21"/>
        <v>13.038967206732902</v>
      </c>
      <c r="T124" s="11">
        <v>30.794965309999998</v>
      </c>
      <c r="U124" s="11">
        <v>57.157410609999999</v>
      </c>
      <c r="V124" s="11">
        <v>79.799408249999999</v>
      </c>
      <c r="W124" s="12">
        <f t="shared" si="22"/>
        <v>55.91726139</v>
      </c>
      <c r="X124" s="12">
        <f t="shared" si="23"/>
        <v>24.525748398995461</v>
      </c>
      <c r="Y124" s="12">
        <f t="shared" si="24"/>
        <v>43.860782501378978</v>
      </c>
      <c r="Z124" s="11">
        <v>375.51060610000002</v>
      </c>
      <c r="AA124" s="11">
        <v>86.611856840000002</v>
      </c>
      <c r="AB124" s="11">
        <v>338.44327559999999</v>
      </c>
      <c r="AC124" s="12">
        <f t="shared" si="25"/>
        <v>266.85524617999999</v>
      </c>
      <c r="AD124" s="12">
        <f t="shared" si="26"/>
        <v>157.19178190407143</v>
      </c>
      <c r="AE124" s="12">
        <f t="shared" si="27"/>
        <v>58.905261992879076</v>
      </c>
      <c r="AF124" s="11">
        <v>100.2733238</v>
      </c>
      <c r="AG124" s="11">
        <v>117.95384180000001</v>
      </c>
      <c r="AH124" s="11">
        <v>26.169735729999999</v>
      </c>
      <c r="AI124" s="12">
        <f t="shared" si="28"/>
        <v>81.465633776666664</v>
      </c>
      <c r="AJ124" s="12">
        <f t="shared" si="29"/>
        <v>48.696790805735851</v>
      </c>
      <c r="AK124" s="12">
        <f t="shared" si="30"/>
        <v>59.775869342937035</v>
      </c>
      <c r="AL124" s="11">
        <v>18.439041039999999</v>
      </c>
      <c r="AM124" s="11">
        <v>28.505381060000001</v>
      </c>
      <c r="AN124" s="11">
        <v>17.557733120000002</v>
      </c>
      <c r="AO124" s="12">
        <f t="shared" si="31"/>
        <v>21.500718406666664</v>
      </c>
      <c r="AP124" s="12">
        <f t="shared" si="32"/>
        <v>6.0821994440922431</v>
      </c>
      <c r="AQ124" s="12">
        <f t="shared" si="33"/>
        <v>28.288354505430636</v>
      </c>
    </row>
    <row r="125" spans="1:43" ht="17.25" x14ac:dyDescent="0.25">
      <c r="A125" s="9" t="s">
        <v>138</v>
      </c>
      <c r="B125" s="9">
        <v>21.122199999999999</v>
      </c>
      <c r="C125" s="42">
        <v>241.1</v>
      </c>
      <c r="D125" s="9" t="s">
        <v>417</v>
      </c>
      <c r="E125" s="9" t="s">
        <v>419</v>
      </c>
      <c r="F125" s="9" t="s">
        <v>421</v>
      </c>
      <c r="G125" s="18" t="s">
        <v>774</v>
      </c>
      <c r="H125" s="9">
        <v>112.027278</v>
      </c>
      <c r="I125" s="9" t="s">
        <v>1330</v>
      </c>
      <c r="J125" s="9" t="str">
        <f t="shared" si="17"/>
        <v>NF07_Uracil OO-TMS</v>
      </c>
      <c r="K125" s="14" t="s">
        <v>1323</v>
      </c>
      <c r="L125" s="19" t="s">
        <v>687</v>
      </c>
      <c r="M125" s="9" t="str">
        <f t="shared" si="18"/>
        <v>ISAKRJDGNUQOIC-UHFFFAOYSA-N</v>
      </c>
      <c r="N125" s="11">
        <v>848.27367040000001</v>
      </c>
      <c r="O125" s="11">
        <v>100.1997848</v>
      </c>
      <c r="P125" s="11">
        <v>89.441651230000005</v>
      </c>
      <c r="Q125" s="12">
        <f t="shared" si="19"/>
        <v>345.97170214333329</v>
      </c>
      <c r="R125" s="12">
        <f t="shared" si="20"/>
        <v>435.03952101546884</v>
      </c>
      <c r="S125" s="12">
        <f t="shared" si="21"/>
        <v>125.74424969451272</v>
      </c>
      <c r="T125" s="11">
        <v>87.073132380000004</v>
      </c>
      <c r="U125" s="11">
        <v>75.588700099999997</v>
      </c>
      <c r="V125" s="11">
        <v>97.363680310000007</v>
      </c>
      <c r="W125" s="12">
        <f t="shared" si="22"/>
        <v>86.675170929999993</v>
      </c>
      <c r="X125" s="12">
        <f t="shared" si="23"/>
        <v>10.892943622971643</v>
      </c>
      <c r="Y125" s="12">
        <f t="shared" si="24"/>
        <v>12.567547898773604</v>
      </c>
      <c r="Z125" s="11">
        <v>818.83217030000003</v>
      </c>
      <c r="AA125" s="11">
        <v>299.94512609999998</v>
      </c>
      <c r="AB125" s="11">
        <v>793.50605480000002</v>
      </c>
      <c r="AC125" s="12">
        <f t="shared" si="25"/>
        <v>637.4277837333334</v>
      </c>
      <c r="AD125" s="12">
        <f t="shared" si="26"/>
        <v>292.5427510365331</v>
      </c>
      <c r="AE125" s="12">
        <f t="shared" si="27"/>
        <v>45.894257906856126</v>
      </c>
      <c r="AF125" s="11">
        <v>409.15243570000001</v>
      </c>
      <c r="AG125" s="11">
        <v>573.15347829999996</v>
      </c>
      <c r="AH125" s="11">
        <v>126.61002070000001</v>
      </c>
      <c r="AI125" s="12">
        <f t="shared" si="28"/>
        <v>369.63864489999997</v>
      </c>
      <c r="AJ125" s="12">
        <f t="shared" si="29"/>
        <v>225.87888265369196</v>
      </c>
      <c r="AK125" s="12">
        <f t="shared" si="30"/>
        <v>61.108026925810208</v>
      </c>
      <c r="AL125" s="11">
        <v>58.362758239999998</v>
      </c>
      <c r="AM125" s="11">
        <v>88.120686399999997</v>
      </c>
      <c r="AN125" s="11">
        <v>55.956119889999997</v>
      </c>
      <c r="AO125" s="12">
        <f t="shared" si="31"/>
        <v>67.479854843333328</v>
      </c>
      <c r="AP125" s="12">
        <f t="shared" si="32"/>
        <v>17.915940459544355</v>
      </c>
      <c r="AQ125" s="12">
        <f t="shared" si="33"/>
        <v>26.550057793010147</v>
      </c>
    </row>
    <row r="126" spans="1:43" x14ac:dyDescent="0.25">
      <c r="A126" s="9" t="s">
        <v>139</v>
      </c>
      <c r="B126" s="9">
        <v>21.1691</v>
      </c>
      <c r="C126" s="42">
        <v>43.1</v>
      </c>
      <c r="D126" s="9" t="s">
        <v>417</v>
      </c>
      <c r="E126" s="9" t="s">
        <v>419</v>
      </c>
      <c r="F126" s="9" t="s">
        <v>421</v>
      </c>
      <c r="J126" s="9" t="str">
        <f t="shared" si="17"/>
        <v>LWS-GC-Quad-H2O-21.1691-43.10000</v>
      </c>
      <c r="K126" s="13" t="s">
        <v>1298</v>
      </c>
      <c r="M126" s="9" t="str">
        <f t="shared" si="18"/>
        <v>Unknown-21.1691-43.10000</v>
      </c>
      <c r="N126" s="11">
        <v>143.75865429999999</v>
      </c>
      <c r="O126" s="11">
        <v>141.649652</v>
      </c>
      <c r="P126" s="11">
        <v>26.223868750000001</v>
      </c>
      <c r="Q126" s="12">
        <f t="shared" si="19"/>
        <v>103.87739168333333</v>
      </c>
      <c r="R126" s="12">
        <f t="shared" si="20"/>
        <v>67.258190509733794</v>
      </c>
      <c r="S126" s="12">
        <f t="shared" si="21"/>
        <v>64.747669747781202</v>
      </c>
      <c r="T126" s="11">
        <v>7.1954906950000002</v>
      </c>
      <c r="U126" s="11">
        <v>10.08823673</v>
      </c>
      <c r="V126" s="11">
        <v>34.017355780000003</v>
      </c>
      <c r="W126" s="12">
        <f t="shared" si="22"/>
        <v>17.100361068333335</v>
      </c>
      <c r="X126" s="12">
        <f t="shared" si="23"/>
        <v>14.721770527408394</v>
      </c>
      <c r="Y126" s="12">
        <f t="shared" si="24"/>
        <v>86.090407498297537</v>
      </c>
      <c r="Z126" s="11">
        <v>37.508580649999999</v>
      </c>
      <c r="AA126" s="11">
        <v>12.4552874</v>
      </c>
      <c r="AB126" s="11">
        <v>50.279104510000003</v>
      </c>
      <c r="AC126" s="12">
        <f t="shared" si="25"/>
        <v>33.414324186666668</v>
      </c>
      <c r="AD126" s="12">
        <f t="shared" si="26"/>
        <v>19.241426329234077</v>
      </c>
      <c r="AE126" s="12">
        <f t="shared" si="27"/>
        <v>57.584364782430619</v>
      </c>
      <c r="AF126" s="11">
        <v>35.890499210000002</v>
      </c>
      <c r="AG126" s="11">
        <v>39.458838139999997</v>
      </c>
      <c r="AH126" s="11">
        <v>34.547249139999998</v>
      </c>
      <c r="AI126" s="12">
        <f t="shared" si="28"/>
        <v>36.632195496666668</v>
      </c>
      <c r="AJ126" s="12">
        <f t="shared" si="29"/>
        <v>2.5384073082292344</v>
      </c>
      <c r="AK126" s="12">
        <f t="shared" si="30"/>
        <v>6.929443550442441</v>
      </c>
      <c r="AL126" s="11">
        <v>2.8802295490000001</v>
      </c>
      <c r="AM126" s="11">
        <v>13.48080311</v>
      </c>
      <c r="AN126" s="11">
        <v>23.584321540000001</v>
      </c>
      <c r="AO126" s="12">
        <f t="shared" si="31"/>
        <v>13.315118066333334</v>
      </c>
      <c r="AP126" s="12">
        <f t="shared" si="32"/>
        <v>10.35304037194962</v>
      </c>
      <c r="AQ126" s="12">
        <f t="shared" si="33"/>
        <v>77.754026065505258</v>
      </c>
    </row>
    <row r="127" spans="1:43" ht="17.25" x14ac:dyDescent="0.25">
      <c r="A127" s="9" t="s">
        <v>140</v>
      </c>
      <c r="B127" s="9">
        <v>21.389500000000002</v>
      </c>
      <c r="C127" s="42">
        <v>245.1</v>
      </c>
      <c r="D127" s="9" t="s">
        <v>417</v>
      </c>
      <c r="E127" s="9" t="s">
        <v>419</v>
      </c>
      <c r="F127" s="9" t="s">
        <v>421</v>
      </c>
      <c r="G127" s="18" t="s">
        <v>775</v>
      </c>
      <c r="H127" s="9">
        <v>116.01096000000001</v>
      </c>
      <c r="I127" s="9" t="s">
        <v>1331</v>
      </c>
      <c r="J127" s="9" t="str">
        <f t="shared" ref="J127:J185" si="52">IF(ISBLANK(I127), D127&amp;"-"&amp;E127&amp;"-"&amp;F127&amp;"-"&amp;B127&amp;"-"&amp;C127&amp;"0000", I127)</f>
        <v>NF07_Fumaric Acid OO-TMS</v>
      </c>
      <c r="K127" s="14" t="s">
        <v>1323</v>
      </c>
      <c r="L127" s="19" t="s">
        <v>688</v>
      </c>
      <c r="M127" s="9" t="str">
        <f t="shared" ref="M127:M185" si="53">IF(ISBLANK(L127), "Unknown-"&amp;B127&amp;"-"&amp;C127&amp;"0000", L127)</f>
        <v>VZCYOOQTPOCHFL-OWOJBTEDSA-N</v>
      </c>
      <c r="N127" s="11">
        <v>2087.3039290000002</v>
      </c>
      <c r="O127" s="11">
        <v>152.3524117</v>
      </c>
      <c r="P127" s="11">
        <v>244.6943636</v>
      </c>
      <c r="Q127" s="12">
        <f t="shared" si="19"/>
        <v>828.11690143333351</v>
      </c>
      <c r="R127" s="12">
        <f t="shared" si="20"/>
        <v>1091.4649498789727</v>
      </c>
      <c r="S127" s="12">
        <f t="shared" si="21"/>
        <v>131.80083005066402</v>
      </c>
      <c r="T127" s="11">
        <v>271.44586409999999</v>
      </c>
      <c r="U127" s="11">
        <v>199.3031723</v>
      </c>
      <c r="V127" s="11">
        <v>406.8011285</v>
      </c>
      <c r="W127" s="12">
        <f t="shared" ref="W127:W185" si="54">AVERAGE(T127:V127)</f>
        <v>292.51672163333336</v>
      </c>
      <c r="X127" s="12">
        <f t="shared" ref="X127:X185" si="55">STDEV(T127:V127)</f>
        <v>105.34152189277873</v>
      </c>
      <c r="Y127" s="12">
        <f t="shared" ref="Y127:Y185" si="56">(STDEV(T127:V127)/AVERAGE(T127:V127))*100</f>
        <v>36.01213677788418</v>
      </c>
      <c r="Z127" s="11">
        <v>809.99756820000005</v>
      </c>
      <c r="AA127" s="11">
        <v>237.30126229999999</v>
      </c>
      <c r="AB127" s="11">
        <v>383.27046639999998</v>
      </c>
      <c r="AC127" s="12">
        <f t="shared" ref="AC127:AC185" si="57">AVERAGE(Z127:AB127)</f>
        <v>476.85643230000005</v>
      </c>
      <c r="AD127" s="12">
        <f t="shared" ref="AD127:AD185" si="58">STDEV(Z127:AB127)</f>
        <v>297.59706728721881</v>
      </c>
      <c r="AE127" s="12">
        <f t="shared" ref="AE127:AE185" si="59">(STDEV(Z127:AB127)/AVERAGE(Z127:AB127))*100</f>
        <v>62.408105905551558</v>
      </c>
      <c r="AF127" s="11">
        <v>387.72314610000001</v>
      </c>
      <c r="AG127" s="11">
        <v>305.97858689999998</v>
      </c>
      <c r="AH127" s="11">
        <v>181.52021310000001</v>
      </c>
      <c r="AI127" s="12">
        <f t="shared" ref="AI127:AI185" si="60">AVERAGE(AF127:AH127)</f>
        <v>291.74064870000001</v>
      </c>
      <c r="AJ127" s="12">
        <f t="shared" si="29"/>
        <v>103.83617653588225</v>
      </c>
      <c r="AK127" s="12">
        <f t="shared" si="30"/>
        <v>35.59194681940194</v>
      </c>
      <c r="AL127" s="11">
        <v>60.9007875</v>
      </c>
      <c r="AM127" s="11">
        <v>65.129578019999997</v>
      </c>
      <c r="AN127" s="11">
        <v>102.404792</v>
      </c>
      <c r="AO127" s="12">
        <f t="shared" si="31"/>
        <v>76.145052506666673</v>
      </c>
      <c r="AP127" s="12">
        <f t="shared" si="32"/>
        <v>22.839682703768169</v>
      </c>
      <c r="AQ127" s="12">
        <f t="shared" si="33"/>
        <v>29.994966123069521</v>
      </c>
    </row>
    <row r="128" spans="1:43" ht="17.25" x14ac:dyDescent="0.25">
      <c r="A128" s="9" t="s">
        <v>141</v>
      </c>
      <c r="B128" s="9">
        <v>21.581800000000001</v>
      </c>
      <c r="C128" s="42">
        <v>218.2</v>
      </c>
      <c r="D128" s="9" t="s">
        <v>417</v>
      </c>
      <c r="E128" s="9" t="s">
        <v>419</v>
      </c>
      <c r="F128" s="9" t="s">
        <v>421</v>
      </c>
      <c r="G128" s="18" t="s">
        <v>776</v>
      </c>
      <c r="H128" s="9">
        <v>105.04259400000001</v>
      </c>
      <c r="I128" s="9" t="s">
        <v>1332</v>
      </c>
      <c r="J128" s="9" t="str">
        <f t="shared" si="52"/>
        <v>NF08_L-Serine NOO-TMS</v>
      </c>
      <c r="K128" s="14" t="s">
        <v>1323</v>
      </c>
      <c r="L128" s="19" t="s">
        <v>689</v>
      </c>
      <c r="M128" s="9" t="str">
        <f t="shared" si="53"/>
        <v>MTCFGRXMJLQNBG-REOHCLBHSA-N</v>
      </c>
      <c r="N128" s="11">
        <v>32491.70318</v>
      </c>
      <c r="O128" s="11">
        <v>4253.1998510000003</v>
      </c>
      <c r="P128" s="11">
        <v>2265.3876690000002</v>
      </c>
      <c r="Q128" s="12">
        <f t="shared" si="19"/>
        <v>13003.430233333334</v>
      </c>
      <c r="R128" s="12">
        <f t="shared" si="20"/>
        <v>16906.579670369811</v>
      </c>
      <c r="S128" s="12">
        <f t="shared" si="21"/>
        <v>130.01630621304093</v>
      </c>
      <c r="T128" s="11">
        <v>5705.6659559999998</v>
      </c>
      <c r="U128" s="11">
        <v>5318.1644800000004</v>
      </c>
      <c r="V128" s="11">
        <v>6125.2394359999998</v>
      </c>
      <c r="W128" s="12">
        <f t="shared" si="54"/>
        <v>5716.356624</v>
      </c>
      <c r="X128" s="12">
        <f t="shared" si="55"/>
        <v>403.64367198968313</v>
      </c>
      <c r="Y128" s="12">
        <f t="shared" si="56"/>
        <v>7.0612052140867814</v>
      </c>
      <c r="Z128" s="11">
        <v>5159.0751680000003</v>
      </c>
      <c r="AA128" s="11">
        <v>1386.978443</v>
      </c>
      <c r="AB128" s="11">
        <v>1681.1885729999999</v>
      </c>
      <c r="AC128" s="12">
        <f t="shared" si="57"/>
        <v>2742.4140613333334</v>
      </c>
      <c r="AD128" s="12">
        <f t="shared" si="58"/>
        <v>2098.0534022052852</v>
      </c>
      <c r="AE128" s="12">
        <f t="shared" si="59"/>
        <v>76.503888737546561</v>
      </c>
      <c r="AF128" s="11">
        <v>4798.0224989999997</v>
      </c>
      <c r="AG128" s="11">
        <v>4182.3785429999998</v>
      </c>
      <c r="AH128" s="11">
        <v>2087.0538630000001</v>
      </c>
      <c r="AI128" s="12">
        <f t="shared" si="60"/>
        <v>3689.1516349999997</v>
      </c>
      <c r="AJ128" s="12">
        <f t="shared" si="29"/>
        <v>1421.1939781132482</v>
      </c>
      <c r="AK128" s="12">
        <f t="shared" si="30"/>
        <v>38.523598884632136</v>
      </c>
      <c r="AL128" s="11">
        <v>2680.2854090000001</v>
      </c>
      <c r="AM128" s="11">
        <v>3692.558685</v>
      </c>
      <c r="AN128" s="11">
        <v>3359.9878020000001</v>
      </c>
      <c r="AO128" s="12">
        <f t="shared" si="31"/>
        <v>3244.2772986666664</v>
      </c>
      <c r="AP128" s="12">
        <f t="shared" si="32"/>
        <v>515.96122602593368</v>
      </c>
      <c r="AQ128" s="12">
        <f t="shared" si="33"/>
        <v>15.90373382195115</v>
      </c>
    </row>
    <row r="129" spans="1:43" x14ac:dyDescent="0.25">
      <c r="A129" s="9" t="s">
        <v>142</v>
      </c>
      <c r="B129" s="9">
        <v>21.614799999999999</v>
      </c>
      <c r="C129" s="42">
        <v>243.1</v>
      </c>
      <c r="D129" s="9" t="s">
        <v>417</v>
      </c>
      <c r="E129" s="9" t="s">
        <v>419</v>
      </c>
      <c r="F129" s="9" t="s">
        <v>421</v>
      </c>
      <c r="G129" s="20"/>
      <c r="J129" s="9" t="str">
        <f t="shared" si="52"/>
        <v>LWS-GC-Quad-H2O-21.6148-243.10000</v>
      </c>
      <c r="K129" s="13" t="s">
        <v>1298</v>
      </c>
      <c r="M129" s="9" t="str">
        <f t="shared" si="53"/>
        <v>Unknown-21.6148-243.10000</v>
      </c>
      <c r="N129" s="11">
        <v>19.74893878</v>
      </c>
      <c r="O129" s="11">
        <v>11.63582076</v>
      </c>
      <c r="P129" s="11">
        <v>3.9428420219999998</v>
      </c>
      <c r="Q129" s="12">
        <f t="shared" si="19"/>
        <v>11.775867187333333</v>
      </c>
      <c r="R129" s="12">
        <f t="shared" si="20"/>
        <v>7.9039789620273657</v>
      </c>
      <c r="S129" s="12">
        <f t="shared" si="21"/>
        <v>67.12014356385788</v>
      </c>
      <c r="T129" s="11">
        <v>8.0749551030000006</v>
      </c>
      <c r="U129" s="11">
        <v>7.8619531690000004</v>
      </c>
      <c r="V129" s="11">
        <v>5.3052800580000001</v>
      </c>
      <c r="W129" s="12">
        <f t="shared" si="54"/>
        <v>7.0807294433333334</v>
      </c>
      <c r="X129" s="12">
        <f t="shared" si="55"/>
        <v>1.5412682588966544</v>
      </c>
      <c r="Y129" s="12">
        <f t="shared" si="56"/>
        <v>21.767083055938443</v>
      </c>
      <c r="Z129" s="11">
        <v>234.71105929999999</v>
      </c>
      <c r="AA129" s="11">
        <v>83.808126380000004</v>
      </c>
      <c r="AB129" s="11">
        <v>239.28601320000001</v>
      </c>
      <c r="AC129" s="12">
        <f t="shared" si="57"/>
        <v>185.93506629333334</v>
      </c>
      <c r="AD129" s="12">
        <f t="shared" si="58"/>
        <v>88.474100407085075</v>
      </c>
      <c r="AE129" s="12">
        <f t="shared" si="59"/>
        <v>47.583332273379412</v>
      </c>
      <c r="AF129" s="11">
        <v>98.002763029999997</v>
      </c>
      <c r="AG129" s="11">
        <v>149.30910639999999</v>
      </c>
      <c r="AH129" s="11">
        <v>34.612711040000001</v>
      </c>
      <c r="AI129" s="12">
        <f t="shared" si="60"/>
        <v>93.974860156666679</v>
      </c>
      <c r="AJ129" s="12">
        <f t="shared" si="29"/>
        <v>57.4541885184371</v>
      </c>
      <c r="AK129" s="12">
        <f t="shared" si="30"/>
        <v>61.137828162398421</v>
      </c>
      <c r="AL129" s="11">
        <v>11.6491776</v>
      </c>
      <c r="AM129" s="11">
        <v>18.355169119999999</v>
      </c>
      <c r="AN129" s="11">
        <v>11.255229999999999</v>
      </c>
      <c r="AO129" s="12">
        <f t="shared" si="31"/>
        <v>13.753192239999999</v>
      </c>
      <c r="AP129" s="12">
        <f t="shared" si="32"/>
        <v>3.9902934830570218</v>
      </c>
      <c r="AQ129" s="12">
        <f t="shared" si="33"/>
        <v>29.013580363194446</v>
      </c>
    </row>
    <row r="130" spans="1:43" x14ac:dyDescent="0.25">
      <c r="A130" s="9" t="s">
        <v>143</v>
      </c>
      <c r="B130" s="9">
        <v>21.674099999999999</v>
      </c>
      <c r="C130" s="42">
        <v>241.1</v>
      </c>
      <c r="D130" s="9" t="s">
        <v>417</v>
      </c>
      <c r="E130" s="9" t="s">
        <v>419</v>
      </c>
      <c r="F130" s="9" t="s">
        <v>421</v>
      </c>
      <c r="J130" s="9" t="str">
        <f t="shared" si="52"/>
        <v>LWS-GC-Quad-H2O-21.6741-241.10000</v>
      </c>
      <c r="K130" s="13" t="s">
        <v>1298</v>
      </c>
      <c r="M130" s="9" t="str">
        <f t="shared" si="53"/>
        <v>Unknown-21.6741-241.10000</v>
      </c>
      <c r="N130" s="11">
        <v>28.851610560000001</v>
      </c>
      <c r="O130" s="11">
        <v>1.591692463</v>
      </c>
      <c r="P130" s="11">
        <v>1.3363323629999999</v>
      </c>
      <c r="Q130" s="12">
        <f t="shared" si="19"/>
        <v>10.593211795333334</v>
      </c>
      <c r="R130" s="12">
        <f t="shared" si="20"/>
        <v>15.812752647226034</v>
      </c>
      <c r="S130" s="12">
        <f t="shared" si="21"/>
        <v>149.27250538115442</v>
      </c>
      <c r="T130" s="11">
        <v>12.64884159</v>
      </c>
      <c r="U130" s="11">
        <v>9.5410099069999994</v>
      </c>
      <c r="V130" s="11">
        <v>7.8126769180000002</v>
      </c>
      <c r="W130" s="12">
        <f t="shared" si="54"/>
        <v>10.000842805</v>
      </c>
      <c r="X130" s="12">
        <f t="shared" si="55"/>
        <v>2.4506543828613436</v>
      </c>
      <c r="Y130" s="12">
        <f t="shared" si="56"/>
        <v>24.504478578906568</v>
      </c>
      <c r="Z130" s="11">
        <v>31.693750210000001</v>
      </c>
      <c r="AA130" s="11">
        <v>25.674246140000001</v>
      </c>
      <c r="AB130" s="11">
        <v>24.259311490000002</v>
      </c>
      <c r="AC130" s="12">
        <f t="shared" si="57"/>
        <v>27.209102613333332</v>
      </c>
      <c r="AD130" s="12">
        <f t="shared" si="58"/>
        <v>3.9477282157791636</v>
      </c>
      <c r="AE130" s="12">
        <f t="shared" si="59"/>
        <v>14.508851217476943</v>
      </c>
      <c r="AF130" s="11">
        <v>26.56435024</v>
      </c>
      <c r="AG130" s="11">
        <v>28.56092885</v>
      </c>
      <c r="AH130" s="11">
        <v>13.32230139</v>
      </c>
      <c r="AI130" s="12">
        <f t="shared" si="60"/>
        <v>22.81586016</v>
      </c>
      <c r="AJ130" s="12">
        <f t="shared" si="29"/>
        <v>8.2820483653538428</v>
      </c>
      <c r="AK130" s="12">
        <f t="shared" si="30"/>
        <v>36.299522819979643</v>
      </c>
      <c r="AL130" s="11">
        <v>1.056212661</v>
      </c>
      <c r="AM130" s="11">
        <v>4.2827599909999998</v>
      </c>
      <c r="AN130" s="11">
        <v>4.8975826309999997</v>
      </c>
      <c r="AO130" s="12">
        <f t="shared" si="31"/>
        <v>3.4121850943333332</v>
      </c>
      <c r="AP130" s="12">
        <f t="shared" si="32"/>
        <v>2.0633604386132061</v>
      </c>
      <c r="AQ130" s="12">
        <f t="shared" si="33"/>
        <v>60.470354965205722</v>
      </c>
    </row>
    <row r="131" spans="1:43" ht="17.25" x14ac:dyDescent="0.25">
      <c r="A131" s="9" t="s">
        <v>144</v>
      </c>
      <c r="B131" s="9">
        <v>21.7395</v>
      </c>
      <c r="C131" s="42">
        <v>188.2</v>
      </c>
      <c r="D131" s="9" t="s">
        <v>417</v>
      </c>
      <c r="E131" s="9" t="s">
        <v>419</v>
      </c>
      <c r="F131" s="9" t="s">
        <v>421</v>
      </c>
      <c r="G131" s="18" t="s">
        <v>764</v>
      </c>
      <c r="H131" s="9">
        <v>89.047679000000002</v>
      </c>
      <c r="I131" s="9" t="s">
        <v>1333</v>
      </c>
      <c r="J131" s="9" t="str">
        <f t="shared" si="52"/>
        <v>NF08_L-Alanine NNO-TMS</v>
      </c>
      <c r="K131" s="14" t="s">
        <v>1323</v>
      </c>
      <c r="L131" s="19" t="s">
        <v>656</v>
      </c>
      <c r="M131" s="9" t="str">
        <f t="shared" si="53"/>
        <v>QNAYBMKLOCPYGJ-REOHCLBHSA-N</v>
      </c>
      <c r="N131" s="11">
        <v>1321.612603</v>
      </c>
      <c r="O131" s="11">
        <v>196.5026675</v>
      </c>
      <c r="P131" s="11">
        <v>189.7988886</v>
      </c>
      <c r="Q131" s="12">
        <f t="shared" si="19"/>
        <v>569.30471969999996</v>
      </c>
      <c r="R131" s="12">
        <f t="shared" si="20"/>
        <v>651.52636064811679</v>
      </c>
      <c r="S131" s="12">
        <f t="shared" si="21"/>
        <v>114.44246606482452</v>
      </c>
      <c r="T131" s="11">
        <v>100.737989</v>
      </c>
      <c r="U131" s="11">
        <v>93.876234729999993</v>
      </c>
      <c r="V131" s="11">
        <v>142.54289549999999</v>
      </c>
      <c r="W131" s="12">
        <f t="shared" si="54"/>
        <v>112.38570641</v>
      </c>
      <c r="X131" s="12">
        <f t="shared" si="55"/>
        <v>26.34127859981314</v>
      </c>
      <c r="Y131" s="12">
        <f t="shared" si="56"/>
        <v>23.438281825373934</v>
      </c>
      <c r="Z131" s="11">
        <v>290.19051339999999</v>
      </c>
      <c r="AA131" s="11">
        <v>91.172271530000003</v>
      </c>
      <c r="AB131" s="11">
        <v>190.3055737</v>
      </c>
      <c r="AC131" s="12">
        <f t="shared" si="57"/>
        <v>190.55611954333332</v>
      </c>
      <c r="AD131" s="12">
        <f t="shared" si="58"/>
        <v>99.509357495519893</v>
      </c>
      <c r="AE131" s="12">
        <f t="shared" si="59"/>
        <v>52.220499522132123</v>
      </c>
      <c r="AF131" s="11">
        <v>218.34527420000001</v>
      </c>
      <c r="AG131" s="11">
        <v>233.9070332</v>
      </c>
      <c r="AH131" s="11">
        <v>104.9348882</v>
      </c>
      <c r="AI131" s="12">
        <f t="shared" si="60"/>
        <v>185.72906520000001</v>
      </c>
      <c r="AJ131" s="12">
        <f t="shared" si="29"/>
        <v>70.401110528343324</v>
      </c>
      <c r="AK131" s="12">
        <f t="shared" si="30"/>
        <v>37.905273712831523</v>
      </c>
      <c r="AL131" s="11">
        <v>113.1883955</v>
      </c>
      <c r="AM131" s="11">
        <v>206.45696599999999</v>
      </c>
      <c r="AN131" s="11">
        <v>179.2946336</v>
      </c>
      <c r="AO131" s="12">
        <f t="shared" si="31"/>
        <v>166.31333169999999</v>
      </c>
      <c r="AP131" s="12">
        <f t="shared" si="32"/>
        <v>47.97022211791996</v>
      </c>
      <c r="AQ131" s="12">
        <f t="shared" si="33"/>
        <v>28.843281309792896</v>
      </c>
    </row>
    <row r="132" spans="1:43" x14ac:dyDescent="0.25">
      <c r="A132" s="9" t="s">
        <v>145</v>
      </c>
      <c r="B132" s="9">
        <v>21.7746</v>
      </c>
      <c r="C132" s="42">
        <v>141.1</v>
      </c>
      <c r="D132" s="9" t="s">
        <v>417</v>
      </c>
      <c r="E132" s="9" t="s">
        <v>419</v>
      </c>
      <c r="F132" s="9" t="s">
        <v>421</v>
      </c>
      <c r="J132" s="9" t="str">
        <f t="shared" si="52"/>
        <v>LWS-GC-Quad-H2O-21.7746-141.10000</v>
      </c>
      <c r="K132" s="13" t="s">
        <v>1298</v>
      </c>
      <c r="M132" s="9" t="str">
        <f t="shared" si="53"/>
        <v>Unknown-21.7746-141.10000</v>
      </c>
      <c r="N132" s="11">
        <v>1283.72642</v>
      </c>
      <c r="O132" s="11">
        <v>190.35544139999999</v>
      </c>
      <c r="P132" s="11">
        <v>213.0325483</v>
      </c>
      <c r="Q132" s="12">
        <f t="shared" ref="Q132:Q195" si="61">AVERAGE(N132:P132)</f>
        <v>562.37146989999997</v>
      </c>
      <c r="R132" s="12">
        <f t="shared" ref="R132:R195" si="62">STDEV(N132:P132)</f>
        <v>624.81460115755021</v>
      </c>
      <c r="S132" s="12">
        <f t="shared" ref="S132:S195" si="63">(STDEV(N132:P132)/AVERAGE(N132:P132))*100</f>
        <v>111.10353824824253</v>
      </c>
      <c r="T132" s="11">
        <v>83.944220189999996</v>
      </c>
      <c r="U132" s="11">
        <v>403.55247000000003</v>
      </c>
      <c r="V132" s="11">
        <v>407.68039629999998</v>
      </c>
      <c r="W132" s="12">
        <f t="shared" si="54"/>
        <v>298.3923621633333</v>
      </c>
      <c r="X132" s="12">
        <f t="shared" si="55"/>
        <v>185.7290072679703</v>
      </c>
      <c r="Y132" s="12">
        <f t="shared" si="56"/>
        <v>62.243217594928382</v>
      </c>
      <c r="Z132" s="11">
        <v>149.9542879</v>
      </c>
      <c r="AA132" s="11">
        <v>59.611992520000001</v>
      </c>
      <c r="AB132" s="11">
        <v>71.897693709999999</v>
      </c>
      <c r="AC132" s="12">
        <f t="shared" si="57"/>
        <v>93.821324709999999</v>
      </c>
      <c r="AD132" s="12">
        <f t="shared" si="58"/>
        <v>48.999150817130648</v>
      </c>
      <c r="AE132" s="12">
        <f t="shared" si="59"/>
        <v>52.226027471458245</v>
      </c>
      <c r="AF132" s="11">
        <v>151.30368730000001</v>
      </c>
      <c r="AG132" s="11">
        <v>276.11206929999997</v>
      </c>
      <c r="AH132" s="11">
        <v>140.26660699999999</v>
      </c>
      <c r="AI132" s="12">
        <f t="shared" si="60"/>
        <v>189.22745453333334</v>
      </c>
      <c r="AJ132" s="12">
        <f t="shared" ref="AJ132:AJ195" si="64">STDEV(AF132:AH132)</f>
        <v>75.446381608074503</v>
      </c>
      <c r="AK132" s="12">
        <f t="shared" ref="AK132:AK195" si="65">(STDEV(AF132:AH132)/AVERAGE(AF132:AH132))*100</f>
        <v>39.870737464676012</v>
      </c>
      <c r="AL132" s="11">
        <v>87.788478519999998</v>
      </c>
      <c r="AM132" s="11">
        <v>228.33839</v>
      </c>
      <c r="AN132" s="11">
        <v>189.7147669</v>
      </c>
      <c r="AO132" s="12">
        <f t="shared" ref="AO132:AO195" si="66">AVERAGE(AL132:AN132)</f>
        <v>168.61387847333333</v>
      </c>
      <c r="AP132" s="12">
        <f t="shared" ref="AP132:AP195" si="67">STDEV(AL132:AN132)</f>
        <v>72.612017074000462</v>
      </c>
      <c r="AQ132" s="12">
        <f t="shared" ref="AQ132:AQ195" si="68">(STDEV(AL132:AN132)/AVERAGE(AL132:AN132))*100</f>
        <v>43.064080923495411</v>
      </c>
    </row>
    <row r="133" spans="1:43" x14ac:dyDescent="0.25">
      <c r="A133" s="9" t="s">
        <v>146</v>
      </c>
      <c r="B133" s="9">
        <v>21.867599999999999</v>
      </c>
      <c r="C133" s="42">
        <v>144.1</v>
      </c>
      <c r="D133" s="9" t="s">
        <v>417</v>
      </c>
      <c r="E133" s="9" t="s">
        <v>419</v>
      </c>
      <c r="F133" s="9" t="s">
        <v>421</v>
      </c>
      <c r="J133" s="9" t="str">
        <f t="shared" si="52"/>
        <v>LWS-GC-Quad-H2O-21.8676-144.10000</v>
      </c>
      <c r="K133" s="13" t="s">
        <v>1298</v>
      </c>
      <c r="M133" s="9" t="str">
        <f t="shared" si="53"/>
        <v>Unknown-21.8676-144.10000</v>
      </c>
      <c r="N133" s="11">
        <v>47.783351869999997</v>
      </c>
      <c r="O133" s="11">
        <v>4.862894904</v>
      </c>
      <c r="P133" s="11">
        <v>5.2262503310000001</v>
      </c>
      <c r="Q133" s="12">
        <f t="shared" si="61"/>
        <v>19.290832368333334</v>
      </c>
      <c r="R133" s="12">
        <f t="shared" si="62"/>
        <v>24.675914521172743</v>
      </c>
      <c r="S133" s="12">
        <f t="shared" si="63"/>
        <v>127.91523999596428</v>
      </c>
      <c r="T133" s="11">
        <v>5.7631081609999999</v>
      </c>
      <c r="U133" s="11">
        <v>7.1158654569999999</v>
      </c>
      <c r="V133" s="11">
        <v>1.9803047140000001</v>
      </c>
      <c r="W133" s="12">
        <f t="shared" si="54"/>
        <v>4.9530927773333335</v>
      </c>
      <c r="X133" s="12">
        <f t="shared" si="55"/>
        <v>2.6618771060274677</v>
      </c>
      <c r="Y133" s="12">
        <f t="shared" si="56"/>
        <v>53.741717058257485</v>
      </c>
      <c r="Z133" s="11">
        <v>14.757171570000001</v>
      </c>
      <c r="AA133" s="11">
        <v>4.8702058910000003</v>
      </c>
      <c r="AB133" s="11">
        <v>5.1233731819999999</v>
      </c>
      <c r="AC133" s="12">
        <f t="shared" si="57"/>
        <v>8.2502502143333345</v>
      </c>
      <c r="AD133" s="12">
        <f t="shared" si="58"/>
        <v>5.6365807513004951</v>
      </c>
      <c r="AE133" s="12">
        <f t="shared" si="59"/>
        <v>68.320118843279971</v>
      </c>
      <c r="AF133" s="11">
        <v>15.42007701</v>
      </c>
      <c r="AG133" s="11">
        <v>13.23434967</v>
      </c>
      <c r="AH133" s="11">
        <v>4.3612649059999997</v>
      </c>
      <c r="AI133" s="12">
        <f t="shared" si="60"/>
        <v>11.005230528666667</v>
      </c>
      <c r="AJ133" s="12">
        <f t="shared" si="64"/>
        <v>5.8567107148627526</v>
      </c>
      <c r="AK133" s="12">
        <f t="shared" si="65"/>
        <v>53.217519611307218</v>
      </c>
      <c r="AL133" s="11">
        <v>4.6686772320000003</v>
      </c>
      <c r="AM133" s="11">
        <v>6.8186978270000003</v>
      </c>
      <c r="AN133" s="11">
        <v>4.5912902280000001</v>
      </c>
      <c r="AO133" s="12">
        <f t="shared" si="66"/>
        <v>5.3595550956666669</v>
      </c>
      <c r="AP133" s="12">
        <f t="shared" si="67"/>
        <v>1.2642469378642771</v>
      </c>
      <c r="AQ133" s="12">
        <f t="shared" si="68"/>
        <v>23.588654567362354</v>
      </c>
    </row>
    <row r="134" spans="1:43" x14ac:dyDescent="0.25">
      <c r="A134" s="9" t="s">
        <v>147</v>
      </c>
      <c r="B134" s="9">
        <v>21.9282</v>
      </c>
      <c r="C134" s="42">
        <v>156.19999999999999</v>
      </c>
      <c r="D134" s="9" t="s">
        <v>417</v>
      </c>
      <c r="E134" s="9" t="s">
        <v>419</v>
      </c>
      <c r="F134" s="9" t="s">
        <v>421</v>
      </c>
      <c r="J134" s="9" t="str">
        <f t="shared" si="52"/>
        <v>LWS-GC-Quad-H2O-21.9282-156.20000</v>
      </c>
      <c r="K134" s="13" t="s">
        <v>1298</v>
      </c>
      <c r="M134" s="9" t="str">
        <f t="shared" si="53"/>
        <v>Unknown-21.9282-156.20000</v>
      </c>
      <c r="N134" s="11">
        <v>220.89301520000001</v>
      </c>
      <c r="O134" s="11">
        <v>35.412413010000002</v>
      </c>
      <c r="P134" s="11">
        <v>12.066684309999999</v>
      </c>
      <c r="Q134" s="12">
        <f t="shared" si="61"/>
        <v>89.457370839999996</v>
      </c>
      <c r="R134" s="12">
        <f t="shared" si="62"/>
        <v>114.42356496098084</v>
      </c>
      <c r="S134" s="12">
        <f t="shared" si="63"/>
        <v>127.90848186857002</v>
      </c>
      <c r="T134" s="11">
        <v>37.245863329999999</v>
      </c>
      <c r="U134" s="11">
        <v>39.766906290000001</v>
      </c>
      <c r="V134" s="11">
        <v>57.697458480000002</v>
      </c>
      <c r="W134" s="12">
        <f t="shared" si="54"/>
        <v>44.903409366666665</v>
      </c>
      <c r="X134" s="12">
        <f t="shared" si="55"/>
        <v>11.151443132497727</v>
      </c>
      <c r="Y134" s="12">
        <f t="shared" si="56"/>
        <v>24.83429051330749</v>
      </c>
      <c r="Z134" s="11">
        <v>32.460236590000001</v>
      </c>
      <c r="AA134" s="11">
        <v>16.390115980000001</v>
      </c>
      <c r="AB134" s="11">
        <v>16.935336400000001</v>
      </c>
      <c r="AC134" s="12">
        <f t="shared" si="57"/>
        <v>21.92856299</v>
      </c>
      <c r="AD134" s="12">
        <f t="shared" si="58"/>
        <v>9.1247700211730933</v>
      </c>
      <c r="AE134" s="12">
        <f t="shared" si="59"/>
        <v>41.611345099695903</v>
      </c>
      <c r="AF134" s="11">
        <v>38.655388649999999</v>
      </c>
      <c r="AG134" s="11">
        <v>50.008042519999997</v>
      </c>
      <c r="AH134" s="11">
        <v>9.0887408480000005</v>
      </c>
      <c r="AI134" s="12">
        <f t="shared" si="60"/>
        <v>32.584057339333334</v>
      </c>
      <c r="AJ134" s="12">
        <f t="shared" si="64"/>
        <v>21.124467099644114</v>
      </c>
      <c r="AK134" s="12">
        <f t="shared" si="65"/>
        <v>64.830683544569041</v>
      </c>
      <c r="AL134" s="11">
        <v>9.8025576189999999</v>
      </c>
      <c r="AM134" s="11">
        <v>15.45959143</v>
      </c>
      <c r="AN134" s="11">
        <v>14.04591561</v>
      </c>
      <c r="AO134" s="12">
        <f t="shared" si="66"/>
        <v>13.102688219666668</v>
      </c>
      <c r="AP134" s="12">
        <f t="shared" si="67"/>
        <v>2.9441070491925858</v>
      </c>
      <c r="AQ134" s="12">
        <f t="shared" si="68"/>
        <v>22.469488702124394</v>
      </c>
    </row>
    <row r="135" spans="1:43" ht="17.25" x14ac:dyDescent="0.25">
      <c r="A135" s="9" t="s">
        <v>148</v>
      </c>
      <c r="B135" s="9">
        <v>22.0213</v>
      </c>
      <c r="C135" s="42">
        <v>141.1</v>
      </c>
      <c r="D135" s="9" t="s">
        <v>417</v>
      </c>
      <c r="E135" s="9" t="s">
        <v>419</v>
      </c>
      <c r="F135" s="9" t="s">
        <v>421</v>
      </c>
      <c r="G135" s="18" t="s">
        <v>777</v>
      </c>
      <c r="H135" s="9">
        <v>114.042928</v>
      </c>
      <c r="I135" s="9" t="s">
        <v>1334</v>
      </c>
      <c r="J135" s="9" t="str">
        <f t="shared" si="52"/>
        <v xml:space="preserve">? Golm_Alanine 3-cyano- </v>
      </c>
      <c r="K135" s="17" t="s">
        <v>1300</v>
      </c>
      <c r="L135" s="19" t="s">
        <v>690</v>
      </c>
      <c r="M135" s="9" t="str">
        <f t="shared" si="53"/>
        <v>BXRLWGXPSRYJDZ-VKHMYHEASA-N</v>
      </c>
      <c r="N135" s="11">
        <v>20424.624879999999</v>
      </c>
      <c r="O135" s="11">
        <v>2362.3899540000002</v>
      </c>
      <c r="P135" s="11">
        <v>1527.216195</v>
      </c>
      <c r="Q135" s="12">
        <f t="shared" si="61"/>
        <v>8104.7436763333344</v>
      </c>
      <c r="R135" s="12">
        <f t="shared" si="62"/>
        <v>10677.498932628134</v>
      </c>
      <c r="S135" s="12">
        <f t="shared" si="63"/>
        <v>131.74382015075324</v>
      </c>
      <c r="T135" s="11">
        <v>2778.2568860000001</v>
      </c>
      <c r="U135" s="11">
        <v>2725.8877579999998</v>
      </c>
      <c r="V135" s="11">
        <v>4386.7864639999998</v>
      </c>
      <c r="W135" s="12">
        <f t="shared" si="54"/>
        <v>3296.9770360000002</v>
      </c>
      <c r="X135" s="12">
        <f t="shared" si="55"/>
        <v>944.16580821915647</v>
      </c>
      <c r="Y135" s="12">
        <f t="shared" si="56"/>
        <v>28.637318304304877</v>
      </c>
      <c r="Z135" s="11">
        <v>2391.2774469999999</v>
      </c>
      <c r="AA135" s="11">
        <v>758.2656015</v>
      </c>
      <c r="AB135" s="11">
        <v>1008.554452</v>
      </c>
      <c r="AC135" s="12">
        <f t="shared" si="57"/>
        <v>1386.0325001666668</v>
      </c>
      <c r="AD135" s="12">
        <f t="shared" si="58"/>
        <v>879.51644641906273</v>
      </c>
      <c r="AE135" s="12">
        <f t="shared" si="59"/>
        <v>63.45568710064903</v>
      </c>
      <c r="AF135" s="11">
        <v>2987.5822020000001</v>
      </c>
      <c r="AG135" s="11">
        <v>2833.5761739999998</v>
      </c>
      <c r="AH135" s="11">
        <v>1393.6833019999999</v>
      </c>
      <c r="AI135" s="12">
        <f t="shared" si="60"/>
        <v>2404.9472259999998</v>
      </c>
      <c r="AJ135" s="12">
        <f t="shared" si="64"/>
        <v>879.15897717818757</v>
      </c>
      <c r="AK135" s="12">
        <f t="shared" si="65"/>
        <v>36.556268997238597</v>
      </c>
      <c r="AL135" s="11">
        <v>1237.110631</v>
      </c>
      <c r="AM135" s="11">
        <v>2073.7243250000001</v>
      </c>
      <c r="AN135" s="11">
        <v>1803.296233</v>
      </c>
      <c r="AO135" s="12">
        <f t="shared" si="66"/>
        <v>1704.7103963333332</v>
      </c>
      <c r="AP135" s="12">
        <f t="shared" si="67"/>
        <v>426.93090031120107</v>
      </c>
      <c r="AQ135" s="12">
        <f t="shared" si="68"/>
        <v>25.044189396010491</v>
      </c>
    </row>
    <row r="136" spans="1:43" x14ac:dyDescent="0.25">
      <c r="A136" s="9" t="s">
        <v>149</v>
      </c>
      <c r="B136" s="9">
        <v>22.128</v>
      </c>
      <c r="C136" s="42">
        <v>213.2</v>
      </c>
      <c r="D136" s="9" t="s">
        <v>417</v>
      </c>
      <c r="E136" s="9" t="s">
        <v>419</v>
      </c>
      <c r="F136" s="9" t="s">
        <v>421</v>
      </c>
      <c r="J136" s="9" t="str">
        <f t="shared" si="52"/>
        <v>LWS-GC-Quad-H2O-22.128-213.20000</v>
      </c>
      <c r="K136" s="13" t="s">
        <v>1298</v>
      </c>
      <c r="M136" s="9" t="str">
        <f t="shared" si="53"/>
        <v>Unknown-22.128-213.20000</v>
      </c>
      <c r="N136" s="11">
        <v>191.8144054</v>
      </c>
      <c r="O136" s="11">
        <v>26.40014051</v>
      </c>
      <c r="P136" s="11">
        <v>7.687218841</v>
      </c>
      <c r="Q136" s="12">
        <f t="shared" si="61"/>
        <v>75.300588250333334</v>
      </c>
      <c r="R136" s="12">
        <f t="shared" si="62"/>
        <v>101.33679267391979</v>
      </c>
      <c r="S136" s="12">
        <f t="shared" si="63"/>
        <v>134.57636258700967</v>
      </c>
      <c r="T136" s="11">
        <v>70.959598360000001</v>
      </c>
      <c r="U136" s="11">
        <v>72.671434860000005</v>
      </c>
      <c r="V136" s="11">
        <v>103.73954310000001</v>
      </c>
      <c r="W136" s="12">
        <f t="shared" si="54"/>
        <v>82.456858773333337</v>
      </c>
      <c r="X136" s="12">
        <f t="shared" si="55"/>
        <v>18.451208230413847</v>
      </c>
      <c r="Y136" s="12">
        <f t="shared" si="56"/>
        <v>22.376802251386508</v>
      </c>
      <c r="Z136" s="11">
        <v>55.858079969999999</v>
      </c>
      <c r="AA136" s="11">
        <v>8.3859758240000009</v>
      </c>
      <c r="AB136" s="11">
        <v>22.694094639999999</v>
      </c>
      <c r="AC136" s="12">
        <f t="shared" si="57"/>
        <v>28.979383478000003</v>
      </c>
      <c r="AD136" s="12">
        <f t="shared" si="58"/>
        <v>24.352182855854682</v>
      </c>
      <c r="AE136" s="12">
        <f t="shared" si="59"/>
        <v>84.032784459827766</v>
      </c>
      <c r="AF136" s="11">
        <v>41.794515650000001</v>
      </c>
      <c r="AG136" s="11">
        <v>65.797213409999998</v>
      </c>
      <c r="AH136" s="11">
        <v>28.195298600000001</v>
      </c>
      <c r="AI136" s="12">
        <f t="shared" si="60"/>
        <v>45.262342553333333</v>
      </c>
      <c r="AJ136" s="12">
        <f t="shared" si="64"/>
        <v>19.039311093583098</v>
      </c>
      <c r="AK136" s="12">
        <f t="shared" si="65"/>
        <v>42.064351996693006</v>
      </c>
      <c r="AL136" s="11">
        <v>6.4175257009999997</v>
      </c>
      <c r="AM136" s="11">
        <v>9.5964465489999995</v>
      </c>
      <c r="AN136" s="11">
        <v>11.876328300000001</v>
      </c>
      <c r="AO136" s="12">
        <f t="shared" si="66"/>
        <v>9.2967668499999991</v>
      </c>
      <c r="AP136" s="12">
        <f t="shared" si="67"/>
        <v>2.7417124931704371</v>
      </c>
      <c r="AQ136" s="12">
        <f t="shared" si="68"/>
        <v>29.491032069610707</v>
      </c>
    </row>
    <row r="137" spans="1:43" ht="17.25" x14ac:dyDescent="0.25">
      <c r="A137" s="9" t="s">
        <v>150</v>
      </c>
      <c r="B137" s="9">
        <v>22.252700000000001</v>
      </c>
      <c r="C137" s="42">
        <v>218.2</v>
      </c>
      <c r="D137" s="9" t="s">
        <v>417</v>
      </c>
      <c r="E137" s="9" t="s">
        <v>419</v>
      </c>
      <c r="F137" s="9" t="s">
        <v>421</v>
      </c>
      <c r="G137" s="18" t="s">
        <v>778</v>
      </c>
      <c r="H137" s="9">
        <v>119.058244</v>
      </c>
      <c r="I137" s="9" t="s">
        <v>448</v>
      </c>
      <c r="J137" s="9" t="str">
        <f t="shared" si="52"/>
        <v>NF08_L-Threonine NOO-TMS</v>
      </c>
      <c r="K137" s="14" t="s">
        <v>1323</v>
      </c>
      <c r="L137" s="19" t="s">
        <v>691</v>
      </c>
      <c r="M137" s="9" t="str">
        <f t="shared" si="53"/>
        <v>AYFVYJQAPQTCCC-GBXIJSLDSA-N</v>
      </c>
      <c r="N137" s="11">
        <v>18081.265749999999</v>
      </c>
      <c r="O137" s="11">
        <v>2625.2497309999999</v>
      </c>
      <c r="P137" s="11">
        <v>1647.287642</v>
      </c>
      <c r="Q137" s="12">
        <f t="shared" si="61"/>
        <v>7451.267707666666</v>
      </c>
      <c r="R137" s="12">
        <f t="shared" si="62"/>
        <v>9218.825643588676</v>
      </c>
      <c r="S137" s="12">
        <f t="shared" si="63"/>
        <v>123.72157336533964</v>
      </c>
      <c r="T137" s="11">
        <v>3130.7469489999999</v>
      </c>
      <c r="U137" s="11">
        <v>2742.1095350000001</v>
      </c>
      <c r="V137" s="11">
        <v>3778.4471629999998</v>
      </c>
      <c r="W137" s="12">
        <f t="shared" si="54"/>
        <v>3217.101215666667</v>
      </c>
      <c r="X137" s="12">
        <f t="shared" si="55"/>
        <v>523.5376914137305</v>
      </c>
      <c r="Y137" s="12">
        <f t="shared" si="56"/>
        <v>16.273584706138625</v>
      </c>
      <c r="Z137" s="11">
        <v>2886.1444499999998</v>
      </c>
      <c r="AA137" s="11">
        <v>780.25477320000005</v>
      </c>
      <c r="AB137" s="11">
        <v>1092.4004849999999</v>
      </c>
      <c r="AC137" s="12">
        <f t="shared" si="57"/>
        <v>1586.2665694</v>
      </c>
      <c r="AD137" s="12">
        <f t="shared" si="58"/>
        <v>1136.4948810723445</v>
      </c>
      <c r="AE137" s="12">
        <f t="shared" si="59"/>
        <v>71.645895021428828</v>
      </c>
      <c r="AF137" s="11">
        <v>2552.9462360000002</v>
      </c>
      <c r="AG137" s="11">
        <v>2312.9444669999998</v>
      </c>
      <c r="AH137" s="11">
        <v>1439.1911270000001</v>
      </c>
      <c r="AI137" s="12">
        <f t="shared" si="60"/>
        <v>2101.6939433333332</v>
      </c>
      <c r="AJ137" s="12">
        <f t="shared" si="64"/>
        <v>586.15927743061525</v>
      </c>
      <c r="AK137" s="12">
        <f t="shared" si="65"/>
        <v>27.889849484980367</v>
      </c>
      <c r="AL137" s="11">
        <v>1389.7165399999999</v>
      </c>
      <c r="AM137" s="11">
        <v>1906.859123</v>
      </c>
      <c r="AN137" s="11">
        <v>2097.0685709999998</v>
      </c>
      <c r="AO137" s="12">
        <f t="shared" si="66"/>
        <v>1797.8814113333331</v>
      </c>
      <c r="AP137" s="12">
        <f t="shared" si="67"/>
        <v>366.05167691192662</v>
      </c>
      <c r="AQ137" s="12">
        <f t="shared" si="68"/>
        <v>20.360168062500726</v>
      </c>
    </row>
    <row r="138" spans="1:43" x14ac:dyDescent="0.25">
      <c r="A138" s="9" t="s">
        <v>151</v>
      </c>
      <c r="B138" s="9">
        <v>22.360199999999999</v>
      </c>
      <c r="C138" s="42">
        <v>240.1</v>
      </c>
      <c r="D138" s="9" t="s">
        <v>417</v>
      </c>
      <c r="E138" s="9" t="s">
        <v>419</v>
      </c>
      <c r="F138" s="9" t="s">
        <v>421</v>
      </c>
      <c r="J138" s="9" t="str">
        <f t="shared" si="52"/>
        <v>LWS-GC-Quad-H2O-22.3602-240.10000</v>
      </c>
      <c r="K138" s="13" t="s">
        <v>1298</v>
      </c>
      <c r="M138" s="9" t="str">
        <f t="shared" si="53"/>
        <v>Unknown-22.3602-240.10000</v>
      </c>
      <c r="N138" s="11">
        <v>521.71248270000001</v>
      </c>
      <c r="O138" s="11">
        <v>172.9236646</v>
      </c>
      <c r="P138" s="11">
        <v>215.59936490000001</v>
      </c>
      <c r="Q138" s="12">
        <f t="shared" si="61"/>
        <v>303.41183739999997</v>
      </c>
      <c r="R138" s="12">
        <f t="shared" si="62"/>
        <v>190.2542579098328</v>
      </c>
      <c r="S138" s="12">
        <f t="shared" si="63"/>
        <v>62.704955594403188</v>
      </c>
      <c r="T138" s="11">
        <v>8.6510980289999999</v>
      </c>
      <c r="U138" s="11">
        <v>15.63909097</v>
      </c>
      <c r="V138" s="11">
        <v>22.673551920000001</v>
      </c>
      <c r="W138" s="12">
        <f t="shared" si="54"/>
        <v>15.654580306333335</v>
      </c>
      <c r="X138" s="12">
        <f t="shared" si="55"/>
        <v>7.0112397777397639</v>
      </c>
      <c r="Y138" s="12">
        <f t="shared" si="56"/>
        <v>44.787146257145224</v>
      </c>
      <c r="Z138" s="11">
        <v>42.747776729999998</v>
      </c>
      <c r="AA138" s="11">
        <v>31.25409002</v>
      </c>
      <c r="AB138" s="11">
        <v>75.307076949999995</v>
      </c>
      <c r="AC138" s="12">
        <f t="shared" si="57"/>
        <v>49.769647899999995</v>
      </c>
      <c r="AD138" s="12">
        <f t="shared" si="58"/>
        <v>22.850523416537872</v>
      </c>
      <c r="AE138" s="12">
        <f t="shared" si="59"/>
        <v>45.912567962004559</v>
      </c>
      <c r="AF138" s="11">
        <v>10.231952809999999</v>
      </c>
      <c r="AG138" s="11">
        <v>77.433625719999995</v>
      </c>
      <c r="AH138" s="11">
        <v>9.5748759379999999</v>
      </c>
      <c r="AI138" s="12">
        <f t="shared" si="60"/>
        <v>32.413484822666668</v>
      </c>
      <c r="AJ138" s="12">
        <f t="shared" si="64"/>
        <v>38.989969893752658</v>
      </c>
      <c r="AK138" s="12">
        <f t="shared" si="65"/>
        <v>120.28934903811106</v>
      </c>
      <c r="AL138" s="11">
        <v>5.4797602459999997</v>
      </c>
      <c r="AM138" s="11">
        <v>8.9073162870000004</v>
      </c>
      <c r="AN138" s="11">
        <v>6.8154413160000002</v>
      </c>
      <c r="AO138" s="12">
        <f t="shared" si="66"/>
        <v>7.0675059496666668</v>
      </c>
      <c r="AP138" s="12">
        <f t="shared" si="67"/>
        <v>1.7276248256516908</v>
      </c>
      <c r="AQ138" s="12">
        <f t="shared" si="68"/>
        <v>24.444617916921214</v>
      </c>
    </row>
    <row r="139" spans="1:43" ht="17.25" x14ac:dyDescent="0.25">
      <c r="A139" s="9" t="s">
        <v>152</v>
      </c>
      <c r="B139" s="9">
        <v>22.6633</v>
      </c>
      <c r="C139" s="42">
        <v>204.1</v>
      </c>
      <c r="D139" s="9" t="s">
        <v>417</v>
      </c>
      <c r="E139" s="9" t="s">
        <v>419</v>
      </c>
      <c r="F139" s="9" t="s">
        <v>421</v>
      </c>
      <c r="G139" s="18" t="s">
        <v>779</v>
      </c>
      <c r="H139" s="9">
        <v>92.047345000000007</v>
      </c>
      <c r="I139" s="9" t="s">
        <v>449</v>
      </c>
      <c r="J139" s="9" t="str">
        <f t="shared" si="52"/>
        <v>? NF07_Glycerol 3 TMS</v>
      </c>
      <c r="K139" s="17" t="s">
        <v>1300</v>
      </c>
      <c r="L139" s="19" t="s">
        <v>662</v>
      </c>
      <c r="M139" s="9" t="str">
        <f t="shared" si="53"/>
        <v>PEDCQBHIVMGVHV-UHFFFAOYSA-N</v>
      </c>
      <c r="N139" s="11">
        <v>200.91707719999999</v>
      </c>
      <c r="O139" s="11">
        <v>22.536169839999999</v>
      </c>
      <c r="P139" s="11">
        <v>14.593807890000001</v>
      </c>
      <c r="Q139" s="12">
        <f t="shared" si="61"/>
        <v>79.349018310000005</v>
      </c>
      <c r="R139" s="12">
        <f t="shared" si="62"/>
        <v>105.35589677397311</v>
      </c>
      <c r="S139" s="12">
        <f t="shared" si="63"/>
        <v>132.77529957884252</v>
      </c>
      <c r="T139" s="11">
        <v>48.492262779999997</v>
      </c>
      <c r="U139" s="11">
        <v>33.747890400000003</v>
      </c>
      <c r="V139" s="11">
        <v>28.129541289999999</v>
      </c>
      <c r="W139" s="12">
        <f t="shared" si="54"/>
        <v>36.789898156666659</v>
      </c>
      <c r="X139" s="12">
        <f t="shared" si="55"/>
        <v>10.516675568521766</v>
      </c>
      <c r="Y139" s="12">
        <f t="shared" si="56"/>
        <v>28.585769723355568</v>
      </c>
      <c r="Z139" s="11">
        <v>50.17561465</v>
      </c>
      <c r="AA139" s="11">
        <v>22.56552744</v>
      </c>
      <c r="AB139" s="11">
        <v>23.143513339999998</v>
      </c>
      <c r="AC139" s="12">
        <f t="shared" si="57"/>
        <v>31.96155181</v>
      </c>
      <c r="AD139" s="12">
        <f t="shared" si="58"/>
        <v>15.776488227097666</v>
      </c>
      <c r="AE139" s="12">
        <f t="shared" si="59"/>
        <v>49.360833043662112</v>
      </c>
      <c r="AF139" s="11">
        <v>51.433460189999998</v>
      </c>
      <c r="AG139" s="11">
        <v>50.147759309999998</v>
      </c>
      <c r="AH139" s="11">
        <v>49.71616633</v>
      </c>
      <c r="AI139" s="12">
        <f t="shared" si="60"/>
        <v>50.43246194333333</v>
      </c>
      <c r="AJ139" s="12">
        <f t="shared" si="64"/>
        <v>0.89334553363669111</v>
      </c>
      <c r="AK139" s="12">
        <f t="shared" si="65"/>
        <v>1.7713700644645656</v>
      </c>
      <c r="AL139" s="11">
        <v>54.84421038</v>
      </c>
      <c r="AM139" s="11">
        <v>76.297487689999997</v>
      </c>
      <c r="AN139" s="11">
        <v>67.512805069999999</v>
      </c>
      <c r="AO139" s="12">
        <f t="shared" si="66"/>
        <v>66.21816771333333</v>
      </c>
      <c r="AP139" s="12">
        <f t="shared" si="67"/>
        <v>10.785074930147621</v>
      </c>
      <c r="AQ139" s="12">
        <f t="shared" si="68"/>
        <v>16.287184171023199</v>
      </c>
    </row>
    <row r="140" spans="1:43" ht="17.25" x14ac:dyDescent="0.25">
      <c r="A140" s="9" t="s">
        <v>153</v>
      </c>
      <c r="B140" s="9">
        <v>22.759799999999998</v>
      </c>
      <c r="C140" s="42">
        <v>255.1</v>
      </c>
      <c r="D140" s="9" t="s">
        <v>417</v>
      </c>
      <c r="E140" s="9" t="s">
        <v>419</v>
      </c>
      <c r="F140" s="9" t="s">
        <v>421</v>
      </c>
      <c r="G140" s="18" t="s">
        <v>780</v>
      </c>
      <c r="H140" s="9">
        <v>126.04292799999999</v>
      </c>
      <c r="I140" s="9" t="s">
        <v>398</v>
      </c>
      <c r="J140" s="9" t="str">
        <f t="shared" si="52"/>
        <v xml:space="preserve">MU17_THYMINE </v>
      </c>
      <c r="K140" s="14" t="s">
        <v>1323</v>
      </c>
      <c r="L140" s="19" t="s">
        <v>692</v>
      </c>
      <c r="M140" s="9" t="str">
        <f t="shared" si="53"/>
        <v>RWQNBRDOKXIBIV-UHFFFAOYSA-N</v>
      </c>
      <c r="N140" s="11">
        <v>290.28670010000002</v>
      </c>
      <c r="O140" s="11">
        <v>21.065226460000002</v>
      </c>
      <c r="P140" s="11">
        <v>4.1016141839999998</v>
      </c>
      <c r="Q140" s="12">
        <f t="shared" si="61"/>
        <v>105.15118024800002</v>
      </c>
      <c r="R140" s="12">
        <f t="shared" si="62"/>
        <v>160.55625670933952</v>
      </c>
      <c r="S140" s="12">
        <f t="shared" si="63"/>
        <v>152.69087453955925</v>
      </c>
      <c r="T140" s="11">
        <v>14.0277791</v>
      </c>
      <c r="U140" s="11">
        <v>11.08637463</v>
      </c>
      <c r="V140" s="11">
        <v>15.806517360000001</v>
      </c>
      <c r="W140" s="12">
        <f t="shared" si="54"/>
        <v>13.640223696666666</v>
      </c>
      <c r="X140" s="12">
        <f t="shared" si="55"/>
        <v>2.3838175770982648</v>
      </c>
      <c r="Y140" s="12">
        <f t="shared" si="56"/>
        <v>17.476381840283242</v>
      </c>
      <c r="Z140" s="11">
        <v>471.80161240000001</v>
      </c>
      <c r="AA140" s="11">
        <v>150.71462109999999</v>
      </c>
      <c r="AB140" s="11">
        <v>397.12496010000001</v>
      </c>
      <c r="AC140" s="12">
        <f t="shared" si="57"/>
        <v>339.88039786666667</v>
      </c>
      <c r="AD140" s="12">
        <f t="shared" si="58"/>
        <v>168.02356657471017</v>
      </c>
      <c r="AE140" s="12">
        <f t="shared" si="59"/>
        <v>49.436086231905897</v>
      </c>
      <c r="AF140" s="11">
        <v>155.97793300000001</v>
      </c>
      <c r="AG140" s="11">
        <v>254.1871007</v>
      </c>
      <c r="AH140" s="11">
        <v>43.436384850000003</v>
      </c>
      <c r="AI140" s="12">
        <f t="shared" si="60"/>
        <v>151.20047285000001</v>
      </c>
      <c r="AJ140" s="12">
        <f t="shared" si="64"/>
        <v>105.45655101479228</v>
      </c>
      <c r="AK140" s="12">
        <f t="shared" si="65"/>
        <v>69.746178055548498</v>
      </c>
      <c r="AL140" s="11">
        <v>11.67808853</v>
      </c>
      <c r="AM140" s="11">
        <v>17.921693879999999</v>
      </c>
      <c r="AN140" s="11">
        <v>9.9931040670000009</v>
      </c>
      <c r="AO140" s="12">
        <f t="shared" si="66"/>
        <v>13.197628825666667</v>
      </c>
      <c r="AP140" s="12">
        <f t="shared" si="67"/>
        <v>4.1770068396302555</v>
      </c>
      <c r="AQ140" s="12">
        <f t="shared" si="68"/>
        <v>31.649676580590281</v>
      </c>
    </row>
    <row r="141" spans="1:43" x14ac:dyDescent="0.25">
      <c r="A141" s="9" t="s">
        <v>154</v>
      </c>
      <c r="B141" s="9">
        <v>22.777000000000001</v>
      </c>
      <c r="C141" s="42">
        <v>255.1</v>
      </c>
      <c r="D141" s="9" t="s">
        <v>417</v>
      </c>
      <c r="E141" s="9" t="s">
        <v>419</v>
      </c>
      <c r="F141" s="9" t="s">
        <v>421</v>
      </c>
      <c r="J141" s="9" t="str">
        <f t="shared" si="52"/>
        <v>LWS-GC-Quad-H2O-22.777-255.10000</v>
      </c>
      <c r="K141" s="13" t="s">
        <v>1298</v>
      </c>
      <c r="M141" s="9" t="str">
        <f t="shared" si="53"/>
        <v>Unknown-22.777-255.10000</v>
      </c>
      <c r="N141" s="11">
        <v>311.55653419999999</v>
      </c>
      <c r="O141" s="11">
        <v>62.635842719999999</v>
      </c>
      <c r="P141" s="11">
        <v>18.08679545</v>
      </c>
      <c r="Q141" s="12">
        <f t="shared" si="61"/>
        <v>130.75972412333334</v>
      </c>
      <c r="R141" s="12">
        <f t="shared" si="62"/>
        <v>158.15109643499119</v>
      </c>
      <c r="S141" s="12">
        <f t="shared" si="63"/>
        <v>120.9478663979301</v>
      </c>
      <c r="T141" s="11">
        <v>14.367196959999999</v>
      </c>
      <c r="U141" s="11">
        <v>11.08637463</v>
      </c>
      <c r="V141" s="11">
        <v>15.89709912</v>
      </c>
      <c r="W141" s="12">
        <f t="shared" si="54"/>
        <v>13.783556903333334</v>
      </c>
      <c r="X141" s="12">
        <f t="shared" si="55"/>
        <v>2.4578942850498677</v>
      </c>
      <c r="Y141" s="12">
        <f t="shared" si="56"/>
        <v>17.832075583157096</v>
      </c>
      <c r="Z141" s="11">
        <v>456.41339779999998</v>
      </c>
      <c r="AA141" s="11">
        <v>147.88687580000001</v>
      </c>
      <c r="AB141" s="11">
        <v>397.83163230000002</v>
      </c>
      <c r="AC141" s="12">
        <f t="shared" si="57"/>
        <v>334.04396863333335</v>
      </c>
      <c r="AD141" s="12">
        <f t="shared" si="58"/>
        <v>163.85604420158856</v>
      </c>
      <c r="AE141" s="12">
        <f t="shared" si="59"/>
        <v>49.052238503802101</v>
      </c>
      <c r="AF141" s="11">
        <v>151.53828390000001</v>
      </c>
      <c r="AG141" s="11">
        <v>247.4090755</v>
      </c>
      <c r="AH141" s="11">
        <v>43.063466650000002</v>
      </c>
      <c r="AI141" s="12">
        <f t="shared" si="60"/>
        <v>147.33694201666665</v>
      </c>
      <c r="AJ141" s="12">
        <f t="shared" si="64"/>
        <v>102.23756853175252</v>
      </c>
      <c r="AK141" s="12">
        <f t="shared" si="65"/>
        <v>69.390315240958017</v>
      </c>
      <c r="AL141" s="11">
        <v>11.65303239</v>
      </c>
      <c r="AM141" s="11">
        <v>17.921693879999999</v>
      </c>
      <c r="AN141" s="11">
        <v>10.11326047</v>
      </c>
      <c r="AO141" s="12">
        <f t="shared" si="66"/>
        <v>13.229328913333333</v>
      </c>
      <c r="AP141" s="12">
        <f t="shared" si="67"/>
        <v>4.1359933663759172</v>
      </c>
      <c r="AQ141" s="12">
        <f t="shared" si="68"/>
        <v>31.263818395258191</v>
      </c>
    </row>
    <row r="142" spans="1:43" x14ac:dyDescent="0.25">
      <c r="A142" s="9" t="s">
        <v>155</v>
      </c>
      <c r="B142" s="9">
        <v>22.9389</v>
      </c>
      <c r="C142" s="42">
        <v>174.1</v>
      </c>
      <c r="D142" s="9" t="s">
        <v>417</v>
      </c>
      <c r="E142" s="9" t="s">
        <v>419</v>
      </c>
      <c r="F142" s="9" t="s">
        <v>421</v>
      </c>
      <c r="J142" s="9" t="str">
        <f t="shared" si="52"/>
        <v>LWS-GC-Quad-H2O-22.9389-174.10000</v>
      </c>
      <c r="K142" s="13" t="s">
        <v>1298</v>
      </c>
      <c r="M142" s="9" t="str">
        <f t="shared" si="53"/>
        <v>Unknown-22.9389-174.10000</v>
      </c>
      <c r="N142" s="11">
        <v>762.99003470000002</v>
      </c>
      <c r="O142" s="11">
        <v>175.0532394</v>
      </c>
      <c r="P142" s="11">
        <v>328.80391639999999</v>
      </c>
      <c r="Q142" s="12">
        <f t="shared" si="61"/>
        <v>422.28239683333328</v>
      </c>
      <c r="R142" s="12">
        <f t="shared" si="62"/>
        <v>304.91160775707175</v>
      </c>
      <c r="S142" s="12">
        <f t="shared" si="63"/>
        <v>72.205616441410527</v>
      </c>
      <c r="T142" s="11">
        <v>32.307375469999997</v>
      </c>
      <c r="U142" s="11">
        <v>32.058770819999999</v>
      </c>
      <c r="V142" s="11">
        <v>49.798104189999997</v>
      </c>
      <c r="W142" s="12">
        <f t="shared" si="54"/>
        <v>38.054750159999998</v>
      </c>
      <c r="X142" s="12">
        <f t="shared" si="55"/>
        <v>10.170802523569012</v>
      </c>
      <c r="Y142" s="12">
        <f t="shared" si="56"/>
        <v>26.726762048906359</v>
      </c>
      <c r="Z142" s="11">
        <v>149.20934930000001</v>
      </c>
      <c r="AA142" s="11">
        <v>52.698125279999999</v>
      </c>
      <c r="AB142" s="11">
        <v>123.6056397</v>
      </c>
      <c r="AC142" s="12">
        <f t="shared" si="57"/>
        <v>108.50437142666668</v>
      </c>
      <c r="AD142" s="12">
        <f t="shared" si="58"/>
        <v>49.996403051190043</v>
      </c>
      <c r="AE142" s="12">
        <f t="shared" si="59"/>
        <v>46.077777691178468</v>
      </c>
      <c r="AF142" s="11">
        <v>62.4632279</v>
      </c>
      <c r="AG142" s="11">
        <v>75.708886570000004</v>
      </c>
      <c r="AH142" s="11">
        <v>21.315360290000001</v>
      </c>
      <c r="AI142" s="12">
        <f t="shared" si="60"/>
        <v>53.162491586666668</v>
      </c>
      <c r="AJ142" s="12">
        <f t="shared" si="64"/>
        <v>28.364444243998168</v>
      </c>
      <c r="AK142" s="12">
        <f t="shared" si="65"/>
        <v>53.354241679507865</v>
      </c>
      <c r="AL142" s="11">
        <v>18.863944109999998</v>
      </c>
      <c r="AM142" s="11">
        <v>28.018682810000001</v>
      </c>
      <c r="AN142" s="11">
        <v>20.841234119999999</v>
      </c>
      <c r="AO142" s="12">
        <f t="shared" si="66"/>
        <v>22.574620346666666</v>
      </c>
      <c r="AP142" s="12">
        <f t="shared" si="67"/>
        <v>4.817237904070927</v>
      </c>
      <c r="AQ142" s="12">
        <f t="shared" si="68"/>
        <v>21.339175720765699</v>
      </c>
    </row>
    <row r="143" spans="1:43" x14ac:dyDescent="0.25">
      <c r="A143" s="9" t="s">
        <v>156</v>
      </c>
      <c r="B143" s="9">
        <v>23.175799999999999</v>
      </c>
      <c r="C143" s="42">
        <v>244.2</v>
      </c>
      <c r="D143" s="9" t="s">
        <v>417</v>
      </c>
      <c r="E143" s="9" t="s">
        <v>419</v>
      </c>
      <c r="F143" s="9" t="s">
        <v>421</v>
      </c>
      <c r="J143" s="9" t="str">
        <f t="shared" si="52"/>
        <v>LWS-GC-Quad-H2O-23.1758-244.20000</v>
      </c>
      <c r="K143" s="13" t="s">
        <v>1298</v>
      </c>
      <c r="M143" s="9" t="str">
        <f t="shared" si="53"/>
        <v>Unknown-23.1758-244.20000</v>
      </c>
      <c r="N143" s="11">
        <v>1333.2349670000001</v>
      </c>
      <c r="O143" s="11">
        <v>123.1860195</v>
      </c>
      <c r="P143" s="11">
        <v>244.0063509</v>
      </c>
      <c r="Q143" s="12">
        <f t="shared" si="61"/>
        <v>566.80911246666665</v>
      </c>
      <c r="R143" s="12">
        <f t="shared" si="62"/>
        <v>666.48768255142136</v>
      </c>
      <c r="S143" s="12">
        <f t="shared" si="63"/>
        <v>117.58591523890094</v>
      </c>
      <c r="T143" s="11">
        <v>47.092339010000003</v>
      </c>
      <c r="U143" s="11">
        <v>138.55668209999999</v>
      </c>
      <c r="V143" s="11">
        <v>181.48446329999999</v>
      </c>
      <c r="W143" s="12">
        <f t="shared" si="54"/>
        <v>122.37782813666665</v>
      </c>
      <c r="X143" s="12">
        <f t="shared" si="55"/>
        <v>68.641294090874013</v>
      </c>
      <c r="Y143" s="12">
        <f t="shared" si="56"/>
        <v>56.089648865330545</v>
      </c>
      <c r="Z143" s="11">
        <v>153.3095897</v>
      </c>
      <c r="AA143" s="11">
        <v>15.89901287</v>
      </c>
      <c r="AB143" s="11">
        <v>61.796620990000001</v>
      </c>
      <c r="AC143" s="12">
        <f t="shared" si="57"/>
        <v>77.001741186666678</v>
      </c>
      <c r="AD143" s="12">
        <f t="shared" si="58"/>
        <v>69.955796159679608</v>
      </c>
      <c r="AE143" s="12">
        <f t="shared" si="59"/>
        <v>90.849628958510991</v>
      </c>
      <c r="AF143" s="11">
        <v>125.1284696</v>
      </c>
      <c r="AG143" s="11">
        <v>161.43159220000001</v>
      </c>
      <c r="AH143" s="11">
        <v>39.903856859999998</v>
      </c>
      <c r="AI143" s="12">
        <f t="shared" si="60"/>
        <v>108.82130622000001</v>
      </c>
      <c r="AJ143" s="12">
        <f t="shared" si="64"/>
        <v>62.383413639714966</v>
      </c>
      <c r="AK143" s="12">
        <f t="shared" si="65"/>
        <v>57.32647016163979</v>
      </c>
      <c r="AL143" s="11">
        <v>7.8818205270000004</v>
      </c>
      <c r="AM143" s="11">
        <v>27.23572008</v>
      </c>
      <c r="AN143" s="11">
        <v>20.106364540000001</v>
      </c>
      <c r="AO143" s="12">
        <f t="shared" si="66"/>
        <v>18.407968382333333</v>
      </c>
      <c r="AP143" s="12">
        <f t="shared" si="67"/>
        <v>9.7880932314821187</v>
      </c>
      <c r="AQ143" s="12">
        <f t="shared" si="68"/>
        <v>53.173131484059034</v>
      </c>
    </row>
    <row r="144" spans="1:43" x14ac:dyDescent="0.25">
      <c r="A144" s="9" t="s">
        <v>157</v>
      </c>
      <c r="B144" s="9">
        <v>23.284700000000001</v>
      </c>
      <c r="C144" s="42">
        <v>239.2</v>
      </c>
      <c r="D144" s="9" t="s">
        <v>417</v>
      </c>
      <c r="E144" s="9" t="s">
        <v>419</v>
      </c>
      <c r="F144" s="9" t="s">
        <v>421</v>
      </c>
      <c r="J144" s="9" t="str">
        <f t="shared" si="52"/>
        <v>LWS-GC-Quad-H2O-23.2847-239.20000</v>
      </c>
      <c r="K144" s="13" t="s">
        <v>1298</v>
      </c>
      <c r="M144" s="9" t="str">
        <f t="shared" si="53"/>
        <v>Unknown-23.2847-239.20000</v>
      </c>
      <c r="N144" s="11">
        <v>867.99990920000005</v>
      </c>
      <c r="O144" s="11">
        <v>512.42617840000003</v>
      </c>
      <c r="P144" s="11">
        <v>627.86451439999996</v>
      </c>
      <c r="Q144" s="12">
        <f t="shared" si="61"/>
        <v>669.43020066666668</v>
      </c>
      <c r="R144" s="12">
        <f t="shared" si="62"/>
        <v>181.3944575086901</v>
      </c>
      <c r="S144" s="12">
        <f t="shared" si="63"/>
        <v>27.096844051559739</v>
      </c>
      <c r="T144" s="11">
        <v>52.307285929999999</v>
      </c>
      <c r="U144" s="11">
        <v>68.322850410000001</v>
      </c>
      <c r="V144" s="11">
        <v>103.4357818</v>
      </c>
      <c r="W144" s="12">
        <f t="shared" si="54"/>
        <v>74.688639379999998</v>
      </c>
      <c r="X144" s="12">
        <f t="shared" si="55"/>
        <v>26.151925825645815</v>
      </c>
      <c r="Y144" s="12">
        <f t="shared" si="56"/>
        <v>35.014596654506377</v>
      </c>
      <c r="Z144" s="11">
        <v>356.94870700000001</v>
      </c>
      <c r="AA144" s="11">
        <v>118.1769388</v>
      </c>
      <c r="AB144" s="11">
        <v>133.30688480000001</v>
      </c>
      <c r="AC144" s="12">
        <f t="shared" si="57"/>
        <v>202.81084353333335</v>
      </c>
      <c r="AD144" s="12">
        <f t="shared" si="58"/>
        <v>133.70149412793529</v>
      </c>
      <c r="AE144" s="12">
        <f t="shared" si="59"/>
        <v>65.924233536339756</v>
      </c>
      <c r="AF144" s="11">
        <v>125.97562430000001</v>
      </c>
      <c r="AG144" s="11">
        <v>151.12190229999999</v>
      </c>
      <c r="AH144" s="11">
        <v>40.717569730000001</v>
      </c>
      <c r="AI144" s="12">
        <f t="shared" si="60"/>
        <v>105.93836544333332</v>
      </c>
      <c r="AJ144" s="12">
        <f t="shared" si="64"/>
        <v>57.865343422670477</v>
      </c>
      <c r="AK144" s="12">
        <f t="shared" si="65"/>
        <v>54.621706858053031</v>
      </c>
      <c r="AL144" s="11">
        <v>21.772033279999999</v>
      </c>
      <c r="AM144" s="11">
        <v>28.426315670000001</v>
      </c>
      <c r="AN144" s="11">
        <v>21.497740830000001</v>
      </c>
      <c r="AO144" s="12">
        <f t="shared" si="66"/>
        <v>23.89869659333333</v>
      </c>
      <c r="AP144" s="12">
        <f t="shared" si="67"/>
        <v>3.9234308920355487</v>
      </c>
      <c r="AQ144" s="12">
        <f t="shared" si="68"/>
        <v>16.416924147779717</v>
      </c>
    </row>
    <row r="145" spans="1:43" s="57" customFormat="1" ht="17.25" x14ac:dyDescent="0.25">
      <c r="A145" s="18" t="s">
        <v>158</v>
      </c>
      <c r="B145" s="18">
        <v>23.468599999999999</v>
      </c>
      <c r="C145" s="61">
        <v>248.2</v>
      </c>
      <c r="D145" s="18" t="s">
        <v>417</v>
      </c>
      <c r="E145" s="18" t="s">
        <v>419</v>
      </c>
      <c r="F145" s="18" t="s">
        <v>421</v>
      </c>
      <c r="G145" s="18" t="s">
        <v>764</v>
      </c>
      <c r="H145" s="18">
        <v>89.047679000000002</v>
      </c>
      <c r="I145" s="18" t="s">
        <v>423</v>
      </c>
      <c r="J145" s="18" t="str">
        <f t="shared" ref="J145" si="69">IF(ISBLANK(I145), D145&amp;"-"&amp;E145&amp;"-"&amp;F145&amp;"-"&amp;B145&amp;"-"&amp;C145&amp;"0000", I145)</f>
        <v xml:space="preserve">Golm_Alanine beta- </v>
      </c>
      <c r="K145" s="16" t="s">
        <v>1299</v>
      </c>
      <c r="L145" s="62" t="s">
        <v>693</v>
      </c>
      <c r="M145" s="18" t="str">
        <f t="shared" ref="M145" si="70">IF(ISBLANK(L145), "Unknown-"&amp;B145&amp;"-"&amp;C145&amp;"0000", L145)</f>
        <v>UCMIRNVEIXFBKS-UHFFFAOYSA-N</v>
      </c>
      <c r="N145" s="21">
        <v>11243.411345999999</v>
      </c>
      <c r="O145" s="21">
        <v>1732.5078483</v>
      </c>
      <c r="P145" s="21">
        <v>1134.5858693</v>
      </c>
      <c r="Q145" s="12">
        <f t="shared" si="61"/>
        <v>4703.5016878666656</v>
      </c>
      <c r="R145" s="12">
        <f t="shared" si="62"/>
        <v>5671.6127711306299</v>
      </c>
      <c r="S145" s="12">
        <f t="shared" si="63"/>
        <v>120.58277316581689</v>
      </c>
      <c r="T145" s="21">
        <v>1802.6619534000001</v>
      </c>
      <c r="U145" s="21">
        <v>1680.0773975000002</v>
      </c>
      <c r="V145" s="21">
        <v>2694.0741572000002</v>
      </c>
      <c r="W145" s="12">
        <f t="shared" ref="W145" si="71">AVERAGE(T145:V145)</f>
        <v>2058.9378360333335</v>
      </c>
      <c r="X145" s="12">
        <f t="shared" ref="X145" si="72">STDEV(T145:V145)</f>
        <v>553.44860031004418</v>
      </c>
      <c r="Y145" s="12">
        <f t="shared" ref="Y145" si="73">(STDEV(T145:V145)/AVERAGE(T145:V145))*100</f>
        <v>26.880296754189331</v>
      </c>
      <c r="Z145" s="21">
        <v>783.17670129999999</v>
      </c>
      <c r="AA145" s="21">
        <v>226.90884818000001</v>
      </c>
      <c r="AB145" s="21">
        <v>348.35838194999997</v>
      </c>
      <c r="AC145" s="12">
        <f t="shared" ref="AC145" si="74">AVERAGE(Z145:AB145)</f>
        <v>452.81464381000001</v>
      </c>
      <c r="AD145" s="12">
        <f t="shared" ref="AD145" si="75">STDEV(Z145:AB145)</f>
        <v>292.47532218121762</v>
      </c>
      <c r="AE145" s="12">
        <f t="shared" ref="AE145" si="76">(STDEV(Z145:AB145)/AVERAGE(Z145:AB145))*100</f>
        <v>64.59051759464289</v>
      </c>
      <c r="AF145" s="21">
        <v>799.41052930000001</v>
      </c>
      <c r="AG145" s="21">
        <v>826.55980880000004</v>
      </c>
      <c r="AH145" s="21">
        <v>492.26033770000004</v>
      </c>
      <c r="AI145" s="12">
        <f t="shared" ref="AI145" si="77">AVERAGE(AF145:AH145)</f>
        <v>706.07689193333329</v>
      </c>
      <c r="AJ145" s="12">
        <f t="shared" si="64"/>
        <v>185.66747155197788</v>
      </c>
      <c r="AK145" s="12">
        <f t="shared" si="65"/>
        <v>26.295644804859066</v>
      </c>
      <c r="AL145" s="21">
        <v>289.76496989999998</v>
      </c>
      <c r="AM145" s="21">
        <v>407.86974459999999</v>
      </c>
      <c r="AN145" s="21">
        <v>541.52129230000003</v>
      </c>
      <c r="AO145" s="12">
        <f t="shared" si="66"/>
        <v>413.05200226666665</v>
      </c>
      <c r="AP145" s="12">
        <f t="shared" si="67"/>
        <v>125.958141114364</v>
      </c>
      <c r="AQ145" s="12">
        <f t="shared" si="68"/>
        <v>30.494499584351448</v>
      </c>
    </row>
    <row r="146" spans="1:43" x14ac:dyDescent="0.25">
      <c r="A146" s="9" t="s">
        <v>159</v>
      </c>
      <c r="B146" s="9">
        <v>23.720099999999999</v>
      </c>
      <c r="C146" s="42">
        <v>216.1</v>
      </c>
      <c r="D146" s="9" t="s">
        <v>417</v>
      </c>
      <c r="E146" s="9" t="s">
        <v>419</v>
      </c>
      <c r="F146" s="9" t="s">
        <v>421</v>
      </c>
      <c r="J146" s="9" t="str">
        <f t="shared" si="52"/>
        <v>LWS-GC-Quad-H2O-23.7201-216.10000</v>
      </c>
      <c r="K146" s="13" t="s">
        <v>1298</v>
      </c>
      <c r="M146" s="9" t="str">
        <f t="shared" si="53"/>
        <v>Unknown-23.7201-216.10000</v>
      </c>
      <c r="N146" s="11">
        <v>116.85923769999999</v>
      </c>
      <c r="O146" s="11">
        <v>5.4556631319999997</v>
      </c>
      <c r="P146" s="11">
        <v>9.3278645139999998</v>
      </c>
      <c r="Q146" s="12">
        <f t="shared" si="61"/>
        <v>43.880921782000001</v>
      </c>
      <c r="R146" s="12">
        <f t="shared" si="62"/>
        <v>63.230723794341053</v>
      </c>
      <c r="S146" s="12">
        <f t="shared" si="63"/>
        <v>144.09616121664598</v>
      </c>
      <c r="T146" s="11">
        <v>26.48074888</v>
      </c>
      <c r="U146" s="11">
        <v>21.660023590000002</v>
      </c>
      <c r="V146" s="11">
        <v>26.15470272</v>
      </c>
      <c r="W146" s="12">
        <f t="shared" si="54"/>
        <v>24.765158396666667</v>
      </c>
      <c r="X146" s="12">
        <f t="shared" si="55"/>
        <v>2.6940625735666033</v>
      </c>
      <c r="Y146" s="12">
        <f t="shared" si="56"/>
        <v>10.878438693649615</v>
      </c>
      <c r="Z146" s="11">
        <v>3.9801883280000001</v>
      </c>
      <c r="AA146" s="11">
        <v>2.9214030900000001</v>
      </c>
      <c r="AB146" s="11">
        <v>1.5373218980000001</v>
      </c>
      <c r="AC146" s="12">
        <f t="shared" si="57"/>
        <v>2.8129711053333337</v>
      </c>
      <c r="AD146" s="12">
        <f t="shared" si="58"/>
        <v>1.2250376403112275</v>
      </c>
      <c r="AE146" s="12">
        <f t="shared" si="59"/>
        <v>43.549599140516662</v>
      </c>
      <c r="AF146" s="11">
        <v>10.17982022</v>
      </c>
      <c r="AG146" s="11">
        <v>11.47203962</v>
      </c>
      <c r="AH146" s="11">
        <v>1.4401617870000001</v>
      </c>
      <c r="AI146" s="12">
        <f t="shared" si="60"/>
        <v>7.6973405423333334</v>
      </c>
      <c r="AJ146" s="12">
        <f t="shared" si="64"/>
        <v>5.4572586732333095</v>
      </c>
      <c r="AK146" s="12">
        <f t="shared" si="65"/>
        <v>70.897976297395616</v>
      </c>
      <c r="AL146" s="11">
        <v>2.4018850629999999</v>
      </c>
      <c r="AM146" s="11">
        <v>5.1183304339999998</v>
      </c>
      <c r="AN146" s="11">
        <v>3.648226948</v>
      </c>
      <c r="AO146" s="12">
        <f t="shared" si="66"/>
        <v>3.7228141483333332</v>
      </c>
      <c r="AP146" s="12">
        <f t="shared" si="67"/>
        <v>1.3597578097760668</v>
      </c>
      <c r="AQ146" s="12">
        <f t="shared" si="68"/>
        <v>36.524998444652859</v>
      </c>
    </row>
    <row r="147" spans="1:43" x14ac:dyDescent="0.25">
      <c r="A147" s="9" t="s">
        <v>160</v>
      </c>
      <c r="B147" s="9">
        <v>23.815100000000001</v>
      </c>
      <c r="C147" s="42">
        <v>241.1</v>
      </c>
      <c r="D147" s="9" t="s">
        <v>417</v>
      </c>
      <c r="E147" s="9" t="s">
        <v>419</v>
      </c>
      <c r="F147" s="9" t="s">
        <v>421</v>
      </c>
      <c r="J147" s="9" t="str">
        <f t="shared" si="52"/>
        <v>LWS-GC-Quad-H2O-23.8151-241.10000</v>
      </c>
      <c r="K147" s="13" t="s">
        <v>1298</v>
      </c>
      <c r="M147" s="9" t="str">
        <f t="shared" si="53"/>
        <v>Unknown-23.8151-241.10000</v>
      </c>
      <c r="N147" s="11">
        <v>199.75938070000001</v>
      </c>
      <c r="O147" s="11">
        <v>28.277239900000001</v>
      </c>
      <c r="P147" s="11">
        <v>24.64937814</v>
      </c>
      <c r="Q147" s="12">
        <f t="shared" si="61"/>
        <v>84.228666246666677</v>
      </c>
      <c r="R147" s="12">
        <f t="shared" si="62"/>
        <v>100.06897537104419</v>
      </c>
      <c r="S147" s="12">
        <f t="shared" si="63"/>
        <v>118.80631598509301</v>
      </c>
      <c r="T147" s="11">
        <v>48.913107349999997</v>
      </c>
      <c r="U147" s="11">
        <v>43.270212170000001</v>
      </c>
      <c r="V147" s="11">
        <v>59.591085820000004</v>
      </c>
      <c r="W147" s="12">
        <f t="shared" si="54"/>
        <v>50.59146844666666</v>
      </c>
      <c r="X147" s="12">
        <f t="shared" si="55"/>
        <v>8.288872127914594</v>
      </c>
      <c r="Y147" s="12">
        <f t="shared" si="56"/>
        <v>16.38393267167703</v>
      </c>
      <c r="Z147" s="11">
        <v>35.726268939999997</v>
      </c>
      <c r="AA147" s="11">
        <v>10.133054120000001</v>
      </c>
      <c r="AB147" s="11">
        <v>14.02806232</v>
      </c>
      <c r="AC147" s="12">
        <f t="shared" si="57"/>
        <v>19.962461793333333</v>
      </c>
      <c r="AD147" s="12">
        <f t="shared" si="58"/>
        <v>13.790068311559997</v>
      </c>
      <c r="AE147" s="12">
        <f t="shared" si="59"/>
        <v>69.079998520850424</v>
      </c>
      <c r="AF147" s="11">
        <v>43.6359134</v>
      </c>
      <c r="AG147" s="11">
        <v>46.876742790000002</v>
      </c>
      <c r="AH147" s="11">
        <v>21.986344760000001</v>
      </c>
      <c r="AI147" s="12">
        <f t="shared" si="60"/>
        <v>37.499666983333334</v>
      </c>
      <c r="AJ147" s="12">
        <f t="shared" si="64"/>
        <v>13.53229908727625</v>
      </c>
      <c r="AK147" s="12">
        <f t="shared" si="65"/>
        <v>36.086451363129861</v>
      </c>
      <c r="AL147" s="11">
        <v>20.030193520000001</v>
      </c>
      <c r="AM147" s="11">
        <v>34.454359580000002</v>
      </c>
      <c r="AN147" s="11">
        <v>28.115630320000001</v>
      </c>
      <c r="AO147" s="12">
        <f t="shared" si="66"/>
        <v>27.533394473333335</v>
      </c>
      <c r="AP147" s="12">
        <f t="shared" si="67"/>
        <v>7.2296881376357751</v>
      </c>
      <c r="AQ147" s="12">
        <f t="shared" si="68"/>
        <v>26.257888923350436</v>
      </c>
    </row>
    <row r="148" spans="1:43" ht="17.25" x14ac:dyDescent="0.25">
      <c r="A148" s="9" t="s">
        <v>161</v>
      </c>
      <c r="B148" s="9">
        <v>23.9116</v>
      </c>
      <c r="C148" s="42">
        <v>218.2</v>
      </c>
      <c r="D148" s="9" t="s">
        <v>417</v>
      </c>
      <c r="E148" s="9" t="s">
        <v>419</v>
      </c>
      <c r="F148" s="9" t="s">
        <v>421</v>
      </c>
      <c r="G148" s="18" t="s">
        <v>778</v>
      </c>
      <c r="H148" s="9">
        <v>119.058244</v>
      </c>
      <c r="I148" s="9" t="s">
        <v>450</v>
      </c>
      <c r="J148" s="9" t="str">
        <f t="shared" si="52"/>
        <v>NF07_Homoserine NOO-TMS</v>
      </c>
      <c r="K148" s="14" t="s">
        <v>1323</v>
      </c>
      <c r="L148" s="19" t="s">
        <v>694</v>
      </c>
      <c r="M148" s="9" t="str">
        <f t="shared" si="53"/>
        <v>UKAUYVFTDYCKQA-VKHMYHEASA-N</v>
      </c>
      <c r="N148" s="11">
        <v>30456.677179999999</v>
      </c>
      <c r="O148" s="11">
        <v>4269.3912049999999</v>
      </c>
      <c r="P148" s="11">
        <v>2624.212755</v>
      </c>
      <c r="Q148" s="12">
        <f t="shared" si="61"/>
        <v>12450.093713333334</v>
      </c>
      <c r="R148" s="12">
        <f t="shared" si="62"/>
        <v>15615.839367117322</v>
      </c>
      <c r="S148" s="12">
        <f t="shared" si="63"/>
        <v>125.42748453687264</v>
      </c>
      <c r="T148" s="11">
        <v>5053.0935710000003</v>
      </c>
      <c r="U148" s="11">
        <v>5804.3620970000002</v>
      </c>
      <c r="V148" s="11">
        <v>7520.0337959999997</v>
      </c>
      <c r="W148" s="12">
        <f t="shared" si="54"/>
        <v>6125.8298213333328</v>
      </c>
      <c r="X148" s="12">
        <f t="shared" si="55"/>
        <v>1264.4977824305647</v>
      </c>
      <c r="Y148" s="12">
        <f t="shared" si="56"/>
        <v>20.642065145638298</v>
      </c>
      <c r="Z148" s="11">
        <v>2969.6452920000002</v>
      </c>
      <c r="AA148" s="11">
        <v>987.05601100000001</v>
      </c>
      <c r="AB148" s="11">
        <v>1563.2642060000001</v>
      </c>
      <c r="AC148" s="12">
        <f t="shared" si="57"/>
        <v>1839.9885030000003</v>
      </c>
      <c r="AD148" s="12">
        <f t="shared" si="58"/>
        <v>1019.8516150384975</v>
      </c>
      <c r="AE148" s="12">
        <f t="shared" si="59"/>
        <v>55.427064537397129</v>
      </c>
      <c r="AF148" s="11">
        <v>2010.420003</v>
      </c>
      <c r="AG148" s="11">
        <v>2642.3837330000001</v>
      </c>
      <c r="AH148" s="11">
        <v>1060.8277869999999</v>
      </c>
      <c r="AI148" s="12">
        <f t="shared" si="60"/>
        <v>1904.5438409999999</v>
      </c>
      <c r="AJ148" s="12">
        <f t="shared" si="64"/>
        <v>796.07607917954431</v>
      </c>
      <c r="AK148" s="12">
        <f t="shared" si="65"/>
        <v>41.798779426445577</v>
      </c>
      <c r="AL148" s="11">
        <v>474.406993</v>
      </c>
      <c r="AM148" s="11">
        <v>741.16052000000002</v>
      </c>
      <c r="AN148" s="11">
        <v>640.20433170000001</v>
      </c>
      <c r="AO148" s="12">
        <f t="shared" si="66"/>
        <v>618.59061489999999</v>
      </c>
      <c r="AP148" s="12">
        <f t="shared" si="67"/>
        <v>134.68379860684036</v>
      </c>
      <c r="AQ148" s="12">
        <f t="shared" si="68"/>
        <v>21.772687034479667</v>
      </c>
    </row>
    <row r="149" spans="1:43" x14ac:dyDescent="0.25">
      <c r="A149" s="9" t="s">
        <v>162</v>
      </c>
      <c r="B149" s="9">
        <v>24.039000000000001</v>
      </c>
      <c r="C149" s="42">
        <v>350.2</v>
      </c>
      <c r="D149" s="9" t="s">
        <v>417</v>
      </c>
      <c r="E149" s="9" t="s">
        <v>419</v>
      </c>
      <c r="F149" s="9" t="s">
        <v>421</v>
      </c>
      <c r="J149" s="9" t="str">
        <f t="shared" si="52"/>
        <v>LWS-GC-Quad-H2O-24.039-350.20000</v>
      </c>
      <c r="K149" s="13" t="s">
        <v>1298</v>
      </c>
      <c r="M149" s="9" t="str">
        <f t="shared" si="53"/>
        <v>Unknown-24.039-350.20000</v>
      </c>
      <c r="N149" s="11">
        <v>801.67071480000004</v>
      </c>
      <c r="O149" s="11">
        <v>506.0923401</v>
      </c>
      <c r="P149" s="11">
        <v>742.96110080000005</v>
      </c>
      <c r="Q149" s="12">
        <f t="shared" si="61"/>
        <v>683.57471856666677</v>
      </c>
      <c r="R149" s="12">
        <f t="shared" si="62"/>
        <v>156.4822695823587</v>
      </c>
      <c r="S149" s="12">
        <f t="shared" si="63"/>
        <v>22.891757891584096</v>
      </c>
      <c r="T149" s="11">
        <v>43.39707748</v>
      </c>
      <c r="U149" s="11">
        <v>67.032410970000001</v>
      </c>
      <c r="V149" s="11">
        <v>128.58393380000001</v>
      </c>
      <c r="W149" s="12">
        <f t="shared" si="54"/>
        <v>79.671140750000006</v>
      </c>
      <c r="X149" s="12">
        <f t="shared" si="55"/>
        <v>43.977303694746652</v>
      </c>
      <c r="Y149" s="12">
        <f t="shared" si="56"/>
        <v>55.198536484801927</v>
      </c>
      <c r="Z149" s="11">
        <v>295.73753540000001</v>
      </c>
      <c r="AA149" s="11">
        <v>143.6002301</v>
      </c>
      <c r="AB149" s="11">
        <v>288.04329300000001</v>
      </c>
      <c r="AC149" s="12">
        <f t="shared" si="57"/>
        <v>242.46035283333336</v>
      </c>
      <c r="AD149" s="12">
        <f t="shared" si="58"/>
        <v>85.70176918631708</v>
      </c>
      <c r="AE149" s="12">
        <f t="shared" si="59"/>
        <v>35.346714704002871</v>
      </c>
      <c r="AF149" s="11">
        <v>104.54168</v>
      </c>
      <c r="AG149" s="11">
        <v>136.4035021</v>
      </c>
      <c r="AH149" s="11">
        <v>55.738124499999998</v>
      </c>
      <c r="AI149" s="12">
        <f t="shared" si="60"/>
        <v>98.89443553333335</v>
      </c>
      <c r="AJ149" s="12">
        <f t="shared" si="64"/>
        <v>40.628122198636817</v>
      </c>
      <c r="AK149" s="12">
        <f t="shared" si="65"/>
        <v>41.082313660552423</v>
      </c>
      <c r="AL149" s="11">
        <v>24.520849510000001</v>
      </c>
      <c r="AM149" s="11">
        <v>32.153772029999999</v>
      </c>
      <c r="AN149" s="11">
        <v>28.469714400000001</v>
      </c>
      <c r="AO149" s="12">
        <f t="shared" si="66"/>
        <v>28.381445313333334</v>
      </c>
      <c r="AP149" s="12">
        <f t="shared" si="67"/>
        <v>3.8172267581093986</v>
      </c>
      <c r="AQ149" s="12">
        <f t="shared" si="68"/>
        <v>13.449726453205333</v>
      </c>
    </row>
    <row r="150" spans="1:43" x14ac:dyDescent="0.25">
      <c r="A150" s="9" t="s">
        <v>163</v>
      </c>
      <c r="B150" s="9">
        <v>24.1389</v>
      </c>
      <c r="C150" s="42">
        <v>230.1</v>
      </c>
      <c r="D150" s="9" t="s">
        <v>417</v>
      </c>
      <c r="E150" s="9" t="s">
        <v>419</v>
      </c>
      <c r="F150" s="9" t="s">
        <v>421</v>
      </c>
      <c r="J150" s="9" t="str">
        <f t="shared" si="52"/>
        <v>LWS-GC-Quad-H2O-24.1389-230.10000</v>
      </c>
      <c r="K150" s="13" t="s">
        <v>1298</v>
      </c>
      <c r="M150" s="9" t="str">
        <f t="shared" si="53"/>
        <v>Unknown-24.1389-230.10000</v>
      </c>
      <c r="N150" s="11">
        <v>468.34494810000001</v>
      </c>
      <c r="O150" s="11">
        <v>67.377988540000004</v>
      </c>
      <c r="P150" s="11">
        <v>77.480815030000002</v>
      </c>
      <c r="Q150" s="12">
        <f t="shared" si="61"/>
        <v>204.4012505566667</v>
      </c>
      <c r="R150" s="12">
        <f t="shared" si="62"/>
        <v>228.63775580688051</v>
      </c>
      <c r="S150" s="12">
        <f t="shared" si="63"/>
        <v>111.85731749889401</v>
      </c>
      <c r="T150" s="11">
        <v>11.830657070000001</v>
      </c>
      <c r="U150" s="11">
        <v>41.788099590000002</v>
      </c>
      <c r="V150" s="11">
        <v>55.215049690000001</v>
      </c>
      <c r="W150" s="12">
        <f t="shared" si="54"/>
        <v>36.277935450000001</v>
      </c>
      <c r="X150" s="12">
        <f t="shared" si="55"/>
        <v>22.210871490981262</v>
      </c>
      <c r="Y150" s="12">
        <f t="shared" si="56"/>
        <v>61.224188244100489</v>
      </c>
      <c r="Z150" s="11">
        <v>27.51039682</v>
      </c>
      <c r="AA150" s="11">
        <v>5.4333534659999998</v>
      </c>
      <c r="AB150" s="11">
        <v>21.311744709999999</v>
      </c>
      <c r="AC150" s="12">
        <f t="shared" si="57"/>
        <v>18.085164998666666</v>
      </c>
      <c r="AD150" s="12">
        <f t="shared" si="58"/>
        <v>11.38670598938911</v>
      </c>
      <c r="AE150" s="12">
        <f t="shared" si="59"/>
        <v>62.961581994018843</v>
      </c>
      <c r="AF150" s="11">
        <v>25.664132030000001</v>
      </c>
      <c r="AG150" s="11">
        <v>46.570305130000001</v>
      </c>
      <c r="AH150" s="11">
        <v>7.0835677490000002</v>
      </c>
      <c r="AI150" s="12">
        <f t="shared" si="60"/>
        <v>26.439334969666664</v>
      </c>
      <c r="AJ150" s="12">
        <f t="shared" si="64"/>
        <v>19.754779470985412</v>
      </c>
      <c r="AK150" s="12">
        <f t="shared" si="65"/>
        <v>74.717384131067163</v>
      </c>
      <c r="AL150" s="11">
        <v>1.7472715089999999</v>
      </c>
      <c r="AM150" s="11">
        <v>8.4353851160000008</v>
      </c>
      <c r="AN150" s="11">
        <v>5.037668354</v>
      </c>
      <c r="AO150" s="12">
        <f t="shared" si="66"/>
        <v>5.0734416596666669</v>
      </c>
      <c r="AP150" s="12">
        <f t="shared" si="67"/>
        <v>3.3442003083074123</v>
      </c>
      <c r="AQ150" s="12">
        <f t="shared" si="68"/>
        <v>65.915812827679815</v>
      </c>
    </row>
    <row r="151" spans="1:43" ht="17.25" x14ac:dyDescent="0.3">
      <c r="A151" s="9" t="s">
        <v>164</v>
      </c>
      <c r="B151" s="9">
        <v>24.235399999999998</v>
      </c>
      <c r="C151" s="42">
        <v>128.1</v>
      </c>
      <c r="D151" s="9" t="s">
        <v>417</v>
      </c>
      <c r="E151" s="9" t="s">
        <v>419</v>
      </c>
      <c r="F151" s="9" t="s">
        <v>421</v>
      </c>
      <c r="G151" s="18" t="s">
        <v>782</v>
      </c>
      <c r="H151" s="9">
        <v>114.079313</v>
      </c>
      <c r="I151" s="9" t="s">
        <v>424</v>
      </c>
      <c r="J151" s="9" t="str">
        <f t="shared" si="52"/>
        <v xml:space="preserve">NF11_Ornithine-15-lactam </v>
      </c>
      <c r="K151" s="14" t="s">
        <v>1323</v>
      </c>
      <c r="L151" s="15" t="s">
        <v>781</v>
      </c>
      <c r="M151" s="9" t="str">
        <f t="shared" si="53"/>
        <v>YCCMTCQQDULIFE-UHFFFAOYSA-N</v>
      </c>
      <c r="N151" s="11">
        <v>27.898213519999999</v>
      </c>
      <c r="O151" s="11">
        <v>9.8355617029999998</v>
      </c>
      <c r="P151" s="11">
        <v>10.955279170000001</v>
      </c>
      <c r="Q151" s="12">
        <f t="shared" si="61"/>
        <v>16.229684797666664</v>
      </c>
      <c r="R151" s="12">
        <f t="shared" si="62"/>
        <v>10.120739286703062</v>
      </c>
      <c r="S151" s="12">
        <f t="shared" si="63"/>
        <v>62.359432194013507</v>
      </c>
      <c r="T151" s="11">
        <v>47.282054840000001</v>
      </c>
      <c r="U151" s="11">
        <v>7.059801062</v>
      </c>
      <c r="V151" s="11">
        <v>25.30276563</v>
      </c>
      <c r="W151" s="12">
        <f t="shared" si="54"/>
        <v>26.548207177333335</v>
      </c>
      <c r="X151" s="12">
        <f t="shared" si="55"/>
        <v>20.140029002742939</v>
      </c>
      <c r="Y151" s="12">
        <f t="shared" si="56"/>
        <v>75.86210574678033</v>
      </c>
      <c r="Z151" s="11">
        <v>4.5681357140000003</v>
      </c>
      <c r="AA151" s="11">
        <v>0.93177509199999997</v>
      </c>
      <c r="AB151" s="11">
        <v>2.3059828480000002</v>
      </c>
      <c r="AC151" s="12">
        <f t="shared" si="57"/>
        <v>2.6019645513333334</v>
      </c>
      <c r="AD151" s="12">
        <f t="shared" si="58"/>
        <v>1.8361599929851247</v>
      </c>
      <c r="AE151" s="12">
        <f t="shared" si="59"/>
        <v>70.568217082135689</v>
      </c>
      <c r="AF151" s="11">
        <v>27.926314300000001</v>
      </c>
      <c r="AG151" s="11">
        <v>19.417110959999999</v>
      </c>
      <c r="AH151" s="11">
        <v>33.232377130000003</v>
      </c>
      <c r="AI151" s="12">
        <f t="shared" si="60"/>
        <v>26.858600796666668</v>
      </c>
      <c r="AJ151" s="12">
        <f t="shared" si="64"/>
        <v>6.9692470131920903</v>
      </c>
      <c r="AK151" s="12">
        <f t="shared" si="65"/>
        <v>25.947915403162103</v>
      </c>
      <c r="AL151" s="11">
        <v>14.88667616</v>
      </c>
      <c r="AM151" s="11">
        <v>5.0235750230000003</v>
      </c>
      <c r="AN151" s="11">
        <v>17.109613599999999</v>
      </c>
      <c r="AO151" s="12">
        <f t="shared" si="66"/>
        <v>12.339954927666668</v>
      </c>
      <c r="AP151" s="12">
        <f t="shared" si="67"/>
        <v>6.4329172151984091</v>
      </c>
      <c r="AQ151" s="12">
        <f t="shared" si="68"/>
        <v>52.130799933276528</v>
      </c>
    </row>
    <row r="152" spans="1:43" ht="17.25" x14ac:dyDescent="0.3">
      <c r="A152" s="9" t="s">
        <v>165</v>
      </c>
      <c r="B152" s="9">
        <v>24.256</v>
      </c>
      <c r="C152" s="42">
        <v>130.1</v>
      </c>
      <c r="D152" s="9" t="s">
        <v>417</v>
      </c>
      <c r="E152" s="9" t="s">
        <v>419</v>
      </c>
      <c r="F152" s="9" t="s">
        <v>421</v>
      </c>
      <c r="G152" s="18" t="s">
        <v>782</v>
      </c>
      <c r="H152" s="9">
        <v>114.079313</v>
      </c>
      <c r="I152" s="9" t="s">
        <v>424</v>
      </c>
      <c r="J152" s="9" t="str">
        <f t="shared" si="52"/>
        <v xml:space="preserve">NF11_Ornithine-15-lactam </v>
      </c>
      <c r="K152" s="14" t="s">
        <v>1323</v>
      </c>
      <c r="L152" s="15" t="s">
        <v>781</v>
      </c>
      <c r="M152" s="9" t="str">
        <f t="shared" si="53"/>
        <v>YCCMTCQQDULIFE-UHFFFAOYSA-N</v>
      </c>
      <c r="N152" s="11">
        <v>371.55244820000001</v>
      </c>
      <c r="O152" s="11">
        <v>22.00926475</v>
      </c>
      <c r="P152" s="11">
        <v>12.87377613</v>
      </c>
      <c r="Q152" s="12">
        <f t="shared" si="61"/>
        <v>135.47849636000001</v>
      </c>
      <c r="R152" s="12">
        <f t="shared" si="62"/>
        <v>204.49705949254505</v>
      </c>
      <c r="S152" s="12">
        <f t="shared" si="63"/>
        <v>150.94429373436918</v>
      </c>
      <c r="T152" s="11">
        <v>66.852446409999999</v>
      </c>
      <c r="U152" s="11">
        <v>69.016228010000006</v>
      </c>
      <c r="V152" s="11">
        <v>94.66106413</v>
      </c>
      <c r="W152" s="12">
        <f t="shared" si="54"/>
        <v>76.843246183333335</v>
      </c>
      <c r="X152" s="12">
        <f t="shared" si="55"/>
        <v>15.468563766185314</v>
      </c>
      <c r="Y152" s="12">
        <f t="shared" si="56"/>
        <v>20.130023827052113</v>
      </c>
      <c r="Z152" s="11">
        <v>11.89131285</v>
      </c>
      <c r="AA152" s="11">
        <v>7.3425318109999997</v>
      </c>
      <c r="AB152" s="11">
        <v>5.9974150679999996</v>
      </c>
      <c r="AC152" s="12">
        <f t="shared" si="57"/>
        <v>8.4104199096666665</v>
      </c>
      <c r="AD152" s="12">
        <f t="shared" si="58"/>
        <v>3.0886561008991542</v>
      </c>
      <c r="AE152" s="12">
        <f t="shared" si="59"/>
        <v>36.724160435190065</v>
      </c>
      <c r="AF152" s="11">
        <v>17.641297949999998</v>
      </c>
      <c r="AG152" s="11">
        <v>19.770512239999999</v>
      </c>
      <c r="AH152" s="11">
        <v>12.36129925</v>
      </c>
      <c r="AI152" s="12">
        <f t="shared" si="60"/>
        <v>16.59103648</v>
      </c>
      <c r="AJ152" s="12">
        <f t="shared" si="64"/>
        <v>3.8146292282895624</v>
      </c>
      <c r="AK152" s="12">
        <f t="shared" si="65"/>
        <v>22.992109220469644</v>
      </c>
      <c r="AL152" s="11">
        <v>1.4625426479999999</v>
      </c>
      <c r="AM152" s="11">
        <v>7.927459195</v>
      </c>
      <c r="AN152" s="11">
        <v>4.3316285700000003</v>
      </c>
      <c r="AO152" s="12">
        <f t="shared" si="66"/>
        <v>4.5738768043333335</v>
      </c>
      <c r="AP152" s="12">
        <f t="shared" si="67"/>
        <v>3.2392591197983553</v>
      </c>
      <c r="AQ152" s="12">
        <f t="shared" si="68"/>
        <v>70.820865064171628</v>
      </c>
    </row>
    <row r="153" spans="1:43" x14ac:dyDescent="0.25">
      <c r="A153" s="9" t="s">
        <v>166</v>
      </c>
      <c r="B153" s="9">
        <v>24.2974</v>
      </c>
      <c r="C153" s="42">
        <v>174.1</v>
      </c>
      <c r="D153" s="9" t="s">
        <v>417</v>
      </c>
      <c r="E153" s="9" t="s">
        <v>419</v>
      </c>
      <c r="F153" s="9" t="s">
        <v>421</v>
      </c>
      <c r="J153" s="9" t="str">
        <f t="shared" si="52"/>
        <v>LWS-GC-Quad-H2O-24.2974-174.10000</v>
      </c>
      <c r="K153" s="13" t="s">
        <v>1298</v>
      </c>
      <c r="M153" s="9" t="str">
        <f t="shared" si="53"/>
        <v>Unknown-24.2974-174.10000</v>
      </c>
      <c r="N153" s="11">
        <v>202.5968719</v>
      </c>
      <c r="O153" s="11">
        <v>96.763924560000007</v>
      </c>
      <c r="P153" s="11">
        <v>72.281026729999994</v>
      </c>
      <c r="Q153" s="12">
        <f t="shared" si="61"/>
        <v>123.88060773000001</v>
      </c>
      <c r="R153" s="12">
        <f t="shared" si="62"/>
        <v>69.26067250034086</v>
      </c>
      <c r="S153" s="12">
        <f t="shared" si="63"/>
        <v>55.909212724638657</v>
      </c>
      <c r="T153" s="11">
        <v>56.01122178</v>
      </c>
      <c r="U153" s="11">
        <v>58.041982169999997</v>
      </c>
      <c r="V153" s="11">
        <v>43.407404749999998</v>
      </c>
      <c r="W153" s="12">
        <f t="shared" si="54"/>
        <v>52.486869566666662</v>
      </c>
      <c r="X153" s="12">
        <f t="shared" si="55"/>
        <v>7.9283357622021482</v>
      </c>
      <c r="Y153" s="12">
        <f t="shared" si="56"/>
        <v>15.105369833748425</v>
      </c>
      <c r="Z153" s="11">
        <v>35.144478069999998</v>
      </c>
      <c r="AA153" s="11">
        <v>20.98415142</v>
      </c>
      <c r="AB153" s="11">
        <v>29.574849910000001</v>
      </c>
      <c r="AC153" s="12">
        <f t="shared" si="57"/>
        <v>28.567826466666663</v>
      </c>
      <c r="AD153" s="12">
        <f t="shared" si="58"/>
        <v>7.1336726074471883</v>
      </c>
      <c r="AE153" s="12">
        <f t="shared" si="59"/>
        <v>24.971002311886963</v>
      </c>
      <c r="AF153" s="11">
        <v>42.934916180000002</v>
      </c>
      <c r="AG153" s="11">
        <v>51.861931640000002</v>
      </c>
      <c r="AH153" s="11">
        <v>24.349143720000001</v>
      </c>
      <c r="AI153" s="12">
        <f t="shared" si="60"/>
        <v>39.715330513333335</v>
      </c>
      <c r="AJ153" s="12">
        <f t="shared" si="64"/>
        <v>14.036120321566006</v>
      </c>
      <c r="AK153" s="12">
        <f t="shared" si="65"/>
        <v>35.341819242455415</v>
      </c>
      <c r="AL153" s="11">
        <v>13.593569090000001</v>
      </c>
      <c r="AM153" s="11">
        <v>21.404878180000001</v>
      </c>
      <c r="AN153" s="11">
        <v>22.042217659999999</v>
      </c>
      <c r="AO153" s="12">
        <f t="shared" si="66"/>
        <v>19.013554976666665</v>
      </c>
      <c r="AP153" s="12">
        <f t="shared" si="67"/>
        <v>4.7046504293030269</v>
      </c>
      <c r="AQ153" s="12">
        <f t="shared" si="68"/>
        <v>24.743665427514998</v>
      </c>
    </row>
    <row r="154" spans="1:43" ht="17.25" x14ac:dyDescent="0.25">
      <c r="A154" s="9" t="s">
        <v>167</v>
      </c>
      <c r="B154" s="9">
        <v>24.495699999999999</v>
      </c>
      <c r="C154" s="42">
        <v>232.2</v>
      </c>
      <c r="D154" s="9" t="s">
        <v>417</v>
      </c>
      <c r="E154" s="9" t="s">
        <v>419</v>
      </c>
      <c r="F154" s="9" t="s">
        <v>421</v>
      </c>
      <c r="G154" s="18" t="s">
        <v>783</v>
      </c>
      <c r="H154" s="9">
        <v>133.037509</v>
      </c>
      <c r="I154" s="9" t="s">
        <v>1335</v>
      </c>
      <c r="J154" s="9" t="str">
        <f t="shared" si="52"/>
        <v>? NF07_Iminodiacetic Acid NOO-TMS</v>
      </c>
      <c r="K154" s="17" t="s">
        <v>1300</v>
      </c>
      <c r="L154" s="19" t="s">
        <v>695</v>
      </c>
      <c r="M154" s="9" t="str">
        <f t="shared" si="53"/>
        <v>NBZBKCUXIYYUSX-UHFFFAOYSA-N</v>
      </c>
      <c r="N154" s="11">
        <v>112.0922525</v>
      </c>
      <c r="O154" s="11">
        <v>6.4216557989999998</v>
      </c>
      <c r="P154" s="11">
        <v>5.5834876949999996</v>
      </c>
      <c r="Q154" s="12">
        <f t="shared" si="61"/>
        <v>41.36579866466667</v>
      </c>
      <c r="R154" s="12">
        <f t="shared" si="62"/>
        <v>61.252339429068286</v>
      </c>
      <c r="S154" s="12">
        <f t="shared" si="63"/>
        <v>148.0748381667004</v>
      </c>
      <c r="T154" s="11">
        <v>27.680043959999999</v>
      </c>
      <c r="U154" s="11">
        <v>31.18905393</v>
      </c>
      <c r="V154" s="11">
        <v>37.30797252</v>
      </c>
      <c r="W154" s="12">
        <f t="shared" si="54"/>
        <v>32.05902347</v>
      </c>
      <c r="X154" s="12">
        <f t="shared" si="55"/>
        <v>4.8725647599094852</v>
      </c>
      <c r="Y154" s="12">
        <f t="shared" si="56"/>
        <v>15.198731066993057</v>
      </c>
      <c r="Z154" s="11">
        <v>57.092461649999997</v>
      </c>
      <c r="AA154" s="11">
        <v>12.4084585</v>
      </c>
      <c r="AB154" s="11">
        <v>26.032190780000001</v>
      </c>
      <c r="AC154" s="12">
        <f t="shared" si="57"/>
        <v>31.844370309999999</v>
      </c>
      <c r="AD154" s="12">
        <f t="shared" si="58"/>
        <v>22.901989161293734</v>
      </c>
      <c r="AE154" s="12">
        <f t="shared" si="59"/>
        <v>71.918486496502922</v>
      </c>
      <c r="AF154" s="11">
        <v>45.411214469999997</v>
      </c>
      <c r="AG154" s="11">
        <v>48.985409580000002</v>
      </c>
      <c r="AH154" s="11">
        <v>21.424284589999999</v>
      </c>
      <c r="AI154" s="12">
        <f t="shared" si="60"/>
        <v>38.606969546666669</v>
      </c>
      <c r="AJ154" s="12">
        <f t="shared" si="64"/>
        <v>14.987568662432585</v>
      </c>
      <c r="AK154" s="12">
        <f t="shared" si="65"/>
        <v>38.820888659277358</v>
      </c>
      <c r="AL154" s="11">
        <v>18.932804690000001</v>
      </c>
      <c r="AM154" s="11">
        <v>30.20790199</v>
      </c>
      <c r="AN154" s="11">
        <v>23.756332879999999</v>
      </c>
      <c r="AO154" s="12">
        <f t="shared" si="66"/>
        <v>24.299013186666667</v>
      </c>
      <c r="AP154" s="12">
        <f t="shared" si="67"/>
        <v>5.6571044905984964</v>
      </c>
      <c r="AQ154" s="12">
        <f t="shared" si="68"/>
        <v>23.281210834120035</v>
      </c>
    </row>
    <row r="155" spans="1:43" x14ac:dyDescent="0.25">
      <c r="A155" s="9" t="s">
        <v>168</v>
      </c>
      <c r="B155" s="9">
        <v>24.6267</v>
      </c>
      <c r="C155" s="42">
        <v>72.099999999999994</v>
      </c>
      <c r="D155" s="9" t="s">
        <v>417</v>
      </c>
      <c r="E155" s="9" t="s">
        <v>419</v>
      </c>
      <c r="F155" s="9" t="s">
        <v>421</v>
      </c>
      <c r="J155" s="9" t="str">
        <f t="shared" si="52"/>
        <v>LWS-GC-Quad-H2O-24.6267-72.10000</v>
      </c>
      <c r="K155" s="13" t="s">
        <v>1298</v>
      </c>
      <c r="M155" s="9" t="str">
        <f t="shared" si="53"/>
        <v>Unknown-24.6267-72.10000</v>
      </c>
      <c r="N155" s="11">
        <v>183.57433090000001</v>
      </c>
      <c r="O155" s="11">
        <v>41.164460249999998</v>
      </c>
      <c r="P155" s="11">
        <v>21.593014019999998</v>
      </c>
      <c r="Q155" s="12">
        <f t="shared" si="61"/>
        <v>82.110601723333332</v>
      </c>
      <c r="R155" s="12">
        <f t="shared" si="62"/>
        <v>88.413384906983509</v>
      </c>
      <c r="S155" s="12">
        <f t="shared" si="63"/>
        <v>107.67596759902823</v>
      </c>
      <c r="T155" s="11">
        <v>5.5255436419999997</v>
      </c>
      <c r="U155" s="11">
        <v>5.7477983940000001</v>
      </c>
      <c r="V155" s="11">
        <v>9.1768694790000005</v>
      </c>
      <c r="W155" s="12">
        <f t="shared" si="54"/>
        <v>6.8167371716666665</v>
      </c>
      <c r="X155" s="12">
        <f t="shared" si="55"/>
        <v>2.0469532663902172</v>
      </c>
      <c r="Y155" s="12">
        <f t="shared" si="56"/>
        <v>30.028343690559879</v>
      </c>
      <c r="Z155" s="11">
        <v>21.520105650000001</v>
      </c>
      <c r="AA155" s="11">
        <v>11.11766182</v>
      </c>
      <c r="AB155" s="11">
        <v>23.549539889999998</v>
      </c>
      <c r="AC155" s="12">
        <f t="shared" si="57"/>
        <v>18.729102453333333</v>
      </c>
      <c r="AD155" s="12">
        <f t="shared" si="58"/>
        <v>6.669345711513941</v>
      </c>
      <c r="AE155" s="12">
        <f t="shared" si="59"/>
        <v>35.609531893649056</v>
      </c>
      <c r="AF155" s="11">
        <v>8.4938893150000006</v>
      </c>
      <c r="AG155" s="11">
        <v>9.9468958799999996</v>
      </c>
      <c r="AH155" s="11">
        <v>1.9767347340000001</v>
      </c>
      <c r="AI155" s="12">
        <f t="shared" si="60"/>
        <v>6.8058399763333339</v>
      </c>
      <c r="AJ155" s="12">
        <f t="shared" si="64"/>
        <v>4.2447614892513954</v>
      </c>
      <c r="AK155" s="12">
        <f t="shared" si="65"/>
        <v>62.36939898693111</v>
      </c>
      <c r="AL155" s="11">
        <v>2.1947776700000001</v>
      </c>
      <c r="AM155" s="11">
        <v>10.194205520000001</v>
      </c>
      <c r="AN155" s="11">
        <v>2.92651459</v>
      </c>
      <c r="AO155" s="12">
        <f t="shared" si="66"/>
        <v>5.1051659266666674</v>
      </c>
      <c r="AP155" s="12">
        <f t="shared" si="67"/>
        <v>4.422397846972669</v>
      </c>
      <c r="AQ155" s="12">
        <f t="shared" si="68"/>
        <v>86.625937540490469</v>
      </c>
    </row>
    <row r="156" spans="1:43" ht="17.25" x14ac:dyDescent="0.25">
      <c r="A156" s="9" t="s">
        <v>169</v>
      </c>
      <c r="B156" s="9">
        <v>24.657599999999999</v>
      </c>
      <c r="C156" s="42">
        <v>155.1</v>
      </c>
      <c r="D156" s="9" t="s">
        <v>417</v>
      </c>
      <c r="E156" s="9" t="s">
        <v>419</v>
      </c>
      <c r="F156" s="9" t="s">
        <v>421</v>
      </c>
      <c r="G156" s="18" t="s">
        <v>784</v>
      </c>
      <c r="H156" s="9">
        <v>146.069143</v>
      </c>
      <c r="I156" s="9" t="s">
        <v>1336</v>
      </c>
      <c r="J156" s="9" t="str">
        <f t="shared" si="52"/>
        <v xml:space="preserve">Golm_Glutamine [-H2O] </v>
      </c>
      <c r="K156" s="16" t="s">
        <v>1299</v>
      </c>
      <c r="L156" s="19" t="s">
        <v>696</v>
      </c>
      <c r="M156" s="9" t="str">
        <f t="shared" si="53"/>
        <v>ZDXPYRJPNDTMRX-VKHMYHEASA-N</v>
      </c>
      <c r="N156" s="11">
        <v>100.3563889</v>
      </c>
      <c r="O156" s="11">
        <v>23.359459040000001</v>
      </c>
      <c r="P156" s="11">
        <v>15.17597248</v>
      </c>
      <c r="Q156" s="12">
        <f t="shared" si="61"/>
        <v>46.297273473333341</v>
      </c>
      <c r="R156" s="12">
        <f t="shared" si="62"/>
        <v>46.995035201653771</v>
      </c>
      <c r="S156" s="12">
        <f t="shared" si="63"/>
        <v>101.5071335220687</v>
      </c>
      <c r="T156" s="11">
        <v>48.407198459999996</v>
      </c>
      <c r="U156" s="11">
        <v>60.644903460000002</v>
      </c>
      <c r="V156" s="11">
        <v>120.3800373</v>
      </c>
      <c r="W156" s="12">
        <f t="shared" si="54"/>
        <v>76.477379740000003</v>
      </c>
      <c r="X156" s="12">
        <f t="shared" si="55"/>
        <v>38.510035854822632</v>
      </c>
      <c r="Y156" s="12">
        <f t="shared" si="56"/>
        <v>50.354805546091043</v>
      </c>
      <c r="Z156" s="11">
        <v>69.033026640000003</v>
      </c>
      <c r="AA156" s="11">
        <v>34.924755560000001</v>
      </c>
      <c r="AB156" s="11">
        <v>75.40006013</v>
      </c>
      <c r="AC156" s="12">
        <f t="shared" si="57"/>
        <v>59.785947443333328</v>
      </c>
      <c r="AD156" s="12">
        <f t="shared" si="58"/>
        <v>21.76451068277521</v>
      </c>
      <c r="AE156" s="12">
        <f t="shared" si="59"/>
        <v>36.404057497632166</v>
      </c>
      <c r="AF156" s="11">
        <v>90.439812919999994</v>
      </c>
      <c r="AG156" s="11">
        <v>132.1110267</v>
      </c>
      <c r="AH156" s="11">
        <v>96.398549209999999</v>
      </c>
      <c r="AI156" s="12">
        <f t="shared" si="60"/>
        <v>106.31646294333332</v>
      </c>
      <c r="AJ156" s="12">
        <f t="shared" si="64"/>
        <v>22.536554175183909</v>
      </c>
      <c r="AK156" s="12">
        <f t="shared" si="65"/>
        <v>21.197614697919263</v>
      </c>
      <c r="AL156" s="11">
        <v>26.784838199999999</v>
      </c>
      <c r="AM156" s="11">
        <v>59.499937549999999</v>
      </c>
      <c r="AN156" s="11">
        <v>94.710332129999998</v>
      </c>
      <c r="AO156" s="12">
        <f t="shared" si="66"/>
        <v>60.331702626666662</v>
      </c>
      <c r="AP156" s="12">
        <f t="shared" si="67"/>
        <v>33.970384988482081</v>
      </c>
      <c r="AQ156" s="12">
        <f t="shared" si="68"/>
        <v>56.306027361255254</v>
      </c>
    </row>
    <row r="157" spans="1:43" ht="17.25" x14ac:dyDescent="0.25">
      <c r="A157" s="9" t="s">
        <v>170</v>
      </c>
      <c r="B157" s="9">
        <v>24.849799999999998</v>
      </c>
      <c r="C157" s="42">
        <v>233.2</v>
      </c>
      <c r="D157" s="9" t="s">
        <v>417</v>
      </c>
      <c r="E157" s="9" t="s">
        <v>419</v>
      </c>
      <c r="F157" s="9" t="s">
        <v>421</v>
      </c>
      <c r="G157" s="18" t="s">
        <v>785</v>
      </c>
      <c r="H157" s="9">
        <v>134.021525</v>
      </c>
      <c r="I157" s="9" t="s">
        <v>1337</v>
      </c>
      <c r="J157" s="9" t="str">
        <f t="shared" si="52"/>
        <v>NF07_Malic Acid OOO-TMS</v>
      </c>
      <c r="K157" s="14" t="s">
        <v>1323</v>
      </c>
      <c r="L157" s="19" t="s">
        <v>697</v>
      </c>
      <c r="M157" s="9" t="str">
        <f t="shared" si="53"/>
        <v>BJEPYKJPYRNKOW-UHFFFAOYSA-N</v>
      </c>
      <c r="N157" s="11">
        <v>37706.376409999997</v>
      </c>
      <c r="O157" s="11">
        <v>5951.9967509999997</v>
      </c>
      <c r="P157" s="11">
        <v>4224.3186029999997</v>
      </c>
      <c r="Q157" s="12">
        <f t="shared" si="61"/>
        <v>15960.897254666665</v>
      </c>
      <c r="R157" s="12">
        <f t="shared" si="62"/>
        <v>18851.939309181071</v>
      </c>
      <c r="S157" s="12">
        <f t="shared" si="63"/>
        <v>118.11328027732976</v>
      </c>
      <c r="T157" s="11">
        <v>4630.8490819999997</v>
      </c>
      <c r="U157" s="11">
        <v>4494.1980540000004</v>
      </c>
      <c r="V157" s="11">
        <v>7697.2679449999996</v>
      </c>
      <c r="W157" s="12">
        <f t="shared" si="54"/>
        <v>5607.4383603333335</v>
      </c>
      <c r="X157" s="12">
        <f t="shared" si="55"/>
        <v>1811.1347673694497</v>
      </c>
      <c r="Y157" s="12">
        <f t="shared" si="56"/>
        <v>32.298790481252603</v>
      </c>
      <c r="Z157" s="11">
        <v>4812.78647</v>
      </c>
      <c r="AA157" s="11">
        <v>1298.9413070000001</v>
      </c>
      <c r="AB157" s="11">
        <v>2472.2274739999998</v>
      </c>
      <c r="AC157" s="12">
        <f t="shared" si="57"/>
        <v>2861.318417</v>
      </c>
      <c r="AD157" s="12">
        <f t="shared" si="58"/>
        <v>1788.9440401611498</v>
      </c>
      <c r="AE157" s="12">
        <f t="shared" si="59"/>
        <v>62.521669365159291</v>
      </c>
      <c r="AF157" s="11">
        <v>4473.8759840000002</v>
      </c>
      <c r="AG157" s="11">
        <v>4352.0052880000003</v>
      </c>
      <c r="AH157" s="11">
        <v>2544.332328</v>
      </c>
      <c r="AI157" s="12">
        <f t="shared" si="60"/>
        <v>3790.0712000000003</v>
      </c>
      <c r="AJ157" s="12">
        <f t="shared" si="64"/>
        <v>1080.5610207409648</v>
      </c>
      <c r="AK157" s="12">
        <f t="shared" si="65"/>
        <v>28.510309271787946</v>
      </c>
      <c r="AL157" s="11">
        <v>561.70784049999997</v>
      </c>
      <c r="AM157" s="11">
        <v>706.36590230000002</v>
      </c>
      <c r="AN157" s="11">
        <v>997.88439600000004</v>
      </c>
      <c r="AO157" s="12">
        <f t="shared" si="66"/>
        <v>755.31937960000005</v>
      </c>
      <c r="AP157" s="12">
        <f t="shared" si="67"/>
        <v>222.17072061093552</v>
      </c>
      <c r="AQ157" s="12">
        <f t="shared" si="68"/>
        <v>29.414142760191336</v>
      </c>
    </row>
    <row r="158" spans="1:43" ht="17.25" x14ac:dyDescent="0.25">
      <c r="A158" s="9" t="s">
        <v>171</v>
      </c>
      <c r="B158" s="9">
        <v>24.852599999999999</v>
      </c>
      <c r="C158" s="42">
        <v>233.2</v>
      </c>
      <c r="D158" s="9" t="s">
        <v>417</v>
      </c>
      <c r="E158" s="9" t="s">
        <v>419</v>
      </c>
      <c r="F158" s="9" t="s">
        <v>421</v>
      </c>
      <c r="G158" s="18" t="s">
        <v>785</v>
      </c>
      <c r="H158" s="9">
        <v>134.021525</v>
      </c>
      <c r="I158" s="9" t="s">
        <v>1338</v>
      </c>
      <c r="J158" s="9" t="str">
        <f t="shared" si="52"/>
        <v xml:space="preserve">? Golm_Malic acid </v>
      </c>
      <c r="K158" s="17" t="s">
        <v>1300</v>
      </c>
      <c r="L158" s="19" t="s">
        <v>697</v>
      </c>
      <c r="M158" s="9" t="str">
        <f t="shared" si="53"/>
        <v>BJEPYKJPYRNKOW-UHFFFAOYSA-N</v>
      </c>
      <c r="N158" s="11">
        <v>37706.376409999997</v>
      </c>
      <c r="O158" s="11">
        <v>5966.5525040000002</v>
      </c>
      <c r="P158" s="11">
        <v>4226.4223339999999</v>
      </c>
      <c r="Q158" s="12">
        <f t="shared" si="61"/>
        <v>15966.450416</v>
      </c>
      <c r="R158" s="12">
        <f t="shared" si="62"/>
        <v>18847.421572209383</v>
      </c>
      <c r="S158" s="12">
        <f t="shared" si="63"/>
        <v>118.04390507061207</v>
      </c>
      <c r="T158" s="11">
        <v>4632.3080470000004</v>
      </c>
      <c r="U158" s="11">
        <v>4494.1980540000004</v>
      </c>
      <c r="V158" s="11">
        <v>7698.6532209999996</v>
      </c>
      <c r="W158" s="12">
        <f t="shared" si="54"/>
        <v>5608.3864406666662</v>
      </c>
      <c r="X158" s="12">
        <f t="shared" si="55"/>
        <v>1811.5407812868666</v>
      </c>
      <c r="Y158" s="12">
        <f t="shared" si="56"/>
        <v>32.300569877840474</v>
      </c>
      <c r="Z158" s="11">
        <v>4812.78647</v>
      </c>
      <c r="AA158" s="11">
        <v>1298.9413070000001</v>
      </c>
      <c r="AB158" s="11">
        <v>2472.2274739999998</v>
      </c>
      <c r="AC158" s="12">
        <f t="shared" si="57"/>
        <v>2861.318417</v>
      </c>
      <c r="AD158" s="12">
        <f t="shared" si="58"/>
        <v>1788.9440401611498</v>
      </c>
      <c r="AE158" s="12">
        <f t="shared" si="59"/>
        <v>62.521669365159291</v>
      </c>
      <c r="AF158" s="11">
        <v>4473.8759840000002</v>
      </c>
      <c r="AG158" s="11">
        <v>4352.0052880000003</v>
      </c>
      <c r="AH158" s="11">
        <v>2544.755952</v>
      </c>
      <c r="AI158" s="12">
        <f t="shared" si="60"/>
        <v>3790.2124079999999</v>
      </c>
      <c r="AJ158" s="12">
        <f t="shared" si="64"/>
        <v>1080.3168306010714</v>
      </c>
      <c r="AK158" s="12">
        <f t="shared" si="65"/>
        <v>28.502804442327484</v>
      </c>
      <c r="AL158" s="11">
        <v>561.70784049999997</v>
      </c>
      <c r="AM158" s="11">
        <v>706.36590230000002</v>
      </c>
      <c r="AN158" s="11">
        <v>997.88439600000004</v>
      </c>
      <c r="AO158" s="12">
        <f t="shared" si="66"/>
        <v>755.31937960000005</v>
      </c>
      <c r="AP158" s="12">
        <f t="shared" si="67"/>
        <v>222.17072061093552</v>
      </c>
      <c r="AQ158" s="12">
        <f t="shared" si="68"/>
        <v>29.414142760191336</v>
      </c>
    </row>
    <row r="159" spans="1:43" x14ac:dyDescent="0.25">
      <c r="A159" s="9" t="s">
        <v>172</v>
      </c>
      <c r="B159" s="9">
        <v>24.994499999999999</v>
      </c>
      <c r="C159" s="42">
        <v>214.2</v>
      </c>
      <c r="D159" s="9" t="s">
        <v>417</v>
      </c>
      <c r="E159" s="9" t="s">
        <v>419</v>
      </c>
      <c r="F159" s="9" t="s">
        <v>421</v>
      </c>
      <c r="J159" s="9" t="str">
        <f t="shared" si="52"/>
        <v>LWS-GC-Quad-H2O-24.9945-214.20000</v>
      </c>
      <c r="K159" s="13" t="s">
        <v>1298</v>
      </c>
      <c r="M159" s="9" t="str">
        <f t="shared" si="53"/>
        <v>Unknown-24.9945-214.20000</v>
      </c>
      <c r="N159" s="11">
        <v>142.918757</v>
      </c>
      <c r="O159" s="11">
        <v>14.87409164</v>
      </c>
      <c r="P159" s="11">
        <v>18.668960040000002</v>
      </c>
      <c r="Q159" s="12">
        <f t="shared" si="61"/>
        <v>58.82060289333333</v>
      </c>
      <c r="R159" s="12">
        <f t="shared" si="62"/>
        <v>72.855850140224305</v>
      </c>
      <c r="S159" s="12">
        <f t="shared" si="63"/>
        <v>123.8611074292163</v>
      </c>
      <c r="T159" s="11">
        <v>45.52844254</v>
      </c>
      <c r="U159" s="11">
        <v>35.489720089999999</v>
      </c>
      <c r="V159" s="11">
        <v>44.881701</v>
      </c>
      <c r="W159" s="12">
        <f t="shared" si="54"/>
        <v>41.96662121</v>
      </c>
      <c r="X159" s="12">
        <f t="shared" si="55"/>
        <v>5.6184744142501319</v>
      </c>
      <c r="Y159" s="12">
        <f t="shared" si="56"/>
        <v>13.38795988873018</v>
      </c>
      <c r="Z159" s="11">
        <v>22.785269920000001</v>
      </c>
      <c r="AA159" s="11">
        <v>3.5517921659999998</v>
      </c>
      <c r="AB159" s="11">
        <v>3.3566927739999999</v>
      </c>
      <c r="AC159" s="12">
        <f t="shared" si="57"/>
        <v>9.8979182866666662</v>
      </c>
      <c r="AD159" s="12">
        <f t="shared" si="58"/>
        <v>11.161200205805567</v>
      </c>
      <c r="AE159" s="12">
        <f t="shared" si="59"/>
        <v>112.76310717618925</v>
      </c>
      <c r="AF159" s="11">
        <v>32.028032439999997</v>
      </c>
      <c r="AG159" s="11">
        <v>27.618134059999999</v>
      </c>
      <c r="AH159" s="11">
        <v>16.833903039999999</v>
      </c>
      <c r="AI159" s="12">
        <f t="shared" si="60"/>
        <v>25.493356513333328</v>
      </c>
      <c r="AJ159" s="12">
        <f t="shared" si="64"/>
        <v>7.8167385636914002</v>
      </c>
      <c r="AK159" s="12">
        <f t="shared" si="65"/>
        <v>30.661865021983875</v>
      </c>
      <c r="AL159" s="11">
        <v>13.100856739999999</v>
      </c>
      <c r="AM159" s="11">
        <v>15.88476019</v>
      </c>
      <c r="AN159" s="11">
        <v>16.737148099999999</v>
      </c>
      <c r="AO159" s="12">
        <f t="shared" si="66"/>
        <v>15.240921676666666</v>
      </c>
      <c r="AP159" s="12">
        <f t="shared" si="67"/>
        <v>1.9017228339432377</v>
      </c>
      <c r="AQ159" s="12">
        <f t="shared" si="68"/>
        <v>12.477741663450123</v>
      </c>
    </row>
    <row r="160" spans="1:43" x14ac:dyDescent="0.25">
      <c r="A160" s="9" t="s">
        <v>173</v>
      </c>
      <c r="B160" s="9">
        <v>25.0276</v>
      </c>
      <c r="C160" s="42">
        <v>209.1</v>
      </c>
      <c r="D160" s="9" t="s">
        <v>417</v>
      </c>
      <c r="E160" s="9" t="s">
        <v>419</v>
      </c>
      <c r="F160" s="9" t="s">
        <v>421</v>
      </c>
      <c r="J160" s="9" t="str">
        <f t="shared" si="52"/>
        <v>LWS-GC-Quad-H2O-25.0276-209.10000</v>
      </c>
      <c r="K160" s="13" t="s">
        <v>1298</v>
      </c>
      <c r="M160" s="9" t="str">
        <f t="shared" si="53"/>
        <v>Unknown-25.0276-209.10000</v>
      </c>
      <c r="N160" s="11">
        <v>422.92238889999999</v>
      </c>
      <c r="O160" s="11">
        <v>18.244088779999998</v>
      </c>
      <c r="P160" s="11">
        <v>7.475522625</v>
      </c>
      <c r="Q160" s="12">
        <f t="shared" si="61"/>
        <v>149.54733343499998</v>
      </c>
      <c r="R160" s="12">
        <f t="shared" si="62"/>
        <v>236.81096093113493</v>
      </c>
      <c r="S160" s="12">
        <f t="shared" si="63"/>
        <v>158.35184452423798</v>
      </c>
      <c r="T160" s="11">
        <v>180.72979599999999</v>
      </c>
      <c r="U160" s="11">
        <v>192.1408261</v>
      </c>
      <c r="V160" s="11">
        <v>352.8393868</v>
      </c>
      <c r="W160" s="12">
        <f t="shared" si="54"/>
        <v>241.90333630000001</v>
      </c>
      <c r="X160" s="12">
        <f t="shared" si="55"/>
        <v>96.242705580161612</v>
      </c>
      <c r="Y160" s="12">
        <f t="shared" si="56"/>
        <v>39.785604883433599</v>
      </c>
      <c r="Z160" s="11">
        <v>93.865338499999993</v>
      </c>
      <c r="AA160" s="11">
        <v>20.472635709999999</v>
      </c>
      <c r="AB160" s="11">
        <v>8.8427003559999999</v>
      </c>
      <c r="AC160" s="12">
        <f t="shared" si="57"/>
        <v>41.060224855333331</v>
      </c>
      <c r="AD160" s="12">
        <f t="shared" si="58"/>
        <v>46.098794662704314</v>
      </c>
      <c r="AE160" s="12">
        <f t="shared" si="59"/>
        <v>112.27116954454894</v>
      </c>
      <c r="AF160" s="11">
        <v>99.40661935</v>
      </c>
      <c r="AG160" s="11">
        <v>139.2201455</v>
      </c>
      <c r="AH160" s="11">
        <v>82.928690259999996</v>
      </c>
      <c r="AI160" s="12">
        <f t="shared" si="60"/>
        <v>107.18515170333335</v>
      </c>
      <c r="AJ160" s="12">
        <f t="shared" si="64"/>
        <v>28.940648877281902</v>
      </c>
      <c r="AK160" s="12">
        <f t="shared" si="65"/>
        <v>27.000613813920531</v>
      </c>
      <c r="AL160" s="11">
        <v>10.30700955</v>
      </c>
      <c r="AM160" s="11">
        <v>11.820737530000001</v>
      </c>
      <c r="AN160" s="11">
        <v>22.366891469999999</v>
      </c>
      <c r="AO160" s="12">
        <f t="shared" si="66"/>
        <v>14.831546183333332</v>
      </c>
      <c r="AP160" s="12">
        <f t="shared" si="67"/>
        <v>6.5695444698491752</v>
      </c>
      <c r="AQ160" s="12">
        <f t="shared" si="68"/>
        <v>44.294400520638746</v>
      </c>
    </row>
    <row r="161" spans="1:43" ht="17.25" x14ac:dyDescent="0.25">
      <c r="A161" s="9" t="s">
        <v>174</v>
      </c>
      <c r="B161" s="9">
        <v>25.1874</v>
      </c>
      <c r="C161" s="42">
        <v>115.1</v>
      </c>
      <c r="D161" s="9" t="s">
        <v>417</v>
      </c>
      <c r="E161" s="9" t="s">
        <v>419</v>
      </c>
      <c r="F161" s="9" t="s">
        <v>421</v>
      </c>
      <c r="G161" s="18" t="s">
        <v>786</v>
      </c>
      <c r="H161" s="9">
        <v>132.053493</v>
      </c>
      <c r="I161" s="9" t="s">
        <v>399</v>
      </c>
      <c r="J161" s="9" t="str">
        <f t="shared" si="52"/>
        <v xml:space="preserve">Golm_Asparagine [-H2O] </v>
      </c>
      <c r="K161" s="16" t="s">
        <v>1299</v>
      </c>
      <c r="L161" s="19" t="s">
        <v>698</v>
      </c>
      <c r="M161" s="9" t="str">
        <f t="shared" si="53"/>
        <v>DCXYFEDJOCDNAF-REOHCLBHSA-N</v>
      </c>
      <c r="N161" s="11">
        <v>345.19782989999999</v>
      </c>
      <c r="O161" s="11">
        <v>11.449208540000001</v>
      </c>
      <c r="P161" s="11">
        <v>11.40513363</v>
      </c>
      <c r="Q161" s="12">
        <f t="shared" si="61"/>
        <v>122.68405735666666</v>
      </c>
      <c r="R161" s="12">
        <f t="shared" si="62"/>
        <v>192.70258097453998</v>
      </c>
      <c r="S161" s="12">
        <f t="shared" si="63"/>
        <v>157.07222692702095</v>
      </c>
      <c r="T161" s="11">
        <v>138.08906350000001</v>
      </c>
      <c r="U161" s="11">
        <v>170.76543710000001</v>
      </c>
      <c r="V161" s="11">
        <v>189.13549860000001</v>
      </c>
      <c r="W161" s="12">
        <f t="shared" si="54"/>
        <v>165.99666640000001</v>
      </c>
      <c r="X161" s="12">
        <f t="shared" si="55"/>
        <v>25.85518351504205</v>
      </c>
      <c r="Y161" s="12">
        <f t="shared" si="56"/>
        <v>15.575724546623817</v>
      </c>
      <c r="Z161" s="11">
        <v>54.577524400000001</v>
      </c>
      <c r="AA161" s="11">
        <v>41.504816769999998</v>
      </c>
      <c r="AB161" s="11">
        <v>59.952454600000003</v>
      </c>
      <c r="AC161" s="12">
        <f t="shared" si="57"/>
        <v>52.011598590000006</v>
      </c>
      <c r="AD161" s="12">
        <f t="shared" si="58"/>
        <v>9.4877192635284402</v>
      </c>
      <c r="AE161" s="12">
        <f t="shared" si="59"/>
        <v>18.241545195176126</v>
      </c>
      <c r="AF161" s="11">
        <v>197.59277739999999</v>
      </c>
      <c r="AG161" s="11">
        <v>213.91931410000001</v>
      </c>
      <c r="AH161" s="11">
        <v>151.31142449999999</v>
      </c>
      <c r="AI161" s="12">
        <f t="shared" si="60"/>
        <v>187.60783866666665</v>
      </c>
      <c r="AJ161" s="12">
        <f t="shared" si="64"/>
        <v>32.47631769725097</v>
      </c>
      <c r="AK161" s="12">
        <f t="shared" si="65"/>
        <v>17.310746676717205</v>
      </c>
      <c r="AL161" s="11">
        <v>76.72663086</v>
      </c>
      <c r="AM161" s="11">
        <v>159.5410392</v>
      </c>
      <c r="AN161" s="11">
        <v>282.61249809999998</v>
      </c>
      <c r="AO161" s="12">
        <f t="shared" si="66"/>
        <v>172.96005605333335</v>
      </c>
      <c r="AP161" s="12">
        <f t="shared" si="67"/>
        <v>103.59681506819716</v>
      </c>
      <c r="AQ161" s="12">
        <f t="shared" si="68"/>
        <v>59.896381529994656</v>
      </c>
    </row>
    <row r="162" spans="1:43" ht="17.25" x14ac:dyDescent="0.25">
      <c r="A162" s="9" t="s">
        <v>175</v>
      </c>
      <c r="B162" s="9">
        <v>25.248699999999999</v>
      </c>
      <c r="C162" s="42">
        <v>205.1</v>
      </c>
      <c r="D162" s="9" t="s">
        <v>417</v>
      </c>
      <c r="E162" s="9" t="s">
        <v>419</v>
      </c>
      <c r="F162" s="9" t="s">
        <v>421</v>
      </c>
      <c r="G162" s="18" t="s">
        <v>787</v>
      </c>
      <c r="H162" s="9">
        <v>122.05790999999999</v>
      </c>
      <c r="I162" s="18" t="s">
        <v>476</v>
      </c>
      <c r="J162" s="9" t="str">
        <f t="shared" si="52"/>
        <v>? NF07_Erythritol OOOO-TMS</v>
      </c>
      <c r="K162" s="17" t="s">
        <v>1300</v>
      </c>
      <c r="L162" s="19" t="s">
        <v>699</v>
      </c>
      <c r="M162" s="9" t="str">
        <f t="shared" si="53"/>
        <v>UNXHWFMMPAWVPI-ZXZARUISSA-N</v>
      </c>
      <c r="N162" s="21">
        <v>9.7609697410000003</v>
      </c>
      <c r="O162" s="21">
        <v>6.641199587</v>
      </c>
      <c r="P162" s="21">
        <v>6.2450383699999996</v>
      </c>
      <c r="Q162" s="12">
        <f t="shared" si="61"/>
        <v>7.5490692326666666</v>
      </c>
      <c r="R162" s="12">
        <f t="shared" si="62"/>
        <v>1.9257761608083293</v>
      </c>
      <c r="S162" s="12">
        <f t="shared" si="63"/>
        <v>25.510113915435102</v>
      </c>
      <c r="T162" s="21">
        <v>6.6834258310000001</v>
      </c>
      <c r="U162" s="21">
        <v>6.8686071020000004</v>
      </c>
      <c r="V162" s="21">
        <v>8.8106380469999994</v>
      </c>
      <c r="W162" s="12">
        <f t="shared" si="54"/>
        <v>7.4542236599999994</v>
      </c>
      <c r="X162" s="12">
        <f t="shared" si="55"/>
        <v>1.1783327279371307</v>
      </c>
      <c r="Y162" s="12">
        <f t="shared" si="56"/>
        <v>15.807584822818837</v>
      </c>
      <c r="Z162" s="21">
        <v>4.171040359</v>
      </c>
      <c r="AA162" s="21">
        <v>2.8961875269999999</v>
      </c>
      <c r="AB162" s="21">
        <v>2.9258707099999999</v>
      </c>
      <c r="AC162" s="12">
        <f t="shared" si="57"/>
        <v>3.331032865333333</v>
      </c>
      <c r="AD162" s="12">
        <f t="shared" si="58"/>
        <v>0.72761921009575492</v>
      </c>
      <c r="AE162" s="12">
        <f t="shared" si="59"/>
        <v>21.843651489248899</v>
      </c>
      <c r="AF162" s="21">
        <v>8.8904694170000003</v>
      </c>
      <c r="AG162" s="21">
        <v>13.411637349999999</v>
      </c>
      <c r="AH162" s="21">
        <v>5.7716468949999999</v>
      </c>
      <c r="AI162" s="12">
        <f t="shared" si="60"/>
        <v>9.3579178873333326</v>
      </c>
      <c r="AJ162" s="12">
        <f t="shared" si="64"/>
        <v>3.8413857645953118</v>
      </c>
      <c r="AK162" s="12">
        <f t="shared" si="65"/>
        <v>41.049577596688735</v>
      </c>
      <c r="AL162" s="21">
        <v>3.4475846579999998</v>
      </c>
      <c r="AM162" s="21">
        <v>4.8903636820000003</v>
      </c>
      <c r="AN162" s="21">
        <v>4.5316957489999998</v>
      </c>
      <c r="AO162" s="12">
        <f t="shared" si="66"/>
        <v>4.2898813630000001</v>
      </c>
      <c r="AP162" s="12">
        <f t="shared" si="67"/>
        <v>0.75117140253141523</v>
      </c>
      <c r="AQ162" s="12">
        <f t="shared" si="68"/>
        <v>17.510307138333214</v>
      </c>
    </row>
    <row r="163" spans="1:43" x14ac:dyDescent="0.25">
      <c r="A163" s="9" t="s">
        <v>176</v>
      </c>
      <c r="B163" s="9">
        <v>25.398199999999999</v>
      </c>
      <c r="C163" s="42">
        <v>174.2</v>
      </c>
      <c r="D163" s="9" t="s">
        <v>417</v>
      </c>
      <c r="E163" s="9" t="s">
        <v>419</v>
      </c>
      <c r="F163" s="9" t="s">
        <v>421</v>
      </c>
      <c r="J163" s="9" t="str">
        <f t="shared" si="52"/>
        <v>LWS-GC-Quad-H2O-25.3982-174.20000</v>
      </c>
      <c r="K163" s="13" t="s">
        <v>1298</v>
      </c>
      <c r="M163" s="9" t="str">
        <f t="shared" si="53"/>
        <v>Unknown-25.3982-174.20000</v>
      </c>
      <c r="N163" s="11">
        <v>3224.0937050000002</v>
      </c>
      <c r="O163" s="11">
        <v>562.87734090000004</v>
      </c>
      <c r="P163" s="11">
        <v>768.32495370000004</v>
      </c>
      <c r="Q163" s="12">
        <f t="shared" si="61"/>
        <v>1518.4319998666667</v>
      </c>
      <c r="R163" s="12">
        <f t="shared" si="62"/>
        <v>1480.7138716409956</v>
      </c>
      <c r="S163" s="12">
        <f t="shared" si="63"/>
        <v>97.515981734514085</v>
      </c>
      <c r="T163" s="11">
        <v>49.939755429999998</v>
      </c>
      <c r="U163" s="11">
        <v>122.1945042</v>
      </c>
      <c r="V163" s="11">
        <v>173.756902</v>
      </c>
      <c r="W163" s="12">
        <f t="shared" si="54"/>
        <v>115.29705387666667</v>
      </c>
      <c r="X163" s="12">
        <f t="shared" si="55"/>
        <v>62.196081563924544</v>
      </c>
      <c r="Y163" s="12">
        <f t="shared" si="56"/>
        <v>53.944207135123968</v>
      </c>
      <c r="Z163" s="11">
        <v>415.28786330000003</v>
      </c>
      <c r="AA163" s="11">
        <v>132.75753800000001</v>
      </c>
      <c r="AB163" s="11">
        <v>260.80232089999998</v>
      </c>
      <c r="AC163" s="12">
        <f t="shared" si="57"/>
        <v>269.61590740000003</v>
      </c>
      <c r="AD163" s="12">
        <f t="shared" si="58"/>
        <v>141.47121848197838</v>
      </c>
      <c r="AE163" s="12">
        <f t="shared" si="59"/>
        <v>52.471391560770485</v>
      </c>
      <c r="AF163" s="11">
        <v>169.7465239</v>
      </c>
      <c r="AG163" s="11">
        <v>165.50568670000001</v>
      </c>
      <c r="AH163" s="11">
        <v>75.430888199999998</v>
      </c>
      <c r="AI163" s="12">
        <f t="shared" si="60"/>
        <v>136.89436626666668</v>
      </c>
      <c r="AJ163" s="12">
        <f t="shared" si="64"/>
        <v>53.271150983228544</v>
      </c>
      <c r="AK163" s="12">
        <f t="shared" si="65"/>
        <v>38.914056462672633</v>
      </c>
      <c r="AL163" s="11">
        <v>76.411764539999993</v>
      </c>
      <c r="AM163" s="11">
        <v>79.129997660000001</v>
      </c>
      <c r="AN163" s="11">
        <v>133.707179</v>
      </c>
      <c r="AO163" s="12">
        <f t="shared" si="66"/>
        <v>96.416313733333325</v>
      </c>
      <c r="AP163" s="12">
        <f t="shared" si="67"/>
        <v>32.323422963482365</v>
      </c>
      <c r="AQ163" s="12">
        <f t="shared" si="68"/>
        <v>33.524848349711817</v>
      </c>
    </row>
    <row r="164" spans="1:43" x14ac:dyDescent="0.25">
      <c r="A164" s="9" t="s">
        <v>177</v>
      </c>
      <c r="B164" s="9">
        <v>25.442299999999999</v>
      </c>
      <c r="C164" s="42">
        <v>261.2</v>
      </c>
      <c r="D164" s="9" t="s">
        <v>417</v>
      </c>
      <c r="E164" s="9" t="s">
        <v>419</v>
      </c>
      <c r="F164" s="9" t="s">
        <v>421</v>
      </c>
      <c r="J164" s="9" t="str">
        <f t="shared" si="52"/>
        <v>LWS-GC-Quad-H2O-25.4423-261.20000</v>
      </c>
      <c r="K164" s="13" t="s">
        <v>1298</v>
      </c>
      <c r="M164" s="9" t="str">
        <f t="shared" si="53"/>
        <v>Unknown-25.4423-261.20000</v>
      </c>
      <c r="N164" s="11">
        <v>123.3741175</v>
      </c>
      <c r="O164" s="11">
        <v>18.18920284</v>
      </c>
      <c r="P164" s="11">
        <v>0.71447472899999998</v>
      </c>
      <c r="Q164" s="12">
        <f t="shared" si="61"/>
        <v>47.425931689666662</v>
      </c>
      <c r="R164" s="12">
        <f t="shared" si="62"/>
        <v>66.350860782276456</v>
      </c>
      <c r="S164" s="12">
        <f t="shared" si="63"/>
        <v>139.90417988295047</v>
      </c>
      <c r="T164" s="11">
        <v>14.18139856</v>
      </c>
      <c r="U164" s="11">
        <v>11.84492109</v>
      </c>
      <c r="V164" s="11">
        <v>18.26081456</v>
      </c>
      <c r="W164" s="12">
        <f t="shared" si="54"/>
        <v>14.762378069999999</v>
      </c>
      <c r="X164" s="12">
        <f t="shared" si="55"/>
        <v>3.2471641701455587</v>
      </c>
      <c r="Y164" s="12">
        <f t="shared" si="56"/>
        <v>21.996213311623709</v>
      </c>
      <c r="Z164" s="11">
        <v>7.8310897959999997</v>
      </c>
      <c r="AA164" s="11">
        <v>2.7581023010000001</v>
      </c>
      <c r="AB164" s="11">
        <v>6.9117496640000002</v>
      </c>
      <c r="AC164" s="12">
        <f t="shared" si="57"/>
        <v>5.8336472536666664</v>
      </c>
      <c r="AD164" s="12">
        <f t="shared" si="58"/>
        <v>2.7028742361570401</v>
      </c>
      <c r="AE164" s="12">
        <f t="shared" si="59"/>
        <v>46.332493526381498</v>
      </c>
      <c r="AF164" s="11">
        <v>7.7295882269999998</v>
      </c>
      <c r="AG164" s="11">
        <v>20.09338717</v>
      </c>
      <c r="AH164" s="11">
        <v>6.6626262719999998</v>
      </c>
      <c r="AI164" s="12">
        <f t="shared" si="60"/>
        <v>11.495200556333332</v>
      </c>
      <c r="AJ164" s="12">
        <f t="shared" si="64"/>
        <v>7.4653340002930779</v>
      </c>
      <c r="AK164" s="12">
        <f t="shared" si="65"/>
        <v>64.943051351809771</v>
      </c>
      <c r="AL164" s="11">
        <v>3.8640772750000001</v>
      </c>
      <c r="AM164" s="11">
        <v>6.6338017159999998</v>
      </c>
      <c r="AN164" s="11">
        <v>5.9797641920000002</v>
      </c>
      <c r="AO164" s="12">
        <f t="shared" si="66"/>
        <v>5.4925477276666674</v>
      </c>
      <c r="AP164" s="12">
        <f t="shared" si="67"/>
        <v>1.4477148483407536</v>
      </c>
      <c r="AQ164" s="12">
        <f t="shared" si="68"/>
        <v>26.357801882147118</v>
      </c>
    </row>
    <row r="165" spans="1:43" ht="17.25" x14ac:dyDescent="0.25">
      <c r="A165" s="9" t="s">
        <v>178</v>
      </c>
      <c r="B165" s="9">
        <v>25.514600000000002</v>
      </c>
      <c r="C165" s="42">
        <v>243.2</v>
      </c>
      <c r="D165" s="9" t="s">
        <v>417</v>
      </c>
      <c r="E165" s="9" t="s">
        <v>419</v>
      </c>
      <c r="F165" s="9" t="s">
        <v>421</v>
      </c>
      <c r="G165" s="18" t="s">
        <v>786</v>
      </c>
      <c r="H165" s="9">
        <v>132.053493</v>
      </c>
      <c r="I165" s="9" t="s">
        <v>399</v>
      </c>
      <c r="J165" s="9" t="str">
        <f t="shared" si="52"/>
        <v xml:space="preserve">Golm_Asparagine [-H2O] </v>
      </c>
      <c r="K165" s="16" t="s">
        <v>1299</v>
      </c>
      <c r="L165" s="19" t="s">
        <v>698</v>
      </c>
      <c r="M165" s="9" t="str">
        <f t="shared" si="53"/>
        <v>DCXYFEDJOCDNAF-REOHCLBHSA-N</v>
      </c>
      <c r="N165" s="11">
        <v>19527.160469999999</v>
      </c>
      <c r="O165" s="11">
        <v>1139.5859399999999</v>
      </c>
      <c r="P165" s="11">
        <v>526.22386870000003</v>
      </c>
      <c r="Q165" s="12">
        <f t="shared" si="61"/>
        <v>7064.3234262333326</v>
      </c>
      <c r="R165" s="12">
        <f t="shared" si="62"/>
        <v>10797.489691694052</v>
      </c>
      <c r="S165" s="12">
        <f t="shared" si="63"/>
        <v>152.84534753317811</v>
      </c>
      <c r="T165" s="11">
        <v>5686.1722339999997</v>
      </c>
      <c r="U165" s="11">
        <v>5014.2580859999998</v>
      </c>
      <c r="V165" s="11">
        <v>6896.9179560000002</v>
      </c>
      <c r="W165" s="12">
        <f t="shared" si="54"/>
        <v>5865.7827586666672</v>
      </c>
      <c r="X165" s="12">
        <f t="shared" si="55"/>
        <v>954.09486004032908</v>
      </c>
      <c r="Y165" s="12">
        <f t="shared" si="56"/>
        <v>16.265431218547231</v>
      </c>
      <c r="Z165" s="11">
        <v>3780.233886</v>
      </c>
      <c r="AA165" s="11">
        <v>1073.76873</v>
      </c>
      <c r="AB165" s="11">
        <v>1284.9872459999999</v>
      </c>
      <c r="AC165" s="12">
        <f t="shared" si="57"/>
        <v>2046.3299539999998</v>
      </c>
      <c r="AD165" s="12">
        <f t="shared" si="58"/>
        <v>1505.3140700296087</v>
      </c>
      <c r="AE165" s="12">
        <f t="shared" si="59"/>
        <v>73.561649580857818</v>
      </c>
      <c r="AF165" s="11">
        <v>6172.218167</v>
      </c>
      <c r="AG165" s="11">
        <v>5797.3085149999997</v>
      </c>
      <c r="AH165" s="11">
        <v>3521.31925</v>
      </c>
      <c r="AI165" s="12">
        <f t="shared" si="60"/>
        <v>5163.615310666667</v>
      </c>
      <c r="AJ165" s="12">
        <f t="shared" si="64"/>
        <v>1434.5701708008662</v>
      </c>
      <c r="AK165" s="12">
        <f t="shared" si="65"/>
        <v>27.782282073519742</v>
      </c>
      <c r="AL165" s="11">
        <v>2814.7652149999999</v>
      </c>
      <c r="AM165" s="11">
        <v>4480.3311759999997</v>
      </c>
      <c r="AN165" s="11">
        <v>4257.6075840000003</v>
      </c>
      <c r="AO165" s="12">
        <f t="shared" si="66"/>
        <v>3850.9013250000003</v>
      </c>
      <c r="AP165" s="12">
        <f t="shared" si="67"/>
        <v>904.20405796633952</v>
      </c>
      <c r="AQ165" s="12">
        <f t="shared" si="68"/>
        <v>23.480322699941926</v>
      </c>
    </row>
    <row r="166" spans="1:43" x14ac:dyDescent="0.25">
      <c r="A166" s="9" t="s">
        <v>179</v>
      </c>
      <c r="B166" s="9">
        <v>25.584900000000001</v>
      </c>
      <c r="C166" s="42">
        <v>229.2</v>
      </c>
      <c r="D166" s="9" t="s">
        <v>417</v>
      </c>
      <c r="E166" s="9" t="s">
        <v>419</v>
      </c>
      <c r="F166" s="9" t="s">
        <v>421</v>
      </c>
      <c r="J166" s="9" t="str">
        <f t="shared" si="52"/>
        <v>LWS-GC-Quad-H2O-25.5849-229.20000</v>
      </c>
      <c r="K166" s="13" t="s">
        <v>1298</v>
      </c>
      <c r="M166" s="9" t="str">
        <f t="shared" si="53"/>
        <v>Unknown-25.5849-229.20000</v>
      </c>
      <c r="N166" s="11">
        <v>5.5160828999999998</v>
      </c>
      <c r="O166" s="11">
        <v>3.0187270850000001</v>
      </c>
      <c r="P166" s="11">
        <v>3.2680603330000002</v>
      </c>
      <c r="Q166" s="12">
        <f t="shared" si="61"/>
        <v>3.9342901060000002</v>
      </c>
      <c r="R166" s="12">
        <f t="shared" si="62"/>
        <v>1.375533750768152</v>
      </c>
      <c r="S166" s="12">
        <f t="shared" si="63"/>
        <v>34.962692473297544</v>
      </c>
      <c r="T166" s="11">
        <v>48.037560380000002</v>
      </c>
      <c r="U166" s="11">
        <v>31.83786752</v>
      </c>
      <c r="V166" s="11">
        <v>8.8168850649999992</v>
      </c>
      <c r="W166" s="12">
        <f t="shared" si="54"/>
        <v>29.564104321666665</v>
      </c>
      <c r="X166" s="12">
        <f t="shared" si="55"/>
        <v>19.708953355080371</v>
      </c>
      <c r="Y166" s="12">
        <f t="shared" si="56"/>
        <v>66.665146153730277</v>
      </c>
      <c r="Z166" s="11">
        <v>3.8078058480000001</v>
      </c>
      <c r="AA166" s="11">
        <v>0.34341195400000002</v>
      </c>
      <c r="AB166" s="11">
        <v>2.6903133220000002</v>
      </c>
      <c r="AC166" s="12">
        <f t="shared" si="57"/>
        <v>2.2805103746666666</v>
      </c>
      <c r="AD166" s="12">
        <f t="shared" si="58"/>
        <v>1.7681798847765569</v>
      </c>
      <c r="AE166" s="12">
        <f t="shared" si="59"/>
        <v>77.534393371703246</v>
      </c>
      <c r="AF166" s="11">
        <v>6.5184363200000002</v>
      </c>
      <c r="AG166" s="11">
        <v>2.2049422170000001</v>
      </c>
      <c r="AH166" s="11">
        <v>21.63810891</v>
      </c>
      <c r="AI166" s="12">
        <f t="shared" si="60"/>
        <v>10.120495815666667</v>
      </c>
      <c r="AJ166" s="12">
        <f t="shared" si="64"/>
        <v>10.205053473021243</v>
      </c>
      <c r="AK166" s="12">
        <f t="shared" si="65"/>
        <v>100.83550903922789</v>
      </c>
      <c r="AL166" s="11">
        <v>20.568988139999998</v>
      </c>
      <c r="AM166" s="11">
        <v>26.282013020000001</v>
      </c>
      <c r="AN166" s="11">
        <v>34.573891740000001</v>
      </c>
      <c r="AO166" s="12">
        <f t="shared" si="66"/>
        <v>27.141630966666668</v>
      </c>
      <c r="AP166" s="12">
        <f t="shared" si="67"/>
        <v>7.0419129838415921</v>
      </c>
      <c r="AQ166" s="12">
        <f t="shared" si="68"/>
        <v>25.94506200636928</v>
      </c>
    </row>
    <row r="167" spans="1:43" x14ac:dyDescent="0.25">
      <c r="A167" s="9" t="s">
        <v>180</v>
      </c>
      <c r="B167" s="9">
        <v>25.619299999999999</v>
      </c>
      <c r="C167" s="42">
        <v>305.2</v>
      </c>
      <c r="D167" s="9" t="s">
        <v>417</v>
      </c>
      <c r="E167" s="9" t="s">
        <v>419</v>
      </c>
      <c r="F167" s="9" t="s">
        <v>421</v>
      </c>
      <c r="J167" s="9" t="str">
        <f t="shared" si="52"/>
        <v>LWS-GC-Quad-H2O-25.6193-305.20000</v>
      </c>
      <c r="K167" s="13" t="s">
        <v>1298</v>
      </c>
      <c r="M167" s="9" t="str">
        <f t="shared" si="53"/>
        <v>Unknown-25.6193-305.20000</v>
      </c>
      <c r="N167" s="11">
        <v>95.816402969999999</v>
      </c>
      <c r="O167" s="11">
        <v>13.216536039999999</v>
      </c>
      <c r="P167" s="11">
        <v>3.3342154009999998</v>
      </c>
      <c r="Q167" s="12">
        <f t="shared" si="61"/>
        <v>37.455718136999998</v>
      </c>
      <c r="R167" s="12">
        <f t="shared" si="62"/>
        <v>50.782794487262791</v>
      </c>
      <c r="S167" s="12">
        <f t="shared" si="63"/>
        <v>135.5808859451499</v>
      </c>
      <c r="T167" s="11">
        <v>32.426017819999998</v>
      </c>
      <c r="U167" s="11">
        <v>26.878804110000001</v>
      </c>
      <c r="V167" s="11">
        <v>20.987637930000002</v>
      </c>
      <c r="W167" s="12">
        <f t="shared" si="54"/>
        <v>26.764153286666669</v>
      </c>
      <c r="X167" s="12">
        <f t="shared" si="55"/>
        <v>5.7200517685994186</v>
      </c>
      <c r="Y167" s="12">
        <f t="shared" si="56"/>
        <v>21.372063249424844</v>
      </c>
      <c r="Z167" s="11">
        <v>36.714389939999997</v>
      </c>
      <c r="AA167" s="11">
        <v>11.91375317</v>
      </c>
      <c r="AB167" s="11">
        <v>18.93137531</v>
      </c>
      <c r="AC167" s="12">
        <f t="shared" si="57"/>
        <v>22.519839473333331</v>
      </c>
      <c r="AD167" s="12">
        <f t="shared" si="58"/>
        <v>12.783806253929807</v>
      </c>
      <c r="AE167" s="12">
        <f t="shared" si="59"/>
        <v>56.766862255246707</v>
      </c>
      <c r="AF167" s="11">
        <v>42.819479719999997</v>
      </c>
      <c r="AG167" s="11">
        <v>47.052856390000002</v>
      </c>
      <c r="AH167" s="11">
        <v>32.21986398</v>
      </c>
      <c r="AI167" s="12">
        <f t="shared" si="60"/>
        <v>40.697400029999997</v>
      </c>
      <c r="AJ167" s="12">
        <f t="shared" si="64"/>
        <v>7.6408005219880577</v>
      </c>
      <c r="AK167" s="12">
        <f t="shared" si="65"/>
        <v>18.774665006500804</v>
      </c>
      <c r="AL167" s="11">
        <v>26.19435434</v>
      </c>
      <c r="AM167" s="11">
        <v>41.562861290000001</v>
      </c>
      <c r="AN167" s="11">
        <v>39.197494560000003</v>
      </c>
      <c r="AO167" s="12">
        <f t="shared" si="66"/>
        <v>35.651570063333338</v>
      </c>
      <c r="AP167" s="12">
        <f t="shared" si="67"/>
        <v>8.2751396888569015</v>
      </c>
      <c r="AQ167" s="12">
        <f t="shared" si="68"/>
        <v>23.211150796883572</v>
      </c>
    </row>
    <row r="168" spans="1:43" ht="17.25" x14ac:dyDescent="0.25">
      <c r="A168" s="9" t="s">
        <v>181</v>
      </c>
      <c r="B168" s="9">
        <v>25.648299999999999</v>
      </c>
      <c r="C168" s="42">
        <v>156.1</v>
      </c>
      <c r="D168" s="9" t="s">
        <v>417</v>
      </c>
      <c r="E168" s="9" t="s">
        <v>419</v>
      </c>
      <c r="F168" s="9" t="s">
        <v>421</v>
      </c>
      <c r="G168" s="18" t="s">
        <v>788</v>
      </c>
      <c r="H168" s="9">
        <v>129.04259400000001</v>
      </c>
      <c r="I168" s="9" t="s">
        <v>400</v>
      </c>
      <c r="J168" s="9" t="str">
        <f t="shared" si="52"/>
        <v xml:space="preserve">Golm_Pyroglutamic acid </v>
      </c>
      <c r="K168" s="16" t="s">
        <v>1299</v>
      </c>
      <c r="L168" s="19" t="s">
        <v>700</v>
      </c>
      <c r="M168" s="9" t="str">
        <f t="shared" si="53"/>
        <v>ODHCTXKNWHHXJC-VKHMYHEASA-N</v>
      </c>
      <c r="N168" s="11">
        <v>853.10875539999995</v>
      </c>
      <c r="O168" s="11">
        <v>165.71165120000001</v>
      </c>
      <c r="P168" s="11">
        <v>224.9801535</v>
      </c>
      <c r="Q168" s="12">
        <f t="shared" si="61"/>
        <v>414.60018669999999</v>
      </c>
      <c r="R168" s="12">
        <f t="shared" si="62"/>
        <v>380.9140486497094</v>
      </c>
      <c r="S168" s="12">
        <f t="shared" si="63"/>
        <v>91.875030660643304</v>
      </c>
      <c r="T168" s="11">
        <v>268.16277280000003</v>
      </c>
      <c r="U168" s="11">
        <v>316.8946459</v>
      </c>
      <c r="V168" s="11">
        <v>339.17325399999999</v>
      </c>
      <c r="W168" s="12">
        <f t="shared" si="54"/>
        <v>308.07689090000002</v>
      </c>
      <c r="X168" s="12">
        <f t="shared" si="55"/>
        <v>36.317168288481767</v>
      </c>
      <c r="Y168" s="12">
        <f t="shared" si="56"/>
        <v>11.788345494654486</v>
      </c>
      <c r="Z168" s="11">
        <v>1062.2331529999999</v>
      </c>
      <c r="AA168" s="11">
        <v>222.21995419999999</v>
      </c>
      <c r="AB168" s="11">
        <v>340.75235789999999</v>
      </c>
      <c r="AC168" s="12">
        <f t="shared" si="57"/>
        <v>541.73515503333329</v>
      </c>
      <c r="AD168" s="12">
        <f t="shared" si="58"/>
        <v>454.64393441154147</v>
      </c>
      <c r="AE168" s="12">
        <f t="shared" si="59"/>
        <v>83.923653502525042</v>
      </c>
      <c r="AF168" s="11">
        <v>661.11764840000001</v>
      </c>
      <c r="AG168" s="11">
        <v>726.50732689999995</v>
      </c>
      <c r="AH168" s="11">
        <v>487.1717481</v>
      </c>
      <c r="AI168" s="12">
        <f t="shared" si="60"/>
        <v>624.93224113333338</v>
      </c>
      <c r="AJ168" s="12">
        <f t="shared" si="64"/>
        <v>123.70294092774664</v>
      </c>
      <c r="AK168" s="12">
        <f t="shared" si="65"/>
        <v>19.79461656569481</v>
      </c>
      <c r="AL168" s="11">
        <v>293.44752160000002</v>
      </c>
      <c r="AM168" s="11">
        <v>338.69060330000002</v>
      </c>
      <c r="AN168" s="11">
        <v>224.15727989999999</v>
      </c>
      <c r="AO168" s="12">
        <f t="shared" si="66"/>
        <v>285.43180160000003</v>
      </c>
      <c r="AP168" s="12">
        <f t="shared" si="67"/>
        <v>57.685868005959733</v>
      </c>
      <c r="AQ168" s="12">
        <f t="shared" si="68"/>
        <v>20.210035350861101</v>
      </c>
    </row>
    <row r="169" spans="1:43" ht="17.25" x14ac:dyDescent="0.25">
      <c r="A169" s="9" t="s">
        <v>182</v>
      </c>
      <c r="B169" s="9">
        <v>25.6737</v>
      </c>
      <c r="C169" s="42">
        <v>232.2</v>
      </c>
      <c r="D169" s="9" t="s">
        <v>417</v>
      </c>
      <c r="E169" s="9" t="s">
        <v>419</v>
      </c>
      <c r="F169" s="9" t="s">
        <v>421</v>
      </c>
      <c r="G169" s="18" t="s">
        <v>783</v>
      </c>
      <c r="H169" s="9">
        <v>133.037509</v>
      </c>
      <c r="I169" s="9" t="s">
        <v>451</v>
      </c>
      <c r="J169" s="9" t="str">
        <f t="shared" si="52"/>
        <v>NF07_L-Aspartic Acid NOO-TMS</v>
      </c>
      <c r="K169" s="14" t="s">
        <v>1323</v>
      </c>
      <c r="L169" s="19" t="s">
        <v>701</v>
      </c>
      <c r="M169" s="9" t="str">
        <f t="shared" si="53"/>
        <v>CKLJMWTZIZZHCS-REOHCLBHSA-N</v>
      </c>
      <c r="N169" s="11">
        <v>14177.01405</v>
      </c>
      <c r="O169" s="11">
        <v>1554.4907679999999</v>
      </c>
      <c r="P169" s="11">
        <v>408.38846260000003</v>
      </c>
      <c r="Q169" s="12">
        <f t="shared" si="61"/>
        <v>5379.9644268666661</v>
      </c>
      <c r="R169" s="12">
        <f t="shared" si="62"/>
        <v>7639.99012941205</v>
      </c>
      <c r="S169" s="12">
        <f t="shared" si="63"/>
        <v>142.00819044934914</v>
      </c>
      <c r="T169" s="11">
        <v>3105.584977</v>
      </c>
      <c r="U169" s="11">
        <v>2731.9340870000001</v>
      </c>
      <c r="V169" s="11">
        <v>3347.8706649999999</v>
      </c>
      <c r="W169" s="12">
        <f t="shared" si="54"/>
        <v>3061.7965763333336</v>
      </c>
      <c r="X169" s="12">
        <f t="shared" si="55"/>
        <v>310.29427170719066</v>
      </c>
      <c r="Y169" s="12">
        <f t="shared" si="56"/>
        <v>10.134385612214146</v>
      </c>
      <c r="Z169" s="11">
        <v>5254.9352179999996</v>
      </c>
      <c r="AA169" s="11">
        <v>1321.4924249999999</v>
      </c>
      <c r="AB169" s="11">
        <v>2162.5191</v>
      </c>
      <c r="AC169" s="12">
        <f t="shared" si="57"/>
        <v>2912.9822476666664</v>
      </c>
      <c r="AD169" s="12">
        <f t="shared" si="58"/>
        <v>2071.3254822589411</v>
      </c>
      <c r="AE169" s="12">
        <f t="shared" si="59"/>
        <v>71.10669774654815</v>
      </c>
      <c r="AF169" s="11">
        <v>2792.593261</v>
      </c>
      <c r="AG169" s="11">
        <v>2845.7456240000001</v>
      </c>
      <c r="AH169" s="11">
        <v>1122.891302</v>
      </c>
      <c r="AI169" s="12">
        <f t="shared" si="60"/>
        <v>2253.7433956666669</v>
      </c>
      <c r="AJ169" s="12">
        <f t="shared" si="64"/>
        <v>979.70716887028755</v>
      </c>
      <c r="AK169" s="12">
        <f t="shared" si="65"/>
        <v>43.470218071586899</v>
      </c>
      <c r="AL169" s="11">
        <v>653.81140679999999</v>
      </c>
      <c r="AM169" s="11">
        <v>916.02486280000005</v>
      </c>
      <c r="AN169" s="11">
        <v>800.54269669999996</v>
      </c>
      <c r="AO169" s="12">
        <f t="shared" si="66"/>
        <v>790.12632209999992</v>
      </c>
      <c r="AP169" s="12">
        <f t="shared" si="67"/>
        <v>131.41670278819916</v>
      </c>
      <c r="AQ169" s="12">
        <f t="shared" si="68"/>
        <v>16.632366130888983</v>
      </c>
    </row>
    <row r="170" spans="1:43" ht="17.25" x14ac:dyDescent="0.25">
      <c r="A170" s="9" t="s">
        <v>183</v>
      </c>
      <c r="B170" s="9">
        <v>25.802600000000002</v>
      </c>
      <c r="C170" s="42">
        <v>176.1</v>
      </c>
      <c r="D170" s="9" t="s">
        <v>417</v>
      </c>
      <c r="E170" s="9" t="s">
        <v>419</v>
      </c>
      <c r="F170" s="9" t="s">
        <v>421</v>
      </c>
      <c r="G170" s="18" t="s">
        <v>789</v>
      </c>
      <c r="H170" s="9">
        <v>149.051051</v>
      </c>
      <c r="I170" s="9" t="s">
        <v>452</v>
      </c>
      <c r="J170" s="9" t="str">
        <f t="shared" si="52"/>
        <v>NF07_L-Methionine NO-TMS</v>
      </c>
      <c r="K170" s="14" t="s">
        <v>1323</v>
      </c>
      <c r="L170" s="19" t="s">
        <v>702</v>
      </c>
      <c r="M170" s="9" t="str">
        <f t="shared" si="53"/>
        <v>FFEARJCKVFRZRR-BYPYZUCNSA-N</v>
      </c>
      <c r="N170" s="11">
        <v>752.34376769999994</v>
      </c>
      <c r="O170" s="11">
        <v>66.390041490000002</v>
      </c>
      <c r="P170" s="11">
        <v>50.754167770000002</v>
      </c>
      <c r="Q170" s="12">
        <f t="shared" si="61"/>
        <v>289.82932565333334</v>
      </c>
      <c r="R170" s="12">
        <f t="shared" si="62"/>
        <v>400.62554457130102</v>
      </c>
      <c r="S170" s="12">
        <f t="shared" si="63"/>
        <v>138.22809119408839</v>
      </c>
      <c r="T170" s="11">
        <v>347.88455649999997</v>
      </c>
      <c r="U170" s="11">
        <v>263.9861497</v>
      </c>
      <c r="V170" s="11">
        <v>380.15837749999997</v>
      </c>
      <c r="W170" s="12">
        <f t="shared" si="54"/>
        <v>330.67636123333335</v>
      </c>
      <c r="X170" s="12">
        <f t="shared" si="55"/>
        <v>59.967392108174586</v>
      </c>
      <c r="Y170" s="12">
        <f t="shared" si="56"/>
        <v>18.134768353114943</v>
      </c>
      <c r="Z170" s="11">
        <v>357.1734199</v>
      </c>
      <c r="AA170" s="11">
        <v>151.3834339</v>
      </c>
      <c r="AB170" s="11">
        <v>234.95609640000001</v>
      </c>
      <c r="AC170" s="12">
        <f t="shared" si="57"/>
        <v>247.83765006666667</v>
      </c>
      <c r="AD170" s="12">
        <f t="shared" si="58"/>
        <v>103.49797294208453</v>
      </c>
      <c r="AE170" s="12">
        <f t="shared" si="59"/>
        <v>41.760391495902368</v>
      </c>
      <c r="AF170" s="11">
        <v>445.64245979999998</v>
      </c>
      <c r="AG170" s="11">
        <v>576.2495553</v>
      </c>
      <c r="AH170" s="11">
        <v>289.52537169999999</v>
      </c>
      <c r="AI170" s="12">
        <f t="shared" si="60"/>
        <v>437.13912893333332</v>
      </c>
      <c r="AJ170" s="12">
        <f t="shared" si="64"/>
        <v>143.55110359082107</v>
      </c>
      <c r="AK170" s="12">
        <f t="shared" si="65"/>
        <v>32.838767817720019</v>
      </c>
      <c r="AL170" s="11">
        <v>169.4080653</v>
      </c>
      <c r="AM170" s="11">
        <v>241.52692809999999</v>
      </c>
      <c r="AN170" s="11">
        <v>236.89559980000001</v>
      </c>
      <c r="AO170" s="12">
        <f t="shared" si="66"/>
        <v>215.94353106666668</v>
      </c>
      <c r="AP170" s="12">
        <f t="shared" si="67"/>
        <v>40.367369013177495</v>
      </c>
      <c r="AQ170" s="12">
        <f t="shared" si="68"/>
        <v>18.693483807447407</v>
      </c>
    </row>
    <row r="171" spans="1:43" ht="17.25" x14ac:dyDescent="0.25">
      <c r="A171" s="9" t="s">
        <v>184</v>
      </c>
      <c r="B171" s="9">
        <v>25.934200000000001</v>
      </c>
      <c r="C171" s="42">
        <v>156.1</v>
      </c>
      <c r="D171" s="9" t="s">
        <v>417</v>
      </c>
      <c r="E171" s="9" t="s">
        <v>419</v>
      </c>
      <c r="F171" s="9" t="s">
        <v>421</v>
      </c>
      <c r="G171" s="18" t="s">
        <v>788</v>
      </c>
      <c r="H171" s="22">
        <v>129.04259400000001</v>
      </c>
      <c r="I171" s="9" t="s">
        <v>453</v>
      </c>
      <c r="J171" s="9" t="str">
        <f t="shared" si="52"/>
        <v>NF07_Pyroglutamic Acid NO-TMS</v>
      </c>
      <c r="K171" s="14" t="s">
        <v>1323</v>
      </c>
      <c r="L171" s="19" t="s">
        <v>700</v>
      </c>
      <c r="M171" s="9" t="str">
        <f t="shared" si="53"/>
        <v>ODHCTXKNWHHXJC-VKHMYHEASA-N</v>
      </c>
      <c r="N171" s="11">
        <v>23252.672920000001</v>
      </c>
      <c r="O171" s="11">
        <v>2301.444598</v>
      </c>
      <c r="P171" s="11">
        <v>1250.0529240000001</v>
      </c>
      <c r="Q171" s="12">
        <f t="shared" si="61"/>
        <v>8934.7234806666656</v>
      </c>
      <c r="R171" s="12">
        <f t="shared" si="62"/>
        <v>12410.846595761246</v>
      </c>
      <c r="S171" s="12">
        <f t="shared" si="63"/>
        <v>138.90577165165058</v>
      </c>
      <c r="T171" s="11">
        <v>3943.6247360000002</v>
      </c>
      <c r="U171" s="11">
        <v>3087.244823</v>
      </c>
      <c r="V171" s="11">
        <v>4621.875027</v>
      </c>
      <c r="W171" s="12">
        <f t="shared" si="54"/>
        <v>3884.2481953333336</v>
      </c>
      <c r="X171" s="12">
        <f t="shared" si="55"/>
        <v>769.03617986634538</v>
      </c>
      <c r="Y171" s="12">
        <f t="shared" si="56"/>
        <v>19.798842432115727</v>
      </c>
      <c r="Z171" s="11">
        <v>9944.2804419999993</v>
      </c>
      <c r="AA171" s="11">
        <v>2813.2967669999998</v>
      </c>
      <c r="AB171" s="11">
        <v>4282.1419610000003</v>
      </c>
      <c r="AC171" s="12">
        <f t="shared" si="57"/>
        <v>5679.9063900000001</v>
      </c>
      <c r="AD171" s="12">
        <f t="shared" si="58"/>
        <v>3765.373964497071</v>
      </c>
      <c r="AE171" s="12">
        <f t="shared" si="59"/>
        <v>66.292887698402197</v>
      </c>
      <c r="AF171" s="11">
        <v>6580.4992439999996</v>
      </c>
      <c r="AG171" s="11">
        <v>6148.8359479999999</v>
      </c>
      <c r="AH171" s="11">
        <v>3115.1815529999999</v>
      </c>
      <c r="AI171" s="12">
        <f t="shared" si="60"/>
        <v>5281.5055816666663</v>
      </c>
      <c r="AJ171" s="12">
        <f t="shared" si="64"/>
        <v>1888.4658186375329</v>
      </c>
      <c r="AK171" s="12">
        <f t="shared" si="65"/>
        <v>35.756202269156674</v>
      </c>
      <c r="AL171" s="11">
        <v>1636.5507050000001</v>
      </c>
      <c r="AM171" s="11">
        <v>2108.4220329999998</v>
      </c>
      <c r="AN171" s="11">
        <v>1860.03811</v>
      </c>
      <c r="AO171" s="12">
        <f t="shared" si="66"/>
        <v>1868.3369493333332</v>
      </c>
      <c r="AP171" s="12">
        <f t="shared" si="67"/>
        <v>236.04510288890094</v>
      </c>
      <c r="AQ171" s="12">
        <f t="shared" si="68"/>
        <v>12.633968566169361</v>
      </c>
    </row>
    <row r="172" spans="1:43" x14ac:dyDescent="0.25">
      <c r="A172" s="9" t="s">
        <v>185</v>
      </c>
      <c r="B172" s="9">
        <v>25.985800000000001</v>
      </c>
      <c r="C172" s="42">
        <v>146.1</v>
      </c>
      <c r="D172" s="9" t="s">
        <v>417</v>
      </c>
      <c r="E172" s="9" t="s">
        <v>419</v>
      </c>
      <c r="F172" s="9" t="s">
        <v>421</v>
      </c>
      <c r="J172" s="9" t="str">
        <f t="shared" si="52"/>
        <v>LWS-GC-Quad-H2O-25.9858-146.10000</v>
      </c>
      <c r="K172" s="13" t="s">
        <v>1298</v>
      </c>
      <c r="M172" s="9" t="str">
        <f t="shared" si="53"/>
        <v>Unknown-25.9858-146.10000</v>
      </c>
      <c r="N172" s="11">
        <v>192.56350309999999</v>
      </c>
      <c r="O172" s="11">
        <v>26.674570240000001</v>
      </c>
      <c r="P172" s="11">
        <v>40.83090765</v>
      </c>
      <c r="Q172" s="12">
        <f t="shared" si="61"/>
        <v>86.689660329999995</v>
      </c>
      <c r="R172" s="12">
        <f t="shared" si="62"/>
        <v>91.962239040714138</v>
      </c>
      <c r="S172" s="12">
        <f t="shared" si="63"/>
        <v>106.082131006908</v>
      </c>
      <c r="T172" s="11">
        <v>69.069155620000004</v>
      </c>
      <c r="U172" s="11">
        <v>60.204055230000002</v>
      </c>
      <c r="V172" s="11">
        <v>82.405195640000002</v>
      </c>
      <c r="W172" s="12">
        <f t="shared" si="54"/>
        <v>70.55946883</v>
      </c>
      <c r="X172" s="12">
        <f t="shared" si="55"/>
        <v>11.175349389350684</v>
      </c>
      <c r="Y172" s="12">
        <f t="shared" si="56"/>
        <v>15.838199429017278</v>
      </c>
      <c r="Z172" s="11">
        <v>73.887440400000003</v>
      </c>
      <c r="AA172" s="11">
        <v>25.132711910000001</v>
      </c>
      <c r="AB172" s="11">
        <v>42.93963222</v>
      </c>
      <c r="AC172" s="12">
        <f t="shared" si="57"/>
        <v>47.319928176666672</v>
      </c>
      <c r="AD172" s="12">
        <f t="shared" si="58"/>
        <v>24.670754589886329</v>
      </c>
      <c r="AE172" s="12">
        <f t="shared" si="59"/>
        <v>52.136077843946119</v>
      </c>
      <c r="AF172" s="11">
        <v>47.581233760000003</v>
      </c>
      <c r="AG172" s="11">
        <v>23.63327044</v>
      </c>
      <c r="AH172" s="11">
        <v>18.400427759999999</v>
      </c>
      <c r="AI172" s="12">
        <f t="shared" si="60"/>
        <v>29.871643986666669</v>
      </c>
      <c r="AJ172" s="12">
        <f t="shared" si="64"/>
        <v>15.558529431897529</v>
      </c>
      <c r="AK172" s="12">
        <f t="shared" si="65"/>
        <v>52.084610538483055</v>
      </c>
      <c r="AL172" s="11">
        <v>13.76878685</v>
      </c>
      <c r="AM172" s="11">
        <v>18.38470328</v>
      </c>
      <c r="AN172" s="11">
        <v>15.60001579</v>
      </c>
      <c r="AO172" s="12">
        <f t="shared" si="66"/>
        <v>15.917835306666667</v>
      </c>
      <c r="AP172" s="12">
        <f t="shared" si="67"/>
        <v>2.3243123834946626</v>
      </c>
      <c r="AQ172" s="12">
        <f t="shared" si="68"/>
        <v>14.601937629805731</v>
      </c>
    </row>
    <row r="173" spans="1:43" ht="17.25" x14ac:dyDescent="0.25">
      <c r="A173" s="9" t="s">
        <v>186</v>
      </c>
      <c r="B173" s="9">
        <v>26.003699999999998</v>
      </c>
      <c r="C173" s="42">
        <v>240.1</v>
      </c>
      <c r="D173" s="9" t="s">
        <v>417</v>
      </c>
      <c r="E173" s="9" t="s">
        <v>419</v>
      </c>
      <c r="F173" s="9" t="s">
        <v>421</v>
      </c>
      <c r="G173" s="18" t="s">
        <v>757</v>
      </c>
      <c r="H173" s="9">
        <v>111.04326200000001</v>
      </c>
      <c r="I173" s="9" t="s">
        <v>401</v>
      </c>
      <c r="J173" s="9" t="str">
        <f t="shared" si="52"/>
        <v xml:space="preserve">? Golm_Cytosine </v>
      </c>
      <c r="K173" s="17" t="s">
        <v>1300</v>
      </c>
      <c r="L173" s="19" t="s">
        <v>664</v>
      </c>
      <c r="M173" s="9" t="str">
        <f t="shared" si="53"/>
        <v>OPTASPLRGRRNAP-UHFFFAOYSA-N</v>
      </c>
      <c r="N173" s="11">
        <v>6.0154813520000001</v>
      </c>
      <c r="O173" s="11">
        <v>1.679509978</v>
      </c>
      <c r="P173" s="11">
        <v>2.6858957399999999</v>
      </c>
      <c r="Q173" s="12">
        <f t="shared" si="61"/>
        <v>3.4602956900000001</v>
      </c>
      <c r="R173" s="12">
        <f t="shared" si="62"/>
        <v>2.269346470012207</v>
      </c>
      <c r="S173" s="12">
        <f t="shared" si="63"/>
        <v>65.582443620944048</v>
      </c>
      <c r="T173" s="11">
        <v>12.158602439999999</v>
      </c>
      <c r="U173" s="11">
        <v>9.9353774000000001</v>
      </c>
      <c r="V173" s="11">
        <v>13.932411950000001</v>
      </c>
      <c r="W173" s="12">
        <f t="shared" si="54"/>
        <v>12.008797263333333</v>
      </c>
      <c r="X173" s="12">
        <f t="shared" si="55"/>
        <v>2.0027237681943384</v>
      </c>
      <c r="Y173" s="12">
        <f t="shared" si="56"/>
        <v>16.677138636600098</v>
      </c>
      <c r="Z173" s="11">
        <v>549.07205899999997</v>
      </c>
      <c r="AA173" s="11">
        <v>200.60421289999999</v>
      </c>
      <c r="AB173" s="11">
        <v>586.4077188</v>
      </c>
      <c r="AC173" s="12">
        <f t="shared" si="57"/>
        <v>445.36133023333332</v>
      </c>
      <c r="AD173" s="12">
        <f t="shared" si="58"/>
        <v>212.78633118028907</v>
      </c>
      <c r="AE173" s="12">
        <f t="shared" si="59"/>
        <v>47.778358096066903</v>
      </c>
      <c r="AF173" s="11">
        <v>304.55024470000001</v>
      </c>
      <c r="AG173" s="11">
        <v>524.50503270000002</v>
      </c>
      <c r="AH173" s="11">
        <v>97.47464626</v>
      </c>
      <c r="AI173" s="12">
        <f t="shared" si="60"/>
        <v>308.84330788666665</v>
      </c>
      <c r="AJ173" s="12">
        <f t="shared" si="64"/>
        <v>213.54756034527182</v>
      </c>
      <c r="AK173" s="12">
        <f t="shared" si="65"/>
        <v>69.14430550770922</v>
      </c>
      <c r="AL173" s="11">
        <v>28.175892000000001</v>
      </c>
      <c r="AM173" s="11">
        <v>39.192437779999999</v>
      </c>
      <c r="AN173" s="11">
        <v>22.716525319999999</v>
      </c>
      <c r="AO173" s="12">
        <f t="shared" si="66"/>
        <v>30.028285033333333</v>
      </c>
      <c r="AP173" s="12">
        <f t="shared" si="67"/>
        <v>8.3927017586622359</v>
      </c>
      <c r="AQ173" s="12">
        <f t="shared" si="68"/>
        <v>27.949320946387036</v>
      </c>
    </row>
    <row r="174" spans="1:43" x14ac:dyDescent="0.25">
      <c r="A174" s="9" t="s">
        <v>187</v>
      </c>
      <c r="B174" s="9">
        <v>26.028500000000001</v>
      </c>
      <c r="C174" s="42">
        <v>314.2</v>
      </c>
      <c r="D174" s="9" t="s">
        <v>417</v>
      </c>
      <c r="E174" s="9" t="s">
        <v>419</v>
      </c>
      <c r="F174" s="9" t="s">
        <v>421</v>
      </c>
      <c r="J174" s="9" t="str">
        <f t="shared" si="52"/>
        <v>LWS-GC-Quad-H2O-26.0285-314.20000</v>
      </c>
      <c r="K174" s="13" t="s">
        <v>1298</v>
      </c>
      <c r="M174" s="9" t="str">
        <f t="shared" si="53"/>
        <v>Unknown-26.0285-314.20000</v>
      </c>
      <c r="N174" s="11">
        <v>2901.8909039999999</v>
      </c>
      <c r="O174" s="11">
        <v>496.48729939999998</v>
      </c>
      <c r="P174" s="11">
        <v>196.21593010000001</v>
      </c>
      <c r="Q174" s="12">
        <f t="shared" si="61"/>
        <v>1198.1980444999999</v>
      </c>
      <c r="R174" s="12">
        <f t="shared" si="62"/>
        <v>1483.0602629154314</v>
      </c>
      <c r="S174" s="12">
        <f t="shared" si="63"/>
        <v>123.77421827076196</v>
      </c>
      <c r="T174" s="11">
        <v>738.29484079999997</v>
      </c>
      <c r="U174" s="11">
        <v>859.46620949999999</v>
      </c>
      <c r="V174" s="11">
        <v>895.77943649999997</v>
      </c>
      <c r="W174" s="12">
        <f t="shared" si="54"/>
        <v>831.18016226666668</v>
      </c>
      <c r="X174" s="12">
        <f t="shared" si="55"/>
        <v>82.464688332418305</v>
      </c>
      <c r="Y174" s="12">
        <f t="shared" si="56"/>
        <v>9.9213975592888666</v>
      </c>
      <c r="Z174" s="11">
        <v>542.19830760000002</v>
      </c>
      <c r="AA174" s="11">
        <v>199.6820438</v>
      </c>
      <c r="AB174" s="11">
        <v>260.92009960000001</v>
      </c>
      <c r="AC174" s="12">
        <f t="shared" si="57"/>
        <v>334.266817</v>
      </c>
      <c r="AD174" s="12">
        <f t="shared" si="58"/>
        <v>182.65857071841558</v>
      </c>
      <c r="AE174" s="12">
        <f t="shared" si="59"/>
        <v>54.644541853646089</v>
      </c>
      <c r="AF174" s="11">
        <v>549.00743260000002</v>
      </c>
      <c r="AG174" s="11">
        <v>719.14930089999996</v>
      </c>
      <c r="AH174" s="11">
        <v>353.76281169999999</v>
      </c>
      <c r="AI174" s="12">
        <f t="shared" si="60"/>
        <v>540.63984840000001</v>
      </c>
      <c r="AJ174" s="12">
        <f t="shared" si="64"/>
        <v>182.83690538696916</v>
      </c>
      <c r="AK174" s="12">
        <f t="shared" si="65"/>
        <v>33.818614356316317</v>
      </c>
      <c r="AL174" s="11">
        <v>132.99588729999999</v>
      </c>
      <c r="AM174" s="11">
        <v>240.15758930000001</v>
      </c>
      <c r="AN174" s="11">
        <v>251.4484554</v>
      </c>
      <c r="AO174" s="12">
        <f t="shared" si="66"/>
        <v>208.20064400000001</v>
      </c>
      <c r="AP174" s="12">
        <f t="shared" si="67"/>
        <v>65.373446345222376</v>
      </c>
      <c r="AQ174" s="12">
        <f t="shared" si="68"/>
        <v>31.399252706068658</v>
      </c>
    </row>
    <row r="175" spans="1:43" ht="17.25" x14ac:dyDescent="0.25">
      <c r="A175" s="9" t="s">
        <v>188</v>
      </c>
      <c r="B175" s="9">
        <v>26.051300000000001</v>
      </c>
      <c r="C175" s="42">
        <v>174.2</v>
      </c>
      <c r="D175" s="9" t="s">
        <v>417</v>
      </c>
      <c r="E175" s="9" t="s">
        <v>419</v>
      </c>
      <c r="F175" s="9" t="s">
        <v>421</v>
      </c>
      <c r="G175" s="18" t="s">
        <v>790</v>
      </c>
      <c r="H175" s="9">
        <v>103.063329</v>
      </c>
      <c r="I175" s="9" t="s">
        <v>454</v>
      </c>
      <c r="J175" s="9" t="str">
        <f t="shared" si="52"/>
        <v>NF07_4-Aminobutyric Acid NOO-TMS</v>
      </c>
      <c r="K175" s="14" t="s">
        <v>1323</v>
      </c>
      <c r="L175" s="19" t="s">
        <v>703</v>
      </c>
      <c r="M175" s="9" t="str">
        <f t="shared" si="53"/>
        <v>BTCSSZJGUNDROE-UHFFFAOYSA-N</v>
      </c>
      <c r="N175" s="11">
        <v>29014.459859999999</v>
      </c>
      <c r="O175" s="11">
        <v>4133.7570530000003</v>
      </c>
      <c r="P175" s="11">
        <v>2440.6985979999999</v>
      </c>
      <c r="Q175" s="12">
        <f t="shared" si="61"/>
        <v>11862.971836999999</v>
      </c>
      <c r="R175" s="12">
        <f t="shared" si="62"/>
        <v>14877.727238571961</v>
      </c>
      <c r="S175" s="12">
        <f t="shared" si="63"/>
        <v>125.41315484008058</v>
      </c>
      <c r="T175" s="11">
        <v>4267.6831670000001</v>
      </c>
      <c r="U175" s="11">
        <v>3898.176997</v>
      </c>
      <c r="V175" s="11">
        <v>5201.7005939999999</v>
      </c>
      <c r="W175" s="12">
        <f t="shared" si="54"/>
        <v>4455.8535860000002</v>
      </c>
      <c r="X175" s="12">
        <f t="shared" si="55"/>
        <v>671.82551449311086</v>
      </c>
      <c r="Y175" s="12">
        <f t="shared" si="56"/>
        <v>15.077369611154698</v>
      </c>
      <c r="Z175" s="11">
        <v>2868.6876459999999</v>
      </c>
      <c r="AA175" s="11">
        <v>965.65160019999996</v>
      </c>
      <c r="AB175" s="11">
        <v>1230.6106830000001</v>
      </c>
      <c r="AC175" s="12">
        <f t="shared" si="57"/>
        <v>1688.3166430666668</v>
      </c>
      <c r="AD175" s="12">
        <f t="shared" si="58"/>
        <v>1030.780096487091</v>
      </c>
      <c r="AE175" s="12">
        <f t="shared" si="59"/>
        <v>61.053718845937389</v>
      </c>
      <c r="AF175" s="11">
        <v>2288.2346040000002</v>
      </c>
      <c r="AG175" s="11">
        <v>2252.2580699999999</v>
      </c>
      <c r="AH175" s="11">
        <v>1112.651075</v>
      </c>
      <c r="AI175" s="12">
        <f t="shared" si="60"/>
        <v>1884.3812496666667</v>
      </c>
      <c r="AJ175" s="12">
        <f t="shared" si="64"/>
        <v>668.57996875313802</v>
      </c>
      <c r="AK175" s="12">
        <f t="shared" si="65"/>
        <v>35.480079674503493</v>
      </c>
      <c r="AL175" s="11">
        <v>811.44518909999999</v>
      </c>
      <c r="AM175" s="11">
        <v>1182.1712769999999</v>
      </c>
      <c r="AN175" s="11">
        <v>1299.3806039999999</v>
      </c>
      <c r="AO175" s="12">
        <f t="shared" si="66"/>
        <v>1097.6656900333332</v>
      </c>
      <c r="AP175" s="12">
        <f t="shared" si="67"/>
        <v>254.70794638142792</v>
      </c>
      <c r="AQ175" s="12">
        <f t="shared" si="68"/>
        <v>23.204510143128651</v>
      </c>
    </row>
    <row r="176" spans="1:43" x14ac:dyDescent="0.25">
      <c r="A176" s="9" t="s">
        <v>189</v>
      </c>
      <c r="B176" s="9">
        <v>26.069900000000001</v>
      </c>
      <c r="C176" s="42">
        <v>144.80000000000001</v>
      </c>
      <c r="D176" s="9" t="s">
        <v>417</v>
      </c>
      <c r="E176" s="9" t="s">
        <v>419</v>
      </c>
      <c r="F176" s="9" t="s">
        <v>421</v>
      </c>
      <c r="J176" s="9" t="str">
        <f t="shared" si="52"/>
        <v>LWS-GC-Quad-H2O-26.0699-144.80000</v>
      </c>
      <c r="K176" s="13" t="s">
        <v>1298</v>
      </c>
      <c r="M176" s="9" t="str">
        <f t="shared" si="53"/>
        <v>Unknown-26.0699-144.80000</v>
      </c>
      <c r="N176" s="11">
        <v>102.6944816</v>
      </c>
      <c r="O176" s="11">
        <v>10.73569123</v>
      </c>
      <c r="P176" s="11">
        <v>12.106377350000001</v>
      </c>
      <c r="Q176" s="12">
        <f t="shared" si="61"/>
        <v>41.845516726666666</v>
      </c>
      <c r="R176" s="12">
        <f t="shared" si="62"/>
        <v>52.701205771092233</v>
      </c>
      <c r="S176" s="12">
        <f t="shared" si="63"/>
        <v>125.94229894527176</v>
      </c>
      <c r="T176" s="11">
        <v>6.1912279650000004</v>
      </c>
      <c r="U176" s="11">
        <v>12.373938969999999</v>
      </c>
      <c r="V176" s="11">
        <v>5.7659976369999999</v>
      </c>
      <c r="W176" s="12">
        <f t="shared" si="54"/>
        <v>8.1103881906666668</v>
      </c>
      <c r="X176" s="12">
        <f t="shared" si="55"/>
        <v>3.6984596988379055</v>
      </c>
      <c r="Y176" s="12">
        <f t="shared" si="56"/>
        <v>45.601512675978277</v>
      </c>
      <c r="Z176" s="11">
        <v>7.8403245720000001</v>
      </c>
      <c r="AA176" s="11">
        <v>2.469924437</v>
      </c>
      <c r="AB176" s="11">
        <v>2.603529022</v>
      </c>
      <c r="AC176" s="12">
        <f t="shared" si="57"/>
        <v>4.3045926769999996</v>
      </c>
      <c r="AD176" s="12">
        <f t="shared" si="58"/>
        <v>3.0627622453062653</v>
      </c>
      <c r="AE176" s="12">
        <f t="shared" si="59"/>
        <v>71.151035071703845</v>
      </c>
      <c r="AF176" s="11">
        <v>4.6900717199999997</v>
      </c>
      <c r="AG176" s="11">
        <v>3.2862796940000001</v>
      </c>
      <c r="AH176" s="11">
        <v>1.257190413</v>
      </c>
      <c r="AI176" s="12">
        <f t="shared" si="60"/>
        <v>3.0778472756666666</v>
      </c>
      <c r="AJ176" s="12">
        <f t="shared" si="64"/>
        <v>1.7259060147489835</v>
      </c>
      <c r="AK176" s="12">
        <f t="shared" si="65"/>
        <v>56.075102504075659</v>
      </c>
      <c r="AL176" s="11">
        <v>1.031857392</v>
      </c>
      <c r="AM176" s="11">
        <v>0.86664283399999997</v>
      </c>
      <c r="AN176" s="11">
        <v>1.0746355059999999</v>
      </c>
      <c r="AO176" s="12">
        <f t="shared" si="66"/>
        <v>0.99104524399999994</v>
      </c>
      <c r="AP176" s="12">
        <f t="shared" si="67"/>
        <v>0.10983834243881015</v>
      </c>
      <c r="AQ176" s="12">
        <f t="shared" si="68"/>
        <v>11.083080525717165</v>
      </c>
    </row>
    <row r="177" spans="1:43" x14ac:dyDescent="0.25">
      <c r="A177" s="9" t="s">
        <v>190</v>
      </c>
      <c r="B177" s="9">
        <v>26.1098</v>
      </c>
      <c r="C177" s="42">
        <v>205.1</v>
      </c>
      <c r="D177" s="9" t="s">
        <v>417</v>
      </c>
      <c r="E177" s="9" t="s">
        <v>419</v>
      </c>
      <c r="F177" s="9" t="s">
        <v>421</v>
      </c>
      <c r="J177" s="9" t="str">
        <f t="shared" si="52"/>
        <v>LWS-GC-Quad-H2O-26.1098-205.10000</v>
      </c>
      <c r="K177" s="13" t="s">
        <v>1298</v>
      </c>
      <c r="M177" s="9" t="str">
        <f t="shared" si="53"/>
        <v>Unknown-26.1098-205.10000</v>
      </c>
      <c r="N177" s="11">
        <v>28.897010420000001</v>
      </c>
      <c r="O177" s="11">
        <v>18.990537660000001</v>
      </c>
      <c r="P177" s="11">
        <v>9.5792537709999994</v>
      </c>
      <c r="Q177" s="12">
        <f t="shared" si="61"/>
        <v>19.155600617000001</v>
      </c>
      <c r="R177" s="12">
        <f t="shared" si="62"/>
        <v>9.6599360671966235</v>
      </c>
      <c r="S177" s="12">
        <f t="shared" si="63"/>
        <v>50.428781954368638</v>
      </c>
      <c r="T177" s="11">
        <v>13.02491545</v>
      </c>
      <c r="U177" s="11">
        <v>7.5969650470000003</v>
      </c>
      <c r="V177" s="11">
        <v>16.046246669999999</v>
      </c>
      <c r="W177" s="12">
        <f t="shared" si="54"/>
        <v>12.222709055666664</v>
      </c>
      <c r="X177" s="12">
        <f t="shared" si="55"/>
        <v>4.2813831071890078</v>
      </c>
      <c r="Y177" s="12">
        <f t="shared" si="56"/>
        <v>35.028102916383197</v>
      </c>
      <c r="Z177" s="11">
        <v>9.4040799239999995</v>
      </c>
      <c r="AA177" s="11">
        <v>5.8680217429999999</v>
      </c>
      <c r="AB177" s="11">
        <v>10.330431219999999</v>
      </c>
      <c r="AC177" s="12">
        <f t="shared" si="57"/>
        <v>8.5341776290000002</v>
      </c>
      <c r="AD177" s="12">
        <f t="shared" si="58"/>
        <v>2.3549569183404517</v>
      </c>
      <c r="AE177" s="12">
        <f t="shared" si="59"/>
        <v>27.59442116997975</v>
      </c>
      <c r="AF177" s="11">
        <v>7.0146269170000002</v>
      </c>
      <c r="AG177" s="11">
        <v>6.9811429299999999</v>
      </c>
      <c r="AH177" s="11">
        <v>1.7215942980000001</v>
      </c>
      <c r="AI177" s="12">
        <f t="shared" si="60"/>
        <v>5.2391213816666662</v>
      </c>
      <c r="AJ177" s="12">
        <f t="shared" si="64"/>
        <v>3.0463138187968677</v>
      </c>
      <c r="AK177" s="12">
        <f t="shared" si="65"/>
        <v>58.145509463798227</v>
      </c>
      <c r="AL177" s="11">
        <v>2.3771793589999999</v>
      </c>
      <c r="AM177" s="11">
        <v>3.2893664120000001</v>
      </c>
      <c r="AN177" s="11">
        <v>2.5358611710000001</v>
      </c>
      <c r="AO177" s="12">
        <f t="shared" si="66"/>
        <v>2.7341356473333334</v>
      </c>
      <c r="AP177" s="12">
        <f t="shared" si="67"/>
        <v>0.48734575086805731</v>
      </c>
      <c r="AQ177" s="12">
        <f t="shared" si="68"/>
        <v>17.82449057870911</v>
      </c>
    </row>
    <row r="178" spans="1:43" x14ac:dyDescent="0.25">
      <c r="A178" s="9" t="s">
        <v>191</v>
      </c>
      <c r="B178" s="9">
        <v>26.195900000000002</v>
      </c>
      <c r="C178" s="42">
        <v>241.1</v>
      </c>
      <c r="D178" s="9" t="s">
        <v>417</v>
      </c>
      <c r="E178" s="9" t="s">
        <v>419</v>
      </c>
      <c r="F178" s="9" t="s">
        <v>421</v>
      </c>
      <c r="J178" s="9" t="str">
        <f t="shared" si="52"/>
        <v>LWS-GC-Quad-H2O-26.1959-241.10000</v>
      </c>
      <c r="K178" s="13" t="s">
        <v>1298</v>
      </c>
      <c r="M178" s="9" t="str">
        <f t="shared" si="53"/>
        <v>Unknown-26.1959-241.10000</v>
      </c>
      <c r="N178" s="11">
        <v>22.245931039999999</v>
      </c>
      <c r="O178" s="11">
        <v>0.77938044699999998</v>
      </c>
      <c r="P178" s="11">
        <v>3.5326806030000002</v>
      </c>
      <c r="Q178" s="12">
        <f t="shared" si="61"/>
        <v>8.8526640299999997</v>
      </c>
      <c r="R178" s="12">
        <f t="shared" si="62"/>
        <v>11.680319616265779</v>
      </c>
      <c r="S178" s="12">
        <f t="shared" si="63"/>
        <v>131.94129559964537</v>
      </c>
      <c r="T178" s="11">
        <v>16.37963985</v>
      </c>
      <c r="U178" s="11">
        <v>14.651974279999999</v>
      </c>
      <c r="V178" s="11">
        <v>20.388705080000001</v>
      </c>
      <c r="W178" s="12">
        <f t="shared" si="54"/>
        <v>17.140106403333334</v>
      </c>
      <c r="X178" s="12">
        <f t="shared" si="55"/>
        <v>2.9430005270082877</v>
      </c>
      <c r="Y178" s="12">
        <f t="shared" si="56"/>
        <v>17.170258210508806</v>
      </c>
      <c r="Z178" s="11">
        <v>13.15955538</v>
      </c>
      <c r="AA178" s="11">
        <v>17.656897839999999</v>
      </c>
      <c r="AB178" s="11">
        <v>56.267221259999999</v>
      </c>
      <c r="AC178" s="12">
        <f t="shared" si="57"/>
        <v>29.027891493333332</v>
      </c>
      <c r="AD178" s="12">
        <f t="shared" si="58"/>
        <v>23.69688454003056</v>
      </c>
      <c r="AE178" s="12">
        <f t="shared" si="59"/>
        <v>81.634880526795712</v>
      </c>
      <c r="AF178" s="11">
        <v>19.549723319999998</v>
      </c>
      <c r="AG178" s="11">
        <v>13.998682670000001</v>
      </c>
      <c r="AH178" s="11">
        <v>8.7957720199999994</v>
      </c>
      <c r="AI178" s="12">
        <f t="shared" si="60"/>
        <v>14.114726003333333</v>
      </c>
      <c r="AJ178" s="12">
        <f t="shared" si="64"/>
        <v>5.3779147150267441</v>
      </c>
      <c r="AK178" s="12">
        <f t="shared" si="65"/>
        <v>38.101446062478978</v>
      </c>
      <c r="AL178" s="11">
        <v>6.9932912619999996</v>
      </c>
      <c r="AM178" s="11">
        <v>11.537086589999999</v>
      </c>
      <c r="AN178" s="11">
        <v>10.44722174</v>
      </c>
      <c r="AO178" s="12">
        <f t="shared" si="66"/>
        <v>9.6591998639999996</v>
      </c>
      <c r="AP178" s="12">
        <f t="shared" si="67"/>
        <v>2.3721831407965843</v>
      </c>
      <c r="AQ178" s="12">
        <f t="shared" si="68"/>
        <v>24.558795492344565</v>
      </c>
    </row>
    <row r="179" spans="1:43" x14ac:dyDescent="0.25">
      <c r="A179" s="9" t="s">
        <v>192</v>
      </c>
      <c r="B179" s="9">
        <v>26.2531</v>
      </c>
      <c r="C179" s="42">
        <v>245.1</v>
      </c>
      <c r="D179" s="9" t="s">
        <v>417</v>
      </c>
      <c r="E179" s="9" t="s">
        <v>419</v>
      </c>
      <c r="F179" s="9" t="s">
        <v>421</v>
      </c>
      <c r="J179" s="9" t="str">
        <f t="shared" si="52"/>
        <v>LWS-GC-Quad-H2O-26.2531-245.10000</v>
      </c>
      <c r="K179" s="13" t="s">
        <v>1298</v>
      </c>
      <c r="M179" s="9" t="str">
        <f t="shared" si="53"/>
        <v>Unknown-26.2531-245.10000</v>
      </c>
      <c r="N179" s="11">
        <v>160.94250109999999</v>
      </c>
      <c r="O179" s="11">
        <v>17.826955590000001</v>
      </c>
      <c r="P179" s="11">
        <v>11.23313046</v>
      </c>
      <c r="Q179" s="12">
        <f t="shared" si="61"/>
        <v>63.33419571666667</v>
      </c>
      <c r="R179" s="12">
        <f t="shared" si="62"/>
        <v>84.595541208244526</v>
      </c>
      <c r="S179" s="12">
        <f t="shared" si="63"/>
        <v>133.57008840325867</v>
      </c>
      <c r="T179" s="11">
        <v>28.235200630000001</v>
      </c>
      <c r="U179" s="11">
        <v>23.267682090000001</v>
      </c>
      <c r="V179" s="11">
        <v>31.041432570000001</v>
      </c>
      <c r="W179" s="12">
        <f t="shared" si="54"/>
        <v>27.514771763333332</v>
      </c>
      <c r="X179" s="12">
        <f t="shared" si="55"/>
        <v>3.9366308495044469</v>
      </c>
      <c r="Y179" s="12">
        <f t="shared" si="56"/>
        <v>14.307336013415419</v>
      </c>
      <c r="Z179" s="11">
        <v>477.90887739999999</v>
      </c>
      <c r="AA179" s="11">
        <v>204.7515727</v>
      </c>
      <c r="AB179" s="11">
        <v>412.4175937</v>
      </c>
      <c r="AC179" s="12">
        <f t="shared" si="57"/>
        <v>365.0260146</v>
      </c>
      <c r="AD179" s="12">
        <f t="shared" si="58"/>
        <v>142.61205981590697</v>
      </c>
      <c r="AE179" s="12">
        <f t="shared" si="59"/>
        <v>39.069012648915731</v>
      </c>
      <c r="AF179" s="11">
        <v>269.5664802</v>
      </c>
      <c r="AG179" s="11">
        <v>302.33538370000002</v>
      </c>
      <c r="AH179" s="11">
        <v>82.070978409999995</v>
      </c>
      <c r="AI179" s="12">
        <f t="shared" si="60"/>
        <v>217.99094743666669</v>
      </c>
      <c r="AJ179" s="12">
        <f t="shared" si="64"/>
        <v>118.84497778326848</v>
      </c>
      <c r="AK179" s="12">
        <f t="shared" si="65"/>
        <v>54.518308755824243</v>
      </c>
      <c r="AL179" s="11">
        <v>38.132115589999998</v>
      </c>
      <c r="AM179" s="11">
        <v>58.107525240000001</v>
      </c>
      <c r="AN179" s="11">
        <v>32.51536686</v>
      </c>
      <c r="AO179" s="12">
        <f t="shared" si="66"/>
        <v>42.918335896666669</v>
      </c>
      <c r="AP179" s="12">
        <f t="shared" si="67"/>
        <v>13.450671777079085</v>
      </c>
      <c r="AQ179" s="12">
        <f t="shared" si="68"/>
        <v>31.340152165880593</v>
      </c>
    </row>
    <row r="180" spans="1:43" x14ac:dyDescent="0.25">
      <c r="A180" s="9" t="s">
        <v>193</v>
      </c>
      <c r="B180" s="9">
        <v>26.286899999999999</v>
      </c>
      <c r="C180" s="42">
        <v>241.1</v>
      </c>
      <c r="D180" s="9" t="s">
        <v>417</v>
      </c>
      <c r="E180" s="9" t="s">
        <v>419</v>
      </c>
      <c r="F180" s="9" t="s">
        <v>421</v>
      </c>
      <c r="J180" s="9" t="str">
        <f t="shared" si="52"/>
        <v>LWS-GC-Quad-H2O-26.2869-241.10000</v>
      </c>
      <c r="K180" s="13" t="s">
        <v>1298</v>
      </c>
      <c r="M180" s="9" t="str">
        <f t="shared" si="53"/>
        <v>Unknown-26.2869-241.10000</v>
      </c>
      <c r="N180" s="11">
        <v>22.245931039999999</v>
      </c>
      <c r="O180" s="11">
        <v>8.3207095659999997</v>
      </c>
      <c r="P180" s="11">
        <v>3.5326806030000002</v>
      </c>
      <c r="Q180" s="12">
        <f t="shared" si="61"/>
        <v>11.366440403</v>
      </c>
      <c r="R180" s="12">
        <f t="shared" si="62"/>
        <v>9.721306122536193</v>
      </c>
      <c r="S180" s="12">
        <f t="shared" si="63"/>
        <v>85.52638977432548</v>
      </c>
      <c r="T180" s="11">
        <v>14.14362328</v>
      </c>
      <c r="U180" s="11">
        <v>13.12050586</v>
      </c>
      <c r="V180" s="11">
        <v>18.223332460000002</v>
      </c>
      <c r="W180" s="12">
        <f t="shared" si="54"/>
        <v>15.162487200000001</v>
      </c>
      <c r="X180" s="12">
        <f t="shared" si="55"/>
        <v>2.6996800908672807</v>
      </c>
      <c r="Y180" s="12">
        <f t="shared" si="56"/>
        <v>17.804995019994347</v>
      </c>
      <c r="Z180" s="11">
        <v>13.15955538</v>
      </c>
      <c r="AA180" s="11">
        <v>5.7299365169999996</v>
      </c>
      <c r="AB180" s="11">
        <v>5.6471784249999999</v>
      </c>
      <c r="AC180" s="12">
        <f t="shared" si="57"/>
        <v>8.1788901073333324</v>
      </c>
      <c r="AD180" s="12">
        <f t="shared" si="58"/>
        <v>4.313581127579341</v>
      </c>
      <c r="AE180" s="12">
        <f t="shared" si="59"/>
        <v>52.740421633880494</v>
      </c>
      <c r="AF180" s="11">
        <v>17.259612879999999</v>
      </c>
      <c r="AG180" s="11">
        <v>19.836261319999998</v>
      </c>
      <c r="AH180" s="11">
        <v>7.1187132770000003</v>
      </c>
      <c r="AI180" s="12">
        <f t="shared" si="60"/>
        <v>14.738195825666665</v>
      </c>
      <c r="AJ180" s="12">
        <f t="shared" si="64"/>
        <v>6.7232555379009327</v>
      </c>
      <c r="AK180" s="12">
        <f t="shared" si="65"/>
        <v>45.617900707984482</v>
      </c>
      <c r="AL180" s="11">
        <v>6.0138239799999997</v>
      </c>
      <c r="AM180" s="11">
        <v>9.5712194589999999</v>
      </c>
      <c r="AN180" s="11">
        <v>9.1471720479999998</v>
      </c>
      <c r="AO180" s="12">
        <f t="shared" si="66"/>
        <v>8.2440718289999992</v>
      </c>
      <c r="AP180" s="12">
        <f t="shared" si="67"/>
        <v>1.9430538213520474</v>
      </c>
      <c r="AQ180" s="12">
        <f t="shared" si="68"/>
        <v>23.569103492245272</v>
      </c>
    </row>
    <row r="181" spans="1:43" x14ac:dyDescent="0.25">
      <c r="A181" s="9" t="s">
        <v>194</v>
      </c>
      <c r="B181" s="9">
        <v>26.3172</v>
      </c>
      <c r="C181" s="42">
        <v>332.1</v>
      </c>
      <c r="D181" s="9" t="s">
        <v>417</v>
      </c>
      <c r="E181" s="9" t="s">
        <v>419</v>
      </c>
      <c r="F181" s="9" t="s">
        <v>421</v>
      </c>
      <c r="J181" s="9" t="str">
        <f t="shared" si="52"/>
        <v>LWS-GC-Quad-H2O-26.3172-332.10000</v>
      </c>
      <c r="K181" s="13" t="s">
        <v>1298</v>
      </c>
      <c r="M181" s="9" t="str">
        <f t="shared" si="53"/>
        <v>Unknown-26.3172-332.10000</v>
      </c>
      <c r="N181" s="11">
        <v>500.32914899999997</v>
      </c>
      <c r="O181" s="11">
        <v>101.82440889999999</v>
      </c>
      <c r="P181" s="11">
        <v>238.0127018</v>
      </c>
      <c r="Q181" s="12">
        <f t="shared" si="61"/>
        <v>280.0554199</v>
      </c>
      <c r="R181" s="12">
        <f t="shared" si="62"/>
        <v>202.55172075168647</v>
      </c>
      <c r="S181" s="12">
        <f t="shared" si="63"/>
        <v>72.325584994574314</v>
      </c>
      <c r="T181" s="11">
        <v>8.9233598389999997</v>
      </c>
      <c r="U181" s="11">
        <v>13.49953951</v>
      </c>
      <c r="V181" s="11">
        <v>23.20923372</v>
      </c>
      <c r="W181" s="12">
        <f t="shared" si="54"/>
        <v>15.210711023</v>
      </c>
      <c r="X181" s="12">
        <f t="shared" si="55"/>
        <v>7.295041404689667</v>
      </c>
      <c r="Y181" s="12">
        <f t="shared" si="56"/>
        <v>47.959897427930166</v>
      </c>
      <c r="Z181" s="11">
        <v>72.976275860000001</v>
      </c>
      <c r="AA181" s="11">
        <v>28.6064559</v>
      </c>
      <c r="AB181" s="11">
        <v>71.091839489999998</v>
      </c>
      <c r="AC181" s="12">
        <f t="shared" si="57"/>
        <v>57.558190416666662</v>
      </c>
      <c r="AD181" s="12">
        <f t="shared" si="58"/>
        <v>25.090635180297966</v>
      </c>
      <c r="AE181" s="12">
        <f t="shared" si="59"/>
        <v>43.591772080855193</v>
      </c>
      <c r="AF181" s="11">
        <v>23.557416610000001</v>
      </c>
      <c r="AG181" s="11">
        <v>29.147974170000001</v>
      </c>
      <c r="AH181" s="11">
        <v>7.1739802900000003</v>
      </c>
      <c r="AI181" s="12">
        <f t="shared" si="60"/>
        <v>19.959790356666669</v>
      </c>
      <c r="AJ181" s="12">
        <f t="shared" si="64"/>
        <v>11.420213997713626</v>
      </c>
      <c r="AK181" s="12">
        <f t="shared" si="65"/>
        <v>57.216101941167018</v>
      </c>
      <c r="AL181" s="11">
        <v>4.297741233</v>
      </c>
      <c r="AM181" s="11">
        <v>7.536131653</v>
      </c>
      <c r="AN181" s="11">
        <v>4.7128010490000003</v>
      </c>
      <c r="AO181" s="12">
        <f t="shared" si="66"/>
        <v>5.5155579783333337</v>
      </c>
      <c r="AP181" s="12">
        <f t="shared" si="67"/>
        <v>1.7621314206895689</v>
      </c>
      <c r="AQ181" s="12">
        <f t="shared" si="68"/>
        <v>31.948379975547674</v>
      </c>
    </row>
    <row r="182" spans="1:43" x14ac:dyDescent="0.25">
      <c r="A182" s="9" t="s">
        <v>195</v>
      </c>
      <c r="B182" s="9">
        <v>26.3475</v>
      </c>
      <c r="C182" s="42">
        <v>218.2</v>
      </c>
      <c r="D182" s="9" t="s">
        <v>417</v>
      </c>
      <c r="E182" s="9" t="s">
        <v>419</v>
      </c>
      <c r="F182" s="9" t="s">
        <v>421</v>
      </c>
      <c r="J182" s="9" t="str">
        <f t="shared" si="52"/>
        <v>LWS-GC-Quad-H2O-26.3475-218.20000</v>
      </c>
      <c r="K182" s="13" t="s">
        <v>1298</v>
      </c>
      <c r="M182" s="9" t="str">
        <f t="shared" si="53"/>
        <v>Unknown-26.3475-218.20000</v>
      </c>
      <c r="N182" s="11">
        <v>68.372188050000005</v>
      </c>
      <c r="O182" s="11">
        <v>8.8476146569999994</v>
      </c>
      <c r="P182" s="11">
        <v>11.14051336</v>
      </c>
      <c r="Q182" s="12">
        <f t="shared" si="61"/>
        <v>29.453438688999999</v>
      </c>
      <c r="R182" s="12">
        <f t="shared" si="62"/>
        <v>33.724118001569863</v>
      </c>
      <c r="S182" s="12">
        <f t="shared" si="63"/>
        <v>114.49976472242895</v>
      </c>
      <c r="T182" s="11">
        <v>1.44525411</v>
      </c>
      <c r="U182" s="11">
        <v>1.812269573</v>
      </c>
      <c r="V182" s="11">
        <v>1.9803047140000001</v>
      </c>
      <c r="W182" s="12">
        <f t="shared" si="54"/>
        <v>1.745942799</v>
      </c>
      <c r="X182" s="12">
        <f t="shared" si="55"/>
        <v>0.27362240025649615</v>
      </c>
      <c r="Y182" s="12">
        <f t="shared" si="56"/>
        <v>15.671899469628395</v>
      </c>
      <c r="Z182" s="11">
        <v>41.171708340000002</v>
      </c>
      <c r="AA182" s="11">
        <v>9.6767725040000006</v>
      </c>
      <c r="AB182" s="11">
        <v>10.051481689999999</v>
      </c>
      <c r="AC182" s="12">
        <f t="shared" si="57"/>
        <v>20.299987511333331</v>
      </c>
      <c r="AD182" s="12">
        <f t="shared" si="58"/>
        <v>18.076411411169722</v>
      </c>
      <c r="AE182" s="12">
        <f t="shared" si="59"/>
        <v>89.046416413201229</v>
      </c>
      <c r="AF182" s="11">
        <v>16.014947159999998</v>
      </c>
      <c r="AG182" s="11">
        <v>24.154566679999999</v>
      </c>
      <c r="AH182" s="11">
        <v>7.1248838650000001</v>
      </c>
      <c r="AI182" s="12">
        <f t="shared" si="60"/>
        <v>15.764799234999998</v>
      </c>
      <c r="AJ182" s="12">
        <f t="shared" si="64"/>
        <v>8.5175967668799046</v>
      </c>
      <c r="AK182" s="12">
        <f t="shared" si="65"/>
        <v>54.029211789577893</v>
      </c>
      <c r="AL182" s="11">
        <v>1.245097407</v>
      </c>
      <c r="AM182" s="11">
        <v>3.658850986</v>
      </c>
      <c r="AN182" s="11">
        <v>2.081163037</v>
      </c>
      <c r="AO182" s="12">
        <f t="shared" si="66"/>
        <v>2.3283704766666666</v>
      </c>
      <c r="AP182" s="12">
        <f t="shared" si="67"/>
        <v>1.225718248091191</v>
      </c>
      <c r="AQ182" s="12">
        <f t="shared" si="68"/>
        <v>52.642749956439459</v>
      </c>
    </row>
    <row r="183" spans="1:43" x14ac:dyDescent="0.25">
      <c r="A183" s="9" t="s">
        <v>196</v>
      </c>
      <c r="B183" s="9">
        <v>26.363299999999999</v>
      </c>
      <c r="C183" s="42">
        <v>142.1</v>
      </c>
      <c r="D183" s="9" t="s">
        <v>417</v>
      </c>
      <c r="E183" s="9" t="s">
        <v>419</v>
      </c>
      <c r="F183" s="9" t="s">
        <v>421</v>
      </c>
      <c r="J183" s="9" t="str">
        <f t="shared" si="52"/>
        <v>LWS-GC-Quad-H2O-26.3633-142.10000</v>
      </c>
      <c r="K183" s="13" t="s">
        <v>1298</v>
      </c>
      <c r="M183" s="9" t="str">
        <f t="shared" si="53"/>
        <v>Unknown-26.3633-142.10000</v>
      </c>
      <c r="N183" s="11">
        <v>12.66656073</v>
      </c>
      <c r="O183" s="11">
        <v>8.0901885880000002</v>
      </c>
      <c r="P183" s="11">
        <v>3.0695951309999998</v>
      </c>
      <c r="Q183" s="12">
        <f t="shared" si="61"/>
        <v>7.9421148163333335</v>
      </c>
      <c r="R183" s="12">
        <f t="shared" si="62"/>
        <v>4.8001959916746175</v>
      </c>
      <c r="S183" s="12">
        <f t="shared" si="63"/>
        <v>60.439770800124769</v>
      </c>
      <c r="T183" s="11">
        <v>1.4735156140000001</v>
      </c>
      <c r="U183" s="11">
        <v>3.3729681450000002</v>
      </c>
      <c r="V183" s="11">
        <v>7.4675291719999999</v>
      </c>
      <c r="W183" s="12">
        <f t="shared" si="54"/>
        <v>4.1046709770000005</v>
      </c>
      <c r="X183" s="12">
        <f t="shared" si="55"/>
        <v>3.0632648284370663</v>
      </c>
      <c r="Y183" s="12">
        <f t="shared" si="56"/>
        <v>74.628754548212981</v>
      </c>
      <c r="Z183" s="11">
        <v>1.9546941900000001</v>
      </c>
      <c r="AA183" s="11">
        <v>1.0014180749999999</v>
      </c>
      <c r="AB183" s="11">
        <v>1.0817043200000001</v>
      </c>
      <c r="AC183" s="12">
        <f t="shared" si="57"/>
        <v>1.3459388616666665</v>
      </c>
      <c r="AD183" s="12">
        <f t="shared" si="58"/>
        <v>0.52872370631050603</v>
      </c>
      <c r="AE183" s="12">
        <f t="shared" si="59"/>
        <v>39.282891769377343</v>
      </c>
      <c r="AF183" s="11">
        <v>2.449301051</v>
      </c>
      <c r="AG183" s="11">
        <v>3.5598428129999999</v>
      </c>
      <c r="AH183" s="11">
        <v>1.4012602489999999</v>
      </c>
      <c r="AI183" s="12">
        <f t="shared" si="60"/>
        <v>2.4701347043333333</v>
      </c>
      <c r="AJ183" s="12">
        <f t="shared" si="64"/>
        <v>1.0794420791476549</v>
      </c>
      <c r="AK183" s="12">
        <f t="shared" si="65"/>
        <v>43.699725251987275</v>
      </c>
      <c r="AL183" s="11">
        <v>1.622516463</v>
      </c>
      <c r="AM183" s="11">
        <v>1.7299015470000001</v>
      </c>
      <c r="AN183" s="11">
        <v>1.1069480970000001</v>
      </c>
      <c r="AO183" s="12">
        <f t="shared" si="66"/>
        <v>1.486455369</v>
      </c>
      <c r="AP183" s="12">
        <f t="shared" si="67"/>
        <v>0.33301984354101727</v>
      </c>
      <c r="AQ183" s="12">
        <f t="shared" si="68"/>
        <v>22.403622098997396</v>
      </c>
    </row>
    <row r="184" spans="1:43" x14ac:dyDescent="0.25">
      <c r="A184" s="9" t="s">
        <v>197</v>
      </c>
      <c r="B184" s="9">
        <v>26.399899999999999</v>
      </c>
      <c r="C184" s="42">
        <v>411.2</v>
      </c>
      <c r="D184" s="9" t="s">
        <v>417</v>
      </c>
      <c r="E184" s="9" t="s">
        <v>419</v>
      </c>
      <c r="F184" s="9" t="s">
        <v>421</v>
      </c>
      <c r="J184" s="9" t="str">
        <f t="shared" si="52"/>
        <v>LWS-GC-Quad-H2O-26.3999-411.20000</v>
      </c>
      <c r="K184" s="13" t="s">
        <v>1298</v>
      </c>
      <c r="M184" s="9" t="str">
        <f t="shared" si="53"/>
        <v>Unknown-26.3999-411.20000</v>
      </c>
      <c r="N184" s="11">
        <v>89.483122600000002</v>
      </c>
      <c r="O184" s="11">
        <v>48.113021140000001</v>
      </c>
      <c r="P184" s="11">
        <v>36.001587720000003</v>
      </c>
      <c r="Q184" s="12">
        <f t="shared" si="61"/>
        <v>57.865910486666671</v>
      </c>
      <c r="R184" s="12">
        <f t="shared" si="62"/>
        <v>28.042963132244186</v>
      </c>
      <c r="S184" s="12">
        <f t="shared" si="63"/>
        <v>48.46197510139546</v>
      </c>
      <c r="T184" s="11">
        <v>2.7581548429999998</v>
      </c>
      <c r="U184" s="11">
        <v>3.4951597740000002</v>
      </c>
      <c r="V184" s="11">
        <v>6.3251057499999996</v>
      </c>
      <c r="W184" s="12">
        <f t="shared" si="54"/>
        <v>4.1928067889999996</v>
      </c>
      <c r="X184" s="12">
        <f t="shared" si="55"/>
        <v>1.8830343096690603</v>
      </c>
      <c r="Y184" s="12">
        <f t="shared" si="56"/>
        <v>44.91106803703137</v>
      </c>
      <c r="Z184" s="11">
        <v>22.83452205</v>
      </c>
      <c r="AA184" s="11">
        <v>4.1185419640000003</v>
      </c>
      <c r="AB184" s="11">
        <v>15.02298234</v>
      </c>
      <c r="AC184" s="12">
        <f t="shared" si="57"/>
        <v>13.992015451333332</v>
      </c>
      <c r="AD184" s="12">
        <f t="shared" si="58"/>
        <v>9.4004865400165585</v>
      </c>
      <c r="AE184" s="12">
        <f t="shared" si="59"/>
        <v>67.184649507521556</v>
      </c>
      <c r="AF184" s="11">
        <v>6.3462125670000002</v>
      </c>
      <c r="AG184" s="11">
        <v>6.0019513389999997</v>
      </c>
      <c r="AH184" s="11">
        <v>2.0381723360000001</v>
      </c>
      <c r="AI184" s="12">
        <f t="shared" si="60"/>
        <v>4.7954454140000005</v>
      </c>
      <c r="AJ184" s="12">
        <f t="shared" si="64"/>
        <v>2.3940645497299573</v>
      </c>
      <c r="AK184" s="12">
        <f t="shared" si="65"/>
        <v>49.923716006455557</v>
      </c>
      <c r="AL184" s="11">
        <v>1.1734333429999999</v>
      </c>
      <c r="AM184" s="11">
        <v>2.300587545</v>
      </c>
      <c r="AN184" s="11">
        <v>1.6278193219999999</v>
      </c>
      <c r="AO184" s="12">
        <f t="shared" si="66"/>
        <v>1.7006134033333333</v>
      </c>
      <c r="AP184" s="12">
        <f t="shared" si="67"/>
        <v>0.56709204057140272</v>
      </c>
      <c r="AQ184" s="12">
        <f t="shared" si="68"/>
        <v>33.346323124341993</v>
      </c>
    </row>
    <row r="185" spans="1:43" ht="17.25" x14ac:dyDescent="0.25">
      <c r="A185" s="9" t="s">
        <v>198</v>
      </c>
      <c r="B185" s="9">
        <v>26.4894</v>
      </c>
      <c r="C185" s="42">
        <v>292.2</v>
      </c>
      <c r="D185" s="9" t="s">
        <v>417</v>
      </c>
      <c r="E185" s="9" t="s">
        <v>419</v>
      </c>
      <c r="F185" s="9" t="s">
        <v>421</v>
      </c>
      <c r="G185" s="18" t="s">
        <v>791</v>
      </c>
      <c r="H185" s="9">
        <v>136.03717499999999</v>
      </c>
      <c r="I185" s="9" t="s">
        <v>477</v>
      </c>
      <c r="J185" s="9" t="str">
        <f t="shared" si="52"/>
        <v>NF07_Threonic AcidOOOO-TMS</v>
      </c>
      <c r="K185" s="14" t="s">
        <v>1323</v>
      </c>
      <c r="L185" s="19" t="s">
        <v>704</v>
      </c>
      <c r="M185" s="9" t="str">
        <f t="shared" si="53"/>
        <v>JPIJQSOTBSSVTP-STHAYSLISA-N</v>
      </c>
      <c r="N185" s="11">
        <v>463.85036209999998</v>
      </c>
      <c r="O185" s="11">
        <v>29.42984478</v>
      </c>
      <c r="P185" s="11">
        <v>38.039163799999997</v>
      </c>
      <c r="Q185" s="12">
        <f t="shared" si="61"/>
        <v>177.10645689333333</v>
      </c>
      <c r="R185" s="12">
        <f t="shared" si="62"/>
        <v>248.36481327550084</v>
      </c>
      <c r="S185" s="12">
        <f t="shared" si="63"/>
        <v>140.23475915679606</v>
      </c>
      <c r="T185" s="11">
        <v>110.6709281</v>
      </c>
      <c r="U185" s="11">
        <v>78.253915160000005</v>
      </c>
      <c r="V185" s="11">
        <v>116.00712470000001</v>
      </c>
      <c r="W185" s="12">
        <f t="shared" si="54"/>
        <v>101.64398932</v>
      </c>
      <c r="X185" s="12">
        <f t="shared" si="55"/>
        <v>20.431358874196004</v>
      </c>
      <c r="Y185" s="12">
        <f t="shared" si="56"/>
        <v>20.100902188985437</v>
      </c>
      <c r="Z185" s="11">
        <v>560.70171979999998</v>
      </c>
      <c r="AA185" s="11">
        <v>115.9279507</v>
      </c>
      <c r="AB185" s="11">
        <v>133.3533764</v>
      </c>
      <c r="AC185" s="12">
        <f t="shared" si="57"/>
        <v>269.99434896666668</v>
      </c>
      <c r="AD185" s="12">
        <f t="shared" si="58"/>
        <v>251.91068448525255</v>
      </c>
      <c r="AE185" s="12">
        <f t="shared" si="59"/>
        <v>93.302206305196876</v>
      </c>
      <c r="AF185" s="11">
        <v>229.7641745</v>
      </c>
      <c r="AG185" s="11">
        <v>171.44658530000001</v>
      </c>
      <c r="AH185" s="11">
        <v>48.9510133</v>
      </c>
      <c r="AI185" s="12">
        <f t="shared" si="60"/>
        <v>150.05392436666668</v>
      </c>
      <c r="AJ185" s="12">
        <f t="shared" si="64"/>
        <v>92.285341588687444</v>
      </c>
      <c r="AK185" s="12">
        <f t="shared" si="65"/>
        <v>61.501451546966621</v>
      </c>
      <c r="AL185" s="11">
        <v>49.863995969999998</v>
      </c>
      <c r="AM185" s="11">
        <v>65.395693059999999</v>
      </c>
      <c r="AN185" s="11">
        <v>54.132296650000001</v>
      </c>
      <c r="AO185" s="12">
        <f t="shared" si="66"/>
        <v>56.463995226666668</v>
      </c>
      <c r="AP185" s="12">
        <f t="shared" si="67"/>
        <v>8.0240898121345001</v>
      </c>
      <c r="AQ185" s="12">
        <f t="shared" si="68"/>
        <v>14.210984858444634</v>
      </c>
    </row>
    <row r="186" spans="1:43" ht="17.25" x14ac:dyDescent="0.3">
      <c r="A186" s="9" t="s">
        <v>199</v>
      </c>
      <c r="B186" s="9">
        <v>26.598199999999999</v>
      </c>
      <c r="C186" s="42">
        <v>220.1</v>
      </c>
      <c r="D186" s="9" t="s">
        <v>417</v>
      </c>
      <c r="E186" s="9" t="s">
        <v>419</v>
      </c>
      <c r="F186" s="9" t="s">
        <v>421</v>
      </c>
      <c r="G186" s="18" t="s">
        <v>792</v>
      </c>
      <c r="H186" s="9">
        <v>121.019751</v>
      </c>
      <c r="I186" s="9" t="s">
        <v>402</v>
      </c>
      <c r="J186" s="9" t="str">
        <f t="shared" ref="J186:J245" si="78">IF(ISBLANK(I186), D186&amp;"-"&amp;E186&amp;"-"&amp;F186&amp;"-"&amp;B186&amp;"-"&amp;C186&amp;"0000", I186)</f>
        <v xml:space="preserve">Golm_Cysteine </v>
      </c>
      <c r="K186" s="16" t="s">
        <v>1299</v>
      </c>
      <c r="L186" s="15" t="s">
        <v>793</v>
      </c>
      <c r="M186" s="9" t="str">
        <f t="shared" ref="M186:M245" si="79">IF(ISBLANK(L186), "Unknown-"&amp;B186&amp;"-"&amp;C186&amp;"0000", L186)</f>
        <v>XUJNEKJLAYXESH-REOHCLBHSA-N</v>
      </c>
      <c r="N186" s="11">
        <v>94.0004086</v>
      </c>
      <c r="O186" s="11">
        <v>6.2240663899999999</v>
      </c>
      <c r="P186" s="11">
        <v>4.5117756020000002</v>
      </c>
      <c r="Q186" s="12">
        <f t="shared" si="61"/>
        <v>34.912083530666671</v>
      </c>
      <c r="R186" s="12">
        <f t="shared" si="62"/>
        <v>51.17915205002982</v>
      </c>
      <c r="S186" s="12">
        <f t="shared" si="63"/>
        <v>146.59437900655286</v>
      </c>
      <c r="T186" s="11">
        <v>85.952745649999997</v>
      </c>
      <c r="U186" s="11">
        <v>64.612537529999997</v>
      </c>
      <c r="V186" s="11">
        <v>65.555426280000006</v>
      </c>
      <c r="W186" s="12">
        <f t="shared" ref="W186:W245" si="80">AVERAGE(T186:V186)</f>
        <v>72.040236486666672</v>
      </c>
      <c r="X186" s="12">
        <f t="shared" ref="X186:X245" si="81">STDEV(T186:V186)</f>
        <v>12.057806318464159</v>
      </c>
      <c r="Y186" s="12">
        <f t="shared" ref="Y186:Y245" si="82">(STDEV(T186:V186)/AVERAGE(T186:V186))*100</f>
        <v>16.737599578390945</v>
      </c>
      <c r="Z186" s="11">
        <v>44.554714509999997</v>
      </c>
      <c r="AA186" s="11">
        <v>14.76671402</v>
      </c>
      <c r="AB186" s="11">
        <v>11.8894492</v>
      </c>
      <c r="AC186" s="12">
        <f t="shared" ref="AC186:AC245" si="83">AVERAGE(Z186:AB186)</f>
        <v>23.736959243333331</v>
      </c>
      <c r="AD186" s="12">
        <f t="shared" ref="AD186:AD245" si="84">STDEV(Z186:AB186)</f>
        <v>18.08601293730111</v>
      </c>
      <c r="AE186" s="12">
        <f t="shared" ref="AE186:AE245" si="85">(STDEV(Z186:AB186)/AVERAGE(Z186:AB186))*100</f>
        <v>76.193470072965113</v>
      </c>
      <c r="AF186" s="11">
        <v>50.979161859999998</v>
      </c>
      <c r="AG186" s="11">
        <v>50.460067420000001</v>
      </c>
      <c r="AH186" s="11">
        <v>40.17536277</v>
      </c>
      <c r="AI186" s="12">
        <f t="shared" ref="AI186:AI245" si="86">AVERAGE(AF186:AH186)</f>
        <v>47.204864016666669</v>
      </c>
      <c r="AJ186" s="12">
        <f t="shared" si="64"/>
        <v>6.0932569773542173</v>
      </c>
      <c r="AK186" s="12">
        <f t="shared" si="65"/>
        <v>12.908112552136291</v>
      </c>
      <c r="AL186" s="11">
        <v>27.422280409999999</v>
      </c>
      <c r="AM186" s="11">
        <v>32.28882926</v>
      </c>
      <c r="AN186" s="11">
        <v>48.89862437</v>
      </c>
      <c r="AO186" s="12">
        <f t="shared" si="66"/>
        <v>36.203244680000005</v>
      </c>
      <c r="AP186" s="12">
        <f t="shared" si="67"/>
        <v>11.260564973939248</v>
      </c>
      <c r="AQ186" s="12">
        <f t="shared" si="68"/>
        <v>31.103745184917074</v>
      </c>
    </row>
    <row r="187" spans="1:43" x14ac:dyDescent="0.25">
      <c r="A187" s="9" t="s">
        <v>200</v>
      </c>
      <c r="B187" s="9">
        <v>26.651299999999999</v>
      </c>
      <c r="C187" s="42">
        <v>172.1</v>
      </c>
      <c r="D187" s="9" t="s">
        <v>417</v>
      </c>
      <c r="E187" s="9" t="s">
        <v>419</v>
      </c>
      <c r="F187" s="9" t="s">
        <v>421</v>
      </c>
      <c r="J187" s="9" t="str">
        <f t="shared" si="78"/>
        <v>LWS-GC-Quad-H2O-26.6513-172.10000</v>
      </c>
      <c r="K187" s="13" t="s">
        <v>1298</v>
      </c>
      <c r="M187" s="9" t="str">
        <f t="shared" si="79"/>
        <v>Unknown-26.6513-172.10000</v>
      </c>
      <c r="N187" s="11">
        <v>279.1637346</v>
      </c>
      <c r="O187" s="11">
        <v>61.230762480000003</v>
      </c>
      <c r="P187" s="11">
        <v>12.000529240000001</v>
      </c>
      <c r="Q187" s="12">
        <f t="shared" si="61"/>
        <v>117.46500877333334</v>
      </c>
      <c r="R187" s="12">
        <f t="shared" si="62"/>
        <v>142.18214521061299</v>
      </c>
      <c r="S187" s="12">
        <f t="shared" si="63"/>
        <v>121.04212709418441</v>
      </c>
      <c r="T187" s="11">
        <v>31.454213849999999</v>
      </c>
      <c r="U187" s="11">
        <v>13.724276270000001</v>
      </c>
      <c r="V187" s="11">
        <v>41.838622350000001</v>
      </c>
      <c r="W187" s="12">
        <f t="shared" si="80"/>
        <v>29.005704156666667</v>
      </c>
      <c r="X187" s="12">
        <f t="shared" si="81"/>
        <v>14.216206022186912</v>
      </c>
      <c r="Y187" s="12">
        <f t="shared" si="82"/>
        <v>49.01175970561453</v>
      </c>
      <c r="Z187" s="11">
        <v>92.289270110000004</v>
      </c>
      <c r="AA187" s="11">
        <v>20.771620240000001</v>
      </c>
      <c r="AB187" s="11">
        <v>83.300530929999994</v>
      </c>
      <c r="AC187" s="12">
        <f t="shared" si="83"/>
        <v>65.453807093333339</v>
      </c>
      <c r="AD187" s="12">
        <f t="shared" si="84"/>
        <v>38.956035790473621</v>
      </c>
      <c r="AE187" s="12">
        <f t="shared" si="85"/>
        <v>59.516837171785241</v>
      </c>
      <c r="AF187" s="11">
        <v>32.801642919999999</v>
      </c>
      <c r="AG187" s="11">
        <v>37.752884450000003</v>
      </c>
      <c r="AH187" s="11">
        <v>12.60168393</v>
      </c>
      <c r="AI187" s="12">
        <f t="shared" si="86"/>
        <v>27.718737099999998</v>
      </c>
      <c r="AJ187" s="12">
        <f t="shared" si="64"/>
        <v>13.323763379036528</v>
      </c>
      <c r="AK187" s="12">
        <f t="shared" si="65"/>
        <v>48.067714380236062</v>
      </c>
      <c r="AL187" s="11">
        <v>17.12403175</v>
      </c>
      <c r="AM187" s="11">
        <v>27.408617939999999</v>
      </c>
      <c r="AN187" s="11">
        <v>16.213568039999998</v>
      </c>
      <c r="AO187" s="12">
        <f t="shared" si="66"/>
        <v>20.248739243333333</v>
      </c>
      <c r="AP187" s="12">
        <f t="shared" si="67"/>
        <v>6.2173252492565192</v>
      </c>
      <c r="AQ187" s="12">
        <f t="shared" si="68"/>
        <v>30.704752402318096</v>
      </c>
    </row>
    <row r="188" spans="1:43" x14ac:dyDescent="0.25">
      <c r="A188" s="9" t="s">
        <v>201</v>
      </c>
      <c r="B188" s="9">
        <v>26.713999999999999</v>
      </c>
      <c r="C188" s="42">
        <v>218.1</v>
      </c>
      <c r="D188" s="9" t="s">
        <v>417</v>
      </c>
      <c r="E188" s="9" t="s">
        <v>419</v>
      </c>
      <c r="F188" s="9" t="s">
        <v>421</v>
      </c>
      <c r="J188" s="9" t="str">
        <f t="shared" si="78"/>
        <v>LWS-GC-Quad-H2O-26.714-218.10000</v>
      </c>
      <c r="K188" s="13" t="s">
        <v>1298</v>
      </c>
      <c r="M188" s="9" t="str">
        <f t="shared" si="79"/>
        <v>Unknown-26.714-218.10000</v>
      </c>
      <c r="N188" s="11">
        <v>534.83304199999998</v>
      </c>
      <c r="O188" s="11">
        <v>69.002612569999997</v>
      </c>
      <c r="P188" s="11">
        <v>40.883831700000002</v>
      </c>
      <c r="Q188" s="12">
        <f t="shared" si="61"/>
        <v>214.90649542333333</v>
      </c>
      <c r="R188" s="12">
        <f t="shared" si="62"/>
        <v>277.42100292291832</v>
      </c>
      <c r="S188" s="12">
        <f t="shared" si="63"/>
        <v>129.0891661401117</v>
      </c>
      <c r="T188" s="11">
        <v>128.69980849999999</v>
      </c>
      <c r="U188" s="11">
        <v>95.537561710000006</v>
      </c>
      <c r="V188" s="11">
        <v>72.808214199999995</v>
      </c>
      <c r="W188" s="12">
        <f t="shared" si="80"/>
        <v>99.01519480333333</v>
      </c>
      <c r="X188" s="12">
        <f t="shared" si="81"/>
        <v>28.107615112240119</v>
      </c>
      <c r="Y188" s="12">
        <f t="shared" si="82"/>
        <v>28.387173471776961</v>
      </c>
      <c r="Z188" s="11">
        <v>73.558066729999993</v>
      </c>
      <c r="AA188" s="11">
        <v>13.205750589999999</v>
      </c>
      <c r="AB188" s="11">
        <v>20.468697209999998</v>
      </c>
      <c r="AC188" s="12">
        <f t="shared" si="83"/>
        <v>35.744171509999994</v>
      </c>
      <c r="AD188" s="12">
        <f t="shared" si="84"/>
        <v>32.948529590606874</v>
      </c>
      <c r="AE188" s="12">
        <f t="shared" si="85"/>
        <v>92.178747467650794</v>
      </c>
      <c r="AF188" s="11">
        <v>119.19187030000001</v>
      </c>
      <c r="AG188" s="11">
        <v>47.661035339999998</v>
      </c>
      <c r="AH188" s="11">
        <v>28.076447689999998</v>
      </c>
      <c r="AI188" s="12">
        <f t="shared" si="86"/>
        <v>64.976451110000014</v>
      </c>
      <c r="AJ188" s="12">
        <f t="shared" si="64"/>
        <v>47.962201542628314</v>
      </c>
      <c r="AK188" s="12">
        <f t="shared" si="65"/>
        <v>73.814744762578812</v>
      </c>
      <c r="AL188" s="11">
        <v>49.90236866</v>
      </c>
      <c r="AM188" s="11">
        <v>67.567683970000004</v>
      </c>
      <c r="AN188" s="11">
        <v>32.267701500000001</v>
      </c>
      <c r="AO188" s="12">
        <f t="shared" si="66"/>
        <v>49.912584709999997</v>
      </c>
      <c r="AP188" s="12">
        <f t="shared" si="67"/>
        <v>17.64999345244458</v>
      </c>
      <c r="AQ188" s="12">
        <f t="shared" si="68"/>
        <v>35.3618101626951</v>
      </c>
    </row>
    <row r="189" spans="1:43" x14ac:dyDescent="0.25">
      <c r="A189" s="9" t="s">
        <v>202</v>
      </c>
      <c r="B189" s="9">
        <v>26.8339</v>
      </c>
      <c r="C189" s="42">
        <v>244.1</v>
      </c>
      <c r="D189" s="9" t="s">
        <v>417</v>
      </c>
      <c r="E189" s="9" t="s">
        <v>419</v>
      </c>
      <c r="F189" s="9" t="s">
        <v>421</v>
      </c>
      <c r="J189" s="9" t="str">
        <f t="shared" si="78"/>
        <v>LWS-GC-Quad-H2O-26.8339-244.10000</v>
      </c>
      <c r="K189" s="13" t="s">
        <v>1298</v>
      </c>
      <c r="M189" s="9" t="str">
        <f t="shared" si="79"/>
        <v>Unknown-26.8339-244.10000</v>
      </c>
      <c r="N189" s="11">
        <v>87.440128939999994</v>
      </c>
      <c r="O189" s="11">
        <v>8.4743902169999998</v>
      </c>
      <c r="P189" s="11">
        <v>1.6935697270000001</v>
      </c>
      <c r="Q189" s="12">
        <f t="shared" si="61"/>
        <v>32.536029628000001</v>
      </c>
      <c r="R189" s="12">
        <f t="shared" si="62"/>
        <v>47.669067250952892</v>
      </c>
      <c r="S189" s="12">
        <f t="shared" si="63"/>
        <v>146.51162971012798</v>
      </c>
      <c r="T189" s="11">
        <v>51.3777343</v>
      </c>
      <c r="U189" s="11">
        <v>38.340858099999998</v>
      </c>
      <c r="V189" s="11">
        <v>44.982434169999998</v>
      </c>
      <c r="W189" s="12">
        <f t="shared" si="80"/>
        <v>44.900342190000003</v>
      </c>
      <c r="X189" s="12">
        <f t="shared" si="81"/>
        <v>6.5188257825636633</v>
      </c>
      <c r="Y189" s="12">
        <f t="shared" si="82"/>
        <v>14.518432298307754</v>
      </c>
      <c r="Z189" s="11">
        <v>28.335370109999999</v>
      </c>
      <c r="AA189" s="11">
        <v>5.5882490669999996</v>
      </c>
      <c r="AB189" s="11">
        <v>15.52199207</v>
      </c>
      <c r="AC189" s="12">
        <f t="shared" si="83"/>
        <v>16.481870415666666</v>
      </c>
      <c r="AD189" s="12">
        <f t="shared" si="84"/>
        <v>11.403898621308555</v>
      </c>
      <c r="AE189" s="12">
        <f t="shared" si="85"/>
        <v>69.190561105666134</v>
      </c>
      <c r="AF189" s="11">
        <v>12.928883689999999</v>
      </c>
      <c r="AG189" s="11">
        <v>30.748259699999998</v>
      </c>
      <c r="AH189" s="11">
        <v>12.64058547</v>
      </c>
      <c r="AI189" s="12">
        <f t="shared" si="86"/>
        <v>18.772576286666666</v>
      </c>
      <c r="AJ189" s="12">
        <f t="shared" si="64"/>
        <v>10.372247773660447</v>
      </c>
      <c r="AK189" s="12">
        <f t="shared" si="65"/>
        <v>55.252127439894316</v>
      </c>
      <c r="AL189" s="11">
        <v>14.11431627</v>
      </c>
      <c r="AM189" s="11">
        <v>24.44628076</v>
      </c>
      <c r="AN189" s="11">
        <v>13.450938259999999</v>
      </c>
      <c r="AO189" s="12">
        <f t="shared" si="66"/>
        <v>17.337178429999998</v>
      </c>
      <c r="AP189" s="12">
        <f t="shared" si="67"/>
        <v>6.1655915814986084</v>
      </c>
      <c r="AQ189" s="12">
        <f t="shared" si="68"/>
        <v>35.562831670635397</v>
      </c>
    </row>
    <row r="190" spans="1:43" x14ac:dyDescent="0.25">
      <c r="A190" s="9" t="s">
        <v>203</v>
      </c>
      <c r="B190" s="9">
        <v>26.9496</v>
      </c>
      <c r="C190" s="42">
        <v>247.2</v>
      </c>
      <c r="D190" s="9" t="s">
        <v>417</v>
      </c>
      <c r="E190" s="9" t="s">
        <v>419</v>
      </c>
      <c r="F190" s="9" t="s">
        <v>421</v>
      </c>
      <c r="J190" s="9" t="str">
        <f t="shared" si="78"/>
        <v>LWS-GC-Quad-H2O-26.9496-247.20000</v>
      </c>
      <c r="K190" s="13" t="s">
        <v>1298</v>
      </c>
      <c r="M190" s="9" t="str">
        <f t="shared" si="79"/>
        <v>Unknown-26.9496-247.20000</v>
      </c>
      <c r="N190" s="11">
        <v>101.80918440000001</v>
      </c>
      <c r="O190" s="11">
        <v>34.040264329999999</v>
      </c>
      <c r="P190" s="11">
        <v>16.39322572</v>
      </c>
      <c r="Q190" s="12">
        <f t="shared" si="61"/>
        <v>50.747558150000003</v>
      </c>
      <c r="R190" s="12">
        <f t="shared" si="62"/>
        <v>45.09236908166087</v>
      </c>
      <c r="S190" s="12">
        <f t="shared" si="63"/>
        <v>88.856234123376964</v>
      </c>
      <c r="T190" s="11">
        <v>14.76677544</v>
      </c>
      <c r="U190" s="11">
        <v>12.31739539</v>
      </c>
      <c r="V190" s="11">
        <v>22.048850120000001</v>
      </c>
      <c r="W190" s="12">
        <f t="shared" si="80"/>
        <v>16.377673650000002</v>
      </c>
      <c r="X190" s="12">
        <f t="shared" si="81"/>
        <v>5.0617731648845865</v>
      </c>
      <c r="Y190" s="12">
        <f t="shared" si="82"/>
        <v>30.906545539113157</v>
      </c>
      <c r="Z190" s="11">
        <v>31.53368077</v>
      </c>
      <c r="AA190" s="11">
        <v>11.14407813</v>
      </c>
      <c r="AB190" s="11">
        <v>11.66938901</v>
      </c>
      <c r="AC190" s="12">
        <f t="shared" si="83"/>
        <v>18.11571597</v>
      </c>
      <c r="AD190" s="12">
        <f t="shared" si="84"/>
        <v>11.623266426039232</v>
      </c>
      <c r="AE190" s="12">
        <f t="shared" si="85"/>
        <v>64.16123130483831</v>
      </c>
      <c r="AF190" s="11">
        <v>4.4182374710000003</v>
      </c>
      <c r="AG190" s="11">
        <v>11.44268735</v>
      </c>
      <c r="AH190" s="11">
        <v>4.8836186689999996</v>
      </c>
      <c r="AI190" s="12">
        <f t="shared" si="86"/>
        <v>6.9148478300000003</v>
      </c>
      <c r="AJ190" s="12">
        <f t="shared" si="64"/>
        <v>3.9281220645517543</v>
      </c>
      <c r="AK190" s="12">
        <f t="shared" si="65"/>
        <v>56.807064466547409</v>
      </c>
      <c r="AL190" s="11">
        <v>1.091080995</v>
      </c>
      <c r="AM190" s="11">
        <v>2.2202915640000001</v>
      </c>
      <c r="AN190" s="11">
        <v>3.7761228920000001</v>
      </c>
      <c r="AO190" s="12">
        <f t="shared" si="66"/>
        <v>2.3624984836666667</v>
      </c>
      <c r="AP190" s="12">
        <f t="shared" si="67"/>
        <v>1.348157855431682</v>
      </c>
      <c r="AQ190" s="12">
        <f t="shared" si="68"/>
        <v>57.064919395812765</v>
      </c>
    </row>
    <row r="191" spans="1:43" x14ac:dyDescent="0.25">
      <c r="A191" s="9" t="s">
        <v>204</v>
      </c>
      <c r="B191" s="9">
        <v>26.9833</v>
      </c>
      <c r="C191" s="42">
        <v>276.2</v>
      </c>
      <c r="D191" s="9" t="s">
        <v>417</v>
      </c>
      <c r="E191" s="9" t="s">
        <v>419</v>
      </c>
      <c r="F191" s="9" t="s">
        <v>421</v>
      </c>
      <c r="J191" s="9" t="str">
        <f t="shared" si="78"/>
        <v>LWS-GC-Quad-H2O-26.9833-276.20000</v>
      </c>
      <c r="K191" s="13" t="s">
        <v>1298</v>
      </c>
      <c r="M191" s="9" t="str">
        <f t="shared" si="79"/>
        <v>Unknown-26.9833-276.20000</v>
      </c>
      <c r="N191" s="11">
        <v>48.645949199999997</v>
      </c>
      <c r="O191" s="11">
        <v>12.557904669999999</v>
      </c>
      <c r="P191" s="11">
        <v>5.9274940459999996</v>
      </c>
      <c r="Q191" s="12">
        <f t="shared" si="61"/>
        <v>22.377115971999999</v>
      </c>
      <c r="R191" s="12">
        <f t="shared" si="62"/>
        <v>22.989764801560515</v>
      </c>
      <c r="S191" s="12">
        <f t="shared" si="63"/>
        <v>102.73783641434005</v>
      </c>
      <c r="T191" s="11">
        <v>5.4099792769999997</v>
      </c>
      <c r="U191" s="11">
        <v>8.0104998550000008</v>
      </c>
      <c r="V191" s="11">
        <v>10.72066381</v>
      </c>
      <c r="W191" s="12">
        <f t="shared" si="80"/>
        <v>8.0470476473333346</v>
      </c>
      <c r="X191" s="12">
        <f t="shared" si="81"/>
        <v>2.6555308994821871</v>
      </c>
      <c r="Y191" s="12">
        <f t="shared" si="82"/>
        <v>33.000064320014168</v>
      </c>
      <c r="Z191" s="11">
        <v>16.875013469999999</v>
      </c>
      <c r="AA191" s="11">
        <v>1.6894427240000001</v>
      </c>
      <c r="AB191" s="11">
        <v>4.0509671799999998</v>
      </c>
      <c r="AC191" s="12">
        <f t="shared" si="83"/>
        <v>7.5384744579999996</v>
      </c>
      <c r="AD191" s="12">
        <f t="shared" si="84"/>
        <v>8.1714392845458956</v>
      </c>
      <c r="AE191" s="12">
        <f t="shared" si="85"/>
        <v>108.39645779888767</v>
      </c>
      <c r="AF191" s="11">
        <v>10.55964341</v>
      </c>
      <c r="AG191" s="11">
        <v>4.5742571239999998</v>
      </c>
      <c r="AH191" s="11">
        <v>4.8186933429999996</v>
      </c>
      <c r="AI191" s="12">
        <f t="shared" si="86"/>
        <v>6.6508646256666664</v>
      </c>
      <c r="AJ191" s="12">
        <f t="shared" si="64"/>
        <v>3.3873073310419501</v>
      </c>
      <c r="AK191" s="12">
        <f t="shared" si="65"/>
        <v>50.930330441095315</v>
      </c>
      <c r="AL191" s="11">
        <v>7.0388478799999996</v>
      </c>
      <c r="AM191" s="11">
        <v>13.221763960000001</v>
      </c>
      <c r="AN191" s="11">
        <v>11.437109250000001</v>
      </c>
      <c r="AO191" s="12">
        <f t="shared" si="66"/>
        <v>10.56590703</v>
      </c>
      <c r="AP191" s="12">
        <f t="shared" si="67"/>
        <v>3.1821938649586246</v>
      </c>
      <c r="AQ191" s="12">
        <f t="shared" si="68"/>
        <v>30.117564501782528</v>
      </c>
    </row>
    <row r="192" spans="1:43" x14ac:dyDescent="0.25">
      <c r="A192" s="9" t="s">
        <v>205</v>
      </c>
      <c r="B192" s="9">
        <v>27.238900000000001</v>
      </c>
      <c r="C192" s="42">
        <v>261.2</v>
      </c>
      <c r="D192" s="9" t="s">
        <v>417</v>
      </c>
      <c r="E192" s="9" t="s">
        <v>419</v>
      </c>
      <c r="F192" s="9" t="s">
        <v>421</v>
      </c>
      <c r="J192" s="9" t="str">
        <f t="shared" si="78"/>
        <v>LWS-GC-Quad-H2O-27.2389-261.20000</v>
      </c>
      <c r="K192" s="13" t="s">
        <v>1298</v>
      </c>
      <c r="M192" s="9" t="str">
        <f t="shared" si="79"/>
        <v>Unknown-27.2389-261.20000</v>
      </c>
      <c r="N192" s="11">
        <v>172.7010646</v>
      </c>
      <c r="O192" s="11">
        <v>14.039825240000001</v>
      </c>
      <c r="P192" s="11">
        <v>8.0444562049999995</v>
      </c>
      <c r="Q192" s="12">
        <f t="shared" si="61"/>
        <v>64.928448681666666</v>
      </c>
      <c r="R192" s="12">
        <f t="shared" si="62"/>
        <v>93.38195044480976</v>
      </c>
      <c r="S192" s="12">
        <f t="shared" si="63"/>
        <v>143.82285783947475</v>
      </c>
      <c r="T192" s="11">
        <v>134.27879720000001</v>
      </c>
      <c r="U192" s="11">
        <v>70.239581849999993</v>
      </c>
      <c r="V192" s="11">
        <v>86.531351049999998</v>
      </c>
      <c r="W192" s="12">
        <f t="shared" si="80"/>
        <v>97.016576700000016</v>
      </c>
      <c r="X192" s="12">
        <f t="shared" si="81"/>
        <v>33.282281222288248</v>
      </c>
      <c r="Y192" s="12">
        <f t="shared" si="82"/>
        <v>34.305767482608196</v>
      </c>
      <c r="Z192" s="11">
        <v>57.942061019999997</v>
      </c>
      <c r="AA192" s="11">
        <v>10.02979039</v>
      </c>
      <c r="AB192" s="11">
        <v>9.1867381189999993</v>
      </c>
      <c r="AC192" s="12">
        <f t="shared" si="83"/>
        <v>25.719529843</v>
      </c>
      <c r="AD192" s="12">
        <f t="shared" si="84"/>
        <v>27.908714066980266</v>
      </c>
      <c r="AE192" s="12">
        <f t="shared" si="85"/>
        <v>108.51175833051276</v>
      </c>
      <c r="AF192" s="11">
        <v>59.58755669</v>
      </c>
      <c r="AG192" s="11">
        <v>18.488405270000001</v>
      </c>
      <c r="AH192" s="11">
        <v>32.933237720000001</v>
      </c>
      <c r="AI192" s="12">
        <f t="shared" si="86"/>
        <v>37.003066560000001</v>
      </c>
      <c r="AJ192" s="12">
        <f t="shared" si="64"/>
        <v>20.849644887891838</v>
      </c>
      <c r="AK192" s="12">
        <f t="shared" si="65"/>
        <v>56.345721655486045</v>
      </c>
      <c r="AL192" s="11">
        <v>31.83408841</v>
      </c>
      <c r="AM192" s="11">
        <v>32.238682730000001</v>
      </c>
      <c r="AN192" s="11">
        <v>25.238842290000001</v>
      </c>
      <c r="AO192" s="12">
        <f t="shared" si="66"/>
        <v>29.770537809999997</v>
      </c>
      <c r="AP192" s="12">
        <f t="shared" si="67"/>
        <v>3.9297738300613987</v>
      </c>
      <c r="AQ192" s="12">
        <f t="shared" si="68"/>
        <v>13.200211078287536</v>
      </c>
    </row>
    <row r="193" spans="1:43" x14ac:dyDescent="0.25">
      <c r="A193" s="9" t="s">
        <v>206</v>
      </c>
      <c r="B193" s="9">
        <v>27.2865</v>
      </c>
      <c r="C193" s="42">
        <v>133.1</v>
      </c>
      <c r="D193" s="9" t="s">
        <v>417</v>
      </c>
      <c r="E193" s="9" t="s">
        <v>419</v>
      </c>
      <c r="F193" s="9" t="s">
        <v>421</v>
      </c>
      <c r="J193" s="9" t="str">
        <f t="shared" si="78"/>
        <v>LWS-GC-Quad-H2O-27.2865-133.10000</v>
      </c>
      <c r="K193" s="13" t="s">
        <v>1298</v>
      </c>
      <c r="M193" s="9" t="str">
        <f t="shared" si="79"/>
        <v>Unknown-27.2865-133.10000</v>
      </c>
      <c r="N193" s="11">
        <v>173.31396269999999</v>
      </c>
      <c r="O193" s="11">
        <v>15.082658240000001</v>
      </c>
      <c r="P193" s="11">
        <v>37.179147919999998</v>
      </c>
      <c r="Q193" s="12">
        <f t="shared" si="61"/>
        <v>75.191922953333332</v>
      </c>
      <c r="R193" s="12">
        <f t="shared" si="62"/>
        <v>85.691392374493546</v>
      </c>
      <c r="S193" s="12">
        <f t="shared" si="63"/>
        <v>113.9635601920655</v>
      </c>
      <c r="T193" s="11">
        <v>36.25671071</v>
      </c>
      <c r="U193" s="11">
        <v>25.607052800000002</v>
      </c>
      <c r="V193" s="11">
        <v>11.921653020000001</v>
      </c>
      <c r="W193" s="12">
        <f t="shared" si="80"/>
        <v>24.595138843333331</v>
      </c>
      <c r="X193" s="12">
        <f t="shared" si="81"/>
        <v>12.199046503136209</v>
      </c>
      <c r="Y193" s="12">
        <f t="shared" si="82"/>
        <v>49.599421173598451</v>
      </c>
      <c r="Z193" s="11">
        <v>16.197796579999999</v>
      </c>
      <c r="AA193" s="11">
        <v>10.137857090000001</v>
      </c>
      <c r="AB193" s="11">
        <v>6.4189388139999997</v>
      </c>
      <c r="AC193" s="12">
        <f t="shared" si="83"/>
        <v>10.918197494666666</v>
      </c>
      <c r="AD193" s="12">
        <f t="shared" si="84"/>
        <v>4.9359105707337436</v>
      </c>
      <c r="AE193" s="12">
        <f t="shared" si="85"/>
        <v>45.208108510080017</v>
      </c>
      <c r="AF193" s="11">
        <v>23.017471870000001</v>
      </c>
      <c r="AG193" s="11">
        <v>17.598444560000001</v>
      </c>
      <c r="AH193" s="11">
        <v>21.74381378</v>
      </c>
      <c r="AI193" s="12">
        <f t="shared" si="86"/>
        <v>20.786576736666664</v>
      </c>
      <c r="AJ193" s="12">
        <f t="shared" si="64"/>
        <v>2.83349454110623</v>
      </c>
      <c r="AK193" s="12">
        <f t="shared" si="65"/>
        <v>13.631366900871477</v>
      </c>
      <c r="AL193" s="11">
        <v>18.19531314</v>
      </c>
      <c r="AM193" s="11">
        <v>27.121275239999999</v>
      </c>
      <c r="AN193" s="11">
        <v>27.961613419999999</v>
      </c>
      <c r="AO193" s="12">
        <f t="shared" si="66"/>
        <v>24.426067266666667</v>
      </c>
      <c r="AP193" s="12">
        <f t="shared" si="67"/>
        <v>5.4123252677958558</v>
      </c>
      <c r="AQ193" s="12">
        <f t="shared" si="68"/>
        <v>22.157988876014649</v>
      </c>
    </row>
    <row r="194" spans="1:43" ht="17.25" x14ac:dyDescent="0.25">
      <c r="A194" s="9" t="s">
        <v>207</v>
      </c>
      <c r="B194" s="9">
        <v>27.314699999999998</v>
      </c>
      <c r="C194" s="42">
        <v>142.1</v>
      </c>
      <c r="D194" s="9" t="s">
        <v>417</v>
      </c>
      <c r="E194" s="9" t="s">
        <v>419</v>
      </c>
      <c r="F194" s="9" t="s">
        <v>421</v>
      </c>
      <c r="G194" s="18" t="s">
        <v>772</v>
      </c>
      <c r="H194" s="9">
        <v>115.063329</v>
      </c>
      <c r="I194" s="9" t="s">
        <v>403</v>
      </c>
      <c r="J194" s="9" t="str">
        <f t="shared" si="78"/>
        <v xml:space="preserve">Golm_Proline [+CO2] </v>
      </c>
      <c r="K194" s="16" t="s">
        <v>1299</v>
      </c>
      <c r="L194" s="19" t="s">
        <v>685</v>
      </c>
      <c r="M194" s="9" t="str">
        <f t="shared" si="79"/>
        <v>ONIBWKKTOPOVIA-UHFFFAOYSA-N</v>
      </c>
      <c r="N194" s="11">
        <v>774.6804985</v>
      </c>
      <c r="O194" s="11">
        <v>93.635425589999997</v>
      </c>
      <c r="P194" s="11">
        <v>25.403545909999998</v>
      </c>
      <c r="Q194" s="12">
        <f t="shared" si="61"/>
        <v>297.90649000000002</v>
      </c>
      <c r="R194" s="12">
        <f t="shared" si="62"/>
        <v>414.30542928742204</v>
      </c>
      <c r="S194" s="12">
        <f t="shared" si="63"/>
        <v>139.07230731610514</v>
      </c>
      <c r="T194" s="11">
        <v>182.7632251</v>
      </c>
      <c r="U194" s="11">
        <v>165.76228889999999</v>
      </c>
      <c r="V194" s="11">
        <v>237.80757779999999</v>
      </c>
      <c r="W194" s="12">
        <f t="shared" si="80"/>
        <v>195.44436393333331</v>
      </c>
      <c r="X194" s="12">
        <f t="shared" si="81"/>
        <v>37.65951904570516</v>
      </c>
      <c r="Y194" s="12">
        <f t="shared" si="82"/>
        <v>19.26866464082379</v>
      </c>
      <c r="Z194" s="11">
        <v>104.9008955</v>
      </c>
      <c r="AA194" s="11">
        <v>31.530260479999999</v>
      </c>
      <c r="AB194" s="11">
        <v>56.409795469999999</v>
      </c>
      <c r="AC194" s="12">
        <f t="shared" si="83"/>
        <v>64.280317150000002</v>
      </c>
      <c r="AD194" s="12">
        <f t="shared" si="84"/>
        <v>37.31315256643461</v>
      </c>
      <c r="AE194" s="12">
        <f t="shared" si="85"/>
        <v>58.047555178303298</v>
      </c>
      <c r="AF194" s="11">
        <v>136.62649970000001</v>
      </c>
      <c r="AG194" s="11">
        <v>154.28020609999999</v>
      </c>
      <c r="AH194" s="11">
        <v>80.010270009999999</v>
      </c>
      <c r="AI194" s="12">
        <f t="shared" si="86"/>
        <v>123.63899193666667</v>
      </c>
      <c r="AJ194" s="12">
        <f t="shared" si="64"/>
        <v>38.800932593562187</v>
      </c>
      <c r="AK194" s="12">
        <f t="shared" si="65"/>
        <v>31.38244010711259</v>
      </c>
      <c r="AL194" s="11">
        <v>46.4053726</v>
      </c>
      <c r="AM194" s="11">
        <v>88.201597669999998</v>
      </c>
      <c r="AN194" s="11">
        <v>74.512447510000001</v>
      </c>
      <c r="AO194" s="12">
        <f t="shared" si="66"/>
        <v>69.706472593333331</v>
      </c>
      <c r="AP194" s="12">
        <f t="shared" si="67"/>
        <v>21.30854649431177</v>
      </c>
      <c r="AQ194" s="12">
        <f t="shared" si="68"/>
        <v>30.56896397358328</v>
      </c>
    </row>
    <row r="195" spans="1:43" x14ac:dyDescent="0.25">
      <c r="A195" s="9" t="s">
        <v>208</v>
      </c>
      <c r="B195" s="9">
        <v>27.376000000000001</v>
      </c>
      <c r="C195" s="42">
        <v>269.2</v>
      </c>
      <c r="D195" s="9" t="s">
        <v>417</v>
      </c>
      <c r="E195" s="9" t="s">
        <v>419</v>
      </c>
      <c r="F195" s="9" t="s">
        <v>421</v>
      </c>
      <c r="J195" s="9" t="str">
        <f t="shared" si="78"/>
        <v>LWS-GC-Quad-H2O-27.376-269.20000</v>
      </c>
      <c r="K195" s="13" t="s">
        <v>1298</v>
      </c>
      <c r="M195" s="9" t="str">
        <f t="shared" si="79"/>
        <v>Unknown-27.376-269.20000</v>
      </c>
      <c r="N195" s="11">
        <v>1460.3091730000001</v>
      </c>
      <c r="O195" s="11">
        <v>691.27752529999998</v>
      </c>
      <c r="P195" s="11">
        <v>693.27864509999995</v>
      </c>
      <c r="Q195" s="12">
        <f t="shared" si="61"/>
        <v>948.28844779999997</v>
      </c>
      <c r="R195" s="12">
        <f t="shared" si="62"/>
        <v>443.42408414052579</v>
      </c>
      <c r="S195" s="12">
        <f t="shared" si="63"/>
        <v>46.760464621208456</v>
      </c>
      <c r="T195" s="11">
        <v>25.9004087</v>
      </c>
      <c r="U195" s="11">
        <v>39.523481400000001</v>
      </c>
      <c r="V195" s="11">
        <v>67.704400480000004</v>
      </c>
      <c r="W195" s="12">
        <f t="shared" si="80"/>
        <v>44.376096859999997</v>
      </c>
      <c r="X195" s="12">
        <f t="shared" si="81"/>
        <v>21.320280011940529</v>
      </c>
      <c r="Y195" s="12">
        <f t="shared" si="82"/>
        <v>48.044513872418406</v>
      </c>
      <c r="Z195" s="11">
        <v>220.8404262</v>
      </c>
      <c r="AA195" s="11">
        <v>89.946314869999995</v>
      </c>
      <c r="AB195" s="11">
        <v>200.63290549999999</v>
      </c>
      <c r="AC195" s="12">
        <f t="shared" si="83"/>
        <v>170.47321552333332</v>
      </c>
      <c r="AD195" s="12">
        <f t="shared" si="84"/>
        <v>70.466462021546775</v>
      </c>
      <c r="AE195" s="12">
        <f t="shared" si="85"/>
        <v>41.335796831908624</v>
      </c>
      <c r="AF195" s="11">
        <v>75.677909929999998</v>
      </c>
      <c r="AG195" s="11">
        <v>92.407977709999997</v>
      </c>
      <c r="AH195" s="11">
        <v>22.064416120000001</v>
      </c>
      <c r="AI195" s="12">
        <f t="shared" si="86"/>
        <v>63.383434586666674</v>
      </c>
      <c r="AJ195" s="12">
        <f t="shared" si="64"/>
        <v>36.748057870687575</v>
      </c>
      <c r="AK195" s="12">
        <f t="shared" si="65"/>
        <v>57.9773849592207</v>
      </c>
      <c r="AL195" s="11">
        <v>13.76685945</v>
      </c>
      <c r="AM195" s="11">
        <v>23.570100849999999</v>
      </c>
      <c r="AN195" s="11">
        <v>15.14589812</v>
      </c>
      <c r="AO195" s="12">
        <f t="shared" si="66"/>
        <v>17.49428614</v>
      </c>
      <c r="AP195" s="12">
        <f t="shared" si="67"/>
        <v>5.3067956627354764</v>
      </c>
      <c r="AQ195" s="12">
        <f t="shared" si="68"/>
        <v>30.334451033138738</v>
      </c>
    </row>
    <row r="196" spans="1:43" x14ac:dyDescent="0.25">
      <c r="A196" s="9" t="s">
        <v>209</v>
      </c>
      <c r="B196" s="9">
        <v>27.4208</v>
      </c>
      <c r="C196" s="42">
        <v>159.1</v>
      </c>
      <c r="D196" s="9" t="s">
        <v>417</v>
      </c>
      <c r="E196" s="9" t="s">
        <v>419</v>
      </c>
      <c r="F196" s="9" t="s">
        <v>421</v>
      </c>
      <c r="J196" s="9" t="str">
        <f t="shared" si="78"/>
        <v>LWS-GC-Quad-H2O-27.4208-159.10000</v>
      </c>
      <c r="K196" s="13" t="s">
        <v>1298</v>
      </c>
      <c r="M196" s="9" t="str">
        <f t="shared" si="79"/>
        <v>Unknown-27.4208-159.10000</v>
      </c>
      <c r="N196" s="11">
        <v>40.224275300000002</v>
      </c>
      <c r="O196" s="11">
        <v>1.690487168</v>
      </c>
      <c r="P196" s="11">
        <v>1.8391108759999999</v>
      </c>
      <c r="Q196" s="12">
        <f t="shared" ref="Q196:Q259" si="87">AVERAGE(N196:P196)</f>
        <v>14.584624448</v>
      </c>
      <c r="R196" s="12">
        <f t="shared" ref="R196:R259" si="88">STDEV(N196:P196)</f>
        <v>22.204713330979828</v>
      </c>
      <c r="S196" s="12">
        <f t="shared" ref="S196:S259" si="89">(STDEV(N196:P196)/AVERAGE(N196:P196))*100</f>
        <v>152.24741240440221</v>
      </c>
      <c r="T196" s="11">
        <v>32.797614619999997</v>
      </c>
      <c r="U196" s="11">
        <v>98.050396620000001</v>
      </c>
      <c r="V196" s="11">
        <v>147.01185609999999</v>
      </c>
      <c r="W196" s="12">
        <f t="shared" si="80"/>
        <v>92.619955779999998</v>
      </c>
      <c r="X196" s="12">
        <f t="shared" si="81"/>
        <v>57.300440705115811</v>
      </c>
      <c r="Y196" s="12">
        <f t="shared" si="82"/>
        <v>61.866193114172333</v>
      </c>
      <c r="Z196" s="11">
        <v>6.0179954999999996</v>
      </c>
      <c r="AA196" s="11">
        <v>1.34603077</v>
      </c>
      <c r="AB196" s="11">
        <v>1.1003009560000001</v>
      </c>
      <c r="AC196" s="12">
        <f t="shared" si="83"/>
        <v>2.8214424086666665</v>
      </c>
      <c r="AD196" s="12">
        <f t="shared" si="84"/>
        <v>2.7710213883434096</v>
      </c>
      <c r="AE196" s="12">
        <f t="shared" si="85"/>
        <v>98.212934626332341</v>
      </c>
      <c r="AF196" s="11">
        <v>13.935228970000001</v>
      </c>
      <c r="AG196" s="11">
        <v>22.321811199999999</v>
      </c>
      <c r="AH196" s="11">
        <v>46.705723810000002</v>
      </c>
      <c r="AI196" s="12">
        <f t="shared" si="86"/>
        <v>27.654254660000003</v>
      </c>
      <c r="AJ196" s="12">
        <f t="shared" ref="AJ196:AJ259" si="90">STDEV(AF196:AH196)</f>
        <v>17.0235879871192</v>
      </c>
      <c r="AK196" s="12">
        <f t="shared" ref="AK196:AK259" si="91">(STDEV(AF196:AH196)/AVERAGE(AF196:AH196))*100</f>
        <v>61.558657777686051</v>
      </c>
      <c r="AL196" s="11">
        <v>0.61326216200000006</v>
      </c>
      <c r="AM196" s="11">
        <v>29.753814370000001</v>
      </c>
      <c r="AN196" s="11">
        <v>55.497938959999999</v>
      </c>
      <c r="AO196" s="12">
        <f t="shared" ref="AO196:AO259" si="92">AVERAGE(AL196:AN196)</f>
        <v>28.621671830666667</v>
      </c>
      <c r="AP196" s="12">
        <f t="shared" ref="AP196:AP259" si="93">STDEV(AL196:AN196)</f>
        <v>27.459847902933763</v>
      </c>
      <c r="AQ196" s="12">
        <f t="shared" ref="AQ196:AQ259" si="94">(STDEV(AL196:AN196)/AVERAGE(AL196:AN196))*100</f>
        <v>95.94075449328551</v>
      </c>
    </row>
    <row r="197" spans="1:43" x14ac:dyDescent="0.25">
      <c r="A197" s="9" t="s">
        <v>210</v>
      </c>
      <c r="B197" s="9">
        <v>27.490400000000001</v>
      </c>
      <c r="C197" s="42">
        <v>269.10000000000002</v>
      </c>
      <c r="D197" s="9" t="s">
        <v>417</v>
      </c>
      <c r="E197" s="9" t="s">
        <v>419</v>
      </c>
      <c r="F197" s="9" t="s">
        <v>421</v>
      </c>
      <c r="J197" s="9" t="str">
        <f t="shared" si="78"/>
        <v>LWS-GC-Quad-H2O-27.4904-269.10000</v>
      </c>
      <c r="K197" s="13" t="s">
        <v>1298</v>
      </c>
      <c r="M197" s="9" t="str">
        <f t="shared" si="79"/>
        <v>Unknown-27.4904-269.10000</v>
      </c>
      <c r="N197" s="11">
        <v>1233.0828770000001</v>
      </c>
      <c r="O197" s="11">
        <v>610.47443410000005</v>
      </c>
      <c r="P197" s="11">
        <v>350.59539560000002</v>
      </c>
      <c r="Q197" s="12">
        <f t="shared" si="87"/>
        <v>731.38423556666669</v>
      </c>
      <c r="R197" s="12">
        <f t="shared" si="88"/>
        <v>453.49798651698603</v>
      </c>
      <c r="S197" s="12">
        <f t="shared" si="89"/>
        <v>62.005436330689015</v>
      </c>
      <c r="T197" s="11">
        <v>13.95194873</v>
      </c>
      <c r="U197" s="11">
        <v>13.63275234</v>
      </c>
      <c r="V197" s="11">
        <v>17.625961360000002</v>
      </c>
      <c r="W197" s="12">
        <f t="shared" si="80"/>
        <v>15.07022081</v>
      </c>
      <c r="X197" s="12">
        <f t="shared" si="81"/>
        <v>2.2190828968366576</v>
      </c>
      <c r="Y197" s="12">
        <f t="shared" si="82"/>
        <v>14.724952771522512</v>
      </c>
      <c r="Z197" s="11">
        <v>187.4320859</v>
      </c>
      <c r="AA197" s="11">
        <v>26.09810775</v>
      </c>
      <c r="AB197" s="11">
        <v>171.93829640000001</v>
      </c>
      <c r="AC197" s="12">
        <f t="shared" si="83"/>
        <v>128.48949668333333</v>
      </c>
      <c r="AD197" s="12">
        <f t="shared" si="84"/>
        <v>89.011301383815479</v>
      </c>
      <c r="AE197" s="12">
        <f t="shared" si="85"/>
        <v>69.27515764435347</v>
      </c>
      <c r="AF197" s="11">
        <v>14.3467041</v>
      </c>
      <c r="AG197" s="11">
        <v>14.811153389999999</v>
      </c>
      <c r="AH197" s="11">
        <v>6.8311101770000002</v>
      </c>
      <c r="AI197" s="12">
        <f t="shared" si="86"/>
        <v>11.996322555666666</v>
      </c>
      <c r="AJ197" s="12">
        <f t="shared" si="90"/>
        <v>4.4792290043370144</v>
      </c>
      <c r="AK197" s="12">
        <f t="shared" si="91"/>
        <v>37.338350845036047</v>
      </c>
      <c r="AL197" s="11">
        <v>3.9968923379999999</v>
      </c>
      <c r="AM197" s="11">
        <v>6.929758552</v>
      </c>
      <c r="AN197" s="11">
        <v>6.0581270619999996</v>
      </c>
      <c r="AO197" s="12">
        <f t="shared" si="92"/>
        <v>5.6615926506666661</v>
      </c>
      <c r="AP197" s="12">
        <f t="shared" si="93"/>
        <v>1.5061061422868871</v>
      </c>
      <c r="AQ197" s="12">
        <f t="shared" si="94"/>
        <v>26.602163652829024</v>
      </c>
    </row>
    <row r="198" spans="1:43" x14ac:dyDescent="0.25">
      <c r="A198" s="9" t="s">
        <v>211</v>
      </c>
      <c r="B198" s="9">
        <v>27.5868</v>
      </c>
      <c r="C198" s="42">
        <v>258.10000000000002</v>
      </c>
      <c r="D198" s="9" t="s">
        <v>417</v>
      </c>
      <c r="E198" s="9" t="s">
        <v>419</v>
      </c>
      <c r="F198" s="9" t="s">
        <v>421</v>
      </c>
      <c r="J198" s="9" t="str">
        <f t="shared" si="78"/>
        <v>LWS-GC-Quad-H2O-27.5868-258.10000</v>
      </c>
      <c r="K198" s="13" t="s">
        <v>1298</v>
      </c>
      <c r="M198" s="9" t="str">
        <f t="shared" si="79"/>
        <v>Unknown-27.5868-258.10000</v>
      </c>
      <c r="N198" s="11">
        <v>65.78439607</v>
      </c>
      <c r="O198" s="11">
        <v>2.5467079410000002</v>
      </c>
      <c r="P198" s="11">
        <v>8.8647790420000003</v>
      </c>
      <c r="Q198" s="12">
        <f t="shared" si="87"/>
        <v>25.731961017666663</v>
      </c>
      <c r="R198" s="12">
        <f t="shared" si="88"/>
        <v>34.829982354651825</v>
      </c>
      <c r="S198" s="12">
        <f t="shared" si="89"/>
        <v>135.35689071943946</v>
      </c>
      <c r="T198" s="11">
        <v>17.890930740000002</v>
      </c>
      <c r="U198" s="11">
        <v>20.51621411</v>
      </c>
      <c r="V198" s="11">
        <v>29.20090488</v>
      </c>
      <c r="W198" s="12">
        <f t="shared" si="80"/>
        <v>22.536016576666668</v>
      </c>
      <c r="X198" s="12">
        <f t="shared" si="81"/>
        <v>5.9193395125750063</v>
      </c>
      <c r="Y198" s="12">
        <f t="shared" si="82"/>
        <v>26.266130451393838</v>
      </c>
      <c r="Z198" s="11">
        <v>42.307585750000001</v>
      </c>
      <c r="AA198" s="11">
        <v>25.154325249999999</v>
      </c>
      <c r="AB198" s="11">
        <v>24.68083524</v>
      </c>
      <c r="AC198" s="12">
        <f t="shared" si="83"/>
        <v>30.714248746666669</v>
      </c>
      <c r="AD198" s="12">
        <f t="shared" si="84"/>
        <v>10.042915181959653</v>
      </c>
      <c r="AE198" s="12">
        <f t="shared" si="85"/>
        <v>32.697902738218801</v>
      </c>
      <c r="AF198" s="11">
        <v>29.319930289999999</v>
      </c>
      <c r="AG198" s="11">
        <v>31.779111279999999</v>
      </c>
      <c r="AH198" s="11">
        <v>26.108834699999999</v>
      </c>
      <c r="AI198" s="12">
        <f t="shared" si="86"/>
        <v>29.069292090000001</v>
      </c>
      <c r="AJ198" s="12">
        <f t="shared" si="90"/>
        <v>2.8434352030420094</v>
      </c>
      <c r="AK198" s="12">
        <f t="shared" si="91"/>
        <v>9.781577047829682</v>
      </c>
      <c r="AL198" s="11">
        <v>8.2974370549999996</v>
      </c>
      <c r="AM198" s="11">
        <v>19.62821422</v>
      </c>
      <c r="AN198" s="11">
        <v>19.101771889999998</v>
      </c>
      <c r="AO198" s="12">
        <f t="shared" si="92"/>
        <v>15.675807721666667</v>
      </c>
      <c r="AP198" s="12">
        <f t="shared" si="93"/>
        <v>6.3952756510371991</v>
      </c>
      <c r="AQ198" s="12">
        <f t="shared" si="94"/>
        <v>40.797104459235143</v>
      </c>
    </row>
    <row r="199" spans="1:43" ht="17.25" x14ac:dyDescent="0.25">
      <c r="A199" s="9" t="s">
        <v>212</v>
      </c>
      <c r="B199" s="9">
        <v>27.640499999999999</v>
      </c>
      <c r="C199" s="42">
        <v>247.2</v>
      </c>
      <c r="D199" s="9" t="s">
        <v>417</v>
      </c>
      <c r="E199" s="9" t="s">
        <v>419</v>
      </c>
      <c r="F199" s="9" t="s">
        <v>421</v>
      </c>
      <c r="G199" s="18" t="s">
        <v>794</v>
      </c>
      <c r="H199" s="9">
        <v>162.05282499999998</v>
      </c>
      <c r="I199" s="9" t="s">
        <v>425</v>
      </c>
      <c r="J199" s="9" t="str">
        <f t="shared" si="78"/>
        <v xml:space="preserve">? Golm_Glutaric acid 3-hydroxy-3-methyl- </v>
      </c>
      <c r="K199" s="17" t="s">
        <v>1300</v>
      </c>
      <c r="L199" s="19" t="s">
        <v>705</v>
      </c>
      <c r="M199" s="9" t="str">
        <f t="shared" si="79"/>
        <v>NPOAOTPXWNWTSH-UHFFFAOYSA-N</v>
      </c>
      <c r="N199" s="11">
        <v>569.08723580000003</v>
      </c>
      <c r="O199" s="11">
        <v>121.9785286</v>
      </c>
      <c r="P199" s="11">
        <v>76.567875099999995</v>
      </c>
      <c r="Q199" s="12">
        <f t="shared" si="87"/>
        <v>255.87787983333337</v>
      </c>
      <c r="R199" s="12">
        <f t="shared" si="88"/>
        <v>272.19589886994049</v>
      </c>
      <c r="S199" s="12">
        <f t="shared" si="89"/>
        <v>106.3772683466175</v>
      </c>
      <c r="T199" s="11">
        <v>68.497769579999996</v>
      </c>
      <c r="U199" s="11">
        <v>63.172113860000003</v>
      </c>
      <c r="V199" s="11">
        <v>121.4459348</v>
      </c>
      <c r="W199" s="12">
        <f t="shared" si="80"/>
        <v>84.371939413333337</v>
      </c>
      <c r="X199" s="12">
        <f t="shared" si="81"/>
        <v>32.217254735000736</v>
      </c>
      <c r="Y199" s="12">
        <f t="shared" si="82"/>
        <v>38.184798120107487</v>
      </c>
      <c r="Z199" s="11">
        <v>62.15927525</v>
      </c>
      <c r="AA199" s="11">
        <v>24.59117767</v>
      </c>
      <c r="AB199" s="11">
        <v>17.403351730000001</v>
      </c>
      <c r="AC199" s="12">
        <f t="shared" si="83"/>
        <v>34.717934883333335</v>
      </c>
      <c r="AD199" s="12">
        <f t="shared" si="84"/>
        <v>24.035111426314863</v>
      </c>
      <c r="AE199" s="12">
        <f t="shared" si="85"/>
        <v>69.229669066097415</v>
      </c>
      <c r="AF199" s="11">
        <v>24.581449729999999</v>
      </c>
      <c r="AG199" s="11">
        <v>24.625377029999999</v>
      </c>
      <c r="AH199" s="11">
        <v>23.73637742</v>
      </c>
      <c r="AI199" s="12">
        <f t="shared" si="86"/>
        <v>24.314401393333331</v>
      </c>
      <c r="AJ199" s="12">
        <f t="shared" si="90"/>
        <v>0.50106505289469405</v>
      </c>
      <c r="AK199" s="12">
        <f t="shared" si="91"/>
        <v>2.0607747844126614</v>
      </c>
      <c r="AL199" s="11">
        <v>9.7930958599999993</v>
      </c>
      <c r="AM199" s="11">
        <v>12.97133895</v>
      </c>
      <c r="AN199" s="11">
        <v>19.559565840000001</v>
      </c>
      <c r="AO199" s="12">
        <f t="shared" si="92"/>
        <v>14.108000216666667</v>
      </c>
      <c r="AP199" s="12">
        <f t="shared" si="93"/>
        <v>4.9814639508798555</v>
      </c>
      <c r="AQ199" s="12">
        <f t="shared" si="94"/>
        <v>35.309497266628469</v>
      </c>
    </row>
    <row r="200" spans="1:43" x14ac:dyDescent="0.25">
      <c r="A200" s="9" t="s">
        <v>213</v>
      </c>
      <c r="B200" s="9">
        <v>27.6874</v>
      </c>
      <c r="C200" s="42">
        <v>239.1</v>
      </c>
      <c r="D200" s="9" t="s">
        <v>417</v>
      </c>
      <c r="E200" s="9" t="s">
        <v>419</v>
      </c>
      <c r="F200" s="9" t="s">
        <v>421</v>
      </c>
      <c r="J200" s="9" t="str">
        <f t="shared" si="78"/>
        <v>LWS-GC-Quad-H2O-27.6874-239.10000</v>
      </c>
      <c r="K200" s="13" t="s">
        <v>1298</v>
      </c>
      <c r="M200" s="9" t="str">
        <f t="shared" si="79"/>
        <v>Unknown-27.6874-239.10000</v>
      </c>
      <c r="N200" s="11">
        <v>89.46042267</v>
      </c>
      <c r="O200" s="11">
        <v>5.3129596699999997</v>
      </c>
      <c r="P200" s="11">
        <v>4.3000793860000002</v>
      </c>
      <c r="Q200" s="12">
        <f t="shared" si="87"/>
        <v>33.024487241999999</v>
      </c>
      <c r="R200" s="12">
        <f t="shared" si="88"/>
        <v>48.8775775519048</v>
      </c>
      <c r="S200" s="12">
        <f t="shared" si="89"/>
        <v>148.00404679635147</v>
      </c>
      <c r="T200" s="11">
        <v>0.37495460000000003</v>
      </c>
      <c r="U200" s="11">
        <v>3.1650027839999999</v>
      </c>
      <c r="V200" s="11">
        <v>8.0516253570000007</v>
      </c>
      <c r="W200" s="12">
        <f t="shared" si="80"/>
        <v>3.8638609136666666</v>
      </c>
      <c r="X200" s="12">
        <f t="shared" si="81"/>
        <v>3.8857586764872112</v>
      </c>
      <c r="Y200" s="12">
        <f t="shared" si="82"/>
        <v>100.56673268810196</v>
      </c>
      <c r="Z200" s="11">
        <v>15.50211015</v>
      </c>
      <c r="AA200" s="11">
        <v>3.1039157369999999</v>
      </c>
      <c r="AB200" s="11">
        <v>5.8424431019999998</v>
      </c>
      <c r="AC200" s="12">
        <f t="shared" si="83"/>
        <v>8.1494896630000007</v>
      </c>
      <c r="AD200" s="12">
        <f t="shared" si="84"/>
        <v>6.5131140057274095</v>
      </c>
      <c r="AE200" s="12">
        <f t="shared" si="85"/>
        <v>79.920513738400075</v>
      </c>
      <c r="AF200" s="11">
        <v>6.4998175360000001</v>
      </c>
      <c r="AG200" s="11">
        <v>8.688270717</v>
      </c>
      <c r="AH200" s="11">
        <v>3.6599640660000001</v>
      </c>
      <c r="AI200" s="12">
        <f t="shared" si="86"/>
        <v>6.2826841063333339</v>
      </c>
      <c r="AJ200" s="12">
        <f t="shared" si="90"/>
        <v>2.5211757453283212</v>
      </c>
      <c r="AK200" s="12">
        <f t="shared" si="91"/>
        <v>40.128959257824533</v>
      </c>
      <c r="AL200" s="11">
        <v>2.0565308569999998</v>
      </c>
      <c r="AM200" s="11">
        <v>4.1480104129999997</v>
      </c>
      <c r="AN200" s="11">
        <v>2.824352626</v>
      </c>
      <c r="AO200" s="12">
        <f t="shared" si="92"/>
        <v>3.0096312986666667</v>
      </c>
      <c r="AP200" s="12">
        <f t="shared" si="93"/>
        <v>1.0579781770907808</v>
      </c>
      <c r="AQ200" s="12">
        <f t="shared" si="94"/>
        <v>35.153082623758216</v>
      </c>
    </row>
    <row r="201" spans="1:43" x14ac:dyDescent="0.25">
      <c r="A201" s="9" t="s">
        <v>214</v>
      </c>
      <c r="B201" s="9">
        <v>27.7349</v>
      </c>
      <c r="C201" s="42">
        <v>218.1</v>
      </c>
      <c r="D201" s="9" t="s">
        <v>417</v>
      </c>
      <c r="E201" s="9" t="s">
        <v>419</v>
      </c>
      <c r="F201" s="9" t="s">
        <v>421</v>
      </c>
      <c r="J201" s="9" t="str">
        <f t="shared" si="78"/>
        <v>LWS-GC-Quad-H2O-27.7349-218.10000</v>
      </c>
      <c r="K201" s="13" t="s">
        <v>1298</v>
      </c>
      <c r="M201" s="9" t="str">
        <f t="shared" si="79"/>
        <v>Unknown-27.7349-218.10000</v>
      </c>
      <c r="N201" s="11">
        <v>43.424965380000003</v>
      </c>
      <c r="O201" s="11">
        <v>2.184460691</v>
      </c>
      <c r="P201" s="11">
        <v>3.0166710769999998</v>
      </c>
      <c r="Q201" s="12">
        <f t="shared" si="87"/>
        <v>16.208699049333333</v>
      </c>
      <c r="R201" s="12">
        <f t="shared" si="88"/>
        <v>23.573650719987704</v>
      </c>
      <c r="S201" s="12">
        <f t="shared" si="89"/>
        <v>145.43826526878044</v>
      </c>
      <c r="T201" s="11">
        <v>26.89012095</v>
      </c>
      <c r="U201" s="11">
        <v>14.67257914</v>
      </c>
      <c r="V201" s="11">
        <v>13.75515281</v>
      </c>
      <c r="W201" s="12">
        <f t="shared" si="80"/>
        <v>18.439284300000001</v>
      </c>
      <c r="X201" s="12">
        <f t="shared" si="81"/>
        <v>7.333000602173831</v>
      </c>
      <c r="Y201" s="12">
        <f t="shared" si="82"/>
        <v>39.768358049416435</v>
      </c>
      <c r="Z201" s="11">
        <v>6.5751603000000003</v>
      </c>
      <c r="AA201" s="11">
        <v>10.191890430000001</v>
      </c>
      <c r="AB201" s="11">
        <v>11.56090863</v>
      </c>
      <c r="AC201" s="12">
        <f t="shared" si="83"/>
        <v>9.442653120000001</v>
      </c>
      <c r="AD201" s="12">
        <f t="shared" si="84"/>
        <v>2.5759345901141337</v>
      </c>
      <c r="AE201" s="12">
        <f t="shared" si="85"/>
        <v>27.27977568781149</v>
      </c>
      <c r="AF201" s="11">
        <v>15.317673689999999</v>
      </c>
      <c r="AG201" s="11">
        <v>9.8729281699999998</v>
      </c>
      <c r="AH201" s="11">
        <v>17.180260879999999</v>
      </c>
      <c r="AI201" s="12">
        <f t="shared" si="86"/>
        <v>14.123620913333333</v>
      </c>
      <c r="AJ201" s="12">
        <f t="shared" si="90"/>
        <v>3.7971830820699104</v>
      </c>
      <c r="AK201" s="12">
        <f t="shared" si="91"/>
        <v>26.885337020658767</v>
      </c>
      <c r="AL201" s="11">
        <v>25.721441609999999</v>
      </c>
      <c r="AM201" s="11">
        <v>28.194657150000001</v>
      </c>
      <c r="AN201" s="11">
        <v>32.277569409999998</v>
      </c>
      <c r="AO201" s="12">
        <f t="shared" si="92"/>
        <v>28.731222723333332</v>
      </c>
      <c r="AP201" s="12">
        <f t="shared" si="93"/>
        <v>3.310835225943463</v>
      </c>
      <c r="AQ201" s="12">
        <f t="shared" si="94"/>
        <v>11.523474854603569</v>
      </c>
    </row>
    <row r="202" spans="1:43" x14ac:dyDescent="0.25">
      <c r="A202" s="9" t="s">
        <v>215</v>
      </c>
      <c r="B202" s="9">
        <v>27.851299999999998</v>
      </c>
      <c r="C202" s="42">
        <v>204.2</v>
      </c>
      <c r="D202" s="9" t="s">
        <v>417</v>
      </c>
      <c r="E202" s="9" t="s">
        <v>419</v>
      </c>
      <c r="F202" s="9" t="s">
        <v>421</v>
      </c>
      <c r="J202" s="9" t="str">
        <f t="shared" si="78"/>
        <v>LWS-GC-Quad-H2O-27.8513-204.20000</v>
      </c>
      <c r="K202" s="13" t="s">
        <v>1298</v>
      </c>
      <c r="M202" s="9" t="str">
        <f t="shared" si="79"/>
        <v>Unknown-27.8513-204.20000</v>
      </c>
      <c r="N202" s="11">
        <v>32.801398319999997</v>
      </c>
      <c r="O202" s="11">
        <v>3.4139059039999999</v>
      </c>
      <c r="P202" s="11">
        <v>6.655199788</v>
      </c>
      <c r="Q202" s="12">
        <f t="shared" si="87"/>
        <v>14.290168003999996</v>
      </c>
      <c r="R202" s="12">
        <f t="shared" si="88"/>
        <v>16.112905770518619</v>
      </c>
      <c r="S202" s="12">
        <f t="shared" si="89"/>
        <v>112.75518780470892</v>
      </c>
      <c r="T202" s="11">
        <v>14.279894090000001</v>
      </c>
      <c r="U202" s="11">
        <v>7.8322438310000004</v>
      </c>
      <c r="V202" s="11">
        <v>7.285584772</v>
      </c>
      <c r="W202" s="12">
        <f t="shared" si="80"/>
        <v>9.7992408976666674</v>
      </c>
      <c r="X202" s="12">
        <f t="shared" si="81"/>
        <v>3.8899741392677458</v>
      </c>
      <c r="Y202" s="12">
        <f t="shared" si="82"/>
        <v>39.696688548538503</v>
      </c>
      <c r="Z202" s="11">
        <v>5.0883614120000003</v>
      </c>
      <c r="AA202" s="11">
        <v>3.9168174599999999</v>
      </c>
      <c r="AB202" s="11">
        <v>1.6520011530000001</v>
      </c>
      <c r="AC202" s="12">
        <f t="shared" si="83"/>
        <v>3.5523933416666669</v>
      </c>
      <c r="AD202" s="12">
        <f t="shared" si="84"/>
        <v>1.7469249156520459</v>
      </c>
      <c r="AE202" s="12">
        <f t="shared" si="85"/>
        <v>49.175999041605166</v>
      </c>
      <c r="AF202" s="11">
        <v>8.3719362789999998</v>
      </c>
      <c r="AG202" s="11">
        <v>9.5946686890000006</v>
      </c>
      <c r="AH202" s="11">
        <v>9.6261186540000008</v>
      </c>
      <c r="AI202" s="12">
        <f t="shared" si="86"/>
        <v>9.1975745406666665</v>
      </c>
      <c r="AJ202" s="12">
        <f t="shared" si="90"/>
        <v>0.71519660193585399</v>
      </c>
      <c r="AK202" s="12">
        <f t="shared" si="91"/>
        <v>7.7759261289337109</v>
      </c>
      <c r="AL202" s="11">
        <v>13.16621297</v>
      </c>
      <c r="AM202" s="11">
        <v>14.53511088</v>
      </c>
      <c r="AN202" s="11">
        <v>16.581583290000001</v>
      </c>
      <c r="AO202" s="12">
        <f t="shared" si="92"/>
        <v>14.760969046666668</v>
      </c>
      <c r="AP202" s="12">
        <f t="shared" si="93"/>
        <v>1.7188506448414149</v>
      </c>
      <c r="AQ202" s="12">
        <f t="shared" si="94"/>
        <v>11.644565064849633</v>
      </c>
    </row>
    <row r="203" spans="1:43" ht="17.25" x14ac:dyDescent="0.25">
      <c r="A203" s="9" t="s">
        <v>216</v>
      </c>
      <c r="B203" s="9">
        <v>27.943000000000001</v>
      </c>
      <c r="C203" s="42">
        <v>241.1</v>
      </c>
      <c r="D203" s="9" t="s">
        <v>417</v>
      </c>
      <c r="E203" s="9" t="s">
        <v>419</v>
      </c>
      <c r="F203" s="9" t="s">
        <v>421</v>
      </c>
      <c r="G203" s="18" t="s">
        <v>761</v>
      </c>
      <c r="H203" s="9">
        <v>111.99254800000001</v>
      </c>
      <c r="I203" s="9" t="s">
        <v>442</v>
      </c>
      <c r="J203" s="9" t="str">
        <f t="shared" si="78"/>
        <v>? NF07_Phosphoric Acid Monomethyl ester OO-TMS</v>
      </c>
      <c r="K203" s="17" t="s">
        <v>1300</v>
      </c>
      <c r="L203" s="19" t="s">
        <v>660</v>
      </c>
      <c r="M203" s="9" t="str">
        <f t="shared" si="79"/>
        <v>CAAULPUQFIIOTL-UHFFFAOYSA-L</v>
      </c>
      <c r="N203" s="11">
        <v>1623.725966</v>
      </c>
      <c r="O203" s="11">
        <v>180.7943094</v>
      </c>
      <c r="P203" s="11">
        <v>120.3360677</v>
      </c>
      <c r="Q203" s="12">
        <f t="shared" si="87"/>
        <v>641.61878103333333</v>
      </c>
      <c r="R203" s="12">
        <f t="shared" si="88"/>
        <v>851.06679633253623</v>
      </c>
      <c r="S203" s="12">
        <f t="shared" si="89"/>
        <v>132.64368523656444</v>
      </c>
      <c r="T203" s="11">
        <v>265.56635210000002</v>
      </c>
      <c r="U203" s="11">
        <v>249.69308340000001</v>
      </c>
      <c r="V203" s="11">
        <v>351.94215889999998</v>
      </c>
      <c r="W203" s="12">
        <f t="shared" si="80"/>
        <v>289.06719813333331</v>
      </c>
      <c r="X203" s="12">
        <f t="shared" si="81"/>
        <v>55.026681558703871</v>
      </c>
      <c r="Y203" s="12">
        <f t="shared" si="82"/>
        <v>19.035948012794801</v>
      </c>
      <c r="Z203" s="11">
        <v>249.0834485</v>
      </c>
      <c r="AA203" s="11">
        <v>79.257317619999995</v>
      </c>
      <c r="AB203" s="11">
        <v>124.6005598</v>
      </c>
      <c r="AC203" s="12">
        <f t="shared" si="83"/>
        <v>150.98044197333334</v>
      </c>
      <c r="AD203" s="12">
        <f t="shared" si="84"/>
        <v>87.932657869684206</v>
      </c>
      <c r="AE203" s="12">
        <f t="shared" si="85"/>
        <v>58.241091839706741</v>
      </c>
      <c r="AF203" s="11">
        <v>304.35288550000001</v>
      </c>
      <c r="AG203" s="11">
        <v>291.81083519999999</v>
      </c>
      <c r="AH203" s="11">
        <v>169.8186303</v>
      </c>
      <c r="AI203" s="12">
        <f t="shared" si="86"/>
        <v>255.32745033333333</v>
      </c>
      <c r="AJ203" s="12">
        <f t="shared" si="90"/>
        <v>74.317861137492898</v>
      </c>
      <c r="AK203" s="12">
        <f t="shared" si="91"/>
        <v>29.106882569997843</v>
      </c>
      <c r="AL203" s="11">
        <v>163.20483100000001</v>
      </c>
      <c r="AM203" s="11">
        <v>312.9602021</v>
      </c>
      <c r="AN203" s="11">
        <v>261.53540140000001</v>
      </c>
      <c r="AO203" s="12">
        <f t="shared" si="92"/>
        <v>245.90014483333334</v>
      </c>
      <c r="AP203" s="12">
        <f t="shared" si="93"/>
        <v>76.092139733705736</v>
      </c>
      <c r="AQ203" s="12">
        <f t="shared" si="94"/>
        <v>30.94432489467609</v>
      </c>
    </row>
    <row r="204" spans="1:43" x14ac:dyDescent="0.25">
      <c r="A204" s="9" t="s">
        <v>217</v>
      </c>
      <c r="B204" s="9">
        <v>28.038699999999999</v>
      </c>
      <c r="C204" s="42">
        <v>246.2</v>
      </c>
      <c r="D204" s="9" t="s">
        <v>417</v>
      </c>
      <c r="E204" s="9" t="s">
        <v>419</v>
      </c>
      <c r="F204" s="9" t="s">
        <v>421</v>
      </c>
      <c r="J204" s="9" t="str">
        <f t="shared" si="78"/>
        <v>LWS-GC-Quad-H2O-28.0387-246.20000</v>
      </c>
      <c r="K204" s="13" t="s">
        <v>1298</v>
      </c>
      <c r="M204" s="9" t="str">
        <f t="shared" si="79"/>
        <v>Unknown-28.0387-246.20000</v>
      </c>
      <c r="N204" s="11">
        <v>1038.340181</v>
      </c>
      <c r="O204" s="11">
        <v>43.162308719999999</v>
      </c>
      <c r="P204" s="11">
        <v>34.26832495</v>
      </c>
      <c r="Q204" s="12">
        <f t="shared" si="87"/>
        <v>371.92360489000004</v>
      </c>
      <c r="R204" s="12">
        <f t="shared" si="88"/>
        <v>577.15081687757902</v>
      </c>
      <c r="S204" s="12">
        <f t="shared" si="89"/>
        <v>155.17993730144579</v>
      </c>
      <c r="T204" s="11">
        <v>166.46892940000001</v>
      </c>
      <c r="U204" s="11">
        <v>201.9588037</v>
      </c>
      <c r="V204" s="11">
        <v>278.5888923</v>
      </c>
      <c r="W204" s="12">
        <f t="shared" si="80"/>
        <v>215.67220846666669</v>
      </c>
      <c r="X204" s="12">
        <f t="shared" si="81"/>
        <v>57.304141411377621</v>
      </c>
      <c r="Y204" s="12">
        <f t="shared" si="82"/>
        <v>26.570016516631668</v>
      </c>
      <c r="Z204" s="11">
        <v>654.4285367</v>
      </c>
      <c r="AA204" s="11">
        <v>156.8612147</v>
      </c>
      <c r="AB204" s="11">
        <v>237.59061990000001</v>
      </c>
      <c r="AC204" s="12">
        <f t="shared" si="83"/>
        <v>349.62679043333333</v>
      </c>
      <c r="AD204" s="12">
        <f t="shared" si="84"/>
        <v>267.03443150910994</v>
      </c>
      <c r="AE204" s="12">
        <f t="shared" si="85"/>
        <v>76.376993644606856</v>
      </c>
      <c r="AF204" s="11">
        <v>344.11981559999998</v>
      </c>
      <c r="AG204" s="11">
        <v>292.25464149999999</v>
      </c>
      <c r="AH204" s="11">
        <v>125.8521114</v>
      </c>
      <c r="AI204" s="12">
        <f t="shared" si="86"/>
        <v>254.07552283333334</v>
      </c>
      <c r="AJ204" s="12">
        <f t="shared" si="90"/>
        <v>114.03258964351915</v>
      </c>
      <c r="AK204" s="12">
        <f t="shared" si="91"/>
        <v>44.88137557364054</v>
      </c>
      <c r="AL204" s="11">
        <v>36.786618410000003</v>
      </c>
      <c r="AM204" s="11">
        <v>49.452172210000001</v>
      </c>
      <c r="AN204" s="11">
        <v>45.962822330000002</v>
      </c>
      <c r="AO204" s="12">
        <f t="shared" si="92"/>
        <v>44.067204316666668</v>
      </c>
      <c r="AP204" s="12">
        <f t="shared" si="93"/>
        <v>6.5421012682875004</v>
      </c>
      <c r="AQ204" s="12">
        <f t="shared" si="94"/>
        <v>14.84573702764532</v>
      </c>
    </row>
    <row r="205" spans="1:43" x14ac:dyDescent="0.25">
      <c r="A205" s="9" t="s">
        <v>218</v>
      </c>
      <c r="B205" s="9">
        <v>28.1448</v>
      </c>
      <c r="C205" s="42">
        <v>229.2</v>
      </c>
      <c r="D205" s="9" t="s">
        <v>417</v>
      </c>
      <c r="E205" s="9" t="s">
        <v>419</v>
      </c>
      <c r="F205" s="9" t="s">
        <v>421</v>
      </c>
      <c r="J205" s="9" t="str">
        <f t="shared" si="78"/>
        <v>LWS-GC-Quad-H2O-28.1448-229.20000</v>
      </c>
      <c r="K205" s="13" t="s">
        <v>1298</v>
      </c>
      <c r="M205" s="9" t="str">
        <f t="shared" si="79"/>
        <v>Unknown-28.1448-229.20000</v>
      </c>
      <c r="N205" s="11">
        <v>170.8850703</v>
      </c>
      <c r="O205" s="11">
        <v>17.300050500000001</v>
      </c>
      <c r="P205" s="11">
        <v>10.478962689999999</v>
      </c>
      <c r="Q205" s="12">
        <f t="shared" si="87"/>
        <v>66.221361163333327</v>
      </c>
      <c r="R205" s="12">
        <f t="shared" si="88"/>
        <v>90.70557214091923</v>
      </c>
      <c r="S205" s="12">
        <f t="shared" si="89"/>
        <v>136.9732825593787</v>
      </c>
      <c r="T205" s="11">
        <v>41.04381764</v>
      </c>
      <c r="U205" s="11">
        <v>48.135355740000001</v>
      </c>
      <c r="V205" s="11">
        <v>94.040266720000005</v>
      </c>
      <c r="W205" s="12">
        <f t="shared" si="80"/>
        <v>61.073146700000002</v>
      </c>
      <c r="X205" s="12">
        <f t="shared" si="81"/>
        <v>28.76970159674498</v>
      </c>
      <c r="Y205" s="12">
        <f t="shared" si="82"/>
        <v>47.106958051573557</v>
      </c>
      <c r="Z205" s="11">
        <v>71.430990059999999</v>
      </c>
      <c r="AA205" s="11">
        <v>9.3982005690000001</v>
      </c>
      <c r="AB205" s="11">
        <v>7.5502341629999998</v>
      </c>
      <c r="AC205" s="12">
        <f t="shared" si="83"/>
        <v>29.459808263999999</v>
      </c>
      <c r="AD205" s="12">
        <f t="shared" si="84"/>
        <v>36.359851773268929</v>
      </c>
      <c r="AE205" s="12">
        <f t="shared" si="85"/>
        <v>123.42188872186522</v>
      </c>
      <c r="AF205" s="11">
        <v>64.272973719999996</v>
      </c>
      <c r="AG205" s="11">
        <v>52.926831849999999</v>
      </c>
      <c r="AH205" s="11">
        <v>59.675765069999997</v>
      </c>
      <c r="AI205" s="12">
        <f t="shared" si="86"/>
        <v>58.958523546666662</v>
      </c>
      <c r="AJ205" s="12">
        <f t="shared" si="90"/>
        <v>5.7069747139475657</v>
      </c>
      <c r="AK205" s="12">
        <f t="shared" si="91"/>
        <v>9.6796431976971054</v>
      </c>
      <c r="AL205" s="11">
        <v>44.801254</v>
      </c>
      <c r="AM205" s="11">
        <v>31.489561210000002</v>
      </c>
      <c r="AN205" s="11">
        <v>95.320208100000002</v>
      </c>
      <c r="AO205" s="12">
        <f t="shared" si="92"/>
        <v>57.203674436666667</v>
      </c>
      <c r="AP205" s="12">
        <f t="shared" si="93"/>
        <v>33.674217067585275</v>
      </c>
      <c r="AQ205" s="12">
        <f t="shared" si="94"/>
        <v>58.867227322727054</v>
      </c>
    </row>
    <row r="206" spans="1:43" x14ac:dyDescent="0.25">
      <c r="A206" s="9" t="s">
        <v>219</v>
      </c>
      <c r="B206" s="9">
        <v>28.205400000000001</v>
      </c>
      <c r="C206" s="42">
        <v>188.1</v>
      </c>
      <c r="D206" s="9" t="s">
        <v>417</v>
      </c>
      <c r="E206" s="9" t="s">
        <v>419</v>
      </c>
      <c r="F206" s="9" t="s">
        <v>421</v>
      </c>
      <c r="J206" s="9" t="str">
        <f t="shared" si="78"/>
        <v>LWS-GC-Quad-H2O-28.2054-188.10000</v>
      </c>
      <c r="K206" s="13" t="s">
        <v>1298</v>
      </c>
      <c r="M206" s="9" t="str">
        <f t="shared" si="79"/>
        <v>Unknown-28.2054-188.10000</v>
      </c>
      <c r="N206" s="11">
        <v>32.256599999999999</v>
      </c>
      <c r="O206" s="11">
        <v>7.2010362470000002</v>
      </c>
      <c r="P206" s="11">
        <v>1.8788039160000001</v>
      </c>
      <c r="Q206" s="12">
        <f t="shared" si="87"/>
        <v>13.778813387666666</v>
      </c>
      <c r="R206" s="12">
        <f t="shared" si="88"/>
        <v>16.221990870866595</v>
      </c>
      <c r="S206" s="12">
        <f t="shared" si="89"/>
        <v>117.7314070120639</v>
      </c>
      <c r="T206" s="11">
        <v>277.46248639999999</v>
      </c>
      <c r="U206" s="11">
        <v>133.52382449999999</v>
      </c>
      <c r="V206" s="11">
        <v>231.10608920000001</v>
      </c>
      <c r="W206" s="12">
        <f t="shared" si="80"/>
        <v>214.03080003333332</v>
      </c>
      <c r="X206" s="12">
        <f t="shared" si="81"/>
        <v>73.472843435412287</v>
      </c>
      <c r="Y206" s="12">
        <f t="shared" si="82"/>
        <v>34.328163714740853</v>
      </c>
      <c r="Z206" s="11">
        <v>3.2537193059999998</v>
      </c>
      <c r="AA206" s="11">
        <v>1.261978893</v>
      </c>
      <c r="AB206" s="11">
        <v>4.4012038220000003</v>
      </c>
      <c r="AC206" s="12">
        <f t="shared" si="83"/>
        <v>2.9723006736666666</v>
      </c>
      <c r="AD206" s="12">
        <f t="shared" si="84"/>
        <v>1.5884207955331093</v>
      </c>
      <c r="AE206" s="12">
        <f t="shared" si="85"/>
        <v>53.440784426886864</v>
      </c>
      <c r="AF206" s="11">
        <v>120.7260581</v>
      </c>
      <c r="AG206" s="11">
        <v>120.3630758</v>
      </c>
      <c r="AH206" s="11">
        <v>76.461108249999995</v>
      </c>
      <c r="AI206" s="12">
        <f t="shared" si="86"/>
        <v>105.85008071666668</v>
      </c>
      <c r="AJ206" s="12">
        <f t="shared" si="90"/>
        <v>25.452243830797961</v>
      </c>
      <c r="AK206" s="12">
        <f t="shared" si="91"/>
        <v>24.045559208336403</v>
      </c>
      <c r="AL206" s="11">
        <v>31.638895819999998</v>
      </c>
      <c r="AM206" s="11">
        <v>17.278710740000001</v>
      </c>
      <c r="AN206" s="11">
        <v>44.513012490000001</v>
      </c>
      <c r="AO206" s="12">
        <f t="shared" si="92"/>
        <v>31.14353968333333</v>
      </c>
      <c r="AP206" s="12">
        <f t="shared" si="93"/>
        <v>13.623906606737794</v>
      </c>
      <c r="AQ206" s="12">
        <f t="shared" si="94"/>
        <v>43.745530358030294</v>
      </c>
    </row>
    <row r="207" spans="1:43" x14ac:dyDescent="0.25">
      <c r="A207" s="9" t="s">
        <v>220</v>
      </c>
      <c r="B207" s="9">
        <v>28.279800000000002</v>
      </c>
      <c r="C207" s="42">
        <v>328.1</v>
      </c>
      <c r="D207" s="9" t="s">
        <v>417</v>
      </c>
      <c r="E207" s="9" t="s">
        <v>419</v>
      </c>
      <c r="F207" s="9" t="s">
        <v>421</v>
      </c>
      <c r="J207" s="9" t="str">
        <f t="shared" si="78"/>
        <v>LWS-GC-Quad-H2O-28.2798-328.10000</v>
      </c>
      <c r="K207" s="13" t="s">
        <v>1298</v>
      </c>
      <c r="M207" s="9" t="str">
        <f t="shared" si="79"/>
        <v>Unknown-28.2798-328.10000</v>
      </c>
      <c r="N207" s="11">
        <v>225.3195015</v>
      </c>
      <c r="O207" s="11">
        <v>76.412215419999995</v>
      </c>
      <c r="P207" s="11">
        <v>200.5821646</v>
      </c>
      <c r="Q207" s="12">
        <f t="shared" si="87"/>
        <v>167.43796050666666</v>
      </c>
      <c r="R207" s="12">
        <f t="shared" si="88"/>
        <v>79.795041579431128</v>
      </c>
      <c r="S207" s="12">
        <f t="shared" si="89"/>
        <v>47.656482041450829</v>
      </c>
      <c r="T207" s="11">
        <v>22.221656370000002</v>
      </c>
      <c r="U207" s="11">
        <v>41.448358939999999</v>
      </c>
      <c r="V207" s="11">
        <v>79.78691422</v>
      </c>
      <c r="W207" s="12">
        <f t="shared" si="80"/>
        <v>47.818976509999999</v>
      </c>
      <c r="X207" s="12">
        <f t="shared" si="81"/>
        <v>29.30662559902866</v>
      </c>
      <c r="Y207" s="12">
        <f t="shared" si="82"/>
        <v>61.286601550118917</v>
      </c>
      <c r="Z207" s="11">
        <v>39.39863141</v>
      </c>
      <c r="AA207" s="11">
        <v>9.4882561519999999</v>
      </c>
      <c r="AB207" s="11">
        <v>46.922411740000001</v>
      </c>
      <c r="AC207" s="12">
        <f t="shared" si="83"/>
        <v>31.936433100666665</v>
      </c>
      <c r="AD207" s="12">
        <f t="shared" si="84"/>
        <v>19.801320760305636</v>
      </c>
      <c r="AE207" s="12">
        <f t="shared" si="85"/>
        <v>62.002292797977766</v>
      </c>
      <c r="AF207" s="11">
        <v>40.296634470000001</v>
      </c>
      <c r="AG207" s="11">
        <v>48.478202420000002</v>
      </c>
      <c r="AH207" s="11">
        <v>24.731183659999999</v>
      </c>
      <c r="AI207" s="12">
        <f t="shared" si="86"/>
        <v>37.835340183333336</v>
      </c>
      <c r="AJ207" s="12">
        <f t="shared" si="90"/>
        <v>12.06332052840891</v>
      </c>
      <c r="AK207" s="12">
        <f t="shared" si="91"/>
        <v>31.883737452750232</v>
      </c>
      <c r="AL207" s="11">
        <v>13.94645766</v>
      </c>
      <c r="AM207" s="11">
        <v>24.874218339999999</v>
      </c>
      <c r="AN207" s="11">
        <v>27.259056430000001</v>
      </c>
      <c r="AO207" s="12">
        <f t="shared" si="92"/>
        <v>22.02657747666667</v>
      </c>
      <c r="AP207" s="12">
        <f t="shared" si="93"/>
        <v>7.0984586614028808</v>
      </c>
      <c r="AQ207" s="12">
        <f t="shared" si="94"/>
        <v>32.226789063904562</v>
      </c>
    </row>
    <row r="208" spans="1:43" x14ac:dyDescent="0.25">
      <c r="A208" s="9" t="s">
        <v>221</v>
      </c>
      <c r="B208" s="9">
        <v>28.321200000000001</v>
      </c>
      <c r="C208" s="42">
        <v>72.2</v>
      </c>
      <c r="D208" s="9" t="s">
        <v>417</v>
      </c>
      <c r="E208" s="9" t="s">
        <v>419</v>
      </c>
      <c r="F208" s="9" t="s">
        <v>421</v>
      </c>
      <c r="J208" s="9" t="str">
        <f t="shared" si="78"/>
        <v>LWS-GC-Quad-H2O-28.3212-72.20000</v>
      </c>
      <c r="K208" s="13" t="s">
        <v>1298</v>
      </c>
      <c r="M208" s="9" t="str">
        <f t="shared" si="79"/>
        <v>Unknown-28.3212-72.20000</v>
      </c>
      <c r="N208" s="11">
        <v>707.71570610000003</v>
      </c>
      <c r="O208" s="11">
        <v>73.909416230000005</v>
      </c>
      <c r="P208" s="11">
        <v>21.43424186</v>
      </c>
      <c r="Q208" s="12">
        <f t="shared" si="87"/>
        <v>267.68645473000004</v>
      </c>
      <c r="R208" s="12">
        <f t="shared" si="88"/>
        <v>381.97868726831143</v>
      </c>
      <c r="S208" s="12">
        <f t="shared" si="89"/>
        <v>142.69630775811626</v>
      </c>
      <c r="T208" s="11">
        <v>180.11727680000001</v>
      </c>
      <c r="U208" s="11">
        <v>139.75032659999999</v>
      </c>
      <c r="V208" s="11">
        <v>179.38936960000001</v>
      </c>
      <c r="W208" s="12">
        <f t="shared" si="80"/>
        <v>166.41899100000001</v>
      </c>
      <c r="X208" s="12">
        <f t="shared" si="81"/>
        <v>23.0986083538127</v>
      </c>
      <c r="Y208" s="12">
        <f t="shared" si="82"/>
        <v>13.879791131417626</v>
      </c>
      <c r="Z208" s="11">
        <v>182.9316719</v>
      </c>
      <c r="AA208" s="11">
        <v>51.16357816</v>
      </c>
      <c r="AB208" s="11">
        <v>41.8579279</v>
      </c>
      <c r="AC208" s="12">
        <f t="shared" si="83"/>
        <v>91.98439265333333</v>
      </c>
      <c r="AD208" s="12">
        <f t="shared" si="84"/>
        <v>78.899965040985478</v>
      </c>
      <c r="AE208" s="12">
        <f t="shared" si="85"/>
        <v>85.775382937342584</v>
      </c>
      <c r="AF208" s="11">
        <v>216.7738488</v>
      </c>
      <c r="AG208" s="11">
        <v>81.089743970000001</v>
      </c>
      <c r="AH208" s="11">
        <v>38.637276419999999</v>
      </c>
      <c r="AI208" s="12">
        <f t="shared" si="86"/>
        <v>112.16695639666665</v>
      </c>
      <c r="AJ208" s="12">
        <f t="shared" si="90"/>
        <v>93.045711636715822</v>
      </c>
      <c r="AK208" s="12">
        <f t="shared" si="91"/>
        <v>82.952871884719286</v>
      </c>
      <c r="AL208" s="11">
        <v>84.383296560000005</v>
      </c>
      <c r="AM208" s="11">
        <v>132.3671563</v>
      </c>
      <c r="AN208" s="11">
        <v>84.560502330000006</v>
      </c>
      <c r="AO208" s="12">
        <f t="shared" si="92"/>
        <v>100.43698506333334</v>
      </c>
      <c r="AP208" s="12">
        <f t="shared" si="93"/>
        <v>27.652481387271038</v>
      </c>
      <c r="AQ208" s="12">
        <f t="shared" si="94"/>
        <v>27.532169917121664</v>
      </c>
    </row>
    <row r="209" spans="1:43" x14ac:dyDescent="0.25">
      <c r="A209" s="9" t="s">
        <v>222</v>
      </c>
      <c r="B209" s="9">
        <v>28.386600000000001</v>
      </c>
      <c r="C209" s="42">
        <v>174.1</v>
      </c>
      <c r="D209" s="9" t="s">
        <v>417</v>
      </c>
      <c r="E209" s="9" t="s">
        <v>419</v>
      </c>
      <c r="F209" s="9" t="s">
        <v>421</v>
      </c>
      <c r="J209" s="9" t="str">
        <f t="shared" si="78"/>
        <v>LWS-GC-Quad-H2O-28.3866-174.10000</v>
      </c>
      <c r="K209" s="13" t="s">
        <v>1298</v>
      </c>
      <c r="M209" s="9" t="str">
        <f t="shared" si="79"/>
        <v>Unknown-28.3866-174.10000</v>
      </c>
      <c r="N209" s="11">
        <v>4868.4085080000004</v>
      </c>
      <c r="O209" s="11">
        <v>833.45408239999995</v>
      </c>
      <c r="P209" s="11">
        <v>418.74834609999999</v>
      </c>
      <c r="Q209" s="12">
        <f t="shared" si="87"/>
        <v>2040.2036455</v>
      </c>
      <c r="R209" s="12">
        <f t="shared" si="88"/>
        <v>2458.0586384648182</v>
      </c>
      <c r="S209" s="12">
        <f t="shared" si="89"/>
        <v>120.48104334518102</v>
      </c>
      <c r="T209" s="11">
        <v>641.43651260000001</v>
      </c>
      <c r="U209" s="11">
        <v>727.67319350000002</v>
      </c>
      <c r="V209" s="11">
        <v>849.24071400000003</v>
      </c>
      <c r="W209" s="12">
        <f t="shared" si="80"/>
        <v>739.45014003333335</v>
      </c>
      <c r="X209" s="12">
        <f t="shared" si="81"/>
        <v>104.40147930996807</v>
      </c>
      <c r="Y209" s="12">
        <f t="shared" si="82"/>
        <v>14.1187990450934</v>
      </c>
      <c r="Z209" s="11">
        <v>663.77720799999997</v>
      </c>
      <c r="AA209" s="11">
        <v>220.96517969999999</v>
      </c>
      <c r="AB209" s="11">
        <v>286.27971200000002</v>
      </c>
      <c r="AC209" s="12">
        <f t="shared" si="83"/>
        <v>390.34069990000006</v>
      </c>
      <c r="AD209" s="12">
        <f t="shared" si="84"/>
        <v>239.04422185828483</v>
      </c>
      <c r="AE209" s="12">
        <f t="shared" si="85"/>
        <v>61.239891694492712</v>
      </c>
      <c r="AF209" s="11">
        <v>403.44577839999999</v>
      </c>
      <c r="AG209" s="11">
        <v>433.22770430000003</v>
      </c>
      <c r="AH209" s="11">
        <v>243.21107789999999</v>
      </c>
      <c r="AI209" s="12">
        <f t="shared" si="86"/>
        <v>359.9615202</v>
      </c>
      <c r="AJ209" s="12">
        <f t="shared" si="90"/>
        <v>102.1995113027088</v>
      </c>
      <c r="AK209" s="12">
        <f t="shared" si="91"/>
        <v>28.391787890529308</v>
      </c>
      <c r="AL209" s="11">
        <v>147.79022370000001</v>
      </c>
      <c r="AM209" s="11">
        <v>222.2961943</v>
      </c>
      <c r="AN209" s="11">
        <v>235.3024149</v>
      </c>
      <c r="AO209" s="12">
        <f t="shared" si="92"/>
        <v>201.79627763333335</v>
      </c>
      <c r="AP209" s="12">
        <f t="shared" si="93"/>
        <v>47.220555266340853</v>
      </c>
      <c r="AQ209" s="12">
        <f t="shared" si="94"/>
        <v>23.400112142871762</v>
      </c>
    </row>
    <row r="210" spans="1:43" s="57" customFormat="1" ht="17.25" x14ac:dyDescent="0.25">
      <c r="A210" s="18" t="s">
        <v>223</v>
      </c>
      <c r="B210" s="18">
        <v>28.421700000000001</v>
      </c>
      <c r="C210" s="61">
        <v>229.2</v>
      </c>
      <c r="D210" s="18" t="s">
        <v>417</v>
      </c>
      <c r="E210" s="18" t="s">
        <v>419</v>
      </c>
      <c r="F210" s="18" t="s">
        <v>421</v>
      </c>
      <c r="G210" s="18" t="s">
        <v>795</v>
      </c>
      <c r="H210" s="18">
        <v>165.078979</v>
      </c>
      <c r="I210" s="18" t="s">
        <v>455</v>
      </c>
      <c r="J210" s="18" t="str">
        <f t="shared" si="78"/>
        <v>? NF07_L-Phenylalanine NO-TMS</v>
      </c>
      <c r="K210" s="17" t="s">
        <v>1300</v>
      </c>
      <c r="L210" s="62" t="s">
        <v>706</v>
      </c>
      <c r="M210" s="18" t="str">
        <f t="shared" si="79"/>
        <v>COLNVLDHVKWLRT-QMMMGPOBSA-N</v>
      </c>
      <c r="N210" s="21">
        <v>17099.380290000001</v>
      </c>
      <c r="O210" s="21">
        <v>1860.3262420000001</v>
      </c>
      <c r="P210" s="21">
        <v>945.36914530000001</v>
      </c>
      <c r="Q210" s="12">
        <f t="shared" si="87"/>
        <v>6635.0252257666662</v>
      </c>
      <c r="R210" s="12">
        <f t="shared" si="88"/>
        <v>9073.9369517844789</v>
      </c>
      <c r="S210" s="12">
        <f t="shared" si="89"/>
        <v>136.75813795773476</v>
      </c>
      <c r="T210" s="21">
        <v>3445.3637979999999</v>
      </c>
      <c r="U210" s="21">
        <v>2767.9183240000002</v>
      </c>
      <c r="V210" s="21">
        <v>3580.3097120000002</v>
      </c>
      <c r="W210" s="12">
        <f t="shared" si="80"/>
        <v>3264.5306113333336</v>
      </c>
      <c r="X210" s="12">
        <f t="shared" si="81"/>
        <v>435.33943409040762</v>
      </c>
      <c r="Y210" s="12">
        <f t="shared" si="82"/>
        <v>13.335437339109578</v>
      </c>
      <c r="Z210" s="21">
        <v>3325.199548</v>
      </c>
      <c r="AA210" s="21">
        <v>770.74250229999996</v>
      </c>
      <c r="AB210" s="21">
        <v>783.38948479999999</v>
      </c>
      <c r="AC210" s="12">
        <f t="shared" si="83"/>
        <v>1626.4438450333334</v>
      </c>
      <c r="AD210" s="12">
        <f t="shared" si="84"/>
        <v>1471.1791836186778</v>
      </c>
      <c r="AE210" s="12">
        <f t="shared" si="85"/>
        <v>90.453733654021519</v>
      </c>
      <c r="AF210" s="21">
        <v>3973.3574509999999</v>
      </c>
      <c r="AG210" s="21">
        <v>3001.3290710000001</v>
      </c>
      <c r="AH210" s="21">
        <v>1522.219083</v>
      </c>
      <c r="AI210" s="12">
        <f t="shared" si="86"/>
        <v>2832.3018683333335</v>
      </c>
      <c r="AJ210" s="12">
        <f t="shared" si="90"/>
        <v>1234.280142917893</v>
      </c>
      <c r="AK210" s="12">
        <f t="shared" si="91"/>
        <v>43.578693243040675</v>
      </c>
      <c r="AL210" s="21">
        <v>1821.8007339999999</v>
      </c>
      <c r="AM210" s="21">
        <v>2347.238895</v>
      </c>
      <c r="AN210" s="21">
        <v>1595.55549</v>
      </c>
      <c r="AO210" s="12">
        <f t="shared" si="92"/>
        <v>1921.5317063333332</v>
      </c>
      <c r="AP210" s="12">
        <f t="shared" si="93"/>
        <v>385.63802389029536</v>
      </c>
      <c r="AQ210" s="12">
        <f t="shared" si="94"/>
        <v>20.06930318241638</v>
      </c>
    </row>
    <row r="211" spans="1:43" s="57" customFormat="1" ht="17.25" x14ac:dyDescent="0.25">
      <c r="A211" s="18" t="s">
        <v>224</v>
      </c>
      <c r="B211" s="18">
        <v>28.425899999999999</v>
      </c>
      <c r="C211" s="61">
        <v>218.2</v>
      </c>
      <c r="D211" s="18" t="s">
        <v>417</v>
      </c>
      <c r="E211" s="18" t="s">
        <v>419</v>
      </c>
      <c r="F211" s="18" t="s">
        <v>421</v>
      </c>
      <c r="G211" s="18" t="s">
        <v>795</v>
      </c>
      <c r="H211" s="18">
        <v>165.078979</v>
      </c>
      <c r="I211" s="18" t="s">
        <v>455</v>
      </c>
      <c r="J211" s="18" t="str">
        <f t="shared" si="78"/>
        <v>? NF07_L-Phenylalanine NO-TMS</v>
      </c>
      <c r="K211" s="17" t="s">
        <v>1300</v>
      </c>
      <c r="L211" s="62" t="s">
        <v>706</v>
      </c>
      <c r="M211" s="18" t="str">
        <f t="shared" si="79"/>
        <v>COLNVLDHVKWLRT-QMMMGPOBSA-N</v>
      </c>
      <c r="N211" s="21">
        <v>9220.3028169999998</v>
      </c>
      <c r="O211" s="21">
        <v>680.13567809999995</v>
      </c>
      <c r="P211" s="21">
        <v>222.3339508</v>
      </c>
      <c r="Q211" s="12">
        <f t="shared" si="87"/>
        <v>3374.2574819666665</v>
      </c>
      <c r="R211" s="12">
        <f t="shared" si="88"/>
        <v>5067.9956738170622</v>
      </c>
      <c r="S211" s="12">
        <f t="shared" si="89"/>
        <v>150.19587867560153</v>
      </c>
      <c r="T211" s="21">
        <v>2787.9732469999999</v>
      </c>
      <c r="U211" s="21">
        <v>1868.1681699999999</v>
      </c>
      <c r="V211" s="21">
        <v>2190.536392</v>
      </c>
      <c r="W211" s="12">
        <f t="shared" si="80"/>
        <v>2282.2259363333333</v>
      </c>
      <c r="X211" s="12">
        <f t="shared" si="81"/>
        <v>466.70716120902256</v>
      </c>
      <c r="Y211" s="12">
        <f t="shared" si="82"/>
        <v>20.44964759093234</v>
      </c>
      <c r="Z211" s="21">
        <v>3511.1786959999999</v>
      </c>
      <c r="AA211" s="21">
        <v>973.68335739999998</v>
      </c>
      <c r="AB211" s="21">
        <v>969.73397509999995</v>
      </c>
      <c r="AC211" s="12">
        <f t="shared" si="83"/>
        <v>1818.1986761666667</v>
      </c>
      <c r="AD211" s="12">
        <f t="shared" si="84"/>
        <v>1466.1650350732327</v>
      </c>
      <c r="AE211" s="12">
        <f t="shared" si="85"/>
        <v>80.638329259174725</v>
      </c>
      <c r="AF211" s="21">
        <v>5640.7542839999996</v>
      </c>
      <c r="AG211" s="21">
        <v>5707.7606219999998</v>
      </c>
      <c r="AH211" s="21">
        <v>3096.4935230000001</v>
      </c>
      <c r="AI211" s="12">
        <f t="shared" si="86"/>
        <v>4815.0028096666674</v>
      </c>
      <c r="AJ211" s="12">
        <f t="shared" si="90"/>
        <v>1488.6497535023859</v>
      </c>
      <c r="AK211" s="12">
        <f t="shared" si="91"/>
        <v>30.916903111951498</v>
      </c>
      <c r="AL211" s="21">
        <v>1755.285969</v>
      </c>
      <c r="AM211" s="21">
        <v>2574.9290719999999</v>
      </c>
      <c r="AN211" s="21">
        <v>2327.69398</v>
      </c>
      <c r="AO211" s="12">
        <f t="shared" si="92"/>
        <v>2219.303007</v>
      </c>
      <c r="AP211" s="12">
        <f t="shared" si="93"/>
        <v>420.43448519927875</v>
      </c>
      <c r="AQ211" s="12">
        <f t="shared" si="94"/>
        <v>18.944438135449197</v>
      </c>
    </row>
    <row r="212" spans="1:43" x14ac:dyDescent="0.25">
      <c r="A212" s="9" t="s">
        <v>225</v>
      </c>
      <c r="B212" s="9">
        <v>28.5823</v>
      </c>
      <c r="C212" s="42">
        <v>103.1</v>
      </c>
      <c r="D212" s="9" t="s">
        <v>417</v>
      </c>
      <c r="E212" s="9" t="s">
        <v>419</v>
      </c>
      <c r="F212" s="9" t="s">
        <v>421</v>
      </c>
      <c r="J212" s="9" t="str">
        <f t="shared" si="78"/>
        <v>LWS-GC-Quad-H2O-28.5823-103.10000</v>
      </c>
      <c r="K212" s="13" t="s">
        <v>1298</v>
      </c>
      <c r="M212" s="9" t="str">
        <f t="shared" si="79"/>
        <v>Unknown-28.5823-103.10000</v>
      </c>
      <c r="N212" s="11">
        <v>16.775248000000001</v>
      </c>
      <c r="O212" s="11">
        <v>14.160574329999999</v>
      </c>
      <c r="P212" s="11">
        <v>8.2429214080000008</v>
      </c>
      <c r="Q212" s="12">
        <f t="shared" si="87"/>
        <v>13.059581246</v>
      </c>
      <c r="R212" s="12">
        <f t="shared" si="88"/>
        <v>4.3714172297321916</v>
      </c>
      <c r="S212" s="12">
        <f t="shared" si="89"/>
        <v>33.47287441602392</v>
      </c>
      <c r="T212" s="11">
        <v>24.93951758</v>
      </c>
      <c r="U212" s="11">
        <v>4.6710745100000004</v>
      </c>
      <c r="V212" s="11">
        <v>57.776327080000002</v>
      </c>
      <c r="W212" s="12">
        <f t="shared" si="80"/>
        <v>29.128973056666666</v>
      </c>
      <c r="X212" s="12">
        <f t="shared" si="81"/>
        <v>26.799358490906126</v>
      </c>
      <c r="Y212" s="12">
        <f t="shared" si="82"/>
        <v>92.002414361712738</v>
      </c>
      <c r="Z212" s="11">
        <v>10.216740189999999</v>
      </c>
      <c r="AA212" s="11">
        <v>6.2246418490000002</v>
      </c>
      <c r="AB212" s="11">
        <v>7.4820464979999999</v>
      </c>
      <c r="AC212" s="12">
        <f t="shared" si="83"/>
        <v>7.9744761789999998</v>
      </c>
      <c r="AD212" s="12">
        <f t="shared" si="84"/>
        <v>2.0410971398003239</v>
      </c>
      <c r="AE212" s="12">
        <f t="shared" si="85"/>
        <v>25.595375721045517</v>
      </c>
      <c r="AF212" s="11">
        <v>11.162892019999999</v>
      </c>
      <c r="AG212" s="11">
        <v>7.3568519339999998</v>
      </c>
      <c r="AH212" s="11">
        <v>21.932955750000001</v>
      </c>
      <c r="AI212" s="12">
        <f t="shared" si="86"/>
        <v>13.484233234666666</v>
      </c>
      <c r="AJ212" s="12">
        <f t="shared" si="90"/>
        <v>7.5602360670739008</v>
      </c>
      <c r="AK212" s="12">
        <f t="shared" si="91"/>
        <v>56.067230041951966</v>
      </c>
      <c r="AL212" s="11">
        <v>30.190195370000001</v>
      </c>
      <c r="AM212" s="11">
        <v>35.001972019999997</v>
      </c>
      <c r="AN212" s="11">
        <v>43.121829689999998</v>
      </c>
      <c r="AO212" s="12">
        <f t="shared" si="92"/>
        <v>36.104665693333331</v>
      </c>
      <c r="AP212" s="12">
        <f t="shared" si="93"/>
        <v>6.5359575847351925</v>
      </c>
      <c r="AQ212" s="12">
        <f t="shared" si="94"/>
        <v>18.102805992584074</v>
      </c>
    </row>
    <row r="213" spans="1:43" x14ac:dyDescent="0.25">
      <c r="A213" s="9" t="s">
        <v>226</v>
      </c>
      <c r="B213" s="9">
        <v>28.610499999999998</v>
      </c>
      <c r="C213" s="42">
        <v>403.3</v>
      </c>
      <c r="D213" s="9" t="s">
        <v>417</v>
      </c>
      <c r="E213" s="9" t="s">
        <v>419</v>
      </c>
      <c r="F213" s="9" t="s">
        <v>421</v>
      </c>
      <c r="J213" s="9" t="str">
        <f t="shared" si="78"/>
        <v>LWS-GC-Quad-H2O-28.6105-403.30000</v>
      </c>
      <c r="K213" s="13" t="s">
        <v>1298</v>
      </c>
      <c r="M213" s="9" t="str">
        <f t="shared" si="79"/>
        <v>Unknown-28.6105-403.30000</v>
      </c>
      <c r="N213" s="11">
        <v>68.30408826</v>
      </c>
      <c r="O213" s="11">
        <v>3.0626358429999998</v>
      </c>
      <c r="P213" s="11">
        <v>0</v>
      </c>
      <c r="Q213" s="12">
        <f t="shared" si="87"/>
        <v>23.788908034333332</v>
      </c>
      <c r="R213" s="12">
        <f t="shared" si="88"/>
        <v>38.581678131846417</v>
      </c>
      <c r="S213" s="12">
        <f t="shared" si="89"/>
        <v>162.18347675380232</v>
      </c>
      <c r="T213" s="11">
        <v>94.618953790000006</v>
      </c>
      <c r="U213" s="11">
        <v>75.808165849999995</v>
      </c>
      <c r="V213" s="11">
        <v>81.963999999999999</v>
      </c>
      <c r="W213" s="12">
        <f t="shared" si="80"/>
        <v>84.130373213333328</v>
      </c>
      <c r="X213" s="12">
        <f t="shared" si="81"/>
        <v>9.59068899534849</v>
      </c>
      <c r="Y213" s="12">
        <f t="shared" si="82"/>
        <v>11.39979371187256</v>
      </c>
      <c r="Z213" s="11">
        <v>34.15943532</v>
      </c>
      <c r="AA213" s="11">
        <v>3.9240219060000001</v>
      </c>
      <c r="AB213" s="11">
        <v>8.4242760479999994</v>
      </c>
      <c r="AC213" s="12">
        <f t="shared" si="83"/>
        <v>15.502577758000001</v>
      </c>
      <c r="AD213" s="12">
        <f t="shared" si="84"/>
        <v>16.313240708155281</v>
      </c>
      <c r="AE213" s="12">
        <f t="shared" si="85"/>
        <v>105.2292138946824</v>
      </c>
      <c r="AF213" s="11">
        <v>80.341915349999994</v>
      </c>
      <c r="AG213" s="11">
        <v>109.48982239999999</v>
      </c>
      <c r="AH213" s="11">
        <v>62.160902669999999</v>
      </c>
      <c r="AI213" s="12">
        <f t="shared" si="86"/>
        <v>83.997546806666662</v>
      </c>
      <c r="AJ213" s="12">
        <f t="shared" si="90"/>
        <v>23.875288306372838</v>
      </c>
      <c r="AK213" s="12">
        <f t="shared" si="91"/>
        <v>28.423792377324432</v>
      </c>
      <c r="AL213" s="11">
        <v>19.200887860000002</v>
      </c>
      <c r="AM213" s="11">
        <v>24.849606550000001</v>
      </c>
      <c r="AN213" s="11">
        <v>36.602232389999998</v>
      </c>
      <c r="AO213" s="12">
        <f t="shared" si="92"/>
        <v>26.884242266666664</v>
      </c>
      <c r="AP213" s="12">
        <f t="shared" si="93"/>
        <v>8.877302785057628</v>
      </c>
      <c r="AQ213" s="12">
        <f t="shared" si="94"/>
        <v>33.02046863364437</v>
      </c>
    </row>
    <row r="214" spans="1:43" x14ac:dyDescent="0.25">
      <c r="A214" s="9" t="s">
        <v>227</v>
      </c>
      <c r="B214" s="9">
        <v>28.685600000000001</v>
      </c>
      <c r="C214" s="42">
        <v>204.1</v>
      </c>
      <c r="D214" s="9" t="s">
        <v>417</v>
      </c>
      <c r="E214" s="9" t="s">
        <v>419</v>
      </c>
      <c r="F214" s="9" t="s">
        <v>421</v>
      </c>
      <c r="J214" s="9" t="str">
        <f t="shared" si="78"/>
        <v>LWS-GC-Quad-H2O-28.6856-204.10000</v>
      </c>
      <c r="K214" s="13" t="s">
        <v>1298</v>
      </c>
      <c r="M214" s="9" t="str">
        <f t="shared" si="79"/>
        <v>Unknown-28.6856-204.10000</v>
      </c>
      <c r="N214" s="11">
        <v>260.50439239999997</v>
      </c>
      <c r="O214" s="11">
        <v>31.515510769999999</v>
      </c>
      <c r="P214" s="11">
        <v>28.764223340000001</v>
      </c>
      <c r="Q214" s="12">
        <f t="shared" si="87"/>
        <v>106.92804216999998</v>
      </c>
      <c r="R214" s="12">
        <f t="shared" si="88"/>
        <v>133.00813474410629</v>
      </c>
      <c r="S214" s="12">
        <f t="shared" si="89"/>
        <v>124.39032085955783</v>
      </c>
      <c r="T214" s="11">
        <v>130.6383798</v>
      </c>
      <c r="U214" s="11">
        <v>144.51723759999999</v>
      </c>
      <c r="V214" s="11">
        <v>136.65195750000001</v>
      </c>
      <c r="W214" s="12">
        <f t="shared" si="80"/>
        <v>137.26919163333332</v>
      </c>
      <c r="X214" s="12">
        <f t="shared" si="81"/>
        <v>6.9599861307095257</v>
      </c>
      <c r="Y214" s="12">
        <f t="shared" si="82"/>
        <v>5.0703191647698311</v>
      </c>
      <c r="Z214" s="11">
        <v>133.03310049999999</v>
      </c>
      <c r="AA214" s="11">
        <v>54.356348740000001</v>
      </c>
      <c r="AB214" s="11">
        <v>63.42692607</v>
      </c>
      <c r="AC214" s="12">
        <f t="shared" si="83"/>
        <v>83.605458436666666</v>
      </c>
      <c r="AD214" s="12">
        <f t="shared" si="84"/>
        <v>43.045181997880142</v>
      </c>
      <c r="AE214" s="12">
        <f t="shared" si="85"/>
        <v>51.486090505069114</v>
      </c>
      <c r="AF214" s="11">
        <v>130.8546767</v>
      </c>
      <c r="AG214" s="11">
        <v>121.22368419999999</v>
      </c>
      <c r="AH214" s="11">
        <v>140.97112730000001</v>
      </c>
      <c r="AI214" s="12">
        <f t="shared" si="86"/>
        <v>131.01649606666669</v>
      </c>
      <c r="AJ214" s="12">
        <f t="shared" si="90"/>
        <v>9.8747160150308027</v>
      </c>
      <c r="AK214" s="12">
        <f t="shared" si="91"/>
        <v>7.5370020657598209</v>
      </c>
      <c r="AL214" s="11">
        <v>94.330584049999999</v>
      </c>
      <c r="AM214" s="11">
        <v>124.08067250000001</v>
      </c>
      <c r="AN214" s="11">
        <v>152.74103640000001</v>
      </c>
      <c r="AO214" s="12">
        <f t="shared" si="92"/>
        <v>123.71743098333336</v>
      </c>
      <c r="AP214" s="12">
        <f t="shared" si="93"/>
        <v>29.206920314070643</v>
      </c>
      <c r="AQ214" s="12">
        <f t="shared" si="94"/>
        <v>23.607764954321809</v>
      </c>
    </row>
    <row r="215" spans="1:43" s="57" customFormat="1" ht="17.25" x14ac:dyDescent="0.25">
      <c r="A215" s="18" t="s">
        <v>228</v>
      </c>
      <c r="B215" s="18">
        <v>28.8874</v>
      </c>
      <c r="C215" s="61">
        <v>103.1</v>
      </c>
      <c r="D215" s="18" t="s">
        <v>417</v>
      </c>
      <c r="E215" s="18" t="s">
        <v>419</v>
      </c>
      <c r="F215" s="18" t="s">
        <v>421</v>
      </c>
      <c r="G215" s="18" t="s">
        <v>796</v>
      </c>
      <c r="H215" s="18">
        <v>150.05282499999998</v>
      </c>
      <c r="I215" s="18" t="s">
        <v>499</v>
      </c>
      <c r="J215" s="18" t="str">
        <f t="shared" ref="J215" si="95">IF(ISBLANK(I215), D215&amp;"-"&amp;E215&amp;"-"&amp;F215&amp;"-"&amp;B215&amp;"-"&amp;C215&amp;"0000", I215)</f>
        <v>NF07_D-(-)-Ribose, O,O,O,O-TMS o-methyloxime</v>
      </c>
      <c r="K215" s="14" t="s">
        <v>1323</v>
      </c>
      <c r="L215" s="62" t="s">
        <v>707</v>
      </c>
      <c r="M215" s="18" t="str">
        <f t="shared" ref="M215" si="96">IF(ISBLANK(L215), "Unknown-"&amp;B215&amp;"-"&amp;C215&amp;"0000", L215)</f>
        <v>SRBFZHDQGSBBOR-SOOFDHNKSA-N</v>
      </c>
      <c r="N215" s="21">
        <v>576.3058135</v>
      </c>
      <c r="O215" s="21">
        <v>164.91031637999998</v>
      </c>
      <c r="P215" s="21">
        <v>109.102937287</v>
      </c>
      <c r="Q215" s="12">
        <f t="shared" si="87"/>
        <v>283.43968905566663</v>
      </c>
      <c r="R215" s="12">
        <f t="shared" si="88"/>
        <v>255.15983427175652</v>
      </c>
      <c r="S215" s="12">
        <f t="shared" si="89"/>
        <v>90.022620022576987</v>
      </c>
      <c r="T215" s="21">
        <v>224.57262170000001</v>
      </c>
      <c r="U215" s="21">
        <v>136.66918077999998</v>
      </c>
      <c r="V215" s="21">
        <v>132.29856685000001</v>
      </c>
      <c r="W215" s="12">
        <f t="shared" ref="W215" si="97">AVERAGE(T215:V215)</f>
        <v>164.51345644333333</v>
      </c>
      <c r="X215" s="12">
        <f t="shared" ref="X215" si="98">STDEV(T215:V215)</f>
        <v>52.058650242077753</v>
      </c>
      <c r="Y215" s="12">
        <f t="shared" ref="Y215" si="99">(STDEV(T215:V215)/AVERAGE(T215:V215))*100</f>
        <v>31.644007345994435</v>
      </c>
      <c r="Z215" s="21">
        <v>286.98604626000002</v>
      </c>
      <c r="AA215" s="21">
        <v>301.83149037999999</v>
      </c>
      <c r="AB215" s="21">
        <v>339.58386927999999</v>
      </c>
      <c r="AC215" s="12">
        <f t="shared" ref="AC215" si="100">AVERAGE(Z215:AB215)</f>
        <v>309.46713530666671</v>
      </c>
      <c r="AD215" s="12">
        <f t="shared" ref="AD215" si="101">STDEV(Z215:AB215)</f>
        <v>27.117522963858764</v>
      </c>
      <c r="AE215" s="12">
        <f t="shared" ref="AE215" si="102">(STDEV(Z215:AB215)/AVERAGE(Z215:AB215))*100</f>
        <v>8.7626503334470822</v>
      </c>
      <c r="AF215" s="21">
        <v>230.61226010999999</v>
      </c>
      <c r="AG215" s="21">
        <v>268.86675599</v>
      </c>
      <c r="AH215" s="21">
        <v>264.71558010000001</v>
      </c>
      <c r="AI215" s="12">
        <f t="shared" ref="AI215" si="103">AVERAGE(AF215:AH215)</f>
        <v>254.73153206666666</v>
      </c>
      <c r="AJ215" s="12">
        <f t="shared" si="90"/>
        <v>20.990772379956983</v>
      </c>
      <c r="AK215" s="12">
        <f t="shared" si="91"/>
        <v>8.2403510117716472</v>
      </c>
      <c r="AL215" s="21">
        <v>239.95827009999999</v>
      </c>
      <c r="AM215" s="21">
        <v>300.88380960000001</v>
      </c>
      <c r="AN215" s="21">
        <v>278.76265610000002</v>
      </c>
      <c r="AO215" s="12">
        <f t="shared" si="92"/>
        <v>273.2015786</v>
      </c>
      <c r="AP215" s="12">
        <f t="shared" si="93"/>
        <v>30.841117490491005</v>
      </c>
      <c r="AQ215" s="12">
        <f t="shared" si="94"/>
        <v>11.288777191015472</v>
      </c>
    </row>
    <row r="216" spans="1:43" ht="17.25" x14ac:dyDescent="0.25">
      <c r="A216" s="9" t="s">
        <v>229</v>
      </c>
      <c r="B216" s="9">
        <v>28.996300000000002</v>
      </c>
      <c r="C216" s="42">
        <v>116.1</v>
      </c>
      <c r="D216" s="9" t="s">
        <v>417</v>
      </c>
      <c r="E216" s="9" t="s">
        <v>419</v>
      </c>
      <c r="F216" s="9" t="s">
        <v>421</v>
      </c>
      <c r="G216" s="18" t="s">
        <v>786</v>
      </c>
      <c r="H216" s="9">
        <v>132.053493</v>
      </c>
      <c r="I216" s="9" t="s">
        <v>456</v>
      </c>
      <c r="J216" s="9" t="str">
        <f t="shared" si="78"/>
        <v>NF07_L-Asparagine NNO-TMS</v>
      </c>
      <c r="K216" s="14" t="s">
        <v>1323</v>
      </c>
      <c r="L216" s="19" t="s">
        <v>698</v>
      </c>
      <c r="M216" s="9" t="str">
        <f t="shared" si="79"/>
        <v>DCXYFEDJOCDNAF-REOHCLBHSA-N</v>
      </c>
      <c r="N216" s="11">
        <v>3004.1540869999999</v>
      </c>
      <c r="O216" s="11">
        <v>122.3627302</v>
      </c>
      <c r="P216" s="11">
        <v>8.9706271500000003</v>
      </c>
      <c r="Q216" s="12">
        <f t="shared" si="87"/>
        <v>1045.1624814499999</v>
      </c>
      <c r="R216" s="12">
        <f t="shared" si="88"/>
        <v>1697.4835861415715</v>
      </c>
      <c r="S216" s="12">
        <f t="shared" si="89"/>
        <v>162.4133678991785</v>
      </c>
      <c r="T216" s="11">
        <v>1333.7347769999999</v>
      </c>
      <c r="U216" s="11">
        <v>1484.0293140000001</v>
      </c>
      <c r="V216" s="11">
        <v>3564.8483419999998</v>
      </c>
      <c r="W216" s="12">
        <f t="shared" si="80"/>
        <v>2127.5374776666667</v>
      </c>
      <c r="X216" s="12">
        <f t="shared" si="81"/>
        <v>1247.0140346086669</v>
      </c>
      <c r="Y216" s="12">
        <f t="shared" si="82"/>
        <v>58.613023164052748</v>
      </c>
      <c r="Z216" s="11">
        <v>1983.0726560000001</v>
      </c>
      <c r="AA216" s="11">
        <v>293.87297840000002</v>
      </c>
      <c r="AB216" s="11">
        <v>225.50900540000001</v>
      </c>
      <c r="AC216" s="12">
        <f t="shared" si="83"/>
        <v>834.15154660000007</v>
      </c>
      <c r="AD216" s="12">
        <f t="shared" si="84"/>
        <v>995.58183737941954</v>
      </c>
      <c r="AE216" s="12">
        <f t="shared" si="85"/>
        <v>119.35263339586302</v>
      </c>
      <c r="AF216" s="11">
        <v>1464.188631</v>
      </c>
      <c r="AG216" s="11">
        <v>2595.3414429999998</v>
      </c>
      <c r="AH216" s="11">
        <v>1498.5752649999999</v>
      </c>
      <c r="AI216" s="12">
        <f t="shared" si="86"/>
        <v>1852.7017796666667</v>
      </c>
      <c r="AJ216" s="12">
        <f t="shared" si="90"/>
        <v>643.37458942388048</v>
      </c>
      <c r="AK216" s="12">
        <f t="shared" si="91"/>
        <v>34.726289815495008</v>
      </c>
      <c r="AL216" s="11">
        <v>1054.9370759999999</v>
      </c>
      <c r="AM216" s="11">
        <v>587.07253160000005</v>
      </c>
      <c r="AN216" s="11">
        <v>1795.5615270000001</v>
      </c>
      <c r="AO216" s="12">
        <f t="shared" si="92"/>
        <v>1145.8570448666667</v>
      </c>
      <c r="AP216" s="12">
        <f t="shared" si="93"/>
        <v>609.35313534498391</v>
      </c>
      <c r="AQ216" s="12">
        <f t="shared" si="94"/>
        <v>53.178809527316652</v>
      </c>
    </row>
    <row r="217" spans="1:43" x14ac:dyDescent="0.25">
      <c r="A217" s="9" t="s">
        <v>230</v>
      </c>
      <c r="B217" s="9">
        <v>29.0259</v>
      </c>
      <c r="C217" s="42">
        <v>178.1</v>
      </c>
      <c r="D217" s="9" t="s">
        <v>417</v>
      </c>
      <c r="E217" s="9" t="s">
        <v>419</v>
      </c>
      <c r="F217" s="9" t="s">
        <v>421</v>
      </c>
      <c r="J217" s="9" t="str">
        <f t="shared" si="78"/>
        <v>LWS-GC-Quad-H2O-29.0259-178.10000</v>
      </c>
      <c r="K217" s="13" t="s">
        <v>1298</v>
      </c>
      <c r="M217" s="9" t="str">
        <f t="shared" si="79"/>
        <v>Unknown-29.0259-178.10000</v>
      </c>
      <c r="N217" s="11">
        <v>59.519215490000001</v>
      </c>
      <c r="O217" s="11">
        <v>5.060484314</v>
      </c>
      <c r="P217" s="11">
        <v>3.5459116169999998</v>
      </c>
      <c r="Q217" s="12">
        <f t="shared" si="87"/>
        <v>22.708537140333334</v>
      </c>
      <c r="R217" s="12">
        <f t="shared" si="88"/>
        <v>31.887975994653345</v>
      </c>
      <c r="S217" s="12">
        <f t="shared" si="89"/>
        <v>140.4228541785553</v>
      </c>
      <c r="T217" s="11">
        <v>46.844421259999997</v>
      </c>
      <c r="U217" s="11">
        <v>38.89239757</v>
      </c>
      <c r="V217" s="11">
        <v>63.33851576</v>
      </c>
      <c r="W217" s="12">
        <f t="shared" si="80"/>
        <v>49.691778196666668</v>
      </c>
      <c r="X217" s="12">
        <f t="shared" si="81"/>
        <v>12.469312522486936</v>
      </c>
      <c r="Y217" s="12">
        <f t="shared" si="82"/>
        <v>25.093311157304043</v>
      </c>
      <c r="Z217" s="11">
        <v>24.955442210000001</v>
      </c>
      <c r="AA217" s="11">
        <v>1.358038181</v>
      </c>
      <c r="AB217" s="11">
        <v>2.0425305059999999</v>
      </c>
      <c r="AC217" s="12">
        <f t="shared" si="83"/>
        <v>9.4520036323333336</v>
      </c>
      <c r="AD217" s="12">
        <f t="shared" si="84"/>
        <v>13.430732974575822</v>
      </c>
      <c r="AE217" s="12">
        <f t="shared" si="85"/>
        <v>142.09403103308262</v>
      </c>
      <c r="AF217" s="11">
        <v>34.68027824</v>
      </c>
      <c r="AG217" s="11">
        <v>40.277179320000002</v>
      </c>
      <c r="AH217" s="11">
        <v>21.713229129999998</v>
      </c>
      <c r="AI217" s="12">
        <f t="shared" si="86"/>
        <v>32.223562229999999</v>
      </c>
      <c r="AJ217" s="12">
        <f t="shared" si="90"/>
        <v>9.5226914173222799</v>
      </c>
      <c r="AK217" s="12">
        <f t="shared" si="91"/>
        <v>29.551951299961164</v>
      </c>
      <c r="AL217" s="11">
        <v>11.242497180000001</v>
      </c>
      <c r="AM217" s="11">
        <v>14.254228769999999</v>
      </c>
      <c r="AN217" s="11">
        <v>15.69018146</v>
      </c>
      <c r="AO217" s="12">
        <f t="shared" si="92"/>
        <v>13.728969136666665</v>
      </c>
      <c r="AP217" s="12">
        <f t="shared" si="93"/>
        <v>2.2698892319774004</v>
      </c>
      <c r="AQ217" s="12">
        <f t="shared" si="94"/>
        <v>16.533573711044994</v>
      </c>
    </row>
    <row r="218" spans="1:43" x14ac:dyDescent="0.25">
      <c r="A218" s="9" t="s">
        <v>231</v>
      </c>
      <c r="B218" s="9">
        <v>29.134699999999999</v>
      </c>
      <c r="C218" s="42">
        <v>234.2</v>
      </c>
      <c r="D218" s="9" t="s">
        <v>417</v>
      </c>
      <c r="E218" s="9" t="s">
        <v>419</v>
      </c>
      <c r="F218" s="9" t="s">
        <v>421</v>
      </c>
      <c r="J218" s="9" t="str">
        <f t="shared" si="78"/>
        <v>LWS-GC-Quad-H2O-29.1347-234.20000</v>
      </c>
      <c r="K218" s="13" t="s">
        <v>1298</v>
      </c>
      <c r="M218" s="9" t="str">
        <f t="shared" si="79"/>
        <v>Unknown-29.1347-234.20000</v>
      </c>
      <c r="N218" s="11">
        <v>467.93634939999998</v>
      </c>
      <c r="O218" s="11">
        <v>3.0187270850000001</v>
      </c>
      <c r="P218" s="11">
        <v>4.2339243189999998</v>
      </c>
      <c r="Q218" s="12">
        <f t="shared" si="87"/>
        <v>158.39633360133334</v>
      </c>
      <c r="R218" s="12">
        <f t="shared" si="88"/>
        <v>268.07020575132645</v>
      </c>
      <c r="S218" s="12">
        <f t="shared" si="89"/>
        <v>169.2401583145419</v>
      </c>
      <c r="T218" s="11">
        <v>39.227246549999997</v>
      </c>
      <c r="U218" s="11">
        <v>80.605744639999998</v>
      </c>
      <c r="V218" s="11">
        <v>109.04638490000001</v>
      </c>
      <c r="W218" s="12">
        <f t="shared" si="80"/>
        <v>76.293125363333331</v>
      </c>
      <c r="X218" s="12">
        <f t="shared" si="81"/>
        <v>35.108788554338055</v>
      </c>
      <c r="Y218" s="12">
        <f t="shared" si="82"/>
        <v>46.018285903399928</v>
      </c>
      <c r="Z218" s="11">
        <v>78.286271889999995</v>
      </c>
      <c r="AA218" s="11">
        <v>25.80272544</v>
      </c>
      <c r="AB218" s="11">
        <v>1.9154534940000001</v>
      </c>
      <c r="AC218" s="12">
        <f t="shared" si="83"/>
        <v>35.334816941333337</v>
      </c>
      <c r="AD218" s="12">
        <f t="shared" si="84"/>
        <v>39.067519142006518</v>
      </c>
      <c r="AE218" s="12">
        <f t="shared" si="85"/>
        <v>110.56380794860384</v>
      </c>
      <c r="AF218" s="11">
        <v>34.785474370000003</v>
      </c>
      <c r="AG218" s="11">
        <v>50.743023260000001</v>
      </c>
      <c r="AH218" s="11">
        <v>31.773703579999999</v>
      </c>
      <c r="AI218" s="12">
        <f t="shared" si="86"/>
        <v>39.100733736666669</v>
      </c>
      <c r="AJ218" s="12">
        <f t="shared" si="90"/>
        <v>10.194354802130047</v>
      </c>
      <c r="AK218" s="12">
        <f t="shared" si="91"/>
        <v>26.072029417111171</v>
      </c>
      <c r="AL218" s="11">
        <v>20.870713120000001</v>
      </c>
      <c r="AM218" s="11">
        <v>23.846368250000001</v>
      </c>
      <c r="AN218" s="11">
        <v>25.2639958</v>
      </c>
      <c r="AO218" s="12">
        <f t="shared" si="92"/>
        <v>23.327025723333335</v>
      </c>
      <c r="AP218" s="12">
        <f t="shared" si="93"/>
        <v>2.2422133421243351</v>
      </c>
      <c r="AQ218" s="12">
        <f t="shared" si="94"/>
        <v>9.6120841495944127</v>
      </c>
    </row>
    <row r="219" spans="1:43" x14ac:dyDescent="0.25">
      <c r="A219" s="9" t="s">
        <v>232</v>
      </c>
      <c r="B219" s="9">
        <v>29.159600000000001</v>
      </c>
      <c r="C219" s="42">
        <v>391.2</v>
      </c>
      <c r="D219" s="9" t="s">
        <v>417</v>
      </c>
      <c r="E219" s="9" t="s">
        <v>419</v>
      </c>
      <c r="F219" s="9" t="s">
        <v>421</v>
      </c>
      <c r="J219" s="9" t="str">
        <f t="shared" si="78"/>
        <v>LWS-GC-Quad-H2O-29.1596-391.20000</v>
      </c>
      <c r="K219" s="13" t="s">
        <v>1298</v>
      </c>
      <c r="M219" s="9" t="str">
        <f t="shared" si="79"/>
        <v>Unknown-29.1596-391.20000</v>
      </c>
      <c r="N219" s="11">
        <v>36.819285860000001</v>
      </c>
      <c r="O219" s="11">
        <v>22.492261079999999</v>
      </c>
      <c r="P219" s="11">
        <v>18.19264356</v>
      </c>
      <c r="Q219" s="12">
        <f t="shared" si="87"/>
        <v>25.834730166666663</v>
      </c>
      <c r="R219" s="12">
        <f t="shared" si="88"/>
        <v>9.7527957806738392</v>
      </c>
      <c r="S219" s="12">
        <f t="shared" si="89"/>
        <v>37.750716642891099</v>
      </c>
      <c r="T219" s="11">
        <v>1.6447635350000001</v>
      </c>
      <c r="U219" s="11">
        <v>0.90709315199999996</v>
      </c>
      <c r="V219" s="11">
        <v>4.2917013830000004</v>
      </c>
      <c r="W219" s="12">
        <f t="shared" si="80"/>
        <v>2.2811860233333334</v>
      </c>
      <c r="X219" s="12">
        <f t="shared" si="81"/>
        <v>1.7797944845067171</v>
      </c>
      <c r="Y219" s="12">
        <f t="shared" si="82"/>
        <v>78.020576415159297</v>
      </c>
      <c r="Z219" s="11">
        <v>10.546113849999999</v>
      </c>
      <c r="AA219" s="11">
        <v>2.5527755729999999</v>
      </c>
      <c r="AB219" s="11">
        <v>7.4014610760000004</v>
      </c>
      <c r="AC219" s="12">
        <f t="shared" si="83"/>
        <v>6.8334501663333329</v>
      </c>
      <c r="AD219" s="12">
        <f t="shared" si="84"/>
        <v>4.0268277213910721</v>
      </c>
      <c r="AE219" s="12">
        <f t="shared" si="85"/>
        <v>58.928178641445662</v>
      </c>
      <c r="AF219" s="11">
        <v>3.3253148440000002</v>
      </c>
      <c r="AG219" s="11">
        <v>1.2140097190000001</v>
      </c>
      <c r="AH219" s="11">
        <v>1.085218784</v>
      </c>
      <c r="AI219" s="12">
        <f t="shared" si="86"/>
        <v>1.8748477823333334</v>
      </c>
      <c r="AJ219" s="12">
        <f t="shared" si="90"/>
        <v>1.2577908407082214</v>
      </c>
      <c r="AK219" s="12">
        <f t="shared" si="91"/>
        <v>67.08762452932811</v>
      </c>
      <c r="AL219" s="11">
        <v>0.79286036699999995</v>
      </c>
      <c r="AM219" s="11">
        <v>1.139526112</v>
      </c>
      <c r="AN219" s="11">
        <v>0.92468186600000002</v>
      </c>
      <c r="AO219" s="12">
        <f t="shared" si="92"/>
        <v>0.95235611500000006</v>
      </c>
      <c r="AP219" s="12">
        <f t="shared" si="93"/>
        <v>0.17498194973306944</v>
      </c>
      <c r="AQ219" s="12">
        <f t="shared" si="94"/>
        <v>18.373583891259987</v>
      </c>
    </row>
    <row r="220" spans="1:43" ht="17.25" x14ac:dyDescent="0.25">
      <c r="A220" s="9" t="s">
        <v>233</v>
      </c>
      <c r="B220" s="9">
        <v>29.2546</v>
      </c>
      <c r="C220" s="42">
        <v>307.2</v>
      </c>
      <c r="D220" s="9" t="s">
        <v>417</v>
      </c>
      <c r="E220" s="9" t="s">
        <v>419</v>
      </c>
      <c r="F220" s="9" t="s">
        <v>421</v>
      </c>
      <c r="G220" s="18" t="s">
        <v>796</v>
      </c>
      <c r="H220" s="9">
        <v>150.05282499999998</v>
      </c>
      <c r="I220" s="9" t="s">
        <v>499</v>
      </c>
      <c r="J220" s="9" t="str">
        <f t="shared" si="78"/>
        <v>NF07_D-(-)-Ribose, O,O,O,O-TMS o-methyloxime</v>
      </c>
      <c r="K220" s="14" t="s">
        <v>1323</v>
      </c>
      <c r="L220" s="19" t="s">
        <v>707</v>
      </c>
      <c r="M220" s="9" t="str">
        <f t="shared" si="79"/>
        <v>SRBFZHDQGSBBOR-SOOFDHNKSA-N</v>
      </c>
      <c r="N220" s="11">
        <v>309.5816403</v>
      </c>
      <c r="O220" s="11">
        <v>50.132823989999999</v>
      </c>
      <c r="P220" s="11">
        <v>19.171738560000001</v>
      </c>
      <c r="Q220" s="12">
        <f t="shared" si="87"/>
        <v>126.29540095</v>
      </c>
      <c r="R220" s="12">
        <f t="shared" si="88"/>
        <v>159.48363976925674</v>
      </c>
      <c r="S220" s="12">
        <f t="shared" si="89"/>
        <v>126.27826395071654</v>
      </c>
      <c r="T220" s="11">
        <v>144.94093910000001</v>
      </c>
      <c r="U220" s="11">
        <v>85.952946159999996</v>
      </c>
      <c r="V220" s="11">
        <v>90.151498000000004</v>
      </c>
      <c r="W220" s="12">
        <f t="shared" si="80"/>
        <v>107.01512775333333</v>
      </c>
      <c r="X220" s="12">
        <f t="shared" si="81"/>
        <v>32.911735507498037</v>
      </c>
      <c r="Y220" s="12">
        <f t="shared" si="82"/>
        <v>30.754283248026955</v>
      </c>
      <c r="Z220" s="11">
        <v>253.84859280000001</v>
      </c>
      <c r="AA220" s="11">
        <v>189.41090439999999</v>
      </c>
      <c r="AB220" s="11">
        <v>181.227316</v>
      </c>
      <c r="AC220" s="12">
        <f t="shared" si="83"/>
        <v>208.16227106666668</v>
      </c>
      <c r="AD220" s="12">
        <f t="shared" si="84"/>
        <v>39.77653548156723</v>
      </c>
      <c r="AE220" s="12">
        <f t="shared" si="85"/>
        <v>19.108426939110533</v>
      </c>
      <c r="AF220" s="11">
        <v>260.77096660000001</v>
      </c>
      <c r="AG220" s="11">
        <v>244.16388900000001</v>
      </c>
      <c r="AH220" s="11">
        <v>175.26699199999999</v>
      </c>
      <c r="AI220" s="12">
        <f t="shared" si="86"/>
        <v>226.73394919999998</v>
      </c>
      <c r="AJ220" s="12">
        <f t="shared" si="90"/>
        <v>45.338554445119946</v>
      </c>
      <c r="AK220" s="12">
        <f t="shared" si="91"/>
        <v>19.996367815711274</v>
      </c>
      <c r="AL220" s="11">
        <v>151.48714319999999</v>
      </c>
      <c r="AM220" s="11">
        <v>223.4052634</v>
      </c>
      <c r="AN220" s="11">
        <v>124.4545557</v>
      </c>
      <c r="AO220" s="12">
        <f t="shared" si="92"/>
        <v>166.44898743333331</v>
      </c>
      <c r="AP220" s="12">
        <f t="shared" si="93"/>
        <v>51.143946129816925</v>
      </c>
      <c r="AQ220" s="12">
        <f t="shared" si="94"/>
        <v>30.726498802103713</v>
      </c>
    </row>
    <row r="221" spans="1:43" s="57" customFormat="1" ht="17.25" x14ac:dyDescent="0.25">
      <c r="A221" s="18" t="s">
        <v>234</v>
      </c>
      <c r="B221" s="18">
        <v>29.318000000000001</v>
      </c>
      <c r="C221" s="61">
        <v>231.2</v>
      </c>
      <c r="D221" s="18" t="s">
        <v>417</v>
      </c>
      <c r="E221" s="18" t="s">
        <v>419</v>
      </c>
      <c r="F221" s="18" t="s">
        <v>421</v>
      </c>
      <c r="G221" s="18" t="s">
        <v>786</v>
      </c>
      <c r="H221" s="18">
        <v>132.053493</v>
      </c>
      <c r="I221" s="18" t="s">
        <v>456</v>
      </c>
      <c r="J221" s="18" t="str">
        <f t="shared" ref="J221" si="104">IF(ISBLANK(I221), D221&amp;"-"&amp;E221&amp;"-"&amp;F221&amp;"-"&amp;B221&amp;"-"&amp;C221&amp;"0000", I221)</f>
        <v>NF07_L-Asparagine NNO-TMS</v>
      </c>
      <c r="K221" s="14" t="s">
        <v>1323</v>
      </c>
      <c r="L221" s="62" t="s">
        <v>698</v>
      </c>
      <c r="M221" s="18" t="str">
        <f t="shared" ref="M221" si="105">IF(ISBLANK(L221), "Unknown-"&amp;B221&amp;"-"&amp;C221&amp;"0000", L221)</f>
        <v>DCXYFEDJOCDNAF-REOHCLBHSA-N</v>
      </c>
      <c r="N221" s="21">
        <v>52040.61017</v>
      </c>
      <c r="O221" s="21">
        <v>1553.2723000999999</v>
      </c>
      <c r="P221" s="21">
        <v>113.5220958</v>
      </c>
      <c r="Q221" s="12">
        <f t="shared" si="87"/>
        <v>17902.468188633331</v>
      </c>
      <c r="R221" s="12">
        <f t="shared" si="88"/>
        <v>29573.261125849094</v>
      </c>
      <c r="S221" s="12">
        <f t="shared" si="89"/>
        <v>165.19097151434016</v>
      </c>
      <c r="T221" s="21">
        <v>17265.167612999998</v>
      </c>
      <c r="U221" s="21">
        <v>14801.740009000001</v>
      </c>
      <c r="V221" s="21">
        <v>21899.818919999998</v>
      </c>
      <c r="W221" s="12">
        <f t="shared" ref="W221" si="106">AVERAGE(T221:V221)</f>
        <v>17988.908847333332</v>
      </c>
      <c r="X221" s="12">
        <f t="shared" ref="X221" si="107">STDEV(T221:V221)</f>
        <v>3603.9606112444553</v>
      </c>
      <c r="Y221" s="12">
        <f t="shared" ref="Y221" si="108">(STDEV(T221:V221)/AVERAGE(T221:V221))*100</f>
        <v>20.034348063188418</v>
      </c>
      <c r="Z221" s="21">
        <v>9618.4652409999999</v>
      </c>
      <c r="AA221" s="21">
        <v>2589.770407</v>
      </c>
      <c r="AB221" s="21">
        <v>2512.3125229999996</v>
      </c>
      <c r="AC221" s="12">
        <f t="shared" ref="AC221" si="109">AVERAGE(Z221:AB221)</f>
        <v>4906.8493903333328</v>
      </c>
      <c r="AD221" s="12">
        <f t="shared" ref="AD221" si="110">STDEV(Z221:AB221)</f>
        <v>4080.5628134043563</v>
      </c>
      <c r="AE221" s="12">
        <f t="shared" ref="AE221" si="111">(STDEV(Z221:AB221)/AVERAGE(Z221:AB221))*100</f>
        <v>83.160547406309433</v>
      </c>
      <c r="AF221" s="21">
        <v>18213.343337999999</v>
      </c>
      <c r="AG221" s="21">
        <v>18076.247794000003</v>
      </c>
      <c r="AH221" s="21">
        <v>9592.1342699999987</v>
      </c>
      <c r="AI221" s="12">
        <f t="shared" ref="AI221" si="112">AVERAGE(AF221:AH221)</f>
        <v>15293.908467333333</v>
      </c>
      <c r="AJ221" s="12">
        <f t="shared" si="90"/>
        <v>4938.3570694187692</v>
      </c>
      <c r="AK221" s="12">
        <f t="shared" si="91"/>
        <v>32.289699392190933</v>
      </c>
      <c r="AL221" s="21">
        <v>6179.0394350000006</v>
      </c>
      <c r="AM221" s="21">
        <v>9530.1226839999999</v>
      </c>
      <c r="AN221" s="21">
        <v>5861.8551609999995</v>
      </c>
      <c r="AO221" s="12">
        <f t="shared" si="92"/>
        <v>7190.339093333333</v>
      </c>
      <c r="AP221" s="12">
        <f t="shared" si="93"/>
        <v>2032.5087710223963</v>
      </c>
      <c r="AQ221" s="12">
        <f t="shared" si="94"/>
        <v>28.267217229113399</v>
      </c>
    </row>
    <row r="222" spans="1:43" x14ac:dyDescent="0.25">
      <c r="A222" s="9" t="s">
        <v>235</v>
      </c>
      <c r="B222" s="9">
        <v>29.4041</v>
      </c>
      <c r="C222" s="42">
        <v>330.2</v>
      </c>
      <c r="D222" s="9" t="s">
        <v>417</v>
      </c>
      <c r="E222" s="9" t="s">
        <v>419</v>
      </c>
      <c r="F222" s="9" t="s">
        <v>421</v>
      </c>
      <c r="J222" s="9" t="str">
        <f t="shared" si="78"/>
        <v>LWS-GC-Quad-H2O-29.4041-330.20000</v>
      </c>
      <c r="K222" s="13" t="s">
        <v>1298</v>
      </c>
      <c r="M222" s="9" t="str">
        <f t="shared" si="79"/>
        <v>Unknown-29.4041-330.20000</v>
      </c>
      <c r="N222" s="11">
        <v>4.4718861370000003</v>
      </c>
      <c r="O222" s="11">
        <v>0.70254012200000004</v>
      </c>
      <c r="P222" s="11">
        <v>0.87324689099999997</v>
      </c>
      <c r="Q222" s="12">
        <f t="shared" si="87"/>
        <v>2.01589105</v>
      </c>
      <c r="R222" s="12">
        <f t="shared" si="88"/>
        <v>2.1286660378677791</v>
      </c>
      <c r="S222" s="12">
        <f t="shared" si="89"/>
        <v>105.59429974490828</v>
      </c>
      <c r="T222" s="11">
        <v>12.94964472</v>
      </c>
      <c r="U222" s="11">
        <v>7.6616547329999998</v>
      </c>
      <c r="V222" s="11">
        <v>9.1682798289999994</v>
      </c>
      <c r="W222" s="12">
        <f t="shared" si="80"/>
        <v>9.926526427333334</v>
      </c>
      <c r="X222" s="12">
        <f t="shared" si="81"/>
        <v>2.724318805420193</v>
      </c>
      <c r="Y222" s="12">
        <f t="shared" si="82"/>
        <v>27.444835062531087</v>
      </c>
      <c r="Z222" s="11">
        <v>1.1420339289999999</v>
      </c>
      <c r="AA222" s="11">
        <v>0.60037054899999998</v>
      </c>
      <c r="AB222" s="11">
        <v>0.75626319200000003</v>
      </c>
      <c r="AC222" s="12">
        <f t="shared" si="83"/>
        <v>0.83288922333333326</v>
      </c>
      <c r="AD222" s="12">
        <f t="shared" si="84"/>
        <v>0.27884308457747159</v>
      </c>
      <c r="AE222" s="12">
        <f t="shared" si="85"/>
        <v>33.479012186219023</v>
      </c>
      <c r="AF222" s="11">
        <v>6.1274418539999997</v>
      </c>
      <c r="AG222" s="11">
        <v>3.7852682149999999</v>
      </c>
      <c r="AH222" s="11">
        <v>5.856425421</v>
      </c>
      <c r="AI222" s="12">
        <f t="shared" si="86"/>
        <v>5.2563784966666667</v>
      </c>
      <c r="AJ222" s="12">
        <f t="shared" si="90"/>
        <v>1.2812051250124004</v>
      </c>
      <c r="AK222" s="12">
        <f t="shared" si="91"/>
        <v>24.374293552583339</v>
      </c>
      <c r="AL222" s="11">
        <v>3.805554543</v>
      </c>
      <c r="AM222" s="11">
        <v>5.0798745040000002</v>
      </c>
      <c r="AN222" s="11">
        <v>7.2293133630000002</v>
      </c>
      <c r="AO222" s="12">
        <f t="shared" si="92"/>
        <v>5.3715808033333339</v>
      </c>
      <c r="AP222" s="12">
        <f t="shared" si="93"/>
        <v>1.7304191799055539</v>
      </c>
      <c r="AQ222" s="12">
        <f t="shared" si="94"/>
        <v>32.21433770170119</v>
      </c>
    </row>
    <row r="223" spans="1:43" x14ac:dyDescent="0.25">
      <c r="A223" s="9" t="s">
        <v>236</v>
      </c>
      <c r="B223" s="9">
        <v>29.526</v>
      </c>
      <c r="C223" s="42">
        <v>232.2</v>
      </c>
      <c r="D223" s="9" t="s">
        <v>417</v>
      </c>
      <c r="E223" s="9" t="s">
        <v>419</v>
      </c>
      <c r="F223" s="9" t="s">
        <v>421</v>
      </c>
      <c r="J223" s="9" t="str">
        <f t="shared" si="78"/>
        <v>LWS-GC-Quad-H2O-29.526-232.20000</v>
      </c>
      <c r="K223" s="13" t="s">
        <v>1298</v>
      </c>
      <c r="M223" s="9" t="str">
        <f t="shared" si="79"/>
        <v>Unknown-29.526-232.20000</v>
      </c>
      <c r="N223" s="11">
        <v>11.145665449999999</v>
      </c>
      <c r="O223" s="11">
        <v>1.8880765770000001</v>
      </c>
      <c r="P223" s="11">
        <v>0.71447472899999998</v>
      </c>
      <c r="Q223" s="12">
        <f t="shared" si="87"/>
        <v>4.5827389186666663</v>
      </c>
      <c r="R223" s="12">
        <f t="shared" si="88"/>
        <v>5.7138724886163228</v>
      </c>
      <c r="S223" s="12">
        <f t="shared" si="89"/>
        <v>124.68247897217668</v>
      </c>
      <c r="T223" s="11">
        <v>7.7195876840000004</v>
      </c>
      <c r="U223" s="11">
        <v>7.9395807920000001</v>
      </c>
      <c r="V223" s="11">
        <v>7.3191624940000004</v>
      </c>
      <c r="W223" s="12">
        <f t="shared" si="80"/>
        <v>7.6594436566666673</v>
      </c>
      <c r="X223" s="12">
        <f t="shared" si="81"/>
        <v>0.31455157628155145</v>
      </c>
      <c r="Y223" s="12">
        <f t="shared" si="82"/>
        <v>4.1067157143687627</v>
      </c>
      <c r="Z223" s="11">
        <v>4.8174746580000001</v>
      </c>
      <c r="AA223" s="11">
        <v>0.39504382100000002</v>
      </c>
      <c r="AB223" s="11">
        <v>0.78725758499999998</v>
      </c>
      <c r="AC223" s="12">
        <f t="shared" si="83"/>
        <v>1.9999253546666667</v>
      </c>
      <c r="AD223" s="12">
        <f t="shared" si="84"/>
        <v>2.4479370838939829</v>
      </c>
      <c r="AE223" s="12">
        <f t="shared" si="85"/>
        <v>122.40142254219222</v>
      </c>
      <c r="AF223" s="11">
        <v>3.8820164890000002</v>
      </c>
      <c r="AG223" s="11">
        <v>2.7919875360000002</v>
      </c>
      <c r="AH223" s="11">
        <v>1.776861311</v>
      </c>
      <c r="AI223" s="12">
        <f t="shared" si="86"/>
        <v>2.816955112</v>
      </c>
      <c r="AJ223" s="12">
        <f t="shared" si="90"/>
        <v>1.0527996560379103</v>
      </c>
      <c r="AK223" s="12">
        <f t="shared" si="91"/>
        <v>37.37367526919649</v>
      </c>
      <c r="AL223" s="11">
        <v>1.403494263</v>
      </c>
      <c r="AM223" s="11">
        <v>0.81557335900000005</v>
      </c>
      <c r="AN223" s="11">
        <v>2.7993926010000001</v>
      </c>
      <c r="AO223" s="12">
        <f t="shared" si="92"/>
        <v>1.6728200743333332</v>
      </c>
      <c r="AP223" s="12">
        <f t="shared" si="93"/>
        <v>1.0189636846915266</v>
      </c>
      <c r="AQ223" s="12">
        <f t="shared" si="94"/>
        <v>60.912927835207434</v>
      </c>
    </row>
    <row r="224" spans="1:43" x14ac:dyDescent="0.25">
      <c r="A224" s="9" t="s">
        <v>237</v>
      </c>
      <c r="B224" s="9">
        <v>29.808499999999999</v>
      </c>
      <c r="C224" s="42">
        <v>103.1</v>
      </c>
      <c r="D224" s="9" t="s">
        <v>417</v>
      </c>
      <c r="E224" s="9" t="s">
        <v>419</v>
      </c>
      <c r="F224" s="9" t="s">
        <v>421</v>
      </c>
      <c r="J224" s="9" t="str">
        <f t="shared" si="78"/>
        <v>LWS-GC-Quad-H2O-29.8085-103.10000</v>
      </c>
      <c r="K224" s="13" t="s">
        <v>1298</v>
      </c>
      <c r="M224" s="9" t="str">
        <f t="shared" si="79"/>
        <v>Unknown-29.8085-103.10000</v>
      </c>
      <c r="N224" s="11">
        <v>86.305132450000002</v>
      </c>
      <c r="O224" s="11">
        <v>6.4875189359999998</v>
      </c>
      <c r="P224" s="11">
        <v>14.593807890000001</v>
      </c>
      <c r="Q224" s="12">
        <f t="shared" si="87"/>
        <v>35.795486425333337</v>
      </c>
      <c r="R224" s="12">
        <f t="shared" si="88"/>
        <v>43.930015209470156</v>
      </c>
      <c r="S224" s="12">
        <f t="shared" si="89"/>
        <v>122.72501255459912</v>
      </c>
      <c r="T224" s="11">
        <v>7.4546011129999998</v>
      </c>
      <c r="U224" s="11">
        <v>7.721552591</v>
      </c>
      <c r="V224" s="11">
        <v>9.6375870579999994</v>
      </c>
      <c r="W224" s="12">
        <f t="shared" si="80"/>
        <v>8.2712469206666679</v>
      </c>
      <c r="X224" s="12">
        <f t="shared" si="81"/>
        <v>1.1907895704395595</v>
      </c>
      <c r="Y224" s="12">
        <f t="shared" si="82"/>
        <v>14.396735847218316</v>
      </c>
      <c r="Z224" s="11">
        <v>174.43875650000001</v>
      </c>
      <c r="AA224" s="11">
        <v>53.502621820000002</v>
      </c>
      <c r="AB224" s="11">
        <v>36.638472100000001</v>
      </c>
      <c r="AC224" s="12">
        <f t="shared" si="83"/>
        <v>88.193283473333338</v>
      </c>
      <c r="AD224" s="12">
        <f t="shared" si="84"/>
        <v>75.165225334856544</v>
      </c>
      <c r="AE224" s="12">
        <f t="shared" si="85"/>
        <v>85.227834110047567</v>
      </c>
      <c r="AF224" s="11">
        <v>69.711520559999997</v>
      </c>
      <c r="AG224" s="11">
        <v>88.075583260000002</v>
      </c>
      <c r="AH224" s="11">
        <v>23.876959530000001</v>
      </c>
      <c r="AI224" s="12">
        <f t="shared" si="86"/>
        <v>60.554687783333328</v>
      </c>
      <c r="AJ224" s="12">
        <f t="shared" si="90"/>
        <v>33.064354100472137</v>
      </c>
      <c r="AK224" s="12">
        <f t="shared" si="91"/>
        <v>54.602468133891612</v>
      </c>
      <c r="AL224" s="11">
        <v>8.5364340799999994</v>
      </c>
      <c r="AM224" s="11">
        <v>17.250407169999999</v>
      </c>
      <c r="AN224" s="11">
        <v>15.280953139999999</v>
      </c>
      <c r="AO224" s="12">
        <f t="shared" si="92"/>
        <v>13.689264796666665</v>
      </c>
      <c r="AP224" s="12">
        <f t="shared" si="93"/>
        <v>4.5698397772830566</v>
      </c>
      <c r="AQ224" s="12">
        <f t="shared" si="94"/>
        <v>33.38265308737261</v>
      </c>
    </row>
    <row r="225" spans="1:43" x14ac:dyDescent="0.25">
      <c r="A225" s="9" t="s">
        <v>238</v>
      </c>
      <c r="B225" s="9">
        <v>29.823</v>
      </c>
      <c r="C225" s="42">
        <v>299.10000000000002</v>
      </c>
      <c r="D225" s="9" t="s">
        <v>417</v>
      </c>
      <c r="E225" s="9" t="s">
        <v>419</v>
      </c>
      <c r="F225" s="9" t="s">
        <v>421</v>
      </c>
      <c r="J225" s="9" t="str">
        <f t="shared" si="78"/>
        <v>LWS-GC-Quad-H2O-29.823-299.10000</v>
      </c>
      <c r="K225" s="13" t="s">
        <v>1298</v>
      </c>
      <c r="M225" s="9" t="str">
        <f t="shared" si="79"/>
        <v>Unknown-29.823-299.10000</v>
      </c>
      <c r="N225" s="11">
        <v>162.44069640000001</v>
      </c>
      <c r="O225" s="11">
        <v>10.72471404</v>
      </c>
      <c r="P225" s="11">
        <v>1.376025404</v>
      </c>
      <c r="Q225" s="12">
        <f t="shared" si="87"/>
        <v>58.180478614666669</v>
      </c>
      <c r="R225" s="12">
        <f t="shared" si="88"/>
        <v>90.41290977668551</v>
      </c>
      <c r="S225" s="12">
        <f t="shared" si="89"/>
        <v>155.40076659646692</v>
      </c>
      <c r="T225" s="11">
        <v>15.575726</v>
      </c>
      <c r="U225" s="11">
        <v>10.501292360000001</v>
      </c>
      <c r="V225" s="11">
        <v>18.638759149999998</v>
      </c>
      <c r="W225" s="12">
        <f t="shared" si="80"/>
        <v>14.905259169999999</v>
      </c>
      <c r="X225" s="12">
        <f t="shared" si="81"/>
        <v>4.1099556891998228</v>
      </c>
      <c r="Y225" s="12">
        <f t="shared" si="82"/>
        <v>27.573862636833457</v>
      </c>
      <c r="Z225" s="11">
        <v>831.29296090000003</v>
      </c>
      <c r="AA225" s="11">
        <v>274.6347045</v>
      </c>
      <c r="AB225" s="11">
        <v>285.68152020000002</v>
      </c>
      <c r="AC225" s="12">
        <f t="shared" si="83"/>
        <v>463.86972853333333</v>
      </c>
      <c r="AD225" s="12">
        <f t="shared" si="84"/>
        <v>318.2457883403244</v>
      </c>
      <c r="AE225" s="12">
        <f t="shared" si="85"/>
        <v>68.606716231851607</v>
      </c>
      <c r="AF225" s="11">
        <v>145.0272951</v>
      </c>
      <c r="AG225" s="11">
        <v>178.82809320000001</v>
      </c>
      <c r="AH225" s="11">
        <v>92.071624979999996</v>
      </c>
      <c r="AI225" s="12">
        <f t="shared" si="86"/>
        <v>138.64233776</v>
      </c>
      <c r="AJ225" s="12">
        <f t="shared" si="90"/>
        <v>43.729245987979063</v>
      </c>
      <c r="AK225" s="12">
        <f t="shared" si="91"/>
        <v>31.541047774077192</v>
      </c>
      <c r="AL225" s="11">
        <v>23.627589369999999</v>
      </c>
      <c r="AM225" s="11">
        <v>32.716766849999999</v>
      </c>
      <c r="AN225" s="11">
        <v>62.400450130000003</v>
      </c>
      <c r="AO225" s="12">
        <f t="shared" si="92"/>
        <v>39.581602116666666</v>
      </c>
      <c r="AP225" s="12">
        <f t="shared" si="93"/>
        <v>20.277528333291517</v>
      </c>
      <c r="AQ225" s="12">
        <f t="shared" si="94"/>
        <v>51.229680581204263</v>
      </c>
    </row>
    <row r="226" spans="1:43" x14ac:dyDescent="0.25">
      <c r="A226" s="9" t="s">
        <v>239</v>
      </c>
      <c r="B226" s="9">
        <v>29.927700000000002</v>
      </c>
      <c r="C226" s="42">
        <v>200.1</v>
      </c>
      <c r="D226" s="9" t="s">
        <v>417</v>
      </c>
      <c r="E226" s="9" t="s">
        <v>419</v>
      </c>
      <c r="F226" s="9" t="s">
        <v>421</v>
      </c>
      <c r="J226" s="9" t="str">
        <f t="shared" si="78"/>
        <v>LWS-GC-Quad-H2O-29.9277-200.10000</v>
      </c>
      <c r="K226" s="13" t="s">
        <v>1298</v>
      </c>
      <c r="M226" s="9" t="str">
        <f t="shared" si="79"/>
        <v>Unknown-29.9277-200.10000</v>
      </c>
      <c r="N226" s="11">
        <v>100.4698885</v>
      </c>
      <c r="O226" s="11">
        <v>8.0572570199999998</v>
      </c>
      <c r="P226" s="11">
        <v>7.898915057</v>
      </c>
      <c r="Q226" s="12">
        <f t="shared" si="87"/>
        <v>38.808686858999998</v>
      </c>
      <c r="R226" s="12">
        <f t="shared" si="88"/>
        <v>53.400225738318348</v>
      </c>
      <c r="S226" s="12">
        <f t="shared" si="89"/>
        <v>137.59864107830401</v>
      </c>
      <c r="T226" s="11">
        <v>24.078800909999998</v>
      </c>
      <c r="U226" s="11">
        <v>21.284823419999999</v>
      </c>
      <c r="V226" s="11">
        <v>31.274914859999999</v>
      </c>
      <c r="W226" s="12">
        <f t="shared" si="80"/>
        <v>25.546179729999995</v>
      </c>
      <c r="X226" s="12">
        <f t="shared" si="81"/>
        <v>5.154161638513961</v>
      </c>
      <c r="Y226" s="12">
        <f t="shared" si="82"/>
        <v>20.175860707897563</v>
      </c>
      <c r="Z226" s="11">
        <v>27.99060515</v>
      </c>
      <c r="AA226" s="11">
        <v>6.1009655159999996</v>
      </c>
      <c r="AB226" s="11">
        <v>14.260520270000001</v>
      </c>
      <c r="AC226" s="12">
        <f t="shared" si="83"/>
        <v>16.117363645333334</v>
      </c>
      <c r="AD226" s="12">
        <f t="shared" si="84"/>
        <v>11.062322600475239</v>
      </c>
      <c r="AE226" s="12">
        <f t="shared" si="85"/>
        <v>68.636055150857473</v>
      </c>
      <c r="AF226" s="11">
        <v>29.3152756</v>
      </c>
      <c r="AG226" s="11">
        <v>31.605345870000001</v>
      </c>
      <c r="AH226" s="11">
        <v>15.05784659</v>
      </c>
      <c r="AI226" s="12">
        <f t="shared" si="86"/>
        <v>25.326156019999999</v>
      </c>
      <c r="AJ226" s="12">
        <f t="shared" si="90"/>
        <v>8.9660325324557455</v>
      </c>
      <c r="AK226" s="12">
        <f t="shared" si="91"/>
        <v>35.402263673078906</v>
      </c>
      <c r="AL226" s="11">
        <v>13.3904917</v>
      </c>
      <c r="AM226" s="11">
        <v>24.197393980000001</v>
      </c>
      <c r="AN226" s="11">
        <v>21.546693439999999</v>
      </c>
      <c r="AO226" s="12">
        <f t="shared" si="92"/>
        <v>19.711526373333331</v>
      </c>
      <c r="AP226" s="12">
        <f t="shared" si="93"/>
        <v>5.6323319188681404</v>
      </c>
      <c r="AQ226" s="12">
        <f t="shared" si="94"/>
        <v>28.573798965095982</v>
      </c>
    </row>
    <row r="227" spans="1:43" x14ac:dyDescent="0.25">
      <c r="A227" s="9" t="s">
        <v>240</v>
      </c>
      <c r="B227" s="9">
        <v>30.015799999999999</v>
      </c>
      <c r="C227" s="42">
        <v>204.2</v>
      </c>
      <c r="D227" s="9" t="s">
        <v>417</v>
      </c>
      <c r="E227" s="9" t="s">
        <v>419</v>
      </c>
      <c r="F227" s="9" t="s">
        <v>421</v>
      </c>
      <c r="J227" s="9" t="str">
        <f t="shared" si="78"/>
        <v>LWS-GC-Quad-H2O-30.0158-204.20000</v>
      </c>
      <c r="K227" s="13" t="s">
        <v>1298</v>
      </c>
      <c r="M227" s="9" t="str">
        <f t="shared" si="79"/>
        <v>Unknown-30.0158-204.20000</v>
      </c>
      <c r="N227" s="11">
        <v>214.0830363</v>
      </c>
      <c r="O227" s="11">
        <v>40.999802410000001</v>
      </c>
      <c r="P227" s="11">
        <v>18.61603599</v>
      </c>
      <c r="Q227" s="12">
        <f t="shared" si="87"/>
        <v>91.232958233333349</v>
      </c>
      <c r="R227" s="12">
        <f t="shared" si="88"/>
        <v>106.97833664123709</v>
      </c>
      <c r="S227" s="12">
        <f t="shared" si="89"/>
        <v>117.25843238321185</v>
      </c>
      <c r="T227" s="11">
        <v>10.41870117</v>
      </c>
      <c r="U227" s="11">
        <v>11.646539389999999</v>
      </c>
      <c r="V227" s="11">
        <v>19.396990970000001</v>
      </c>
      <c r="W227" s="12">
        <f t="shared" si="80"/>
        <v>13.820743843333332</v>
      </c>
      <c r="X227" s="12">
        <f t="shared" si="81"/>
        <v>4.8680381763978522</v>
      </c>
      <c r="Y227" s="12">
        <f t="shared" si="82"/>
        <v>35.222693015514011</v>
      </c>
      <c r="Z227" s="11">
        <v>45.395079099999997</v>
      </c>
      <c r="AA227" s="11">
        <v>16.362498930000001</v>
      </c>
      <c r="AB227" s="11">
        <v>4.5685735449999996</v>
      </c>
      <c r="AC227" s="12">
        <f t="shared" si="83"/>
        <v>22.108717191666667</v>
      </c>
      <c r="AD227" s="12">
        <f t="shared" si="84"/>
        <v>21.011072252294621</v>
      </c>
      <c r="AE227" s="12">
        <f t="shared" si="85"/>
        <v>95.035239132798822</v>
      </c>
      <c r="AF227" s="11">
        <v>19.842038240000001</v>
      </c>
      <c r="AG227" s="11">
        <v>20.36929847</v>
      </c>
      <c r="AH227" s="11">
        <v>8.2197609620000005</v>
      </c>
      <c r="AI227" s="12">
        <f t="shared" si="86"/>
        <v>16.143699223999999</v>
      </c>
      <c r="AJ227" s="12">
        <f t="shared" si="90"/>
        <v>6.8673939032594893</v>
      </c>
      <c r="AK227" s="12">
        <f t="shared" si="91"/>
        <v>42.539159135535002</v>
      </c>
      <c r="AL227" s="11">
        <v>2.4570786569999998</v>
      </c>
      <c r="AM227" s="11">
        <v>4.92789667</v>
      </c>
      <c r="AN227" s="11">
        <v>5.1481503269999997</v>
      </c>
      <c r="AO227" s="12">
        <f t="shared" si="92"/>
        <v>4.1777085513333327</v>
      </c>
      <c r="AP227" s="12">
        <f t="shared" si="93"/>
        <v>1.4941731303000412</v>
      </c>
      <c r="AQ227" s="12">
        <f t="shared" si="94"/>
        <v>35.76537501217431</v>
      </c>
    </row>
    <row r="228" spans="1:43" ht="17.25" x14ac:dyDescent="0.25">
      <c r="A228" s="9" t="s">
        <v>241</v>
      </c>
      <c r="B228" s="9">
        <v>30.0654</v>
      </c>
      <c r="C228" s="42">
        <v>174.1</v>
      </c>
      <c r="D228" s="9" t="s">
        <v>417</v>
      </c>
      <c r="E228" s="9" t="s">
        <v>419</v>
      </c>
      <c r="F228" s="9" t="s">
        <v>421</v>
      </c>
      <c r="G228" s="18" t="s">
        <v>797</v>
      </c>
      <c r="H228" s="9">
        <v>118.07422799999999</v>
      </c>
      <c r="I228" s="9" t="s">
        <v>426</v>
      </c>
      <c r="J228" s="9" t="str">
        <f t="shared" si="78"/>
        <v xml:space="preserve">? Golm_Butanoic acid24-diamino- </v>
      </c>
      <c r="K228" s="17" t="s">
        <v>1300</v>
      </c>
      <c r="L228" s="19" t="s">
        <v>708</v>
      </c>
      <c r="M228" s="9" t="str">
        <f t="shared" si="79"/>
        <v>OGNSCSPNOLGXSM-UHFFFAOYSA-N</v>
      </c>
      <c r="N228" s="11">
        <v>86.350532310000006</v>
      </c>
      <c r="O228" s="11">
        <v>8.7488199519999998</v>
      </c>
      <c r="P228" s="11">
        <v>16.724001059999999</v>
      </c>
      <c r="Q228" s="12">
        <f t="shared" si="87"/>
        <v>37.274451107333334</v>
      </c>
      <c r="R228" s="12">
        <f t="shared" si="88"/>
        <v>42.687787341163506</v>
      </c>
      <c r="S228" s="12">
        <f t="shared" si="89"/>
        <v>114.52291334416232</v>
      </c>
      <c r="T228" s="11">
        <v>40.195692719999997</v>
      </c>
      <c r="U228" s="11">
        <v>39.609255130000001</v>
      </c>
      <c r="V228" s="11">
        <v>46.755806409999998</v>
      </c>
      <c r="W228" s="12">
        <f t="shared" si="80"/>
        <v>42.186918086666658</v>
      </c>
      <c r="X228" s="12">
        <f t="shared" si="81"/>
        <v>3.9676230472488192</v>
      </c>
      <c r="Y228" s="12">
        <f t="shared" si="82"/>
        <v>9.404865838025751</v>
      </c>
      <c r="Z228" s="11">
        <v>112.538055</v>
      </c>
      <c r="AA228" s="11">
        <v>47.979212769999997</v>
      </c>
      <c r="AB228" s="11">
        <v>63.83605206</v>
      </c>
      <c r="AC228" s="12">
        <f t="shared" si="83"/>
        <v>74.784439943333325</v>
      </c>
      <c r="AD228" s="12">
        <f t="shared" si="84"/>
        <v>33.643148269037624</v>
      </c>
      <c r="AE228" s="12">
        <f t="shared" si="85"/>
        <v>44.986829204751906</v>
      </c>
      <c r="AF228" s="11">
        <v>103.5995695</v>
      </c>
      <c r="AG228" s="11">
        <v>156.6436506</v>
      </c>
      <c r="AH228" s="11">
        <v>45.709576140000003</v>
      </c>
      <c r="AI228" s="12">
        <f t="shared" si="86"/>
        <v>101.98426541333335</v>
      </c>
      <c r="AJ228" s="12">
        <f t="shared" si="90"/>
        <v>55.484674681784902</v>
      </c>
      <c r="AK228" s="12">
        <f t="shared" si="91"/>
        <v>54.405132455394323</v>
      </c>
      <c r="AL228" s="11">
        <v>18.73638558</v>
      </c>
      <c r="AM228" s="11">
        <v>31.200064980000001</v>
      </c>
      <c r="AN228" s="11">
        <v>25.7717098</v>
      </c>
      <c r="AO228" s="12">
        <f t="shared" si="92"/>
        <v>25.23605345333333</v>
      </c>
      <c r="AP228" s="12">
        <f t="shared" si="93"/>
        <v>6.2490816795581701</v>
      </c>
      <c r="AQ228" s="12">
        <f t="shared" si="94"/>
        <v>24.762515625170995</v>
      </c>
    </row>
    <row r="229" spans="1:43" x14ac:dyDescent="0.25">
      <c r="A229" s="9" t="s">
        <v>242</v>
      </c>
      <c r="B229" s="9">
        <v>30.188099999999999</v>
      </c>
      <c r="C229" s="42">
        <v>401</v>
      </c>
      <c r="D229" s="9" t="s">
        <v>417</v>
      </c>
      <c r="E229" s="9" t="s">
        <v>419</v>
      </c>
      <c r="F229" s="9" t="s">
        <v>421</v>
      </c>
      <c r="J229" s="9" t="str">
        <f t="shared" si="78"/>
        <v>LWS-GC-Quad-H2O-30.1881-4010000</v>
      </c>
      <c r="K229" s="13" t="s">
        <v>1298</v>
      </c>
      <c r="M229" s="9" t="str">
        <f t="shared" si="79"/>
        <v>Unknown-30.1881-4010000</v>
      </c>
      <c r="N229" s="11">
        <v>874.90068780000001</v>
      </c>
      <c r="O229" s="11">
        <v>777.15207799999996</v>
      </c>
      <c r="P229" s="11">
        <v>1734.1492459999999</v>
      </c>
      <c r="Q229" s="12">
        <f t="shared" si="87"/>
        <v>1128.7340039333333</v>
      </c>
      <c r="R229" s="12">
        <f t="shared" si="88"/>
        <v>526.57801812688524</v>
      </c>
      <c r="S229" s="12">
        <f t="shared" si="89"/>
        <v>46.652091306889226</v>
      </c>
      <c r="T229" s="11">
        <v>5.939392786</v>
      </c>
      <c r="U229" s="11">
        <v>30.741976319999999</v>
      </c>
      <c r="V229" s="11">
        <v>91.212710180000002</v>
      </c>
      <c r="W229" s="12">
        <f t="shared" si="80"/>
        <v>42.631359761999995</v>
      </c>
      <c r="X229" s="12">
        <f t="shared" si="81"/>
        <v>43.862315759859776</v>
      </c>
      <c r="Y229" s="12">
        <f t="shared" si="82"/>
        <v>102.88744249475479</v>
      </c>
      <c r="Z229" s="11">
        <v>36.942181069999997</v>
      </c>
      <c r="AA229" s="11">
        <v>43.985547879999999</v>
      </c>
      <c r="AB229" s="11">
        <v>270.2990029</v>
      </c>
      <c r="AC229" s="12">
        <f t="shared" si="83"/>
        <v>117.07557728333332</v>
      </c>
      <c r="AD229" s="12">
        <f t="shared" si="84"/>
        <v>132.74210286222188</v>
      </c>
      <c r="AE229" s="12">
        <f t="shared" si="85"/>
        <v>113.38154886136003</v>
      </c>
      <c r="AF229" s="11">
        <v>11.568781510000001</v>
      </c>
      <c r="AG229" s="11">
        <v>22.017721720000001</v>
      </c>
      <c r="AH229" s="11">
        <v>16.392303500000001</v>
      </c>
      <c r="AI229" s="12">
        <f t="shared" si="86"/>
        <v>16.659602243333335</v>
      </c>
      <c r="AJ229" s="12">
        <f t="shared" si="90"/>
        <v>5.2295960017652838</v>
      </c>
      <c r="AK229" s="12">
        <f t="shared" si="91"/>
        <v>31.390881519143164</v>
      </c>
      <c r="AL229" s="11">
        <v>4.9066229510000001</v>
      </c>
      <c r="AM229" s="11">
        <v>15.954903809999999</v>
      </c>
      <c r="AN229" s="11">
        <v>11.75539794</v>
      </c>
      <c r="AO229" s="12">
        <f t="shared" si="92"/>
        <v>10.872308233666667</v>
      </c>
      <c r="AP229" s="12">
        <f t="shared" si="93"/>
        <v>5.5768282255158548</v>
      </c>
      <c r="AQ229" s="12">
        <f t="shared" si="94"/>
        <v>51.293875280751486</v>
      </c>
    </row>
    <row r="230" spans="1:43" ht="17.25" x14ac:dyDescent="0.3">
      <c r="A230" s="9" t="s">
        <v>243</v>
      </c>
      <c r="B230" s="9">
        <v>30.318999999999999</v>
      </c>
      <c r="C230" s="42">
        <v>205.1</v>
      </c>
      <c r="D230" s="9" t="s">
        <v>417</v>
      </c>
      <c r="E230" s="9" t="s">
        <v>419</v>
      </c>
      <c r="F230" s="9" t="s">
        <v>421</v>
      </c>
      <c r="G230" s="18" t="s">
        <v>799</v>
      </c>
      <c r="H230" s="9">
        <v>152.06847500000001</v>
      </c>
      <c r="I230" s="9" t="s">
        <v>457</v>
      </c>
      <c r="J230" s="9" t="str">
        <f t="shared" si="78"/>
        <v>NF07_Ribitol TMS</v>
      </c>
      <c r="K230" s="14" t="s">
        <v>1323</v>
      </c>
      <c r="L230" s="15" t="s">
        <v>798</v>
      </c>
      <c r="M230" s="9" t="str">
        <f t="shared" si="79"/>
        <v>HEBKCHPVOIAQTA-NGQZWQHPSA-N</v>
      </c>
      <c r="N230" s="11">
        <v>1000</v>
      </c>
      <c r="O230" s="11">
        <v>1000</v>
      </c>
      <c r="P230" s="11">
        <v>1000</v>
      </c>
      <c r="Q230" s="12">
        <f t="shared" si="87"/>
        <v>1000</v>
      </c>
      <c r="R230" s="12">
        <f t="shared" si="88"/>
        <v>0</v>
      </c>
      <c r="S230" s="12">
        <f t="shared" si="89"/>
        <v>0</v>
      </c>
      <c r="T230" s="11">
        <v>1000</v>
      </c>
      <c r="U230" s="11">
        <v>1000</v>
      </c>
      <c r="V230" s="11">
        <v>1000</v>
      </c>
      <c r="W230" s="12">
        <f t="shared" si="80"/>
        <v>1000</v>
      </c>
      <c r="X230" s="12">
        <f t="shared" si="81"/>
        <v>0</v>
      </c>
      <c r="Y230" s="12">
        <f t="shared" si="82"/>
        <v>0</v>
      </c>
      <c r="Z230" s="11">
        <v>1000</v>
      </c>
      <c r="AA230" s="11">
        <v>1000</v>
      </c>
      <c r="AB230" s="11">
        <v>1000</v>
      </c>
      <c r="AC230" s="12">
        <f t="shared" si="83"/>
        <v>1000</v>
      </c>
      <c r="AD230" s="12">
        <f t="shared" si="84"/>
        <v>0</v>
      </c>
      <c r="AE230" s="12">
        <f t="shared" si="85"/>
        <v>0</v>
      </c>
      <c r="AF230" s="11">
        <v>1000</v>
      </c>
      <c r="AG230" s="11">
        <v>1000</v>
      </c>
      <c r="AH230" s="11">
        <v>1000</v>
      </c>
      <c r="AI230" s="12">
        <f t="shared" si="86"/>
        <v>1000</v>
      </c>
      <c r="AJ230" s="12">
        <f t="shared" si="90"/>
        <v>0</v>
      </c>
      <c r="AK230" s="12">
        <f t="shared" si="91"/>
        <v>0</v>
      </c>
      <c r="AL230" s="11">
        <v>1000</v>
      </c>
      <c r="AM230" s="11">
        <v>1000</v>
      </c>
      <c r="AN230" s="11">
        <v>1000</v>
      </c>
      <c r="AO230" s="12">
        <f t="shared" si="92"/>
        <v>1000</v>
      </c>
      <c r="AP230" s="12">
        <f t="shared" si="93"/>
        <v>0</v>
      </c>
      <c r="AQ230" s="12">
        <f t="shared" si="94"/>
        <v>0</v>
      </c>
    </row>
    <row r="231" spans="1:43" ht="17.25" x14ac:dyDescent="0.3">
      <c r="A231" s="9" t="s">
        <v>244</v>
      </c>
      <c r="B231" s="9">
        <v>30.842500000000001</v>
      </c>
      <c r="C231" s="42">
        <v>254.1</v>
      </c>
      <c r="D231" s="9" t="s">
        <v>417</v>
      </c>
      <c r="E231" s="9" t="s">
        <v>419</v>
      </c>
      <c r="F231" s="9" t="s">
        <v>421</v>
      </c>
      <c r="G231" s="18" t="s">
        <v>800</v>
      </c>
      <c r="H231" s="9">
        <v>156.01710800000001</v>
      </c>
      <c r="I231" s="9" t="s">
        <v>404</v>
      </c>
      <c r="J231" s="9" t="str">
        <f t="shared" si="78"/>
        <v xml:space="preserve">NF05_Orotic Acid </v>
      </c>
      <c r="K231" s="14" t="s">
        <v>1323</v>
      </c>
      <c r="L231" s="15" t="s">
        <v>709</v>
      </c>
      <c r="M231" s="9" t="str">
        <f t="shared" si="79"/>
        <v>PXQPEWDEAKTCGB-UHFFFAOYSA-N</v>
      </c>
      <c r="N231" s="11">
        <v>32.84679817</v>
      </c>
      <c r="O231" s="11">
        <v>1.3831258639999999</v>
      </c>
      <c r="P231" s="11">
        <v>0.76739878299999997</v>
      </c>
      <c r="Q231" s="12">
        <f t="shared" si="87"/>
        <v>11.665774272333332</v>
      </c>
      <c r="R231" s="12">
        <f t="shared" si="88"/>
        <v>18.345888094467217</v>
      </c>
      <c r="S231" s="12">
        <f t="shared" si="89"/>
        <v>157.26249853793684</v>
      </c>
      <c r="T231" s="11">
        <v>17.291563020000002</v>
      </c>
      <c r="U231" s="11">
        <v>19.316340230000002</v>
      </c>
      <c r="V231" s="11">
        <v>27.896839870000001</v>
      </c>
      <c r="W231" s="12">
        <f t="shared" si="80"/>
        <v>21.501581040000001</v>
      </c>
      <c r="X231" s="12">
        <f t="shared" si="81"/>
        <v>5.6302248902289538</v>
      </c>
      <c r="Y231" s="12">
        <f t="shared" si="82"/>
        <v>26.185166940770017</v>
      </c>
      <c r="Z231" s="11">
        <v>17.804647549999999</v>
      </c>
      <c r="AA231" s="11">
        <v>9.2060819939999998</v>
      </c>
      <c r="AB231" s="11">
        <v>6.2329724549999996</v>
      </c>
      <c r="AC231" s="12">
        <f t="shared" si="83"/>
        <v>11.081233999666667</v>
      </c>
      <c r="AD231" s="12">
        <f t="shared" si="84"/>
        <v>6.009414481405619</v>
      </c>
      <c r="AE231" s="12">
        <f t="shared" si="85"/>
        <v>54.230553037562309</v>
      </c>
      <c r="AF231" s="11">
        <v>22.953237059999999</v>
      </c>
      <c r="AG231" s="11">
        <v>27.436150019999999</v>
      </c>
      <c r="AH231" s="11">
        <v>10.08488852</v>
      </c>
      <c r="AI231" s="12">
        <f t="shared" si="86"/>
        <v>20.158091866666666</v>
      </c>
      <c r="AJ231" s="12">
        <f t="shared" si="90"/>
        <v>9.0070081824769304</v>
      </c>
      <c r="AK231" s="12">
        <f t="shared" si="91"/>
        <v>44.68184906613547</v>
      </c>
      <c r="AL231" s="11">
        <v>8.2680004710000006</v>
      </c>
      <c r="AM231" s="11">
        <v>16.21025118</v>
      </c>
      <c r="AN231" s="11">
        <v>13.760519970000001</v>
      </c>
      <c r="AO231" s="12">
        <f t="shared" si="92"/>
        <v>12.746257206999999</v>
      </c>
      <c r="AP231" s="12">
        <f t="shared" si="93"/>
        <v>4.0671099438617464</v>
      </c>
      <c r="AQ231" s="12">
        <f t="shared" si="94"/>
        <v>31.908268268964225</v>
      </c>
    </row>
    <row r="232" spans="1:43" ht="17.25" x14ac:dyDescent="0.25">
      <c r="A232" s="9" t="s">
        <v>245</v>
      </c>
      <c r="B232" s="9">
        <v>30.870799999999999</v>
      </c>
      <c r="C232" s="42">
        <v>229.1</v>
      </c>
      <c r="D232" s="9" t="s">
        <v>417</v>
      </c>
      <c r="E232" s="9" t="s">
        <v>419</v>
      </c>
      <c r="F232" s="9" t="s">
        <v>421</v>
      </c>
      <c r="G232" s="18" t="s">
        <v>801</v>
      </c>
      <c r="H232" s="22">
        <v>174.01643999999999</v>
      </c>
      <c r="I232" s="9" t="s">
        <v>458</v>
      </c>
      <c r="J232" s="9" t="str">
        <f t="shared" si="78"/>
        <v>NF07_trans-Aconitic Acid OOO-TMS 1</v>
      </c>
      <c r="K232" s="14" t="s">
        <v>1323</v>
      </c>
      <c r="L232" s="19" t="s">
        <v>710</v>
      </c>
      <c r="M232" s="9" t="str">
        <f t="shared" si="79"/>
        <v>GTZCVFVGUGFEME-HNQUOIGGSA-N</v>
      </c>
      <c r="N232" s="11">
        <v>265.27137770000002</v>
      </c>
      <c r="O232" s="11">
        <v>11.789501420000001</v>
      </c>
      <c r="P232" s="11">
        <v>12.635617890000001</v>
      </c>
      <c r="Q232" s="12">
        <f t="shared" si="87"/>
        <v>96.565499003333343</v>
      </c>
      <c r="R232" s="12">
        <f t="shared" si="88"/>
        <v>146.10418922255792</v>
      </c>
      <c r="S232" s="12">
        <f t="shared" si="89"/>
        <v>151.30061018740716</v>
      </c>
      <c r="T232" s="11">
        <v>67.381859919999997</v>
      </c>
      <c r="U232" s="11">
        <v>65.823432620000005</v>
      </c>
      <c r="V232" s="11">
        <v>137.5866676</v>
      </c>
      <c r="W232" s="12">
        <f t="shared" si="80"/>
        <v>90.263986713333338</v>
      </c>
      <c r="X232" s="12">
        <f t="shared" si="81"/>
        <v>40.990050849423326</v>
      </c>
      <c r="Y232" s="12">
        <f t="shared" si="82"/>
        <v>45.411301164441568</v>
      </c>
      <c r="Z232" s="11">
        <v>102.2474366</v>
      </c>
      <c r="AA232" s="11">
        <v>14.85797034</v>
      </c>
      <c r="AB232" s="11">
        <v>30.842520589999999</v>
      </c>
      <c r="AC232" s="12">
        <f t="shared" si="83"/>
        <v>49.315975843333327</v>
      </c>
      <c r="AD232" s="12">
        <f t="shared" si="84"/>
        <v>46.531506692235979</v>
      </c>
      <c r="AE232" s="12">
        <f t="shared" si="85"/>
        <v>94.353819216833443</v>
      </c>
      <c r="AF232" s="11">
        <v>57.667029110000001</v>
      </c>
      <c r="AG232" s="11">
        <v>54.440234680000003</v>
      </c>
      <c r="AH232" s="11">
        <v>39.860931020000002</v>
      </c>
      <c r="AI232" s="12">
        <f t="shared" si="86"/>
        <v>50.656064936666667</v>
      </c>
      <c r="AJ232" s="12">
        <f t="shared" si="90"/>
        <v>9.4870563286219429</v>
      </c>
      <c r="AK232" s="12">
        <f t="shared" si="91"/>
        <v>18.728372092232679</v>
      </c>
      <c r="AL232" s="11">
        <v>3.757895312</v>
      </c>
      <c r="AM232" s="11">
        <v>4.852523047</v>
      </c>
      <c r="AN232" s="11">
        <v>8.0841458559999992</v>
      </c>
      <c r="AO232" s="12">
        <f t="shared" si="92"/>
        <v>5.5648547383333336</v>
      </c>
      <c r="AP232" s="12">
        <f t="shared" si="93"/>
        <v>2.2493717503390656</v>
      </c>
      <c r="AQ232" s="12">
        <f t="shared" si="94"/>
        <v>40.421032643392039</v>
      </c>
    </row>
    <row r="233" spans="1:43" x14ac:dyDescent="0.25">
      <c r="A233" s="9" t="s">
        <v>246</v>
      </c>
      <c r="B233" s="9">
        <v>30.965800000000002</v>
      </c>
      <c r="C233" s="42">
        <v>292.10000000000002</v>
      </c>
      <c r="D233" s="9" t="s">
        <v>417</v>
      </c>
      <c r="E233" s="9" t="s">
        <v>419</v>
      </c>
      <c r="F233" s="9" t="s">
        <v>421</v>
      </c>
      <c r="J233" s="9" t="str">
        <f t="shared" si="78"/>
        <v>LWS-GC-Quad-H2O-30.9658-292.10000</v>
      </c>
      <c r="K233" s="13" t="s">
        <v>1298</v>
      </c>
      <c r="M233" s="9" t="str">
        <f t="shared" si="79"/>
        <v>Unknown-30.9658-292.10000</v>
      </c>
      <c r="N233" s="11">
        <v>4.154087122</v>
      </c>
      <c r="O233" s="11">
        <v>2.9199323810000002</v>
      </c>
      <c r="P233" s="11">
        <v>1.5744906059999999</v>
      </c>
      <c r="Q233" s="12">
        <f t="shared" si="87"/>
        <v>2.8828367030000002</v>
      </c>
      <c r="R233" s="12">
        <f t="shared" si="88"/>
        <v>1.2901982845030235</v>
      </c>
      <c r="S233" s="12">
        <f t="shared" si="89"/>
        <v>44.754469899748031</v>
      </c>
      <c r="T233" s="11">
        <v>7.1585548689999996</v>
      </c>
      <c r="U233" s="11">
        <v>6.02859955</v>
      </c>
      <c r="V233" s="11">
        <v>5.2662361950000003</v>
      </c>
      <c r="W233" s="12">
        <f t="shared" si="80"/>
        <v>6.1511302046666669</v>
      </c>
      <c r="X233" s="12">
        <f t="shared" si="81"/>
        <v>0.95209128343455696</v>
      </c>
      <c r="Y233" s="12">
        <f t="shared" si="82"/>
        <v>15.47831458212729</v>
      </c>
      <c r="Z233" s="11">
        <v>4.5558226800000003</v>
      </c>
      <c r="AA233" s="11">
        <v>2.8673697410000001</v>
      </c>
      <c r="AB233" s="11">
        <v>0.70047328399999997</v>
      </c>
      <c r="AC233" s="12">
        <f t="shared" si="83"/>
        <v>2.7078885683333334</v>
      </c>
      <c r="AD233" s="12">
        <f t="shared" si="84"/>
        <v>1.9326162124528876</v>
      </c>
      <c r="AE233" s="12">
        <f t="shared" si="85"/>
        <v>71.369857499061908</v>
      </c>
      <c r="AF233" s="11">
        <v>4.1612982509999998</v>
      </c>
      <c r="AG233" s="11">
        <v>5.5311409930000002</v>
      </c>
      <c r="AH233" s="11">
        <v>4.0741983800000003</v>
      </c>
      <c r="AI233" s="12">
        <f t="shared" si="86"/>
        <v>4.5888792079999998</v>
      </c>
      <c r="AJ233" s="12">
        <f t="shared" si="90"/>
        <v>0.81718391472519669</v>
      </c>
      <c r="AK233" s="12">
        <f t="shared" si="91"/>
        <v>17.80791948719337</v>
      </c>
      <c r="AL233" s="11">
        <v>4.31596388</v>
      </c>
      <c r="AM233" s="11">
        <v>6.3839919959999998</v>
      </c>
      <c r="AN233" s="11">
        <v>8.8422340649999995</v>
      </c>
      <c r="AO233" s="12">
        <f t="shared" si="92"/>
        <v>6.514063313666667</v>
      </c>
      <c r="AP233" s="12">
        <f t="shared" si="93"/>
        <v>2.265936750587854</v>
      </c>
      <c r="AQ233" s="12">
        <f t="shared" si="94"/>
        <v>34.785304371142082</v>
      </c>
    </row>
    <row r="234" spans="1:43" x14ac:dyDescent="0.25">
      <c r="A234" s="9" t="s">
        <v>247</v>
      </c>
      <c r="B234" s="9">
        <v>30.991299999999999</v>
      </c>
      <c r="C234" s="42">
        <v>231.2</v>
      </c>
      <c r="D234" s="9" t="s">
        <v>417</v>
      </c>
      <c r="E234" s="9" t="s">
        <v>419</v>
      </c>
      <c r="F234" s="9" t="s">
        <v>421</v>
      </c>
      <c r="J234" s="9" t="str">
        <f t="shared" si="78"/>
        <v>LWS-GC-Quad-H2O-30.9913-231.20000</v>
      </c>
      <c r="K234" s="13" t="s">
        <v>1298</v>
      </c>
      <c r="M234" s="9" t="str">
        <f t="shared" si="79"/>
        <v>Unknown-30.9913-231.20000</v>
      </c>
      <c r="N234" s="11">
        <v>97.405398039999994</v>
      </c>
      <c r="O234" s="11">
        <v>6.3448154729999997</v>
      </c>
      <c r="P234" s="11">
        <v>2.4741995239999999</v>
      </c>
      <c r="Q234" s="12">
        <f t="shared" si="87"/>
        <v>35.408137678999999</v>
      </c>
      <c r="R234" s="12">
        <f t="shared" si="88"/>
        <v>53.726070358424501</v>
      </c>
      <c r="S234" s="12">
        <f t="shared" si="89"/>
        <v>151.73368010904616</v>
      </c>
      <c r="T234" s="11">
        <v>38.015359709999998</v>
      </c>
      <c r="U234" s="11">
        <v>84.953370719999995</v>
      </c>
      <c r="V234" s="11">
        <v>90.110111500000002</v>
      </c>
      <c r="W234" s="12">
        <f t="shared" si="80"/>
        <v>71.026280643333337</v>
      </c>
      <c r="X234" s="12">
        <f t="shared" si="81"/>
        <v>28.70433189464816</v>
      </c>
      <c r="Y234" s="12">
        <f t="shared" si="82"/>
        <v>40.41367735245813</v>
      </c>
      <c r="Z234" s="11">
        <v>132.05113600000001</v>
      </c>
      <c r="AA234" s="11">
        <v>41.076152200000003</v>
      </c>
      <c r="AB234" s="11">
        <v>47.765459229999998</v>
      </c>
      <c r="AC234" s="12">
        <f t="shared" si="83"/>
        <v>73.630915810000005</v>
      </c>
      <c r="AD234" s="12">
        <f t="shared" si="84"/>
        <v>50.703829267832063</v>
      </c>
      <c r="AE234" s="12">
        <f t="shared" si="85"/>
        <v>68.862146708415438</v>
      </c>
      <c r="AF234" s="11">
        <v>64.700274809999996</v>
      </c>
      <c r="AG234" s="11">
        <v>72.379165529999995</v>
      </c>
      <c r="AH234" s="11">
        <v>59.030804379999999</v>
      </c>
      <c r="AI234" s="12">
        <f t="shared" si="86"/>
        <v>65.370081573333337</v>
      </c>
      <c r="AJ234" s="12">
        <f t="shared" si="90"/>
        <v>6.6993408013671472</v>
      </c>
      <c r="AK234" s="12">
        <f t="shared" si="91"/>
        <v>10.248328654526315</v>
      </c>
      <c r="AL234" s="11">
        <v>18.42625014</v>
      </c>
      <c r="AM234" s="11">
        <v>33.302527570000002</v>
      </c>
      <c r="AN234" s="11">
        <v>33.613027510000002</v>
      </c>
      <c r="AO234" s="12">
        <f t="shared" si="92"/>
        <v>28.447268406666666</v>
      </c>
      <c r="AP234" s="12">
        <f t="shared" si="93"/>
        <v>8.6798449225107284</v>
      </c>
      <c r="AQ234" s="12">
        <f t="shared" si="94"/>
        <v>30.512050571704773</v>
      </c>
    </row>
    <row r="235" spans="1:43" x14ac:dyDescent="0.25">
      <c r="A235" s="9" t="s">
        <v>248</v>
      </c>
      <c r="B235" s="9">
        <v>31.033300000000001</v>
      </c>
      <c r="C235" s="42">
        <v>450.3</v>
      </c>
      <c r="D235" s="9" t="s">
        <v>417</v>
      </c>
      <c r="E235" s="9" t="s">
        <v>419</v>
      </c>
      <c r="F235" s="9" t="s">
        <v>421</v>
      </c>
      <c r="J235" s="9" t="str">
        <f t="shared" si="78"/>
        <v>LWS-GC-Quad-H2O-31.0333-450.30000</v>
      </c>
      <c r="K235" s="13" t="s">
        <v>1298</v>
      </c>
      <c r="M235" s="9" t="str">
        <f t="shared" si="79"/>
        <v>Unknown-31.0333-450.30000</v>
      </c>
      <c r="N235" s="11">
        <v>11.6450639</v>
      </c>
      <c r="O235" s="11">
        <v>0.86719796299999996</v>
      </c>
      <c r="P235" s="11">
        <v>0</v>
      </c>
      <c r="Q235" s="12">
        <f t="shared" si="87"/>
        <v>4.1707539543333336</v>
      </c>
      <c r="R235" s="12">
        <f t="shared" si="88"/>
        <v>6.4874486471706714</v>
      </c>
      <c r="S235" s="12">
        <f t="shared" si="89"/>
        <v>155.54618465158649</v>
      </c>
      <c r="T235" s="11">
        <v>1.2281162219999999</v>
      </c>
      <c r="U235" s="11">
        <v>1.443777954</v>
      </c>
      <c r="V235" s="11">
        <v>0.58253443100000002</v>
      </c>
      <c r="W235" s="12">
        <f t="shared" si="80"/>
        <v>1.0848095356666667</v>
      </c>
      <c r="X235" s="12">
        <f t="shared" si="81"/>
        <v>0.44814920086757171</v>
      </c>
      <c r="Y235" s="12">
        <f t="shared" si="82"/>
        <v>41.311325733522693</v>
      </c>
      <c r="Z235" s="11">
        <v>6.8214209859999997</v>
      </c>
      <c r="AA235" s="11">
        <v>0.91976768099999995</v>
      </c>
      <c r="AB235" s="11">
        <v>1.521824702</v>
      </c>
      <c r="AC235" s="12">
        <f t="shared" si="83"/>
        <v>3.0876711229999998</v>
      </c>
      <c r="AD235" s="12">
        <f t="shared" si="84"/>
        <v>3.2475043023409897</v>
      </c>
      <c r="AE235" s="12">
        <f t="shared" si="85"/>
        <v>105.17649623207588</v>
      </c>
      <c r="AF235" s="11">
        <v>1.4541270399999999</v>
      </c>
      <c r="AG235" s="11">
        <v>2.640529844</v>
      </c>
      <c r="AH235" s="11">
        <v>1.4648441430000001</v>
      </c>
      <c r="AI235" s="12">
        <f t="shared" si="86"/>
        <v>1.8531670089999999</v>
      </c>
      <c r="AJ235" s="12">
        <f t="shared" si="90"/>
        <v>0.68189727197621741</v>
      </c>
      <c r="AK235" s="12">
        <f t="shared" si="91"/>
        <v>36.796320496995072</v>
      </c>
      <c r="AL235" s="11">
        <v>0.63376264000000004</v>
      </c>
      <c r="AM235" s="11">
        <v>1.087226048</v>
      </c>
      <c r="AN235" s="11">
        <v>1.1824086389999999</v>
      </c>
      <c r="AO235" s="12">
        <f t="shared" si="92"/>
        <v>0.96779910899999999</v>
      </c>
      <c r="AP235" s="12">
        <f t="shared" si="93"/>
        <v>0.29317265113557112</v>
      </c>
      <c r="AQ235" s="12">
        <f t="shared" si="94"/>
        <v>30.29271761145743</v>
      </c>
    </row>
    <row r="236" spans="1:43" x14ac:dyDescent="0.25">
      <c r="A236" s="9" t="s">
        <v>249</v>
      </c>
      <c r="B236" s="9">
        <v>31.082899999999999</v>
      </c>
      <c r="C236" s="42">
        <v>128.1</v>
      </c>
      <c r="D236" s="9" t="s">
        <v>417</v>
      </c>
      <c r="E236" s="9" t="s">
        <v>419</v>
      </c>
      <c r="F236" s="9" t="s">
        <v>421</v>
      </c>
      <c r="J236" s="9" t="str">
        <f t="shared" si="78"/>
        <v>LWS-GC-Quad-H2O-31.0829-128.10000</v>
      </c>
      <c r="K236" s="13" t="s">
        <v>1298</v>
      </c>
      <c r="M236" s="9" t="str">
        <f t="shared" si="79"/>
        <v>Unknown-31.0829-128.10000</v>
      </c>
      <c r="N236" s="11">
        <v>69.280185230000001</v>
      </c>
      <c r="O236" s="11">
        <v>7.1132187309999999</v>
      </c>
      <c r="P236" s="11">
        <v>1.7861868219999999</v>
      </c>
      <c r="Q236" s="12">
        <f t="shared" si="87"/>
        <v>26.059863594333336</v>
      </c>
      <c r="R236" s="12">
        <f t="shared" si="88"/>
        <v>37.524544886750242</v>
      </c>
      <c r="S236" s="12">
        <f t="shared" si="89"/>
        <v>143.99363508145865</v>
      </c>
      <c r="T236" s="11">
        <v>62.096119330000001</v>
      </c>
      <c r="U236" s="11">
        <v>46.257917300000003</v>
      </c>
      <c r="V236" s="11">
        <v>43.433954569999997</v>
      </c>
      <c r="W236" s="12">
        <f t="shared" si="80"/>
        <v>50.595997066666662</v>
      </c>
      <c r="X236" s="12">
        <f t="shared" si="81"/>
        <v>10.05899102439299</v>
      </c>
      <c r="Y236" s="12">
        <f t="shared" si="82"/>
        <v>19.881001675170051</v>
      </c>
      <c r="Z236" s="11">
        <v>71.403285729999993</v>
      </c>
      <c r="AA236" s="11">
        <v>18.858839679999999</v>
      </c>
      <c r="AB236" s="11">
        <v>22.216780979999999</v>
      </c>
      <c r="AC236" s="12">
        <f t="shared" si="83"/>
        <v>37.492968796666666</v>
      </c>
      <c r="AD236" s="12">
        <f t="shared" si="84"/>
        <v>29.415151509602939</v>
      </c>
      <c r="AE236" s="12">
        <f t="shared" si="85"/>
        <v>78.455114261898913</v>
      </c>
      <c r="AF236" s="11">
        <v>117.20245319999999</v>
      </c>
      <c r="AG236" s="11">
        <v>136.3741498</v>
      </c>
      <c r="AH236" s="11">
        <v>54.100503869999997</v>
      </c>
      <c r="AI236" s="12">
        <f t="shared" si="86"/>
        <v>102.55903562333333</v>
      </c>
      <c r="AJ236" s="12">
        <f t="shared" si="90"/>
        <v>43.04718878622883</v>
      </c>
      <c r="AK236" s="12">
        <f t="shared" si="91"/>
        <v>41.973082649029038</v>
      </c>
      <c r="AL236" s="11">
        <v>32.87295451</v>
      </c>
      <c r="AM236" s="11">
        <v>51.047631819999999</v>
      </c>
      <c r="AN236" s="11">
        <v>40.29592916</v>
      </c>
      <c r="AO236" s="12">
        <f t="shared" si="92"/>
        <v>41.405505163333331</v>
      </c>
      <c r="AP236" s="12">
        <f t="shared" si="93"/>
        <v>9.1380026817153777</v>
      </c>
      <c r="AQ236" s="12">
        <f t="shared" si="94"/>
        <v>22.069535550088016</v>
      </c>
    </row>
    <row r="237" spans="1:43" ht="17.25" x14ac:dyDescent="0.25">
      <c r="A237" s="9" t="s">
        <v>250</v>
      </c>
      <c r="B237" s="9">
        <v>31.1036</v>
      </c>
      <c r="C237" s="42">
        <v>357.2</v>
      </c>
      <c r="D237" s="9" t="s">
        <v>417</v>
      </c>
      <c r="E237" s="9" t="s">
        <v>419</v>
      </c>
      <c r="F237" s="9" t="s">
        <v>421</v>
      </c>
      <c r="G237" s="18" t="s">
        <v>802</v>
      </c>
      <c r="H237" s="9">
        <v>172.013678</v>
      </c>
      <c r="I237" s="9" t="s">
        <v>459</v>
      </c>
      <c r="J237" s="9" t="str">
        <f t="shared" si="78"/>
        <v>NF09_alpha-glycerophosphate ester 4TMS</v>
      </c>
      <c r="K237" s="14" t="s">
        <v>1323</v>
      </c>
      <c r="L237" s="19" t="s">
        <v>711</v>
      </c>
      <c r="M237" s="9" t="str">
        <f t="shared" si="79"/>
        <v>AWUCVROLDVIAJX-GSVOUGTGSA-N</v>
      </c>
      <c r="N237" s="11">
        <v>94.386307400000007</v>
      </c>
      <c r="O237" s="11">
        <v>7.5083975499999998</v>
      </c>
      <c r="P237" s="11">
        <v>4.3662344539999998</v>
      </c>
      <c r="Q237" s="12">
        <f t="shared" si="87"/>
        <v>35.420313134666664</v>
      </c>
      <c r="R237" s="12">
        <f t="shared" si="88"/>
        <v>51.090210970448723</v>
      </c>
      <c r="S237" s="12">
        <f t="shared" si="89"/>
        <v>144.23986252240547</v>
      </c>
      <c r="T237" s="11">
        <v>42.620585679999998</v>
      </c>
      <c r="U237" s="11">
        <v>27.757625480000002</v>
      </c>
      <c r="V237" s="11">
        <v>42.082256049999998</v>
      </c>
      <c r="W237" s="12">
        <f t="shared" si="80"/>
        <v>37.486822403333335</v>
      </c>
      <c r="X237" s="12">
        <f t="shared" si="81"/>
        <v>8.4300299096374882</v>
      </c>
      <c r="Y237" s="12">
        <f t="shared" si="82"/>
        <v>22.487982093910123</v>
      </c>
      <c r="Z237" s="11">
        <v>160.29108009999999</v>
      </c>
      <c r="AA237" s="11">
        <v>58.227538039999999</v>
      </c>
      <c r="AB237" s="11">
        <v>79.711380210000002</v>
      </c>
      <c r="AC237" s="12">
        <f t="shared" si="83"/>
        <v>99.409999450000001</v>
      </c>
      <c r="AD237" s="12">
        <f t="shared" si="84"/>
        <v>53.807697910524084</v>
      </c>
      <c r="AE237" s="12">
        <f t="shared" si="85"/>
        <v>54.127047790184932</v>
      </c>
      <c r="AF237" s="11">
        <v>36.887535100000001</v>
      </c>
      <c r="AG237" s="11">
        <v>48.088404330000003</v>
      </c>
      <c r="AH237" s="11">
        <v>24.4865064</v>
      </c>
      <c r="AI237" s="12">
        <f t="shared" si="86"/>
        <v>36.487481943333336</v>
      </c>
      <c r="AJ237" s="12">
        <f t="shared" si="90"/>
        <v>11.806033557916637</v>
      </c>
      <c r="AK237" s="12">
        <f t="shared" si="91"/>
        <v>32.356394382741804</v>
      </c>
      <c r="AL237" s="11">
        <v>6.4790271349999999</v>
      </c>
      <c r="AM237" s="11">
        <v>11.458328849999999</v>
      </c>
      <c r="AN237" s="11">
        <v>19.840511240000001</v>
      </c>
      <c r="AO237" s="12">
        <f t="shared" si="92"/>
        <v>12.592622408333334</v>
      </c>
      <c r="AP237" s="12">
        <f t="shared" si="93"/>
        <v>6.7525758625430701</v>
      </c>
      <c r="AQ237" s="12">
        <f t="shared" si="94"/>
        <v>53.623269590569663</v>
      </c>
    </row>
    <row r="238" spans="1:43" x14ac:dyDescent="0.25">
      <c r="A238" s="9" t="s">
        <v>251</v>
      </c>
      <c r="B238" s="9">
        <v>31.1463</v>
      </c>
      <c r="C238" s="42">
        <v>292.2</v>
      </c>
      <c r="D238" s="9" t="s">
        <v>417</v>
      </c>
      <c r="E238" s="9" t="s">
        <v>419</v>
      </c>
      <c r="F238" s="9" t="s">
        <v>421</v>
      </c>
      <c r="J238" s="9" t="str">
        <f t="shared" si="78"/>
        <v>LWS-GC-Quad-H2O-31.1463-292.20000</v>
      </c>
      <c r="K238" s="13" t="s">
        <v>1298</v>
      </c>
      <c r="M238" s="9" t="str">
        <f t="shared" si="79"/>
        <v>Unknown-31.1463-292.20000</v>
      </c>
      <c r="N238" s="11">
        <v>30.53140535</v>
      </c>
      <c r="O238" s="11">
        <v>3.1724077369999999</v>
      </c>
      <c r="P238" s="11">
        <v>2.8182058749999999</v>
      </c>
      <c r="Q238" s="12">
        <f t="shared" si="87"/>
        <v>12.174006320666665</v>
      </c>
      <c r="R238" s="12">
        <f t="shared" si="88"/>
        <v>15.898960314479289</v>
      </c>
      <c r="S238" s="12">
        <f t="shared" si="89"/>
        <v>130.59760193724495</v>
      </c>
      <c r="T238" s="11">
        <v>16.74088343</v>
      </c>
      <c r="U238" s="11">
        <v>8.5912694799999993</v>
      </c>
      <c r="V238" s="11">
        <v>10.648042220000001</v>
      </c>
      <c r="W238" s="12">
        <f t="shared" si="80"/>
        <v>11.993398376666667</v>
      </c>
      <c r="X238" s="12">
        <f t="shared" si="81"/>
        <v>4.2381056233557128</v>
      </c>
      <c r="Y238" s="12">
        <f t="shared" si="82"/>
        <v>35.336986984448124</v>
      </c>
      <c r="Z238" s="11">
        <v>15.751449089999999</v>
      </c>
      <c r="AA238" s="11">
        <v>8.4808343710000003</v>
      </c>
      <c r="AB238" s="11">
        <v>10.203354210000001</v>
      </c>
      <c r="AC238" s="12">
        <f t="shared" si="83"/>
        <v>11.478545890333335</v>
      </c>
      <c r="AD238" s="12">
        <f t="shared" si="84"/>
        <v>3.7993479656683662</v>
      </c>
      <c r="AE238" s="12">
        <f t="shared" si="85"/>
        <v>33.099558097058178</v>
      </c>
      <c r="AF238" s="11">
        <v>12.349839510000001</v>
      </c>
      <c r="AG238" s="11">
        <v>13.5431355</v>
      </c>
      <c r="AH238" s="11">
        <v>9.3315401070000004</v>
      </c>
      <c r="AI238" s="12">
        <f t="shared" si="86"/>
        <v>11.741505039000002</v>
      </c>
      <c r="AJ238" s="12">
        <f t="shared" si="90"/>
        <v>2.1706996706223123</v>
      </c>
      <c r="AK238" s="12">
        <f t="shared" si="91"/>
        <v>18.487405689579177</v>
      </c>
      <c r="AL238" s="11">
        <v>5.5130516209999998</v>
      </c>
      <c r="AM238" s="11">
        <v>8.7796426000000007</v>
      </c>
      <c r="AN238" s="11">
        <v>9.2543647149999995</v>
      </c>
      <c r="AO238" s="12">
        <f t="shared" si="92"/>
        <v>7.8490196453333327</v>
      </c>
      <c r="AP238" s="12">
        <f t="shared" si="93"/>
        <v>2.0368849328443575</v>
      </c>
      <c r="AQ238" s="12">
        <f t="shared" si="94"/>
        <v>25.950819654979405</v>
      </c>
    </row>
    <row r="239" spans="1:43" x14ac:dyDescent="0.25">
      <c r="A239" s="9" t="s">
        <v>252</v>
      </c>
      <c r="B239" s="9">
        <v>31.2056</v>
      </c>
      <c r="C239" s="42">
        <v>292.10000000000002</v>
      </c>
      <c r="D239" s="9" t="s">
        <v>417</v>
      </c>
      <c r="E239" s="9" t="s">
        <v>419</v>
      </c>
      <c r="F239" s="9" t="s">
        <v>421</v>
      </c>
      <c r="J239" s="9" t="str">
        <f t="shared" si="78"/>
        <v>LWS-GC-Quad-H2O-31.2056-292.10000</v>
      </c>
      <c r="K239" s="13" t="s">
        <v>1298</v>
      </c>
      <c r="M239" s="9" t="str">
        <f t="shared" si="79"/>
        <v>Unknown-31.2056-292.10000</v>
      </c>
      <c r="N239" s="11">
        <v>21.337933849999999</v>
      </c>
      <c r="O239" s="11">
        <v>9.5172232099999992</v>
      </c>
      <c r="P239" s="11">
        <v>2.8182058749999999</v>
      </c>
      <c r="Q239" s="12">
        <f t="shared" si="87"/>
        <v>11.224454311666664</v>
      </c>
      <c r="R239" s="12">
        <f t="shared" si="88"/>
        <v>9.3771562636479988</v>
      </c>
      <c r="S239" s="12">
        <f t="shared" si="89"/>
        <v>83.542201725578863</v>
      </c>
      <c r="T239" s="11">
        <v>15.21056499</v>
      </c>
      <c r="U239" s="11">
        <v>8.5912694799999993</v>
      </c>
      <c r="V239" s="11">
        <v>10.28259167</v>
      </c>
      <c r="W239" s="12">
        <f t="shared" si="80"/>
        <v>11.36147538</v>
      </c>
      <c r="X239" s="12">
        <f t="shared" si="81"/>
        <v>3.4390057875720519</v>
      </c>
      <c r="Y239" s="12">
        <f t="shared" si="82"/>
        <v>30.269007083585759</v>
      </c>
      <c r="Z239" s="11">
        <v>26.95631028</v>
      </c>
      <c r="AA239" s="11">
        <v>7.098781368</v>
      </c>
      <c r="AB239" s="11">
        <v>4.0633649370000002</v>
      </c>
      <c r="AC239" s="12">
        <f t="shared" si="83"/>
        <v>12.706152195000001</v>
      </c>
      <c r="AD239" s="12">
        <f t="shared" si="84"/>
        <v>12.43397331157721</v>
      </c>
      <c r="AE239" s="12">
        <f t="shared" si="85"/>
        <v>97.857896873532681</v>
      </c>
      <c r="AF239" s="11">
        <v>10.33156331</v>
      </c>
      <c r="AG239" s="11">
        <v>13.5431355</v>
      </c>
      <c r="AH239" s="11">
        <v>7.5576299469999997</v>
      </c>
      <c r="AI239" s="12">
        <f t="shared" si="86"/>
        <v>10.477442919</v>
      </c>
      <c r="AJ239" s="12">
        <f t="shared" si="90"/>
        <v>2.9954181388397161</v>
      </c>
      <c r="AK239" s="12">
        <f t="shared" si="91"/>
        <v>28.589209810036436</v>
      </c>
      <c r="AL239" s="11">
        <v>4.7508543620000001</v>
      </c>
      <c r="AM239" s="11">
        <v>8.9697687169999991</v>
      </c>
      <c r="AN239" s="11">
        <v>9.0024426000000002</v>
      </c>
      <c r="AO239" s="12">
        <f t="shared" si="92"/>
        <v>7.574355226333334</v>
      </c>
      <c r="AP239" s="12">
        <f t="shared" si="93"/>
        <v>2.4452780504118259</v>
      </c>
      <c r="AQ239" s="12">
        <f t="shared" si="94"/>
        <v>32.283646295204974</v>
      </c>
    </row>
    <row r="240" spans="1:43" x14ac:dyDescent="0.25">
      <c r="A240" s="9" t="s">
        <v>253</v>
      </c>
      <c r="B240" s="9">
        <v>31.264800000000001</v>
      </c>
      <c r="C240" s="42">
        <v>450.3</v>
      </c>
      <c r="D240" s="9" t="s">
        <v>417</v>
      </c>
      <c r="E240" s="9" t="s">
        <v>419</v>
      </c>
      <c r="F240" s="9" t="s">
        <v>421</v>
      </c>
      <c r="J240" s="9" t="str">
        <f t="shared" si="78"/>
        <v>LWS-GC-Quad-H2O-31.2648-450.30000</v>
      </c>
      <c r="K240" s="13" t="s">
        <v>1298</v>
      </c>
      <c r="M240" s="9" t="str">
        <f t="shared" si="79"/>
        <v>Unknown-31.2648-450.30000</v>
      </c>
      <c r="N240" s="11">
        <v>73.093773409999997</v>
      </c>
      <c r="O240" s="11">
        <v>34.424465959999999</v>
      </c>
      <c r="P240" s="11">
        <v>14.977507279999999</v>
      </c>
      <c r="Q240" s="12">
        <f t="shared" si="87"/>
        <v>40.831915549999998</v>
      </c>
      <c r="R240" s="12">
        <f t="shared" si="88"/>
        <v>29.58321576349568</v>
      </c>
      <c r="S240" s="12">
        <f t="shared" si="89"/>
        <v>72.451207260335551</v>
      </c>
      <c r="T240" s="11">
        <v>15.774955609999999</v>
      </c>
      <c r="U240" s="11">
        <v>37.685815130000002</v>
      </c>
      <c r="V240" s="11">
        <v>42.275132730000003</v>
      </c>
      <c r="W240" s="12">
        <f t="shared" si="80"/>
        <v>31.911967823333338</v>
      </c>
      <c r="X240" s="12">
        <f t="shared" si="81"/>
        <v>14.162197265550615</v>
      </c>
      <c r="Y240" s="12">
        <f t="shared" si="82"/>
        <v>44.378953200107965</v>
      </c>
      <c r="Z240" s="11">
        <v>96.097075959999998</v>
      </c>
      <c r="AA240" s="11">
        <v>31.446208599999999</v>
      </c>
      <c r="AB240" s="11">
        <v>25.244933190000001</v>
      </c>
      <c r="AC240" s="12">
        <f t="shared" si="83"/>
        <v>50.929405916666667</v>
      </c>
      <c r="AD240" s="12">
        <f t="shared" si="84"/>
        <v>39.23904645930174</v>
      </c>
      <c r="AE240" s="12">
        <f t="shared" si="85"/>
        <v>77.045953615690507</v>
      </c>
      <c r="AF240" s="11">
        <v>58.009614740000004</v>
      </c>
      <c r="AG240" s="11">
        <v>80.898367190000002</v>
      </c>
      <c r="AH240" s="11">
        <v>17.859293940000001</v>
      </c>
      <c r="AI240" s="12">
        <f t="shared" si="86"/>
        <v>52.255758623333328</v>
      </c>
      <c r="AJ240" s="12">
        <f t="shared" si="90"/>
        <v>31.910990805883703</v>
      </c>
      <c r="AK240" s="12">
        <f t="shared" si="91"/>
        <v>61.066936250801561</v>
      </c>
      <c r="AL240" s="11">
        <v>3.098901315</v>
      </c>
      <c r="AM240" s="11">
        <v>12.250828650000001</v>
      </c>
      <c r="AN240" s="11">
        <v>7.2502101290000001</v>
      </c>
      <c r="AO240" s="12">
        <f t="shared" si="92"/>
        <v>7.5333133646666672</v>
      </c>
      <c r="AP240" s="12">
        <f t="shared" si="93"/>
        <v>4.582527039507104</v>
      </c>
      <c r="AQ240" s="12">
        <f t="shared" si="94"/>
        <v>60.830166192215351</v>
      </c>
    </row>
    <row r="241" spans="1:43" x14ac:dyDescent="0.25">
      <c r="A241" s="9" t="s">
        <v>254</v>
      </c>
      <c r="B241" s="9">
        <v>31.308900000000001</v>
      </c>
      <c r="C241" s="42">
        <v>129.1</v>
      </c>
      <c r="D241" s="9" t="s">
        <v>417</v>
      </c>
      <c r="E241" s="9" t="s">
        <v>419</v>
      </c>
      <c r="F241" s="9" t="s">
        <v>421</v>
      </c>
      <c r="J241" s="9" t="str">
        <f t="shared" si="78"/>
        <v>LWS-GC-Quad-H2O-31.3089-129.10000</v>
      </c>
      <c r="K241" s="13" t="s">
        <v>1298</v>
      </c>
      <c r="M241" s="9" t="str">
        <f t="shared" si="79"/>
        <v>Unknown-31.3089-129.10000</v>
      </c>
      <c r="N241" s="11">
        <v>5259.8914940000004</v>
      </c>
      <c r="O241" s="11">
        <v>2803.980329</v>
      </c>
      <c r="P241" s="11">
        <v>2181.397195</v>
      </c>
      <c r="Q241" s="12">
        <f t="shared" si="87"/>
        <v>3415.089672666667</v>
      </c>
      <c r="R241" s="12">
        <f t="shared" si="88"/>
        <v>1627.6893928761101</v>
      </c>
      <c r="S241" s="12">
        <f t="shared" si="89"/>
        <v>47.661688239217796</v>
      </c>
      <c r="T241" s="11">
        <v>783.3887277</v>
      </c>
      <c r="U241" s="11">
        <v>2146.692728</v>
      </c>
      <c r="V241" s="11">
        <v>2268.275846</v>
      </c>
      <c r="W241" s="12">
        <f t="shared" si="80"/>
        <v>1732.7857672333332</v>
      </c>
      <c r="X241" s="12">
        <f t="shared" si="81"/>
        <v>824.44627942131251</v>
      </c>
      <c r="Y241" s="12">
        <f t="shared" si="82"/>
        <v>47.579238877156264</v>
      </c>
      <c r="Z241" s="11">
        <v>5926.7651500000002</v>
      </c>
      <c r="AA241" s="11">
        <v>1941.9417659999999</v>
      </c>
      <c r="AB241" s="11">
        <v>3767.1949140000002</v>
      </c>
      <c r="AC241" s="12">
        <f t="shared" si="83"/>
        <v>3878.6339433333337</v>
      </c>
      <c r="AD241" s="12">
        <f t="shared" si="84"/>
        <v>1994.7476891482713</v>
      </c>
      <c r="AE241" s="12">
        <f t="shared" si="85"/>
        <v>51.429129902214143</v>
      </c>
      <c r="AF241" s="11">
        <v>3514.9359890000001</v>
      </c>
      <c r="AG241" s="11">
        <v>4952.1734180000003</v>
      </c>
      <c r="AH241" s="11">
        <v>896.49534700000004</v>
      </c>
      <c r="AI241" s="12">
        <f t="shared" si="86"/>
        <v>3121.2015846666668</v>
      </c>
      <c r="AJ241" s="12">
        <f t="shared" si="90"/>
        <v>2056.3076714743747</v>
      </c>
      <c r="AK241" s="12">
        <f t="shared" si="91"/>
        <v>65.881924499086182</v>
      </c>
      <c r="AL241" s="11">
        <v>284.15134330000001</v>
      </c>
      <c r="AM241" s="11">
        <v>654.60268259999998</v>
      </c>
      <c r="AN241" s="11">
        <v>312.0583623</v>
      </c>
      <c r="AO241" s="12">
        <f t="shared" si="92"/>
        <v>416.93746273333335</v>
      </c>
      <c r="AP241" s="12">
        <f t="shared" si="93"/>
        <v>206.29655348083207</v>
      </c>
      <c r="AQ241" s="12">
        <f t="shared" si="94"/>
        <v>49.47901590046758</v>
      </c>
    </row>
    <row r="242" spans="1:43" x14ac:dyDescent="0.25">
      <c r="A242" s="9" t="s">
        <v>255</v>
      </c>
      <c r="B242" s="9">
        <v>31.358499999999999</v>
      </c>
      <c r="C242" s="42">
        <v>186.1</v>
      </c>
      <c r="D242" s="9" t="s">
        <v>417</v>
      </c>
      <c r="E242" s="9" t="s">
        <v>419</v>
      </c>
      <c r="F242" s="9" t="s">
        <v>421</v>
      </c>
      <c r="J242" s="9" t="str">
        <f t="shared" si="78"/>
        <v>LWS-GC-Quad-H2O-31.3585-186.10000</v>
      </c>
      <c r="K242" s="13" t="s">
        <v>1298</v>
      </c>
      <c r="M242" s="9" t="str">
        <f t="shared" si="79"/>
        <v>Unknown-31.3585-186.10000</v>
      </c>
      <c r="N242" s="11">
        <v>14.255555810000001</v>
      </c>
      <c r="O242" s="11">
        <v>4.4128301390000004</v>
      </c>
      <c r="P242" s="11">
        <v>4.3000793860000002</v>
      </c>
      <c r="Q242" s="12">
        <f t="shared" si="87"/>
        <v>7.6561551116666671</v>
      </c>
      <c r="R242" s="12">
        <f t="shared" si="88"/>
        <v>5.7155266919110232</v>
      </c>
      <c r="S242" s="12">
        <f t="shared" si="89"/>
        <v>74.652702414578059</v>
      </c>
      <c r="T242" s="11">
        <v>22.847326880000001</v>
      </c>
      <c r="U242" s="11">
        <v>30.694537220000001</v>
      </c>
      <c r="V242" s="11">
        <v>33.637849430000003</v>
      </c>
      <c r="W242" s="12">
        <f t="shared" si="80"/>
        <v>29.059904509999999</v>
      </c>
      <c r="X242" s="12">
        <f t="shared" si="81"/>
        <v>5.577890488165405</v>
      </c>
      <c r="Y242" s="12">
        <f t="shared" si="82"/>
        <v>19.194455667416111</v>
      </c>
      <c r="Z242" s="11">
        <v>18.45416011</v>
      </c>
      <c r="AA242" s="11">
        <v>3.8315648420000001</v>
      </c>
      <c r="AB242" s="11">
        <v>5.3775272049999998</v>
      </c>
      <c r="AC242" s="12">
        <f t="shared" si="83"/>
        <v>9.2210840523333335</v>
      </c>
      <c r="AD242" s="12">
        <f t="shared" si="84"/>
        <v>8.0333535974676362</v>
      </c>
      <c r="AE242" s="12">
        <f t="shared" si="85"/>
        <v>87.119405396102536</v>
      </c>
      <c r="AF242" s="11">
        <v>28.08922866</v>
      </c>
      <c r="AG242" s="11">
        <v>29.841861730000002</v>
      </c>
      <c r="AH242" s="11">
        <v>10.78860394</v>
      </c>
      <c r="AI242" s="12">
        <f t="shared" si="86"/>
        <v>22.906564776666666</v>
      </c>
      <c r="AJ242" s="12">
        <f t="shared" si="90"/>
        <v>10.530985794252826</v>
      </c>
      <c r="AK242" s="12">
        <f t="shared" si="91"/>
        <v>45.973658193305411</v>
      </c>
      <c r="AL242" s="11">
        <v>5.8096952890000004</v>
      </c>
      <c r="AM242" s="11">
        <v>21.196293220000001</v>
      </c>
      <c r="AN242" s="11">
        <v>8.4595136780000004</v>
      </c>
      <c r="AO242" s="12">
        <f t="shared" si="92"/>
        <v>11.821834062333332</v>
      </c>
      <c r="AP242" s="12">
        <f t="shared" si="93"/>
        <v>8.225919264601437</v>
      </c>
      <c r="AQ242" s="12">
        <f t="shared" si="94"/>
        <v>69.582428760447741</v>
      </c>
    </row>
    <row r="243" spans="1:43" x14ac:dyDescent="0.25">
      <c r="A243" s="9" t="s">
        <v>256</v>
      </c>
      <c r="B243" s="9">
        <v>31.4129</v>
      </c>
      <c r="C243" s="42">
        <v>257.10000000000002</v>
      </c>
      <c r="D243" s="9" t="s">
        <v>417</v>
      </c>
      <c r="E243" s="9" t="s">
        <v>419</v>
      </c>
      <c r="F243" s="9" t="s">
        <v>421</v>
      </c>
      <c r="J243" s="9" t="str">
        <f t="shared" si="78"/>
        <v>LWS-GC-Quad-H2O-31.4129-257.10000</v>
      </c>
      <c r="K243" s="13" t="s">
        <v>1298</v>
      </c>
      <c r="M243" s="9" t="str">
        <f t="shared" si="79"/>
        <v>Unknown-31.4129-257.10000</v>
      </c>
      <c r="N243" s="11">
        <v>110.0946587</v>
      </c>
      <c r="O243" s="11">
        <v>3.5675865550000001</v>
      </c>
      <c r="P243" s="11">
        <v>7.60783276</v>
      </c>
      <c r="Q243" s="12">
        <f t="shared" si="87"/>
        <v>40.423359338333334</v>
      </c>
      <c r="R243" s="12">
        <f t="shared" si="88"/>
        <v>60.370923161787786</v>
      </c>
      <c r="S243" s="12">
        <f t="shared" si="89"/>
        <v>149.34662568862319</v>
      </c>
      <c r="T243" s="11">
        <v>32.185934949999996</v>
      </c>
      <c r="U243" s="11">
        <v>26.217531770000001</v>
      </c>
      <c r="V243" s="11">
        <v>21.642793950000002</v>
      </c>
      <c r="W243" s="12">
        <f t="shared" si="80"/>
        <v>26.682086889999997</v>
      </c>
      <c r="X243" s="12">
        <f t="shared" si="81"/>
        <v>5.2869002384297739</v>
      </c>
      <c r="Y243" s="12">
        <f t="shared" si="82"/>
        <v>19.814418040933731</v>
      </c>
      <c r="Z243" s="11">
        <v>407.82924279999997</v>
      </c>
      <c r="AA243" s="11">
        <v>104.053822</v>
      </c>
      <c r="AB243" s="11">
        <v>95.369747610000005</v>
      </c>
      <c r="AC243" s="12">
        <f t="shared" si="83"/>
        <v>202.41760413666665</v>
      </c>
      <c r="AD243" s="12">
        <f t="shared" si="84"/>
        <v>177.94468033849628</v>
      </c>
      <c r="AE243" s="12">
        <f t="shared" si="85"/>
        <v>87.909686065819187</v>
      </c>
      <c r="AF243" s="11">
        <v>1140.9386099999999</v>
      </c>
      <c r="AG243" s="11">
        <v>1042.1111089999999</v>
      </c>
      <c r="AH243" s="11">
        <v>393.44855159999997</v>
      </c>
      <c r="AI243" s="12">
        <f t="shared" si="86"/>
        <v>858.8327568666665</v>
      </c>
      <c r="AJ243" s="12">
        <f t="shared" si="90"/>
        <v>406.0524136392267</v>
      </c>
      <c r="AK243" s="12">
        <f t="shared" si="91"/>
        <v>47.279567575025112</v>
      </c>
      <c r="AL243" s="11">
        <v>289.36757599999999</v>
      </c>
      <c r="AM243" s="11">
        <v>507.61612000000002</v>
      </c>
      <c r="AN243" s="11">
        <v>317.73899319999998</v>
      </c>
      <c r="AO243" s="12">
        <f t="shared" si="92"/>
        <v>371.57422973333331</v>
      </c>
      <c r="AP243" s="12">
        <f t="shared" si="93"/>
        <v>118.66668133465259</v>
      </c>
      <c r="AQ243" s="12">
        <f t="shared" si="94"/>
        <v>31.936197895052032</v>
      </c>
    </row>
    <row r="244" spans="1:43" x14ac:dyDescent="0.25">
      <c r="A244" s="9" t="s">
        <v>257</v>
      </c>
      <c r="B244" s="9">
        <v>31.505199999999999</v>
      </c>
      <c r="C244" s="42">
        <v>292.2</v>
      </c>
      <c r="D244" s="9" t="s">
        <v>417</v>
      </c>
      <c r="E244" s="9" t="s">
        <v>419</v>
      </c>
      <c r="F244" s="9" t="s">
        <v>421</v>
      </c>
      <c r="J244" s="9" t="str">
        <f t="shared" si="78"/>
        <v>LWS-GC-Quad-H2O-31.5052-292.20000</v>
      </c>
      <c r="K244" s="13" t="s">
        <v>1298</v>
      </c>
      <c r="M244" s="9" t="str">
        <f t="shared" si="79"/>
        <v>Unknown-31.5052-292.20000</v>
      </c>
      <c r="N244" s="11">
        <v>10.441967630000001</v>
      </c>
      <c r="O244" s="11">
        <v>5.2910052910000003</v>
      </c>
      <c r="P244" s="11">
        <v>0.83355385000000004</v>
      </c>
      <c r="Q244" s="12">
        <f t="shared" si="87"/>
        <v>5.522175590333334</v>
      </c>
      <c r="R244" s="12">
        <f t="shared" si="88"/>
        <v>4.8083764019046873</v>
      </c>
      <c r="S244" s="12">
        <f t="shared" si="89"/>
        <v>87.073949809235245</v>
      </c>
      <c r="T244" s="11">
        <v>16.34046549</v>
      </c>
      <c r="U244" s="11">
        <v>7.8308062830000003</v>
      </c>
      <c r="V244" s="11">
        <v>6.9076401809999997</v>
      </c>
      <c r="W244" s="12">
        <f t="shared" si="80"/>
        <v>10.359637317999999</v>
      </c>
      <c r="X244" s="12">
        <f t="shared" si="81"/>
        <v>5.200075781198974</v>
      </c>
      <c r="Y244" s="12">
        <f t="shared" si="82"/>
        <v>50.195538912967322</v>
      </c>
      <c r="Z244" s="11">
        <v>47.623738299999999</v>
      </c>
      <c r="AA244" s="11">
        <v>9.3441672199999992</v>
      </c>
      <c r="AB244" s="11">
        <v>5.7401616049999999</v>
      </c>
      <c r="AC244" s="12">
        <f t="shared" si="83"/>
        <v>20.902689041666665</v>
      </c>
      <c r="AD244" s="12">
        <f t="shared" si="84"/>
        <v>23.211162599446524</v>
      </c>
      <c r="AE244" s="12">
        <f t="shared" si="85"/>
        <v>111.04390709338034</v>
      </c>
      <c r="AF244" s="11">
        <v>25.72371214</v>
      </c>
      <c r="AG244" s="11">
        <v>27.869389460000001</v>
      </c>
      <c r="AH244" s="11">
        <v>13.36951981</v>
      </c>
      <c r="AI244" s="12">
        <f t="shared" si="86"/>
        <v>22.320873803333331</v>
      </c>
      <c r="AJ244" s="12">
        <f t="shared" si="90"/>
        <v>7.8259847000785738</v>
      </c>
      <c r="AK244" s="12">
        <f t="shared" si="91"/>
        <v>35.061282855825588</v>
      </c>
      <c r="AL244" s="11">
        <v>4.734734328</v>
      </c>
      <c r="AM244" s="11">
        <v>6.695638851</v>
      </c>
      <c r="AN244" s="11">
        <v>6.2963114889999998</v>
      </c>
      <c r="AO244" s="12">
        <f t="shared" si="92"/>
        <v>5.9088948893333333</v>
      </c>
      <c r="AP244" s="12">
        <f t="shared" si="93"/>
        <v>1.0362699230188126</v>
      </c>
      <c r="AQ244" s="12">
        <f t="shared" si="94"/>
        <v>17.537457382927471</v>
      </c>
    </row>
    <row r="245" spans="1:43" ht="17.25" x14ac:dyDescent="0.25">
      <c r="A245" s="9" t="s">
        <v>258</v>
      </c>
      <c r="B245" s="9">
        <v>31.537600000000001</v>
      </c>
      <c r="C245" s="42">
        <v>257.10000000000002</v>
      </c>
      <c r="D245" s="9" t="s">
        <v>417</v>
      </c>
      <c r="E245" s="9" t="s">
        <v>419</v>
      </c>
      <c r="F245" s="9" t="s">
        <v>421</v>
      </c>
      <c r="G245" s="18" t="s">
        <v>803</v>
      </c>
      <c r="H245" s="9">
        <v>158.032758</v>
      </c>
      <c r="I245" s="9" t="s">
        <v>427</v>
      </c>
      <c r="J245" s="9" t="str">
        <f t="shared" si="78"/>
        <v xml:space="preserve">? Golm_Orotic acid45-dihydro- </v>
      </c>
      <c r="K245" s="17" t="s">
        <v>1300</v>
      </c>
      <c r="L245" s="19" t="s">
        <v>712</v>
      </c>
      <c r="M245" s="9" t="str">
        <f t="shared" si="79"/>
        <v>UFIVEPVSAGBUSI-UHFFFAOYSA-N</v>
      </c>
      <c r="N245" s="11">
        <v>24.288924699999999</v>
      </c>
      <c r="O245" s="11">
        <v>1.7343959250000001</v>
      </c>
      <c r="P245" s="11">
        <v>1.8258798620000001</v>
      </c>
      <c r="Q245" s="12">
        <f t="shared" si="87"/>
        <v>9.2830668290000009</v>
      </c>
      <c r="R245" s="12">
        <f t="shared" si="88"/>
        <v>12.995534623907233</v>
      </c>
      <c r="S245" s="12">
        <f t="shared" si="89"/>
        <v>139.99182450469496</v>
      </c>
      <c r="T245" s="11">
        <v>72.663962889999993</v>
      </c>
      <c r="U245" s="11">
        <v>46.112724890000003</v>
      </c>
      <c r="V245" s="11">
        <v>57.617809000000001</v>
      </c>
      <c r="W245" s="12">
        <f t="shared" si="80"/>
        <v>58.79816559333333</v>
      </c>
      <c r="X245" s="12">
        <f t="shared" si="81"/>
        <v>13.314916113093997</v>
      </c>
      <c r="Y245" s="12">
        <f t="shared" si="82"/>
        <v>22.645121627065983</v>
      </c>
      <c r="Z245" s="11">
        <v>22.178852979999998</v>
      </c>
      <c r="AA245" s="11">
        <v>2.371463667</v>
      </c>
      <c r="AB245" s="11">
        <v>3.533360815</v>
      </c>
      <c r="AC245" s="12">
        <f t="shared" si="83"/>
        <v>9.3612258206666663</v>
      </c>
      <c r="AD245" s="12">
        <f t="shared" si="84"/>
        <v>11.115582564238018</v>
      </c>
      <c r="AE245" s="12">
        <f t="shared" si="85"/>
        <v>118.74067325347796</v>
      </c>
      <c r="AF245" s="11">
        <v>77.04266681</v>
      </c>
      <c r="AG245" s="11">
        <v>99.425517450000001</v>
      </c>
      <c r="AH245" s="11">
        <v>48.910770329999998</v>
      </c>
      <c r="AI245" s="12">
        <f t="shared" si="86"/>
        <v>75.126318196666659</v>
      </c>
      <c r="AJ245" s="12">
        <f t="shared" si="90"/>
        <v>25.31183938703894</v>
      </c>
      <c r="AK245" s="12">
        <f t="shared" si="91"/>
        <v>33.692373051980631</v>
      </c>
      <c r="AL245" s="11">
        <v>30.112924339999999</v>
      </c>
      <c r="AM245" s="11">
        <v>39.740973160000003</v>
      </c>
      <c r="AN245" s="11">
        <v>45.364555680000002</v>
      </c>
      <c r="AO245" s="12">
        <f t="shared" si="92"/>
        <v>38.406151060000006</v>
      </c>
      <c r="AP245" s="12">
        <f t="shared" si="93"/>
        <v>7.7129357032069175</v>
      </c>
      <c r="AQ245" s="12">
        <f t="shared" si="94"/>
        <v>20.082553159668056</v>
      </c>
    </row>
    <row r="246" spans="1:43" x14ac:dyDescent="0.25">
      <c r="A246" s="9" t="s">
        <v>259</v>
      </c>
      <c r="B246" s="9">
        <v>31.585100000000001</v>
      </c>
      <c r="C246" s="42">
        <v>218.1</v>
      </c>
      <c r="D246" s="9" t="s">
        <v>417</v>
      </c>
      <c r="E246" s="9" t="s">
        <v>419</v>
      </c>
      <c r="F246" s="9" t="s">
        <v>421</v>
      </c>
      <c r="J246" s="9" t="str">
        <f t="shared" ref="J246:J304" si="113">IF(ISBLANK(I246), D246&amp;"-"&amp;E246&amp;"-"&amp;F246&amp;"-"&amp;B246&amp;"-"&amp;C246&amp;"0000", I246)</f>
        <v>LWS-GC-Quad-H2O-31.5851-218.10000</v>
      </c>
      <c r="K246" s="13" t="s">
        <v>1298</v>
      </c>
      <c r="M246" s="9" t="str">
        <f t="shared" ref="M246:M304" si="114">IF(ISBLANK(L246), "Unknown-"&amp;B246&amp;"-"&amp;C246&amp;"0000", L246)</f>
        <v>Unknown-31.5851-218.10000</v>
      </c>
      <c r="N246" s="11">
        <v>49.236147369999998</v>
      </c>
      <c r="O246" s="11">
        <v>15.73031241</v>
      </c>
      <c r="P246" s="11">
        <v>9.4204816089999994</v>
      </c>
      <c r="Q246" s="12">
        <f t="shared" si="87"/>
        <v>24.795647129666662</v>
      </c>
      <c r="R246" s="12">
        <f t="shared" si="88"/>
        <v>21.39993061163079</v>
      </c>
      <c r="S246" s="12">
        <f t="shared" si="89"/>
        <v>86.305190986634585</v>
      </c>
      <c r="T246" s="11">
        <v>15.127459379999999</v>
      </c>
      <c r="U246" s="11">
        <v>13.91930369</v>
      </c>
      <c r="V246" s="11">
        <v>9.1753077239999996</v>
      </c>
      <c r="W246" s="12">
        <f t="shared" ref="W246:W304" si="115">AVERAGE(T246:V246)</f>
        <v>12.740690264666666</v>
      </c>
      <c r="X246" s="12">
        <f t="shared" ref="X246:X304" si="116">STDEV(T246:V246)</f>
        <v>3.1462476919002862</v>
      </c>
      <c r="Y246" s="12">
        <f t="shared" ref="Y246:Y304" si="117">(STDEV(T246:V246)/AVERAGE(T246:V246))*100</f>
        <v>24.69448378810111</v>
      </c>
      <c r="Z246" s="11">
        <v>97.319144609999995</v>
      </c>
      <c r="AA246" s="11">
        <v>29.5238221</v>
      </c>
      <c r="AB246" s="11">
        <v>73.543495980000003</v>
      </c>
      <c r="AC246" s="12">
        <f t="shared" ref="AC246:AC304" si="118">AVERAGE(Z246:AB246)</f>
        <v>66.795487563333339</v>
      </c>
      <c r="AD246" s="12">
        <f t="shared" ref="AD246:AD304" si="119">STDEV(Z246:AB246)</f>
        <v>34.397720153409601</v>
      </c>
      <c r="AE246" s="12">
        <f t="shared" ref="AE246:AE304" si="120">(STDEV(Z246:AB246)/AVERAGE(Z246:AB246))*100</f>
        <v>51.497071745744485</v>
      </c>
      <c r="AF246" s="11">
        <v>39.145062670000002</v>
      </c>
      <c r="AG246" s="11">
        <v>44.979412320000002</v>
      </c>
      <c r="AH246" s="11">
        <v>18.694201440000001</v>
      </c>
      <c r="AI246" s="12">
        <f t="shared" ref="AI246:AI304" si="121">AVERAGE(AF246:AH246)</f>
        <v>34.272892143333337</v>
      </c>
      <c r="AJ246" s="12">
        <f t="shared" si="90"/>
        <v>13.803318875625777</v>
      </c>
      <c r="AK246" s="12">
        <f t="shared" si="91"/>
        <v>40.274741967787968</v>
      </c>
      <c r="AL246" s="11">
        <v>16.837025050000001</v>
      </c>
      <c r="AM246" s="11">
        <v>22.184149139999999</v>
      </c>
      <c r="AN246" s="11">
        <v>10.05869669</v>
      </c>
      <c r="AO246" s="12">
        <f t="shared" si="92"/>
        <v>16.359956959999998</v>
      </c>
      <c r="AP246" s="12">
        <f t="shared" si="93"/>
        <v>6.0767873709037277</v>
      </c>
      <c r="AQ246" s="12">
        <f t="shared" si="94"/>
        <v>37.144274803176067</v>
      </c>
    </row>
    <row r="247" spans="1:43" x14ac:dyDescent="0.25">
      <c r="A247" s="9" t="s">
        <v>260</v>
      </c>
      <c r="B247" s="9">
        <v>31.7684</v>
      </c>
      <c r="C247" s="42">
        <v>128.19999999999999</v>
      </c>
      <c r="D247" s="9" t="s">
        <v>417</v>
      </c>
      <c r="E247" s="9" t="s">
        <v>419</v>
      </c>
      <c r="F247" s="9" t="s">
        <v>421</v>
      </c>
      <c r="J247" s="9" t="str">
        <f t="shared" si="113"/>
        <v>LWS-GC-Quad-H2O-31.7684-128.20000</v>
      </c>
      <c r="K247" s="13" t="s">
        <v>1298</v>
      </c>
      <c r="M247" s="9" t="str">
        <f t="shared" si="114"/>
        <v>Unknown-31.7684-128.20000</v>
      </c>
      <c r="N247" s="11">
        <v>6.7645790300000002</v>
      </c>
      <c r="O247" s="11">
        <v>0.658631364</v>
      </c>
      <c r="P247" s="11">
        <v>1.3892564169999999</v>
      </c>
      <c r="Q247" s="12">
        <f t="shared" si="87"/>
        <v>2.9374889369999999</v>
      </c>
      <c r="R247" s="12">
        <f t="shared" si="88"/>
        <v>3.3344290631188835</v>
      </c>
      <c r="S247" s="12">
        <f t="shared" si="89"/>
        <v>113.51290624856858</v>
      </c>
      <c r="T247" s="11">
        <v>11.3600051</v>
      </c>
      <c r="U247" s="11">
        <v>8.0967527690000001</v>
      </c>
      <c r="V247" s="11">
        <v>10.44501414</v>
      </c>
      <c r="W247" s="12">
        <f t="shared" si="115"/>
        <v>9.9672573363333328</v>
      </c>
      <c r="X247" s="12">
        <f t="shared" si="116"/>
        <v>1.6832684327021632</v>
      </c>
      <c r="Y247" s="12">
        <f t="shared" si="117"/>
        <v>16.887980072172887</v>
      </c>
      <c r="Z247" s="11">
        <v>4.1464142910000001</v>
      </c>
      <c r="AA247" s="11">
        <v>1.0458454960000001</v>
      </c>
      <c r="AB247" s="11">
        <v>2.3741705130000001</v>
      </c>
      <c r="AC247" s="12">
        <f t="shared" si="118"/>
        <v>2.5221434333333335</v>
      </c>
      <c r="AD247" s="12">
        <f t="shared" si="119"/>
        <v>1.5555718247628165</v>
      </c>
      <c r="AE247" s="12">
        <f t="shared" si="120"/>
        <v>61.676580491178903</v>
      </c>
      <c r="AF247" s="11">
        <v>19.016295159999999</v>
      </c>
      <c r="AG247" s="11">
        <v>23.311569609999999</v>
      </c>
      <c r="AH247" s="11">
        <v>11.57307359</v>
      </c>
      <c r="AI247" s="12">
        <f t="shared" si="121"/>
        <v>17.966979453333334</v>
      </c>
      <c r="AJ247" s="12">
        <f t="shared" si="90"/>
        <v>5.9391809024546518</v>
      </c>
      <c r="AK247" s="12">
        <f t="shared" si="91"/>
        <v>33.056090022704296</v>
      </c>
      <c r="AL247" s="11">
        <v>6.7145198050000001</v>
      </c>
      <c r="AM247" s="11">
        <v>6.8626914110000001</v>
      </c>
      <c r="AN247" s="11">
        <v>9.8812676750000001</v>
      </c>
      <c r="AO247" s="12">
        <f t="shared" si="92"/>
        <v>7.8194929636666659</v>
      </c>
      <c r="AP247" s="12">
        <f t="shared" si="93"/>
        <v>1.7870855957190177</v>
      </c>
      <c r="AQ247" s="12">
        <f t="shared" si="94"/>
        <v>22.854238810914271</v>
      </c>
    </row>
    <row r="248" spans="1:43" x14ac:dyDescent="0.25">
      <c r="A248" s="9" t="s">
        <v>261</v>
      </c>
      <c r="B248" s="9">
        <v>31.9268</v>
      </c>
      <c r="C248" s="42">
        <v>257.2</v>
      </c>
      <c r="D248" s="9" t="s">
        <v>417</v>
      </c>
      <c r="E248" s="9" t="s">
        <v>419</v>
      </c>
      <c r="F248" s="9" t="s">
        <v>421</v>
      </c>
      <c r="J248" s="9" t="str">
        <f t="shared" si="113"/>
        <v>LWS-GC-Quad-H2O-31.9268-257.20000</v>
      </c>
      <c r="K248" s="13" t="s">
        <v>1298</v>
      </c>
      <c r="M248" s="9" t="str">
        <f t="shared" si="114"/>
        <v>Unknown-31.9268-257.20000</v>
      </c>
      <c r="N248" s="11">
        <v>140.67146389999999</v>
      </c>
      <c r="O248" s="11">
        <v>1.591692463</v>
      </c>
      <c r="P248" s="11">
        <v>3.0299020909999999</v>
      </c>
      <c r="Q248" s="12">
        <f t="shared" si="87"/>
        <v>48.431019484666656</v>
      </c>
      <c r="R248" s="12">
        <f t="shared" si="88"/>
        <v>79.885804753955924</v>
      </c>
      <c r="S248" s="12">
        <f t="shared" si="89"/>
        <v>164.94760094663692</v>
      </c>
      <c r="T248" s="11">
        <v>17.34053097</v>
      </c>
      <c r="U248" s="11">
        <v>29.863634139999998</v>
      </c>
      <c r="V248" s="11">
        <v>41.935451120000003</v>
      </c>
      <c r="W248" s="12">
        <f t="shared" si="115"/>
        <v>29.71320541</v>
      </c>
      <c r="X248" s="12">
        <f t="shared" si="116"/>
        <v>12.298150100658473</v>
      </c>
      <c r="Y248" s="12">
        <f t="shared" si="117"/>
        <v>41.389509919786448</v>
      </c>
      <c r="Z248" s="11">
        <v>38.001102019999998</v>
      </c>
      <c r="AA248" s="11">
        <v>4.0200811940000003</v>
      </c>
      <c r="AB248" s="11">
        <v>16.386735640000001</v>
      </c>
      <c r="AC248" s="12">
        <f t="shared" si="118"/>
        <v>19.469306284666668</v>
      </c>
      <c r="AD248" s="12">
        <f t="shared" si="119"/>
        <v>17.198957102940334</v>
      </c>
      <c r="AE248" s="12">
        <f t="shared" si="120"/>
        <v>88.338828571851167</v>
      </c>
      <c r="AF248" s="11">
        <v>36.710656649999997</v>
      </c>
      <c r="AG248" s="11">
        <v>69.940579270000001</v>
      </c>
      <c r="AH248" s="11">
        <v>13.103111350000001</v>
      </c>
      <c r="AI248" s="12">
        <f t="shared" si="121"/>
        <v>39.918115756666673</v>
      </c>
      <c r="AJ248" s="12">
        <f t="shared" si="90"/>
        <v>28.554164062881632</v>
      </c>
      <c r="AK248" s="12">
        <f t="shared" si="91"/>
        <v>71.531843429039711</v>
      </c>
      <c r="AL248" s="11">
        <v>4.127780005</v>
      </c>
      <c r="AM248" s="11">
        <v>7.4927533650000004</v>
      </c>
      <c r="AN248" s="11">
        <v>6.3179822080000001</v>
      </c>
      <c r="AO248" s="12">
        <f t="shared" si="92"/>
        <v>5.9795051926666671</v>
      </c>
      <c r="AP248" s="12">
        <f t="shared" si="93"/>
        <v>1.7078309183900928</v>
      </c>
      <c r="AQ248" s="12">
        <f t="shared" si="94"/>
        <v>28.561408734699249</v>
      </c>
    </row>
    <row r="249" spans="1:43" x14ac:dyDescent="0.25">
      <c r="A249" s="9" t="s">
        <v>262</v>
      </c>
      <c r="B249" s="9">
        <v>31.944700000000001</v>
      </c>
      <c r="C249" s="42">
        <v>261.10000000000002</v>
      </c>
      <c r="D249" s="9" t="s">
        <v>417</v>
      </c>
      <c r="E249" s="9" t="s">
        <v>419</v>
      </c>
      <c r="F249" s="9" t="s">
        <v>421</v>
      </c>
      <c r="J249" s="9" t="str">
        <f t="shared" si="113"/>
        <v>LWS-GC-Quad-H2O-31.9447-261.10000</v>
      </c>
      <c r="K249" s="13" t="s">
        <v>1298</v>
      </c>
      <c r="M249" s="9" t="str">
        <f t="shared" si="114"/>
        <v>Unknown-31.9447-261.10000</v>
      </c>
      <c r="N249" s="11">
        <v>16.343949330000001</v>
      </c>
      <c r="O249" s="11">
        <v>4.5445564120000004</v>
      </c>
      <c r="P249" s="11">
        <v>2.3815824289999998</v>
      </c>
      <c r="Q249" s="12">
        <f t="shared" si="87"/>
        <v>7.7566960569999992</v>
      </c>
      <c r="R249" s="12">
        <f t="shared" si="88"/>
        <v>7.515005202511218</v>
      </c>
      <c r="S249" s="12">
        <f t="shared" si="89"/>
        <v>96.884100489271219</v>
      </c>
      <c r="T249" s="11">
        <v>5.0143182289999997</v>
      </c>
      <c r="U249" s="11">
        <v>10.35849586</v>
      </c>
      <c r="V249" s="11">
        <v>13.15387733</v>
      </c>
      <c r="W249" s="12">
        <f t="shared" si="115"/>
        <v>9.5088971396666668</v>
      </c>
      <c r="X249" s="12">
        <f t="shared" si="116"/>
        <v>4.1357549587544504</v>
      </c>
      <c r="Y249" s="12">
        <f t="shared" si="117"/>
        <v>43.49352924959107</v>
      </c>
      <c r="Z249" s="11">
        <v>36.800581180000002</v>
      </c>
      <c r="AA249" s="11">
        <v>12.56695633</v>
      </c>
      <c r="AB249" s="11">
        <v>15.853632080000001</v>
      </c>
      <c r="AC249" s="12">
        <f t="shared" si="118"/>
        <v>21.740389863333334</v>
      </c>
      <c r="AD249" s="12">
        <f t="shared" si="119"/>
        <v>13.145629739284503</v>
      </c>
      <c r="AE249" s="12">
        <f t="shared" si="120"/>
        <v>60.466393757986438</v>
      </c>
      <c r="AF249" s="11">
        <v>24.411087859999999</v>
      </c>
      <c r="AG249" s="11">
        <v>44.51095016</v>
      </c>
      <c r="AH249" s="11">
        <v>6.7101129779999997</v>
      </c>
      <c r="AI249" s="12">
        <f t="shared" si="121"/>
        <v>25.210716999333332</v>
      </c>
      <c r="AJ249" s="12">
        <f t="shared" si="90"/>
        <v>18.913100697277844</v>
      </c>
      <c r="AK249" s="12">
        <f t="shared" si="91"/>
        <v>75.020082521960717</v>
      </c>
      <c r="AL249" s="11">
        <v>1.23861435</v>
      </c>
      <c r="AM249" s="11">
        <v>3.379199464</v>
      </c>
      <c r="AN249" s="11">
        <v>2.888010365</v>
      </c>
      <c r="AO249" s="12">
        <f t="shared" si="92"/>
        <v>2.5019413929999996</v>
      </c>
      <c r="AP249" s="12">
        <f t="shared" si="93"/>
        <v>1.1212997350955953</v>
      </c>
      <c r="AQ249" s="12">
        <f t="shared" si="94"/>
        <v>44.817186295122603</v>
      </c>
    </row>
    <row r="250" spans="1:43" ht="17.25" x14ac:dyDescent="0.25">
      <c r="A250" s="9" t="s">
        <v>263</v>
      </c>
      <c r="B250" s="9">
        <v>32.067999999999998</v>
      </c>
      <c r="C250" s="42">
        <v>204.1</v>
      </c>
      <c r="D250" s="9" t="s">
        <v>417</v>
      </c>
      <c r="E250" s="9" t="s">
        <v>419</v>
      </c>
      <c r="F250" s="9" t="s">
        <v>421</v>
      </c>
      <c r="G250" s="18" t="s">
        <v>804</v>
      </c>
      <c r="H250" s="9">
        <v>174.05282499999998</v>
      </c>
      <c r="I250" s="9" t="s">
        <v>460</v>
      </c>
      <c r="J250" s="9" t="str">
        <f t="shared" si="113"/>
        <v>? NF07_Shikimic Acid OO-TMS</v>
      </c>
      <c r="K250" s="17" t="s">
        <v>1300</v>
      </c>
      <c r="L250" s="19" t="s">
        <v>713</v>
      </c>
      <c r="M250" s="9" t="str">
        <f t="shared" si="114"/>
        <v>JXOHGGNKMLTUBP-HSUXUTPPSA-N</v>
      </c>
      <c r="N250" s="11">
        <v>236.32896740000001</v>
      </c>
      <c r="O250" s="11">
        <v>60.19890667</v>
      </c>
      <c r="P250" s="11">
        <v>31.185498809999999</v>
      </c>
      <c r="Q250" s="12">
        <f t="shared" si="87"/>
        <v>109.23779096</v>
      </c>
      <c r="R250" s="12">
        <f t="shared" si="88"/>
        <v>111.01607904078617</v>
      </c>
      <c r="S250" s="12">
        <f t="shared" si="89"/>
        <v>101.62790556743988</v>
      </c>
      <c r="T250" s="11">
        <v>99.408858890000005</v>
      </c>
      <c r="U250" s="11">
        <v>87.233801940000006</v>
      </c>
      <c r="V250" s="11">
        <v>131.30372919999999</v>
      </c>
      <c r="W250" s="12">
        <f t="shared" si="115"/>
        <v>105.98213000999999</v>
      </c>
      <c r="X250" s="12">
        <f t="shared" si="116"/>
        <v>22.758416950398743</v>
      </c>
      <c r="Y250" s="12">
        <f t="shared" si="117"/>
        <v>21.473824830894948</v>
      </c>
      <c r="Z250" s="11">
        <v>204.36866459999999</v>
      </c>
      <c r="AA250" s="11">
        <v>76.780188730000006</v>
      </c>
      <c r="AB250" s="11">
        <v>88.984902629999993</v>
      </c>
      <c r="AC250" s="12">
        <f t="shared" si="118"/>
        <v>123.37791865333334</v>
      </c>
      <c r="AD250" s="12">
        <f t="shared" si="119"/>
        <v>70.405003068626684</v>
      </c>
      <c r="AE250" s="12">
        <f t="shared" si="120"/>
        <v>57.064508655272675</v>
      </c>
      <c r="AF250" s="11">
        <v>126.5397734</v>
      </c>
      <c r="AG250" s="11">
        <v>149.80339849999999</v>
      </c>
      <c r="AH250" s="11">
        <v>70.747411240000005</v>
      </c>
      <c r="AI250" s="12">
        <f t="shared" si="121"/>
        <v>115.69686104666668</v>
      </c>
      <c r="AJ250" s="12">
        <f t="shared" si="90"/>
        <v>40.628054859171705</v>
      </c>
      <c r="AK250" s="12">
        <f t="shared" si="91"/>
        <v>35.115952577818213</v>
      </c>
      <c r="AL250" s="11">
        <v>27.787083790000001</v>
      </c>
      <c r="AM250" s="11">
        <v>43.104482609999998</v>
      </c>
      <c r="AN250" s="11">
        <v>48.216577170000001</v>
      </c>
      <c r="AO250" s="12">
        <f t="shared" si="92"/>
        <v>39.702714523333334</v>
      </c>
      <c r="AP250" s="12">
        <f t="shared" si="93"/>
        <v>10.631089761988816</v>
      </c>
      <c r="AQ250" s="12">
        <f t="shared" si="94"/>
        <v>26.776732748943179</v>
      </c>
    </row>
    <row r="251" spans="1:43" x14ac:dyDescent="0.25">
      <c r="A251" s="9" t="s">
        <v>264</v>
      </c>
      <c r="B251" s="9">
        <v>32.129399999999997</v>
      </c>
      <c r="C251" s="42">
        <v>231.1</v>
      </c>
      <c r="D251" s="9" t="s">
        <v>417</v>
      </c>
      <c r="E251" s="9" t="s">
        <v>419</v>
      </c>
      <c r="F251" s="9" t="s">
        <v>421</v>
      </c>
      <c r="J251" s="9" t="str">
        <f t="shared" si="113"/>
        <v>LWS-GC-Quad-H2O-32.1294-231.10000</v>
      </c>
      <c r="K251" s="13" t="s">
        <v>1298</v>
      </c>
      <c r="M251" s="9" t="str">
        <f t="shared" si="114"/>
        <v>Unknown-32.1294-231.10000</v>
      </c>
      <c r="N251" s="11">
        <v>37.318684310000002</v>
      </c>
      <c r="O251" s="11">
        <v>5.9167050870000004</v>
      </c>
      <c r="P251" s="11">
        <v>1.005557026</v>
      </c>
      <c r="Q251" s="12">
        <f t="shared" si="87"/>
        <v>14.746982141000002</v>
      </c>
      <c r="R251" s="12">
        <f t="shared" si="88"/>
        <v>19.701298127884758</v>
      </c>
      <c r="S251" s="12">
        <f t="shared" si="89"/>
        <v>133.59545661285244</v>
      </c>
      <c r="T251" s="11">
        <v>28.653806660000001</v>
      </c>
      <c r="U251" s="11">
        <v>21.394077110000001</v>
      </c>
      <c r="V251" s="11">
        <v>26.246065349999999</v>
      </c>
      <c r="W251" s="12">
        <f t="shared" si="115"/>
        <v>25.431316373333331</v>
      </c>
      <c r="X251" s="12">
        <f t="shared" si="116"/>
        <v>3.6978074863384283</v>
      </c>
      <c r="Y251" s="12">
        <f t="shared" si="117"/>
        <v>14.540369959833699</v>
      </c>
      <c r="Z251" s="11">
        <v>29.489717079999998</v>
      </c>
      <c r="AA251" s="11">
        <v>4.4451435430000004</v>
      </c>
      <c r="AB251" s="11">
        <v>9.8996091610000008</v>
      </c>
      <c r="AC251" s="12">
        <f t="shared" si="118"/>
        <v>14.611489927999999</v>
      </c>
      <c r="AD251" s="12">
        <f t="shared" si="119"/>
        <v>13.170384625528918</v>
      </c>
      <c r="AE251" s="12">
        <f t="shared" si="120"/>
        <v>90.137177593987232</v>
      </c>
      <c r="AF251" s="11">
        <v>49.58833868</v>
      </c>
      <c r="AG251" s="11">
        <v>46.543301049999997</v>
      </c>
      <c r="AH251" s="11">
        <v>38.174750539999998</v>
      </c>
      <c r="AI251" s="12">
        <f t="shared" si="121"/>
        <v>44.76879675666666</v>
      </c>
      <c r="AJ251" s="12">
        <f t="shared" si="90"/>
        <v>5.9100886349260167</v>
      </c>
      <c r="AK251" s="12">
        <f t="shared" si="91"/>
        <v>13.201356889373908</v>
      </c>
      <c r="AL251" s="11">
        <v>45.251213210000003</v>
      </c>
      <c r="AM251" s="11">
        <v>51.568171290000002</v>
      </c>
      <c r="AN251" s="11">
        <v>54.912636040000002</v>
      </c>
      <c r="AO251" s="12">
        <f t="shared" si="92"/>
        <v>50.57734018</v>
      </c>
      <c r="AP251" s="12">
        <f t="shared" si="93"/>
        <v>4.9063308583318319</v>
      </c>
      <c r="AQ251" s="12">
        <f t="shared" si="94"/>
        <v>9.7006502138520165</v>
      </c>
    </row>
    <row r="252" spans="1:43" x14ac:dyDescent="0.25">
      <c r="A252" s="9" t="s">
        <v>265</v>
      </c>
      <c r="B252" s="9">
        <v>32.152799999999999</v>
      </c>
      <c r="C252" s="42">
        <v>269.2</v>
      </c>
      <c r="D252" s="9" t="s">
        <v>417</v>
      </c>
      <c r="E252" s="9" t="s">
        <v>419</v>
      </c>
      <c r="F252" s="9" t="s">
        <v>421</v>
      </c>
      <c r="J252" s="9" t="str">
        <f t="shared" si="113"/>
        <v>LWS-GC-Quad-H2O-32.1528-269.20000</v>
      </c>
      <c r="K252" s="13" t="s">
        <v>1298</v>
      </c>
      <c r="M252" s="9" t="str">
        <f t="shared" si="114"/>
        <v>Unknown-32.1528-269.20000</v>
      </c>
      <c r="N252" s="11">
        <v>885.16105600000003</v>
      </c>
      <c r="O252" s="11">
        <v>398.48295239999999</v>
      </c>
      <c r="P252" s="11">
        <v>226.99126749999999</v>
      </c>
      <c r="Q252" s="12">
        <f t="shared" si="87"/>
        <v>503.54509196666669</v>
      </c>
      <c r="R252" s="12">
        <f t="shared" si="88"/>
        <v>341.43140965833533</v>
      </c>
      <c r="S252" s="12">
        <f t="shared" si="89"/>
        <v>67.805528264574406</v>
      </c>
      <c r="T252" s="11">
        <v>21.731137409999999</v>
      </c>
      <c r="U252" s="11">
        <v>40.188108020000001</v>
      </c>
      <c r="V252" s="11">
        <v>70.215701719999998</v>
      </c>
      <c r="W252" s="12">
        <f t="shared" si="115"/>
        <v>44.044982383333341</v>
      </c>
      <c r="X252" s="12">
        <f t="shared" si="116"/>
        <v>24.47130674838461</v>
      </c>
      <c r="Y252" s="12">
        <f t="shared" si="117"/>
        <v>55.559805962471167</v>
      </c>
      <c r="Z252" s="11">
        <v>284.91745650000001</v>
      </c>
      <c r="AA252" s="11">
        <v>107.0436674</v>
      </c>
      <c r="AB252" s="11">
        <v>207.12933029999999</v>
      </c>
      <c r="AC252" s="12">
        <f t="shared" si="118"/>
        <v>199.69681806666668</v>
      </c>
      <c r="AD252" s="12">
        <f t="shared" si="119"/>
        <v>89.169517721987248</v>
      </c>
      <c r="AE252" s="12">
        <f t="shared" si="120"/>
        <v>44.652447938463865</v>
      </c>
      <c r="AF252" s="11">
        <v>95.267663639999995</v>
      </c>
      <c r="AG252" s="11">
        <v>130.57179389999999</v>
      </c>
      <c r="AH252" s="11">
        <v>24.17851353</v>
      </c>
      <c r="AI252" s="12">
        <f t="shared" si="121"/>
        <v>83.339323690000001</v>
      </c>
      <c r="AJ252" s="12">
        <f t="shared" si="90"/>
        <v>54.190372737640701</v>
      </c>
      <c r="AK252" s="12">
        <f t="shared" si="91"/>
        <v>65.023773098056807</v>
      </c>
      <c r="AL252" s="11">
        <v>18.208629680000001</v>
      </c>
      <c r="AM252" s="11">
        <v>24.121405060000001</v>
      </c>
      <c r="AN252" s="11">
        <v>16.319212799999999</v>
      </c>
      <c r="AO252" s="12">
        <f t="shared" si="92"/>
        <v>19.549749180000003</v>
      </c>
      <c r="AP252" s="12">
        <f t="shared" si="93"/>
        <v>4.070319661950534</v>
      </c>
      <c r="AQ252" s="12">
        <f t="shared" si="94"/>
        <v>20.820316539480704</v>
      </c>
    </row>
    <row r="253" spans="1:43" ht="17.25" x14ac:dyDescent="0.25">
      <c r="A253" s="9" t="s">
        <v>266</v>
      </c>
      <c r="B253" s="9">
        <v>32.3581</v>
      </c>
      <c r="C253" s="42">
        <v>274.10000000000002</v>
      </c>
      <c r="D253" s="9" t="s">
        <v>417</v>
      </c>
      <c r="E253" s="9" t="s">
        <v>419</v>
      </c>
      <c r="F253" s="9" t="s">
        <v>421</v>
      </c>
      <c r="G253" s="18" t="s">
        <v>805</v>
      </c>
      <c r="H253" s="9">
        <v>192.027005</v>
      </c>
      <c r="I253" s="9" t="s">
        <v>461</v>
      </c>
      <c r="J253" s="9" t="str">
        <f t="shared" si="113"/>
        <v>NF07_Citric Acid TMS</v>
      </c>
      <c r="K253" s="14" t="s">
        <v>1323</v>
      </c>
      <c r="L253" s="19" t="s">
        <v>714</v>
      </c>
      <c r="M253" s="9" t="str">
        <f t="shared" si="114"/>
        <v>KRKNYBCHXYNGOX-UHFFFAOYSA-N</v>
      </c>
      <c r="N253" s="11">
        <v>3198.1930860000002</v>
      </c>
      <c r="O253" s="11">
        <v>677.34747200000004</v>
      </c>
      <c r="P253" s="11">
        <v>438.34347709999997</v>
      </c>
      <c r="Q253" s="12">
        <f t="shared" si="87"/>
        <v>1437.9613450333334</v>
      </c>
      <c r="R253" s="12">
        <f t="shared" si="88"/>
        <v>1529.0822619546823</v>
      </c>
      <c r="S253" s="12">
        <f t="shared" si="89"/>
        <v>106.33681268526982</v>
      </c>
      <c r="T253" s="11">
        <v>470.83552759999998</v>
      </c>
      <c r="U253" s="11">
        <v>349.40959880000003</v>
      </c>
      <c r="V253" s="11">
        <v>728.13524170000005</v>
      </c>
      <c r="W253" s="12">
        <f t="shared" si="115"/>
        <v>516.12678936666669</v>
      </c>
      <c r="X253" s="12">
        <f t="shared" si="116"/>
        <v>193.38239822128909</v>
      </c>
      <c r="Y253" s="12">
        <f t="shared" si="117"/>
        <v>37.468002476404379</v>
      </c>
      <c r="Z253" s="11">
        <v>470.76731749999999</v>
      </c>
      <c r="AA253" s="11">
        <v>154.7551149</v>
      </c>
      <c r="AB253" s="11">
        <v>327.14271989999997</v>
      </c>
      <c r="AC253" s="12">
        <f t="shared" si="118"/>
        <v>317.55505076666662</v>
      </c>
      <c r="AD253" s="12">
        <f t="shared" si="119"/>
        <v>158.22411509496141</v>
      </c>
      <c r="AE253" s="12">
        <f t="shared" si="120"/>
        <v>49.825727763726064</v>
      </c>
      <c r="AF253" s="11">
        <v>260.95622350000002</v>
      </c>
      <c r="AG253" s="11">
        <v>229.74840409999999</v>
      </c>
      <c r="AH253" s="11">
        <v>235.80610290000001</v>
      </c>
      <c r="AI253" s="12">
        <f t="shared" si="121"/>
        <v>242.1702435</v>
      </c>
      <c r="AJ253" s="12">
        <f t="shared" si="90"/>
        <v>16.548677050090163</v>
      </c>
      <c r="AK253" s="12">
        <f t="shared" si="91"/>
        <v>6.8334890409812719</v>
      </c>
      <c r="AL253" s="11">
        <v>66.558393769999995</v>
      </c>
      <c r="AM253" s="11">
        <v>67.0062274</v>
      </c>
      <c r="AN253" s="11">
        <v>129.7708476</v>
      </c>
      <c r="AO253" s="12">
        <f t="shared" si="92"/>
        <v>87.778489590000007</v>
      </c>
      <c r="AP253" s="12">
        <f t="shared" si="93"/>
        <v>36.367138149296899</v>
      </c>
      <c r="AQ253" s="12">
        <f t="shared" si="94"/>
        <v>41.430580907876497</v>
      </c>
    </row>
    <row r="254" spans="1:43" x14ac:dyDescent="0.25">
      <c r="A254" s="9" t="s">
        <v>267</v>
      </c>
      <c r="B254" s="9">
        <v>32.384900000000002</v>
      </c>
      <c r="C254" s="42">
        <v>204.1</v>
      </c>
      <c r="D254" s="9" t="s">
        <v>417</v>
      </c>
      <c r="E254" s="9" t="s">
        <v>419</v>
      </c>
      <c r="F254" s="9" t="s">
        <v>421</v>
      </c>
      <c r="J254" s="9" t="str">
        <f t="shared" si="113"/>
        <v>LWS-GC-Quad-H2O-32.3849-204.10000</v>
      </c>
      <c r="K254" s="13" t="s">
        <v>1298</v>
      </c>
      <c r="M254" s="9" t="str">
        <f t="shared" si="114"/>
        <v>Unknown-32.3849-204.10000</v>
      </c>
      <c r="N254" s="11">
        <v>434.86255190000003</v>
      </c>
      <c r="O254" s="11">
        <v>67.619486710000004</v>
      </c>
      <c r="P254" s="11">
        <v>46.507012439999997</v>
      </c>
      <c r="Q254" s="12">
        <f t="shared" si="87"/>
        <v>182.99635035000003</v>
      </c>
      <c r="R254" s="12">
        <f t="shared" si="88"/>
        <v>218.37781882523984</v>
      </c>
      <c r="S254" s="12">
        <f t="shared" si="89"/>
        <v>119.33452137573725</v>
      </c>
      <c r="T254" s="11">
        <v>83.50966459</v>
      </c>
      <c r="U254" s="11">
        <v>32.658707759999999</v>
      </c>
      <c r="V254" s="11">
        <v>65.735808919999997</v>
      </c>
      <c r="W254" s="12">
        <f t="shared" si="115"/>
        <v>60.634727089999991</v>
      </c>
      <c r="X254" s="12">
        <f t="shared" si="116"/>
        <v>25.806408690650859</v>
      </c>
      <c r="Y254" s="12">
        <f t="shared" si="117"/>
        <v>42.560443378175783</v>
      </c>
      <c r="Z254" s="11">
        <v>176.99678940000001</v>
      </c>
      <c r="AA254" s="11">
        <v>63.112152819999999</v>
      </c>
      <c r="AB254" s="11">
        <v>75.824683309999998</v>
      </c>
      <c r="AC254" s="12">
        <f t="shared" si="118"/>
        <v>105.31120851000001</v>
      </c>
      <c r="AD254" s="12">
        <f t="shared" si="119"/>
        <v>62.406081342424812</v>
      </c>
      <c r="AE254" s="12">
        <f t="shared" si="120"/>
        <v>59.258726801619531</v>
      </c>
      <c r="AF254" s="11">
        <v>74.868923760000001</v>
      </c>
      <c r="AG254" s="11">
        <v>60.318906499999997</v>
      </c>
      <c r="AH254" s="11">
        <v>44.308584170000003</v>
      </c>
      <c r="AI254" s="12">
        <f t="shared" si="121"/>
        <v>59.832138143333339</v>
      </c>
      <c r="AJ254" s="12">
        <f t="shared" si="90"/>
        <v>15.285983662781357</v>
      </c>
      <c r="AK254" s="12">
        <f t="shared" si="91"/>
        <v>25.548115339221855</v>
      </c>
      <c r="AL254" s="11">
        <v>28.69155787</v>
      </c>
      <c r="AM254" s="11">
        <v>27.20649358</v>
      </c>
      <c r="AN254" s="11">
        <v>45.989523749999996</v>
      </c>
      <c r="AO254" s="12">
        <f t="shared" si="92"/>
        <v>33.962525066666664</v>
      </c>
      <c r="AP254" s="12">
        <f t="shared" si="93"/>
        <v>10.442120329848469</v>
      </c>
      <c r="AQ254" s="12">
        <f t="shared" si="94"/>
        <v>30.746006986674672</v>
      </c>
    </row>
    <row r="255" spans="1:43" ht="17.25" x14ac:dyDescent="0.25">
      <c r="A255" s="9" t="s">
        <v>268</v>
      </c>
      <c r="B255" s="9">
        <v>32.438699999999997</v>
      </c>
      <c r="C255" s="42">
        <v>142.1</v>
      </c>
      <c r="D255" s="9" t="s">
        <v>417</v>
      </c>
      <c r="E255" s="9" t="s">
        <v>419</v>
      </c>
      <c r="F255" s="9" t="s">
        <v>421</v>
      </c>
      <c r="G255" s="18" t="s">
        <v>806</v>
      </c>
      <c r="H255" s="9">
        <v>132.089878</v>
      </c>
      <c r="I255" s="9" t="s">
        <v>405</v>
      </c>
      <c r="J255" s="9" t="str">
        <f t="shared" si="113"/>
        <v xml:space="preserve">NF09_Ornithine </v>
      </c>
      <c r="K255" s="14" t="s">
        <v>1323</v>
      </c>
      <c r="L255" s="19" t="s">
        <v>715</v>
      </c>
      <c r="M255" s="9" t="str">
        <f t="shared" si="114"/>
        <v>AHLPHDHHMVZTML-BYPYZUCNSA-N</v>
      </c>
      <c r="N255" s="11">
        <v>143.7813543</v>
      </c>
      <c r="O255" s="11">
        <v>8.5073217850000002</v>
      </c>
      <c r="P255" s="11">
        <v>10.04233924</v>
      </c>
      <c r="Q255" s="12">
        <f t="shared" si="87"/>
        <v>54.110338441666663</v>
      </c>
      <c r="R255" s="12">
        <f t="shared" si="88"/>
        <v>77.661170371337391</v>
      </c>
      <c r="S255" s="12">
        <f t="shared" si="89"/>
        <v>143.52371951075406</v>
      </c>
      <c r="T255" s="11">
        <v>165.01164320000001</v>
      </c>
      <c r="U255" s="11">
        <v>95.358826500000006</v>
      </c>
      <c r="V255" s="11">
        <v>181.07216009999999</v>
      </c>
      <c r="W255" s="12">
        <f t="shared" si="115"/>
        <v>147.14754326666664</v>
      </c>
      <c r="X255" s="12">
        <f t="shared" si="116"/>
        <v>45.563564819132772</v>
      </c>
      <c r="Y255" s="12">
        <f t="shared" si="117"/>
        <v>30.964543347190421</v>
      </c>
      <c r="Z255" s="11">
        <v>44.597810129999999</v>
      </c>
      <c r="AA255" s="11">
        <v>27.367291089999998</v>
      </c>
      <c r="AB255" s="11">
        <v>45.044151509999999</v>
      </c>
      <c r="AC255" s="12">
        <f t="shared" si="118"/>
        <v>39.003084243333326</v>
      </c>
      <c r="AD255" s="12">
        <f t="shared" si="119"/>
        <v>10.07936341676618</v>
      </c>
      <c r="AE255" s="12">
        <f t="shared" si="120"/>
        <v>25.842477876577192</v>
      </c>
      <c r="AF255" s="11">
        <v>154.48191370000001</v>
      </c>
      <c r="AG255" s="11">
        <v>201.77452059999999</v>
      </c>
      <c r="AH255" s="11">
        <v>166.3220527</v>
      </c>
      <c r="AI255" s="12">
        <f t="shared" si="121"/>
        <v>174.19282899999999</v>
      </c>
      <c r="AJ255" s="12">
        <f t="shared" si="90"/>
        <v>24.609134615483079</v>
      </c>
      <c r="AK255" s="12">
        <f t="shared" si="91"/>
        <v>14.127524512207721</v>
      </c>
      <c r="AL255" s="11">
        <v>68.682733900000002</v>
      </c>
      <c r="AM255" s="11">
        <v>55.644807499999999</v>
      </c>
      <c r="AN255" s="11">
        <v>126.9582978</v>
      </c>
      <c r="AO255" s="12">
        <f t="shared" si="92"/>
        <v>83.761946399999999</v>
      </c>
      <c r="AP255" s="12">
        <f t="shared" si="93"/>
        <v>37.972891144962411</v>
      </c>
      <c r="AQ255" s="12">
        <f t="shared" si="94"/>
        <v>45.334298899437243</v>
      </c>
    </row>
    <row r="256" spans="1:43" x14ac:dyDescent="0.25">
      <c r="A256" s="9" t="s">
        <v>269</v>
      </c>
      <c r="B256" s="9">
        <v>32.533700000000003</v>
      </c>
      <c r="C256" s="42">
        <v>174.1</v>
      </c>
      <c r="D256" s="9" t="s">
        <v>417</v>
      </c>
      <c r="E256" s="9" t="s">
        <v>419</v>
      </c>
      <c r="F256" s="9" t="s">
        <v>421</v>
      </c>
      <c r="J256" s="9" t="str">
        <f t="shared" si="113"/>
        <v>LWS-GC-Quad-H2O-32.5337-174.10000</v>
      </c>
      <c r="K256" s="13" t="s">
        <v>1298</v>
      </c>
      <c r="M256" s="9" t="str">
        <f t="shared" si="114"/>
        <v>Unknown-32.5337-174.10000</v>
      </c>
      <c r="N256" s="11">
        <v>120.014528</v>
      </c>
      <c r="O256" s="11">
        <v>7.6401238229999997</v>
      </c>
      <c r="P256" s="11">
        <v>18.338184699999999</v>
      </c>
      <c r="Q256" s="12">
        <f t="shared" si="87"/>
        <v>48.664278840999998</v>
      </c>
      <c r="R256" s="12">
        <f t="shared" si="88"/>
        <v>62.022219147016457</v>
      </c>
      <c r="S256" s="12">
        <f t="shared" si="89"/>
        <v>127.44916933765862</v>
      </c>
      <c r="T256" s="11">
        <v>76.332362000000003</v>
      </c>
      <c r="U256" s="11">
        <v>42.893574450000003</v>
      </c>
      <c r="V256" s="11">
        <v>82.113147549999994</v>
      </c>
      <c r="W256" s="12">
        <f t="shared" si="115"/>
        <v>67.113028</v>
      </c>
      <c r="X256" s="12">
        <f t="shared" si="116"/>
        <v>21.172879305593426</v>
      </c>
      <c r="Y256" s="12">
        <f t="shared" si="117"/>
        <v>31.54809123735771</v>
      </c>
      <c r="Z256" s="11">
        <v>20.43655863</v>
      </c>
      <c r="AA256" s="11">
        <v>4.4019168630000003</v>
      </c>
      <c r="AB256" s="11">
        <v>34.614538230000001</v>
      </c>
      <c r="AC256" s="12">
        <f t="shared" si="118"/>
        <v>19.817671240999999</v>
      </c>
      <c r="AD256" s="12">
        <f t="shared" si="119"/>
        <v>15.115815845220654</v>
      </c>
      <c r="AE256" s="12">
        <f t="shared" si="120"/>
        <v>76.274430337446191</v>
      </c>
      <c r="AF256" s="11">
        <v>71.335078530000004</v>
      </c>
      <c r="AG256" s="11">
        <v>90.099715520000004</v>
      </c>
      <c r="AH256" s="11">
        <v>72.856411199999997</v>
      </c>
      <c r="AI256" s="12">
        <f t="shared" si="121"/>
        <v>78.097068416666659</v>
      </c>
      <c r="AJ256" s="12">
        <f t="shared" si="90"/>
        <v>10.422392546271226</v>
      </c>
      <c r="AK256" s="12">
        <f t="shared" si="91"/>
        <v>13.345433775651157</v>
      </c>
      <c r="AL256" s="11">
        <v>30.458804199999999</v>
      </c>
      <c r="AM256" s="11">
        <v>25.115721579999999</v>
      </c>
      <c r="AN256" s="11">
        <v>54.663616249999997</v>
      </c>
      <c r="AO256" s="12">
        <f t="shared" si="92"/>
        <v>36.746047343333338</v>
      </c>
      <c r="AP256" s="12">
        <f t="shared" si="93"/>
        <v>15.745367242935213</v>
      </c>
      <c r="AQ256" s="12">
        <f t="shared" si="94"/>
        <v>42.849145367445409</v>
      </c>
    </row>
    <row r="257" spans="1:43" ht="17.25" x14ac:dyDescent="0.25">
      <c r="A257" s="9" t="s">
        <v>270</v>
      </c>
      <c r="B257" s="9">
        <v>32.575099999999999</v>
      </c>
      <c r="C257" s="42">
        <v>256.2</v>
      </c>
      <c r="D257" s="9" t="s">
        <v>417</v>
      </c>
      <c r="E257" s="9" t="s">
        <v>419</v>
      </c>
      <c r="F257" s="9" t="s">
        <v>421</v>
      </c>
      <c r="G257" s="18" t="s">
        <v>807</v>
      </c>
      <c r="H257" s="9">
        <v>174.11167600000002</v>
      </c>
      <c r="I257" s="9" t="s">
        <v>406</v>
      </c>
      <c r="J257" s="9" t="str">
        <f t="shared" si="113"/>
        <v xml:space="preserve">NF08_L-Arginine </v>
      </c>
      <c r="K257" s="14" t="s">
        <v>1323</v>
      </c>
      <c r="L257" s="19" t="s">
        <v>716</v>
      </c>
      <c r="M257" s="9" t="str">
        <f t="shared" si="114"/>
        <v>ODKSFYDXXFIFQN-BYPYZUCNSA-N</v>
      </c>
      <c r="N257" s="11">
        <v>7.2185776219999997</v>
      </c>
      <c r="O257" s="11">
        <v>0.68058574299999997</v>
      </c>
      <c r="P257" s="11">
        <v>0.78062979600000004</v>
      </c>
      <c r="Q257" s="12">
        <f t="shared" si="87"/>
        <v>2.8932643869999999</v>
      </c>
      <c r="R257" s="12">
        <f t="shared" si="88"/>
        <v>3.7461651243351239</v>
      </c>
      <c r="S257" s="12">
        <f t="shared" si="89"/>
        <v>129.47883854539438</v>
      </c>
      <c r="T257" s="11">
        <v>42.588126920000001</v>
      </c>
      <c r="U257" s="11">
        <v>19.473991389999998</v>
      </c>
      <c r="V257" s="11">
        <v>32.404844249999996</v>
      </c>
      <c r="W257" s="12">
        <f t="shared" si="115"/>
        <v>31.488987519999998</v>
      </c>
      <c r="X257" s="12">
        <f t="shared" si="116"/>
        <v>11.58425269437855</v>
      </c>
      <c r="Y257" s="12">
        <f t="shared" si="117"/>
        <v>36.788266650431034</v>
      </c>
      <c r="Z257" s="11">
        <v>5.8610043129999996</v>
      </c>
      <c r="AA257" s="11">
        <v>0.67361575600000001</v>
      </c>
      <c r="AB257" s="11">
        <v>3.8371058680000001</v>
      </c>
      <c r="AC257" s="12">
        <f t="shared" si="118"/>
        <v>3.4572419790000004</v>
      </c>
      <c r="AD257" s="12">
        <f t="shared" si="119"/>
        <v>2.6144736451049337</v>
      </c>
      <c r="AE257" s="12">
        <f t="shared" si="120"/>
        <v>75.623102489955428</v>
      </c>
      <c r="AF257" s="11">
        <v>45.295777999999999</v>
      </c>
      <c r="AG257" s="11">
        <v>49.027676839999998</v>
      </c>
      <c r="AH257" s="11">
        <v>53.089063869999997</v>
      </c>
      <c r="AI257" s="12">
        <f t="shared" si="121"/>
        <v>49.137506236666667</v>
      </c>
      <c r="AJ257" s="12">
        <f t="shared" si="90"/>
        <v>3.8978036168032544</v>
      </c>
      <c r="AK257" s="12">
        <f t="shared" si="91"/>
        <v>7.9324408488086693</v>
      </c>
      <c r="AL257" s="11">
        <v>12.446243190000001</v>
      </c>
      <c r="AM257" s="11">
        <v>8.5089128540000001</v>
      </c>
      <c r="AN257" s="11">
        <v>25.895155509999999</v>
      </c>
      <c r="AO257" s="12">
        <f t="shared" si="92"/>
        <v>15.616770518000001</v>
      </c>
      <c r="AP257" s="12">
        <f t="shared" si="93"/>
        <v>9.1164434444867002</v>
      </c>
      <c r="AQ257" s="12">
        <f t="shared" si="94"/>
        <v>58.375983907678105</v>
      </c>
    </row>
    <row r="258" spans="1:43" ht="17.25" x14ac:dyDescent="0.25">
      <c r="A258" s="9" t="s">
        <v>271</v>
      </c>
      <c r="B258" s="9">
        <v>32.639800000000001</v>
      </c>
      <c r="C258" s="42">
        <v>260.2</v>
      </c>
      <c r="D258" s="9" t="s">
        <v>417</v>
      </c>
      <c r="E258" s="9" t="s">
        <v>419</v>
      </c>
      <c r="F258" s="9" t="s">
        <v>421</v>
      </c>
      <c r="G258" s="18" t="s">
        <v>808</v>
      </c>
      <c r="H258" s="22">
        <v>194.07904000000002</v>
      </c>
      <c r="I258" s="9" t="s">
        <v>462</v>
      </c>
      <c r="J258" s="9" t="str">
        <f t="shared" si="113"/>
        <v>NF07_Pinitol      -TMS</v>
      </c>
      <c r="K258" s="14" t="s">
        <v>1323</v>
      </c>
      <c r="L258" s="19" t="s">
        <v>717</v>
      </c>
      <c r="M258" s="9" t="str">
        <f t="shared" si="114"/>
        <v>DSCFFEYYQKSRSV-FEPQRWDDSA-N</v>
      </c>
      <c r="N258" s="11">
        <v>1543.2093159999999</v>
      </c>
      <c r="O258" s="11">
        <v>442.65516259999998</v>
      </c>
      <c r="P258" s="11">
        <v>195.34268320000001</v>
      </c>
      <c r="Q258" s="12">
        <f t="shared" si="87"/>
        <v>727.06905393333329</v>
      </c>
      <c r="R258" s="12">
        <f t="shared" si="88"/>
        <v>717.53366551084491</v>
      </c>
      <c r="S258" s="12">
        <f t="shared" si="89"/>
        <v>98.688516809936644</v>
      </c>
      <c r="T258" s="11">
        <v>326.71976840000002</v>
      </c>
      <c r="U258" s="11">
        <v>364.48996260000001</v>
      </c>
      <c r="V258" s="11">
        <v>358.78342450000002</v>
      </c>
      <c r="W258" s="12">
        <f t="shared" si="115"/>
        <v>349.99771850000002</v>
      </c>
      <c r="X258" s="12">
        <f t="shared" si="116"/>
        <v>20.360215247272198</v>
      </c>
      <c r="Y258" s="12">
        <f t="shared" si="117"/>
        <v>5.8172422764727809</v>
      </c>
      <c r="Z258" s="11">
        <v>258.35516330000002</v>
      </c>
      <c r="AA258" s="11">
        <v>133.46837669999999</v>
      </c>
      <c r="AB258" s="11">
        <v>154.19400630000001</v>
      </c>
      <c r="AC258" s="12">
        <f t="shared" si="118"/>
        <v>182.00584876666667</v>
      </c>
      <c r="AD258" s="12">
        <f t="shared" si="119"/>
        <v>66.927582526649672</v>
      </c>
      <c r="AE258" s="12">
        <f t="shared" si="120"/>
        <v>36.772215277791162</v>
      </c>
      <c r="AF258" s="11">
        <v>209.03029649999999</v>
      </c>
      <c r="AG258" s="11">
        <v>189.8293224</v>
      </c>
      <c r="AH258" s="11">
        <v>110.0655987</v>
      </c>
      <c r="AI258" s="12">
        <f t="shared" si="121"/>
        <v>169.64173919999999</v>
      </c>
      <c r="AJ258" s="12">
        <f t="shared" si="90"/>
        <v>52.480060396821415</v>
      </c>
      <c r="AK258" s="12">
        <f t="shared" si="91"/>
        <v>30.935818416097337</v>
      </c>
      <c r="AL258" s="11">
        <v>116.252779</v>
      </c>
      <c r="AM258" s="11">
        <v>154.31134040000001</v>
      </c>
      <c r="AN258" s="11">
        <v>204.708583</v>
      </c>
      <c r="AO258" s="12">
        <f t="shared" si="92"/>
        <v>158.42423413333333</v>
      </c>
      <c r="AP258" s="12">
        <f t="shared" si="93"/>
        <v>44.371096858967576</v>
      </c>
      <c r="AQ258" s="12">
        <f t="shared" si="94"/>
        <v>28.007771097459671</v>
      </c>
    </row>
    <row r="259" spans="1:43" ht="17.25" x14ac:dyDescent="0.25">
      <c r="A259" s="9" t="s">
        <v>272</v>
      </c>
      <c r="B259" s="9">
        <v>32.754899999999999</v>
      </c>
      <c r="C259" s="42">
        <v>174.2</v>
      </c>
      <c r="D259" s="9" t="s">
        <v>417</v>
      </c>
      <c r="E259" s="9" t="s">
        <v>419</v>
      </c>
      <c r="F259" s="9" t="s">
        <v>421</v>
      </c>
      <c r="G259" s="18" t="s">
        <v>786</v>
      </c>
      <c r="H259" s="9">
        <v>132.053493</v>
      </c>
      <c r="I259" s="9" t="s">
        <v>463</v>
      </c>
      <c r="J259" s="9" t="str">
        <f t="shared" si="113"/>
        <v>? NF07_Glycylglycine NNO-TMS</v>
      </c>
      <c r="K259" s="17" t="s">
        <v>1300</v>
      </c>
      <c r="L259" s="19" t="s">
        <v>718</v>
      </c>
      <c r="M259" s="9" t="str">
        <f t="shared" si="114"/>
        <v>YMAWOPBAYDPSLA-UHFFFAOYSA-N</v>
      </c>
      <c r="N259" s="11">
        <v>1342.791637</v>
      </c>
      <c r="O259" s="11">
        <v>452.23824889999997</v>
      </c>
      <c r="P259" s="11">
        <v>260.98174119999999</v>
      </c>
      <c r="Q259" s="12">
        <f t="shared" si="87"/>
        <v>685.33720903333324</v>
      </c>
      <c r="R259" s="12">
        <f t="shared" si="88"/>
        <v>577.34695510943232</v>
      </c>
      <c r="S259" s="12">
        <f t="shared" si="89"/>
        <v>84.242756339434578</v>
      </c>
      <c r="T259" s="11">
        <v>41.916566449999998</v>
      </c>
      <c r="U259" s="11">
        <v>58.133506089999997</v>
      </c>
      <c r="V259" s="11">
        <v>77.801924240000005</v>
      </c>
      <c r="W259" s="12">
        <f t="shared" si="115"/>
        <v>59.283998926666669</v>
      </c>
      <c r="X259" s="12">
        <f t="shared" si="116"/>
        <v>17.970321400979294</v>
      </c>
      <c r="Y259" s="12">
        <f t="shared" si="117"/>
        <v>30.312262543571471</v>
      </c>
      <c r="Z259" s="11">
        <v>351.51250229999999</v>
      </c>
      <c r="AA259" s="11">
        <v>105.31339939999999</v>
      </c>
      <c r="AB259" s="11">
        <v>215.0050056</v>
      </c>
      <c r="AC259" s="12">
        <f t="shared" si="118"/>
        <v>223.94363576666669</v>
      </c>
      <c r="AD259" s="12">
        <f t="shared" si="119"/>
        <v>123.34270914461671</v>
      </c>
      <c r="AE259" s="12">
        <f t="shared" si="120"/>
        <v>55.077568390079648</v>
      </c>
      <c r="AF259" s="11">
        <v>118.07195040000001</v>
      </c>
      <c r="AG259" s="11">
        <v>141.22549230000001</v>
      </c>
      <c r="AH259" s="11">
        <v>32.912043079999997</v>
      </c>
      <c r="AI259" s="12">
        <f t="shared" si="121"/>
        <v>97.40316192666667</v>
      </c>
      <c r="AJ259" s="12">
        <f t="shared" si="90"/>
        <v>57.038144545557635</v>
      </c>
      <c r="AK259" s="12">
        <f t="shared" si="91"/>
        <v>58.558822339361804</v>
      </c>
      <c r="AL259" s="11">
        <v>22.205346810000002</v>
      </c>
      <c r="AM259" s="11">
        <v>33.810145839999997</v>
      </c>
      <c r="AN259" s="11">
        <v>21.7233485</v>
      </c>
      <c r="AO259" s="12">
        <f t="shared" si="92"/>
        <v>25.91294705</v>
      </c>
      <c r="AP259" s="12">
        <f t="shared" si="93"/>
        <v>6.8434196232069393</v>
      </c>
      <c r="AQ259" s="12">
        <f t="shared" si="94"/>
        <v>26.409267961696159</v>
      </c>
    </row>
    <row r="260" spans="1:43" x14ac:dyDescent="0.25">
      <c r="A260" s="9" t="s">
        <v>273</v>
      </c>
      <c r="B260" s="9">
        <v>32.779699999999998</v>
      </c>
      <c r="C260" s="42">
        <v>247.1</v>
      </c>
      <c r="D260" s="9" t="s">
        <v>417</v>
      </c>
      <c r="E260" s="9" t="s">
        <v>419</v>
      </c>
      <c r="F260" s="9" t="s">
        <v>421</v>
      </c>
      <c r="J260" s="9" t="str">
        <f t="shared" si="113"/>
        <v>LWS-GC-Quad-H2O-32.7797-247.10000</v>
      </c>
      <c r="K260" s="13" t="s">
        <v>1298</v>
      </c>
      <c r="M260" s="9" t="str">
        <f t="shared" si="114"/>
        <v>Unknown-32.7797-247.10000</v>
      </c>
      <c r="N260" s="11">
        <v>10.101468690000001</v>
      </c>
      <c r="O260" s="11">
        <v>3.1943621160000002</v>
      </c>
      <c r="P260" s="11">
        <v>1.2569462819999999</v>
      </c>
      <c r="Q260" s="12">
        <f t="shared" ref="Q260:Q323" si="122">AVERAGE(N260:P260)</f>
        <v>4.850925696</v>
      </c>
      <c r="R260" s="12">
        <f t="shared" ref="R260:R323" si="123">STDEV(N260:P260)</f>
        <v>4.6491446877184144</v>
      </c>
      <c r="S260" s="12">
        <f t="shared" ref="S260:S323" si="124">(STDEV(N260:P260)/AVERAGE(N260:P260))*100</f>
        <v>95.84036076973986</v>
      </c>
      <c r="T260" s="11">
        <v>8.5509235920000002</v>
      </c>
      <c r="U260" s="11">
        <v>6.0185367100000002</v>
      </c>
      <c r="V260" s="11">
        <v>2.3551257950000002</v>
      </c>
      <c r="W260" s="12">
        <f t="shared" si="115"/>
        <v>5.6415286989999993</v>
      </c>
      <c r="X260" s="12">
        <f t="shared" si="116"/>
        <v>3.1150567997383551</v>
      </c>
      <c r="Y260" s="12">
        <f t="shared" si="117"/>
        <v>55.216537324192302</v>
      </c>
      <c r="Z260" s="11">
        <v>12.60239058</v>
      </c>
      <c r="AA260" s="11">
        <v>3.2756217140000001</v>
      </c>
      <c r="AB260" s="11">
        <v>1.121997031</v>
      </c>
      <c r="AC260" s="12">
        <f t="shared" si="118"/>
        <v>5.6666697749999999</v>
      </c>
      <c r="AD260" s="12">
        <f t="shared" si="119"/>
        <v>6.1022694247705171</v>
      </c>
      <c r="AE260" s="12">
        <f t="shared" si="120"/>
        <v>107.68704842643697</v>
      </c>
      <c r="AF260" s="11">
        <v>6.1674722390000003</v>
      </c>
      <c r="AG260" s="11">
        <v>11.03292972</v>
      </c>
      <c r="AH260" s="11">
        <v>8.9567439039999996</v>
      </c>
      <c r="AI260" s="12">
        <f t="shared" si="121"/>
        <v>8.7190486210000007</v>
      </c>
      <c r="AJ260" s="12">
        <f t="shared" ref="AJ260:AJ323" si="125">STDEV(AF260:AH260)</f>
        <v>2.4414224154220143</v>
      </c>
      <c r="AK260" s="12">
        <f t="shared" ref="AK260:AK323" si="126">(STDEV(AF260:AH260)/AVERAGE(AF260:AH260))*100</f>
        <v>28.001018477426541</v>
      </c>
      <c r="AL260" s="11">
        <v>11.01050886</v>
      </c>
      <c r="AM260" s="11">
        <v>7.5044439670000003</v>
      </c>
      <c r="AN260" s="11">
        <v>11.844983149999999</v>
      </c>
      <c r="AO260" s="12">
        <f t="shared" ref="AO260:AO323" si="127">AVERAGE(AL260:AN260)</f>
        <v>10.119978658999999</v>
      </c>
      <c r="AP260" s="12">
        <f t="shared" ref="AP260:AP323" si="128">STDEV(AL260:AN260)</f>
        <v>2.3032266777196337</v>
      </c>
      <c r="AQ260" s="12">
        <f t="shared" ref="AQ260:AQ323" si="129">(STDEV(AL260:AN260)/AVERAGE(AL260:AN260))*100</f>
        <v>22.759204888948116</v>
      </c>
    </row>
    <row r="261" spans="1:43" x14ac:dyDescent="0.25">
      <c r="A261" s="9" t="s">
        <v>274</v>
      </c>
      <c r="B261" s="9">
        <v>32.819600000000001</v>
      </c>
      <c r="C261" s="42">
        <v>117.1</v>
      </c>
      <c r="D261" s="9" t="s">
        <v>417</v>
      </c>
      <c r="E261" s="9" t="s">
        <v>419</v>
      </c>
      <c r="F261" s="9" t="s">
        <v>421</v>
      </c>
      <c r="J261" s="9" t="str">
        <f t="shared" si="113"/>
        <v>LWS-GC-Quad-H2O-32.8196-117.10000</v>
      </c>
      <c r="K261" s="13" t="s">
        <v>1298</v>
      </c>
      <c r="M261" s="9" t="str">
        <f t="shared" si="114"/>
        <v>Unknown-32.8196-117.10000</v>
      </c>
      <c r="N261" s="11">
        <v>152.97482579999999</v>
      </c>
      <c r="O261" s="11">
        <v>21.976333180000001</v>
      </c>
      <c r="P261" s="11">
        <v>21.72532416</v>
      </c>
      <c r="Q261" s="12">
        <f t="shared" si="122"/>
        <v>65.558827713333343</v>
      </c>
      <c r="R261" s="12">
        <f t="shared" si="123"/>
        <v>75.70457907219425</v>
      </c>
      <c r="S261" s="12">
        <f t="shared" si="124"/>
        <v>115.47579740630027</v>
      </c>
      <c r="T261" s="11">
        <v>30.573350349999998</v>
      </c>
      <c r="U261" s="11">
        <v>30.132934909999999</v>
      </c>
      <c r="V261" s="11">
        <v>32.410310389999999</v>
      </c>
      <c r="W261" s="12">
        <f t="shared" si="115"/>
        <v>31.038865216666665</v>
      </c>
      <c r="X261" s="12">
        <f t="shared" si="116"/>
        <v>1.2079477793108737</v>
      </c>
      <c r="Y261" s="12">
        <f t="shared" si="117"/>
        <v>3.8917266171904141</v>
      </c>
      <c r="Z261" s="11">
        <v>65.129794770000004</v>
      </c>
      <c r="AA261" s="11">
        <v>19.537258399999999</v>
      </c>
      <c r="AB261" s="11">
        <v>31.732059670000002</v>
      </c>
      <c r="AC261" s="12">
        <f t="shared" si="118"/>
        <v>38.79970428</v>
      </c>
      <c r="AD261" s="12">
        <f t="shared" si="119"/>
        <v>23.603676480844893</v>
      </c>
      <c r="AE261" s="12">
        <f t="shared" si="120"/>
        <v>60.834681394754419</v>
      </c>
      <c r="AF261" s="11">
        <v>59.07740201</v>
      </c>
      <c r="AG261" s="11">
        <v>72.554105030000002</v>
      </c>
      <c r="AH261" s="11">
        <v>26.214539569999999</v>
      </c>
      <c r="AI261" s="12">
        <f t="shared" si="121"/>
        <v>52.615348869999998</v>
      </c>
      <c r="AJ261" s="12">
        <f t="shared" si="125"/>
        <v>23.83605315155058</v>
      </c>
      <c r="AK261" s="12">
        <f t="shared" si="126"/>
        <v>45.302470977516073</v>
      </c>
      <c r="AL261" s="11">
        <v>8.1914303099999994</v>
      </c>
      <c r="AM261" s="11">
        <v>23.213845119999998</v>
      </c>
      <c r="AN261" s="11">
        <v>19.339182359999999</v>
      </c>
      <c r="AO261" s="12">
        <f t="shared" si="127"/>
        <v>16.914819263333332</v>
      </c>
      <c r="AP261" s="12">
        <f t="shared" si="128"/>
        <v>7.7991274511502997</v>
      </c>
      <c r="AQ261" s="12">
        <f t="shared" si="129"/>
        <v>46.108251762740728</v>
      </c>
    </row>
    <row r="262" spans="1:43" x14ac:dyDescent="0.25">
      <c r="A262" s="9" t="s">
        <v>275</v>
      </c>
      <c r="B262" s="9">
        <v>32.851999999999997</v>
      </c>
      <c r="C262" s="42">
        <v>103.1</v>
      </c>
      <c r="D262" s="9" t="s">
        <v>417</v>
      </c>
      <c r="E262" s="9" t="s">
        <v>419</v>
      </c>
      <c r="F262" s="9" t="s">
        <v>421</v>
      </c>
      <c r="J262" s="9" t="str">
        <f t="shared" si="113"/>
        <v>LWS-GC-Quad-H2O-32.852-103.10000</v>
      </c>
      <c r="K262" s="13" t="s">
        <v>1298</v>
      </c>
      <c r="M262" s="9" t="str">
        <f t="shared" si="114"/>
        <v>Unknown-32.852-103.10000</v>
      </c>
      <c r="N262" s="11">
        <v>67.554990579999995</v>
      </c>
      <c r="O262" s="11">
        <v>11.19673319</v>
      </c>
      <c r="P262" s="11">
        <v>6.417041545</v>
      </c>
      <c r="Q262" s="12">
        <f t="shared" si="122"/>
        <v>28.389588438333334</v>
      </c>
      <c r="R262" s="12">
        <f t="shared" si="123"/>
        <v>34.002322078707678</v>
      </c>
      <c r="S262" s="12">
        <f t="shared" si="124"/>
        <v>119.77039453236911</v>
      </c>
      <c r="T262" s="11">
        <v>11.210862710000001</v>
      </c>
      <c r="U262" s="11">
        <v>10.1366342</v>
      </c>
      <c r="V262" s="11">
        <v>7.946987805</v>
      </c>
      <c r="W262" s="12">
        <f t="shared" si="115"/>
        <v>9.7648282383333331</v>
      </c>
      <c r="X262" s="12">
        <f t="shared" si="116"/>
        <v>1.6634000131418578</v>
      </c>
      <c r="Y262" s="12">
        <f t="shared" si="117"/>
        <v>17.03460596072674</v>
      </c>
      <c r="Z262" s="11">
        <v>20.74746275</v>
      </c>
      <c r="AA262" s="11">
        <v>4.1389545630000004</v>
      </c>
      <c r="AB262" s="11">
        <v>8.2631052040000004</v>
      </c>
      <c r="AC262" s="12">
        <f t="shared" si="118"/>
        <v>11.049840839</v>
      </c>
      <c r="AD262" s="12">
        <f t="shared" si="119"/>
        <v>8.6478354328667475</v>
      </c>
      <c r="AE262" s="12">
        <f t="shared" si="120"/>
        <v>78.262081407946951</v>
      </c>
      <c r="AF262" s="11">
        <v>29.56290542</v>
      </c>
      <c r="AG262" s="11">
        <v>31.035911909999999</v>
      </c>
      <c r="AH262" s="11">
        <v>7.8361113060000003</v>
      </c>
      <c r="AI262" s="12">
        <f t="shared" si="121"/>
        <v>22.811642878666671</v>
      </c>
      <c r="AJ262" s="12">
        <f t="shared" si="125"/>
        <v>12.990086467874161</v>
      </c>
      <c r="AK262" s="12">
        <f t="shared" si="126"/>
        <v>56.944984352803552</v>
      </c>
      <c r="AL262" s="11">
        <v>9.5905441279999994</v>
      </c>
      <c r="AM262" s="11">
        <v>8.8891650880000004</v>
      </c>
      <c r="AN262" s="11">
        <v>14.32376519</v>
      </c>
      <c r="AO262" s="12">
        <f t="shared" si="127"/>
        <v>10.934491468666666</v>
      </c>
      <c r="AP262" s="12">
        <f t="shared" si="128"/>
        <v>2.956072632400697</v>
      </c>
      <c r="AQ262" s="12">
        <f t="shared" si="129"/>
        <v>27.034386014854661</v>
      </c>
    </row>
    <row r="263" spans="1:43" x14ac:dyDescent="0.25">
      <c r="A263" s="9" t="s">
        <v>276</v>
      </c>
      <c r="B263" s="9">
        <v>32.872700000000002</v>
      </c>
      <c r="C263" s="42">
        <v>133.1</v>
      </c>
      <c r="D263" s="9" t="s">
        <v>417</v>
      </c>
      <c r="E263" s="9" t="s">
        <v>419</v>
      </c>
      <c r="F263" s="9" t="s">
        <v>421</v>
      </c>
      <c r="J263" s="9" t="str">
        <f t="shared" si="113"/>
        <v>LWS-GC-Quad-H2O-32.8727-133.10000</v>
      </c>
      <c r="K263" s="13" t="s">
        <v>1298</v>
      </c>
      <c r="M263" s="9" t="str">
        <f t="shared" si="114"/>
        <v>Unknown-32.8727-133.10000</v>
      </c>
      <c r="N263" s="11">
        <v>148.66183910000001</v>
      </c>
      <c r="O263" s="11">
        <v>29.901863930000001</v>
      </c>
      <c r="P263" s="11">
        <v>39.851812649999999</v>
      </c>
      <c r="Q263" s="12">
        <f t="shared" si="122"/>
        <v>72.805171893333338</v>
      </c>
      <c r="R263" s="12">
        <f t="shared" si="123"/>
        <v>65.881908287935104</v>
      </c>
      <c r="S263" s="12">
        <f t="shared" si="124"/>
        <v>90.490698084551624</v>
      </c>
      <c r="T263" s="11">
        <v>27.72145686</v>
      </c>
      <c r="U263" s="11">
        <v>23.425333250000001</v>
      </c>
      <c r="V263" s="11">
        <v>14.255695129999999</v>
      </c>
      <c r="W263" s="12">
        <f t="shared" si="115"/>
        <v>21.800828413333335</v>
      </c>
      <c r="X263" s="12">
        <f t="shared" si="116"/>
        <v>6.878295335004748</v>
      </c>
      <c r="Y263" s="12">
        <f t="shared" si="117"/>
        <v>31.550614520675737</v>
      </c>
      <c r="Z263" s="11">
        <v>53.223090630000002</v>
      </c>
      <c r="AA263" s="11">
        <v>22.692806000000001</v>
      </c>
      <c r="AB263" s="11">
        <v>48.48762859</v>
      </c>
      <c r="AC263" s="12">
        <f t="shared" si="118"/>
        <v>41.467841740000004</v>
      </c>
      <c r="AD263" s="12">
        <f t="shared" si="119"/>
        <v>16.431148026287691</v>
      </c>
      <c r="AE263" s="12">
        <f t="shared" si="120"/>
        <v>39.623832195824541</v>
      </c>
      <c r="AF263" s="11">
        <v>66.348037210000001</v>
      </c>
      <c r="AG263" s="11">
        <v>73.613134790000004</v>
      </c>
      <c r="AH263" s="11">
        <v>26.130029329999999</v>
      </c>
      <c r="AI263" s="12">
        <f t="shared" si="121"/>
        <v>55.363733776666663</v>
      </c>
      <c r="AJ263" s="12">
        <f t="shared" si="125"/>
        <v>25.576405483727097</v>
      </c>
      <c r="AK263" s="12">
        <f t="shared" si="126"/>
        <v>46.197038637062462</v>
      </c>
      <c r="AL263" s="11">
        <v>17.991885320000002</v>
      </c>
      <c r="AM263" s="11">
        <v>37.369319060000002</v>
      </c>
      <c r="AN263" s="11">
        <v>25.28218373</v>
      </c>
      <c r="AO263" s="12">
        <f t="shared" si="127"/>
        <v>26.88112937</v>
      </c>
      <c r="AP263" s="12">
        <f t="shared" si="128"/>
        <v>9.7871704264705084</v>
      </c>
      <c r="AQ263" s="12">
        <f t="shared" si="129"/>
        <v>36.409074528666309</v>
      </c>
    </row>
    <row r="264" spans="1:43" x14ac:dyDescent="0.25">
      <c r="A264" s="9" t="s">
        <v>277</v>
      </c>
      <c r="B264" s="9">
        <v>32.936</v>
      </c>
      <c r="C264" s="42">
        <v>133.1</v>
      </c>
      <c r="D264" s="9" t="s">
        <v>417</v>
      </c>
      <c r="E264" s="9" t="s">
        <v>419</v>
      </c>
      <c r="F264" s="9" t="s">
        <v>421</v>
      </c>
      <c r="J264" s="9" t="str">
        <f t="shared" si="113"/>
        <v>LWS-GC-Quad-H2O-32.936-133.10000</v>
      </c>
      <c r="K264" s="13" t="s">
        <v>1298</v>
      </c>
      <c r="M264" s="9" t="str">
        <f t="shared" si="114"/>
        <v>Unknown-32.936-133.10000</v>
      </c>
      <c r="N264" s="11">
        <v>114.1352462</v>
      </c>
      <c r="O264" s="11">
        <v>29.901863930000001</v>
      </c>
      <c r="P264" s="11">
        <v>39.851812649999999</v>
      </c>
      <c r="Q264" s="12">
        <f t="shared" si="122"/>
        <v>61.296307593333331</v>
      </c>
      <c r="R264" s="12">
        <f t="shared" si="123"/>
        <v>46.029506239932381</v>
      </c>
      <c r="S264" s="12">
        <f t="shared" si="124"/>
        <v>75.093440448831558</v>
      </c>
      <c r="T264" s="11">
        <v>24.516154669999999</v>
      </c>
      <c r="U264" s="11">
        <v>19.712145270000001</v>
      </c>
      <c r="V264" s="11">
        <v>14.255695129999999</v>
      </c>
      <c r="W264" s="12">
        <f t="shared" si="115"/>
        <v>19.494665023333333</v>
      </c>
      <c r="X264" s="12">
        <f t="shared" si="116"/>
        <v>5.1336858821184235</v>
      </c>
      <c r="Y264" s="12">
        <f t="shared" si="117"/>
        <v>26.333798893050332</v>
      </c>
      <c r="Z264" s="11">
        <v>19.2052552</v>
      </c>
      <c r="AA264" s="11">
        <v>11.266553719999999</v>
      </c>
      <c r="AB264" s="11">
        <v>7.7176038849999999</v>
      </c>
      <c r="AC264" s="12">
        <f t="shared" si="118"/>
        <v>12.729804268333334</v>
      </c>
      <c r="AD264" s="12">
        <f t="shared" si="119"/>
        <v>5.8819520407049906</v>
      </c>
      <c r="AE264" s="12">
        <f t="shared" si="120"/>
        <v>46.206146746002503</v>
      </c>
      <c r="AF264" s="11">
        <v>52.504971220000002</v>
      </c>
      <c r="AG264" s="11">
        <v>17.003180610000001</v>
      </c>
      <c r="AH264" s="11">
        <v>21.806592819999999</v>
      </c>
      <c r="AI264" s="12">
        <f t="shared" si="121"/>
        <v>30.438248216666665</v>
      </c>
      <c r="AJ264" s="12">
        <f t="shared" si="125"/>
        <v>19.260669518326072</v>
      </c>
      <c r="AK264" s="12">
        <f t="shared" si="126"/>
        <v>63.27785154133727</v>
      </c>
      <c r="AL264" s="11">
        <v>16.67179471</v>
      </c>
      <c r="AM264" s="11">
        <v>33.917207150000003</v>
      </c>
      <c r="AN264" s="11">
        <v>24.331187419999999</v>
      </c>
      <c r="AO264" s="12">
        <f t="shared" si="127"/>
        <v>24.973396426666667</v>
      </c>
      <c r="AP264" s="12">
        <f t="shared" si="128"/>
        <v>8.64062421718533</v>
      </c>
      <c r="AQ264" s="12">
        <f t="shared" si="129"/>
        <v>34.599315485813719</v>
      </c>
    </row>
    <row r="265" spans="1:43" x14ac:dyDescent="0.25">
      <c r="A265" s="9" t="s">
        <v>278</v>
      </c>
      <c r="B265" s="9">
        <v>32.991199999999999</v>
      </c>
      <c r="C265" s="42">
        <v>232.2</v>
      </c>
      <c r="D265" s="9" t="s">
        <v>417</v>
      </c>
      <c r="E265" s="9" t="s">
        <v>419</v>
      </c>
      <c r="F265" s="9" t="s">
        <v>421</v>
      </c>
      <c r="J265" s="9" t="str">
        <f t="shared" si="113"/>
        <v>LWS-GC-Quad-H2O-32.9912-232.20000</v>
      </c>
      <c r="K265" s="13" t="s">
        <v>1298</v>
      </c>
      <c r="M265" s="9" t="str">
        <f t="shared" si="114"/>
        <v>Unknown-32.9912-232.20000</v>
      </c>
      <c r="N265" s="11">
        <v>4.0178875449999998</v>
      </c>
      <c r="O265" s="11">
        <v>0.61472260599999995</v>
      </c>
      <c r="P265" s="11">
        <v>0.91293993100000004</v>
      </c>
      <c r="Q265" s="12">
        <f t="shared" si="122"/>
        <v>1.848516694</v>
      </c>
      <c r="R265" s="12">
        <f t="shared" si="123"/>
        <v>1.8846381111791424</v>
      </c>
      <c r="S265" s="12">
        <f t="shared" si="124"/>
        <v>101.95407578932812</v>
      </c>
      <c r="T265" s="11">
        <v>8.4994372879999993</v>
      </c>
      <c r="U265" s="11">
        <v>5.6002100739999996</v>
      </c>
      <c r="V265" s="11">
        <v>5.4692642810000001</v>
      </c>
      <c r="W265" s="12">
        <f t="shared" si="115"/>
        <v>6.5229705476666666</v>
      </c>
      <c r="X265" s="12">
        <f t="shared" si="116"/>
        <v>1.7129221470659406</v>
      </c>
      <c r="Y265" s="12">
        <f t="shared" si="117"/>
        <v>26.259847941191001</v>
      </c>
      <c r="Z265" s="11">
        <v>3.7123798319999999</v>
      </c>
      <c r="AA265" s="11">
        <v>3.0390757179999999</v>
      </c>
      <c r="AB265" s="11">
        <v>2.6810150039999998</v>
      </c>
      <c r="AC265" s="12">
        <f t="shared" si="118"/>
        <v>3.1441568513333329</v>
      </c>
      <c r="AD265" s="12">
        <f t="shared" si="119"/>
        <v>0.52365053761629499</v>
      </c>
      <c r="AE265" s="12">
        <f t="shared" si="120"/>
        <v>16.654720561864849</v>
      </c>
      <c r="AF265" s="11">
        <v>6.7241738849999999</v>
      </c>
      <c r="AG265" s="11">
        <v>4.7081034559999999</v>
      </c>
      <c r="AH265" s="11">
        <v>11.159912419999999</v>
      </c>
      <c r="AI265" s="12">
        <f t="shared" si="121"/>
        <v>7.5307299203333331</v>
      </c>
      <c r="AJ265" s="12">
        <f t="shared" si="125"/>
        <v>3.300660419611074</v>
      </c>
      <c r="AK265" s="12">
        <f t="shared" si="126"/>
        <v>43.82922312350005</v>
      </c>
      <c r="AL265" s="11">
        <v>12.21443009</v>
      </c>
      <c r="AM265" s="11">
        <v>16.890152019999999</v>
      </c>
      <c r="AN265" s="11">
        <v>20.143127360000001</v>
      </c>
      <c r="AO265" s="12">
        <f t="shared" si="127"/>
        <v>16.415903156666669</v>
      </c>
      <c r="AP265" s="12">
        <f t="shared" si="128"/>
        <v>3.9855669719760076</v>
      </c>
      <c r="AQ265" s="12">
        <f t="shared" si="129"/>
        <v>24.278694470474065</v>
      </c>
    </row>
    <row r="266" spans="1:43" ht="17.25" x14ac:dyDescent="0.25">
      <c r="A266" s="9" t="s">
        <v>279</v>
      </c>
      <c r="B266" s="9">
        <v>33.066899999999997</v>
      </c>
      <c r="C266" s="42">
        <v>204.1</v>
      </c>
      <c r="D266" s="9" t="s">
        <v>417</v>
      </c>
      <c r="E266" s="9" t="s">
        <v>419</v>
      </c>
      <c r="F266" s="9" t="s">
        <v>421</v>
      </c>
      <c r="G266" s="18" t="s">
        <v>809</v>
      </c>
      <c r="H266" s="9">
        <v>292.18858999999998</v>
      </c>
      <c r="I266" s="9" t="s">
        <v>478</v>
      </c>
      <c r="J266" s="9" t="str">
        <f t="shared" si="113"/>
        <v>? NF07_n-Octyl-beta-D-glucoside OOOO</v>
      </c>
      <c r="K266" s="17" t="s">
        <v>1300</v>
      </c>
      <c r="L266" s="19" t="s">
        <v>719</v>
      </c>
      <c r="M266" s="9" t="str">
        <f t="shared" si="114"/>
        <v>HEGSGKPQLMEBJL-RKQHYHRCSA-N</v>
      </c>
      <c r="N266" s="11">
        <v>200.14527949999999</v>
      </c>
      <c r="O266" s="11">
        <v>18.628290410000002</v>
      </c>
      <c r="P266" s="11">
        <v>34.652024349999998</v>
      </c>
      <c r="Q266" s="12">
        <f t="shared" si="122"/>
        <v>84.475198086666666</v>
      </c>
      <c r="R266" s="12">
        <f t="shared" si="123"/>
        <v>100.49311326140885</v>
      </c>
      <c r="S266" s="12">
        <f t="shared" si="124"/>
        <v>118.9616781464173</v>
      </c>
      <c r="T266" s="11">
        <v>26.75077215</v>
      </c>
      <c r="U266" s="11">
        <v>14.087496870000001</v>
      </c>
      <c r="V266" s="11">
        <v>13.092188030000001</v>
      </c>
      <c r="W266" s="12">
        <f t="shared" si="115"/>
        <v>17.976819016666667</v>
      </c>
      <c r="X266" s="12">
        <f t="shared" si="116"/>
        <v>7.6147455710084557</v>
      </c>
      <c r="Y266" s="12">
        <f t="shared" si="117"/>
        <v>42.358692958685701</v>
      </c>
      <c r="Z266" s="11">
        <v>227.84962089999999</v>
      </c>
      <c r="AA266" s="11">
        <v>81.645591659999994</v>
      </c>
      <c r="AB266" s="11">
        <v>113.96638350000001</v>
      </c>
      <c r="AC266" s="12">
        <f t="shared" si="118"/>
        <v>141.15386535333332</v>
      </c>
      <c r="AD266" s="12">
        <f t="shared" si="119"/>
        <v>76.800220824205297</v>
      </c>
      <c r="AE266" s="12">
        <f t="shared" si="120"/>
        <v>54.408868387670886</v>
      </c>
      <c r="AF266" s="11">
        <v>204.45193750000001</v>
      </c>
      <c r="AG266" s="11">
        <v>236.50764390000001</v>
      </c>
      <c r="AH266" s="11">
        <v>123.16253949999999</v>
      </c>
      <c r="AI266" s="12">
        <f t="shared" si="121"/>
        <v>188.04070696666668</v>
      </c>
      <c r="AJ266" s="12">
        <f t="shared" si="125"/>
        <v>58.427515252450945</v>
      </c>
      <c r="AK266" s="12">
        <f t="shared" si="126"/>
        <v>31.071737707733778</v>
      </c>
      <c r="AL266" s="11">
        <v>71.030126240000001</v>
      </c>
      <c r="AM266" s="11">
        <v>137.55624560000001</v>
      </c>
      <c r="AN266" s="11">
        <v>69.879750720000004</v>
      </c>
      <c r="AO266" s="12">
        <f t="shared" si="127"/>
        <v>92.822040853333348</v>
      </c>
      <c r="AP266" s="12">
        <f t="shared" si="128"/>
        <v>38.74522740540796</v>
      </c>
      <c r="AQ266" s="12">
        <f t="shared" si="129"/>
        <v>41.741408666750488</v>
      </c>
    </row>
    <row r="267" spans="1:43" s="57" customFormat="1" ht="17.25" x14ac:dyDescent="0.25">
      <c r="A267" s="18" t="s">
        <v>280</v>
      </c>
      <c r="B267" s="18">
        <v>33.438299999999998</v>
      </c>
      <c r="C267" s="61">
        <v>103.2</v>
      </c>
      <c r="D267" s="18" t="s">
        <v>417</v>
      </c>
      <c r="E267" s="18" t="s">
        <v>419</v>
      </c>
      <c r="F267" s="18" t="s">
        <v>421</v>
      </c>
      <c r="G267" s="18" t="s">
        <v>810</v>
      </c>
      <c r="H267" s="18">
        <v>180.06339000000003</v>
      </c>
      <c r="I267" s="18" t="s">
        <v>493</v>
      </c>
      <c r="J267" s="18" t="str">
        <f t="shared" ref="J267" si="130">IF(ISBLANK(I267), D267&amp;"-"&amp;E267&amp;"-"&amp;F267&amp;"-"&amp;B267&amp;"-"&amp;C267&amp;"0000", I267)</f>
        <v>NF-7_D-(-)-Fructose, O,O,O,O,O-TMS o-methyloxime 2</v>
      </c>
      <c r="K267" s="14" t="s">
        <v>1323</v>
      </c>
      <c r="L267" s="62" t="s">
        <v>720</v>
      </c>
      <c r="M267" s="18" t="str">
        <f t="shared" ref="M267" si="131">IF(ISBLANK(L267), "Unknown-"&amp;B267&amp;"-"&amp;C267&amp;"0000", L267)</f>
        <v>LKDRXBCSQODPBY-VRPWFDPXSA-N</v>
      </c>
      <c r="N267" s="21">
        <v>6175.1980571000004</v>
      </c>
      <c r="O267" s="21">
        <v>2548.4862461000002</v>
      </c>
      <c r="P267" s="21">
        <v>1018.602805</v>
      </c>
      <c r="Q267" s="12">
        <f t="shared" si="122"/>
        <v>3247.4290360666669</v>
      </c>
      <c r="R267" s="12">
        <f t="shared" si="123"/>
        <v>2648.3975185439704</v>
      </c>
      <c r="S267" s="12">
        <f t="shared" si="124"/>
        <v>81.55366873703106</v>
      </c>
      <c r="T267" s="21">
        <v>6199.5525163999991</v>
      </c>
      <c r="U267" s="21">
        <v>3533.9678349000001</v>
      </c>
      <c r="V267" s="21">
        <v>2724.7774693000001</v>
      </c>
      <c r="W267" s="12">
        <f t="shared" ref="W267" si="132">AVERAGE(T267:V267)</f>
        <v>4152.7659401999999</v>
      </c>
      <c r="X267" s="12">
        <f t="shared" ref="X267" si="133">STDEV(T267:V267)</f>
        <v>1818.158059226246</v>
      </c>
      <c r="Y267" s="12">
        <f t="shared" ref="Y267" si="134">(STDEV(T267:V267)/AVERAGE(T267:V267))*100</f>
        <v>43.781857330940312</v>
      </c>
      <c r="Z267" s="21">
        <v>2324.5130964999998</v>
      </c>
      <c r="AA267" s="21">
        <v>2930.5107108000002</v>
      </c>
      <c r="AB267" s="21">
        <v>2013.9474768</v>
      </c>
      <c r="AC267" s="12">
        <f t="shared" ref="AC267" si="135">AVERAGE(Z267:AB267)</f>
        <v>2422.9904280333335</v>
      </c>
      <c r="AD267" s="12">
        <f t="shared" ref="AD267" si="136">STDEV(Z267:AB267)</f>
        <v>466.14952440132288</v>
      </c>
      <c r="AE267" s="12">
        <f t="shared" ref="AE267" si="137">(STDEV(Z267:AB267)/AVERAGE(Z267:AB267))*100</f>
        <v>19.238603628314046</v>
      </c>
      <c r="AF267" s="21">
        <v>4629.2013287999998</v>
      </c>
      <c r="AG267" s="21">
        <v>3337.1166443000002</v>
      </c>
      <c r="AH267" s="21">
        <v>6609.0312199999998</v>
      </c>
      <c r="AI267" s="12">
        <f t="shared" ref="AI267" si="138">AVERAGE(AF267:AH267)</f>
        <v>4858.4497310333327</v>
      </c>
      <c r="AJ267" s="12">
        <f t="shared" si="125"/>
        <v>1647.9600632644078</v>
      </c>
      <c r="AK267" s="12">
        <f t="shared" si="126"/>
        <v>33.919463090007248</v>
      </c>
      <c r="AL267" s="21">
        <v>4839.8187269999999</v>
      </c>
      <c r="AM267" s="21">
        <v>8839.6387729999988</v>
      </c>
      <c r="AN267" s="21">
        <v>6250.5630520000004</v>
      </c>
      <c r="AO267" s="12">
        <f t="shared" si="127"/>
        <v>6643.3401839999997</v>
      </c>
      <c r="AP267" s="12">
        <f t="shared" si="128"/>
        <v>2028.6314368712915</v>
      </c>
      <c r="AQ267" s="12">
        <f t="shared" si="129"/>
        <v>30.536317284445293</v>
      </c>
    </row>
    <row r="268" spans="1:43" x14ac:dyDescent="0.25">
      <c r="A268" s="9" t="s">
        <v>281</v>
      </c>
      <c r="B268" s="9">
        <v>33.576700000000002</v>
      </c>
      <c r="C268" s="42">
        <v>273.2</v>
      </c>
      <c r="D268" s="9" t="s">
        <v>417</v>
      </c>
      <c r="E268" s="9" t="s">
        <v>419</v>
      </c>
      <c r="F268" s="9" t="s">
        <v>421</v>
      </c>
      <c r="J268" s="9" t="str">
        <f t="shared" si="113"/>
        <v>LWS-GC-Quad-H2O-33.5767-273.20000</v>
      </c>
      <c r="K268" s="13" t="s">
        <v>1298</v>
      </c>
      <c r="M268" s="9" t="str">
        <f t="shared" si="114"/>
        <v>Unknown-33.5767-273.20000</v>
      </c>
      <c r="N268" s="11">
        <v>349.03411799999998</v>
      </c>
      <c r="O268" s="11">
        <v>24.89626556</v>
      </c>
      <c r="P268" s="11">
        <v>7.3829055309999996</v>
      </c>
      <c r="Q268" s="12">
        <f t="shared" si="122"/>
        <v>127.104429697</v>
      </c>
      <c r="R268" s="12">
        <f t="shared" si="123"/>
        <v>192.39612615012911</v>
      </c>
      <c r="S268" s="12">
        <f t="shared" si="124"/>
        <v>151.36854522598134</v>
      </c>
      <c r="T268" s="11">
        <v>546.33459489999996</v>
      </c>
      <c r="U268" s="11">
        <v>175.6593317</v>
      </c>
      <c r="V268" s="11">
        <v>88.351575929999996</v>
      </c>
      <c r="W268" s="12">
        <f t="shared" si="115"/>
        <v>270.11516750999994</v>
      </c>
      <c r="X268" s="12">
        <f t="shared" si="116"/>
        <v>243.16360769067214</v>
      </c>
      <c r="Y268" s="12">
        <f t="shared" si="117"/>
        <v>90.022196803024755</v>
      </c>
      <c r="Z268" s="11">
        <v>363.770128</v>
      </c>
      <c r="AA268" s="11">
        <v>118.4567115</v>
      </c>
      <c r="AB268" s="11">
        <v>112.2492941</v>
      </c>
      <c r="AC268" s="12">
        <f t="shared" si="118"/>
        <v>198.1587112</v>
      </c>
      <c r="AD268" s="12">
        <f t="shared" si="119"/>
        <v>143.45727251893481</v>
      </c>
      <c r="AE268" s="12">
        <f t="shared" si="120"/>
        <v>72.395138043739365</v>
      </c>
      <c r="AF268" s="11">
        <v>636.02418209999996</v>
      </c>
      <c r="AG268" s="11">
        <v>510.31614739999998</v>
      </c>
      <c r="AH268" s="11">
        <v>313.26121260000002</v>
      </c>
      <c r="AI268" s="12">
        <f t="shared" si="121"/>
        <v>486.53384736666658</v>
      </c>
      <c r="AJ268" s="12">
        <f t="shared" si="125"/>
        <v>162.69044829451786</v>
      </c>
      <c r="AK268" s="12">
        <f t="shared" si="126"/>
        <v>33.438670130571495</v>
      </c>
      <c r="AL268" s="11">
        <v>199.2352095</v>
      </c>
      <c r="AM268" s="11">
        <v>286.37300279999999</v>
      </c>
      <c r="AN268" s="11">
        <v>185.7538624</v>
      </c>
      <c r="AO268" s="12">
        <f t="shared" si="127"/>
        <v>223.78735823333332</v>
      </c>
      <c r="AP268" s="12">
        <f t="shared" si="128"/>
        <v>54.61830150486665</v>
      </c>
      <c r="AQ268" s="12">
        <f t="shared" si="129"/>
        <v>24.406339096205127</v>
      </c>
    </row>
    <row r="269" spans="1:43" x14ac:dyDescent="0.25">
      <c r="A269" s="9" t="s">
        <v>282</v>
      </c>
      <c r="B269" s="9">
        <v>33.606299999999997</v>
      </c>
      <c r="C269" s="42">
        <v>570.4</v>
      </c>
      <c r="D269" s="9" t="s">
        <v>417</v>
      </c>
      <c r="E269" s="9" t="s">
        <v>419</v>
      </c>
      <c r="F269" s="9" t="s">
        <v>421</v>
      </c>
      <c r="J269" s="9" t="str">
        <f t="shared" si="113"/>
        <v>LWS-GC-Quad-H2O-33.6063-570.40000</v>
      </c>
      <c r="K269" s="13" t="s">
        <v>1298</v>
      </c>
      <c r="M269" s="9" t="str">
        <f t="shared" si="114"/>
        <v>Unknown-33.6063-570.40000</v>
      </c>
      <c r="N269" s="11">
        <v>2.8147912740000001</v>
      </c>
      <c r="O269" s="11">
        <v>0</v>
      </c>
      <c r="P269" s="11">
        <v>0.84678486399999997</v>
      </c>
      <c r="Q269" s="12">
        <f t="shared" si="122"/>
        <v>1.2205253793333333</v>
      </c>
      <c r="R269" s="12">
        <f t="shared" si="123"/>
        <v>1.4441343284638917</v>
      </c>
      <c r="S269" s="12">
        <f t="shared" si="124"/>
        <v>118.32071277802487</v>
      </c>
      <c r="T269" s="11">
        <v>28.167205129999999</v>
      </c>
      <c r="U269" s="11">
        <v>7.7613247679999997</v>
      </c>
      <c r="V269" s="11">
        <v>4.1667610230000003</v>
      </c>
      <c r="W269" s="12">
        <f t="shared" si="115"/>
        <v>13.365096973666667</v>
      </c>
      <c r="X269" s="12">
        <f t="shared" si="116"/>
        <v>12.94438204523721</v>
      </c>
      <c r="Y269" s="12">
        <f t="shared" si="117"/>
        <v>96.852137105638718</v>
      </c>
      <c r="Z269" s="11">
        <v>5.663995764</v>
      </c>
      <c r="AA269" s="11">
        <v>5.1079526279999996</v>
      </c>
      <c r="AB269" s="11">
        <v>1.6117084420000001</v>
      </c>
      <c r="AC269" s="12">
        <f t="shared" si="118"/>
        <v>4.1278856113333324</v>
      </c>
      <c r="AD269" s="12">
        <f t="shared" si="119"/>
        <v>2.1967377296525208</v>
      </c>
      <c r="AE269" s="12">
        <f t="shared" si="120"/>
        <v>53.217020443135802</v>
      </c>
      <c r="AF269" s="11">
        <v>17.62733386</v>
      </c>
      <c r="AG269" s="11">
        <v>12.236372619999999</v>
      </c>
      <c r="AH269" s="11">
        <v>30.623827760000001</v>
      </c>
      <c r="AI269" s="12">
        <f t="shared" si="121"/>
        <v>20.162511413333334</v>
      </c>
      <c r="AJ269" s="12">
        <f t="shared" si="125"/>
        <v>9.4522468520226415</v>
      </c>
      <c r="AK269" s="12">
        <f t="shared" si="126"/>
        <v>46.880305028727392</v>
      </c>
      <c r="AL269" s="11">
        <v>39.016614850000003</v>
      </c>
      <c r="AM269" s="11">
        <v>42.48734185</v>
      </c>
      <c r="AN269" s="11">
        <v>46.916914460000001</v>
      </c>
      <c r="AO269" s="12">
        <f t="shared" si="127"/>
        <v>42.806957053333328</v>
      </c>
      <c r="AP269" s="12">
        <f t="shared" si="128"/>
        <v>3.9598357151014336</v>
      </c>
      <c r="AQ269" s="12">
        <f t="shared" si="129"/>
        <v>9.2504489636295837</v>
      </c>
    </row>
    <row r="270" spans="1:43" s="57" customFormat="1" ht="17.25" x14ac:dyDescent="0.25">
      <c r="A270" s="18" t="s">
        <v>283</v>
      </c>
      <c r="B270" s="18">
        <v>33.641500000000001</v>
      </c>
      <c r="C270" s="61">
        <v>307.3</v>
      </c>
      <c r="D270" s="18" t="s">
        <v>417</v>
      </c>
      <c r="E270" s="18" t="s">
        <v>419</v>
      </c>
      <c r="F270" s="18" t="s">
        <v>421</v>
      </c>
      <c r="G270" s="18" t="s">
        <v>810</v>
      </c>
      <c r="H270" s="18">
        <v>180.06339000000003</v>
      </c>
      <c r="I270" s="18" t="s">
        <v>494</v>
      </c>
      <c r="J270" s="18" t="str">
        <f t="shared" ref="J270" si="139">IF(ISBLANK(I270), D270&amp;"-"&amp;E270&amp;"-"&amp;F270&amp;"-"&amp;B270&amp;"-"&amp;C270&amp;"0000", I270)</f>
        <v>NF07_D-(-)-Fructose, O,O,O,O,O-TMS o-methyloxime 2</v>
      </c>
      <c r="K270" s="14" t="s">
        <v>1323</v>
      </c>
      <c r="L270" s="62" t="s">
        <v>720</v>
      </c>
      <c r="M270" s="18" t="str">
        <f t="shared" ref="M270" si="140">IF(ISBLANK(L270), "Unknown-"&amp;B270&amp;"-"&amp;C270&amp;"0000", L270)</f>
        <v>LKDRXBCSQODPBY-VRPWFDPXSA-N</v>
      </c>
      <c r="N270" s="21">
        <v>12229.473588000001</v>
      </c>
      <c r="O270" s="21">
        <v>3840.5343693999998</v>
      </c>
      <c r="P270" s="21">
        <v>1336.4779042</v>
      </c>
      <c r="Q270" s="12">
        <f t="shared" si="122"/>
        <v>5802.1619538666673</v>
      </c>
      <c r="R270" s="12">
        <f t="shared" si="123"/>
        <v>5705.2892851218976</v>
      </c>
      <c r="S270" s="12">
        <f t="shared" si="124"/>
        <v>98.330403916419257</v>
      </c>
      <c r="T270" s="21">
        <v>12363.0055806</v>
      </c>
      <c r="U270" s="21">
        <v>6886.3205748</v>
      </c>
      <c r="V270" s="21">
        <v>4547.9595288999999</v>
      </c>
      <c r="W270" s="12">
        <f t="shared" ref="W270" si="141">AVERAGE(T270:V270)</f>
        <v>7932.4285614333321</v>
      </c>
      <c r="X270" s="12">
        <f t="shared" ref="X270" si="142">STDEV(T270:V270)</f>
        <v>4011.1709808136452</v>
      </c>
      <c r="Y270" s="12">
        <f t="shared" ref="Y270" si="143">(STDEV(T270:V270)/AVERAGE(T270:V270))*100</f>
        <v>50.566745729240523</v>
      </c>
      <c r="Z270" s="21">
        <v>6625.4190274000002</v>
      </c>
      <c r="AA270" s="21">
        <v>4970.4809810999996</v>
      </c>
      <c r="AB270" s="21">
        <v>3873.7877317000002</v>
      </c>
      <c r="AC270" s="12">
        <f t="shared" ref="AC270" si="144">AVERAGE(Z270:AB270)</f>
        <v>5156.5625800666667</v>
      </c>
      <c r="AD270" s="12">
        <f t="shared" ref="AD270" si="145">STDEV(Z270:AB270)</f>
        <v>1385.2214508786681</v>
      </c>
      <c r="AE270" s="12">
        <f t="shared" ref="AE270" si="146">(STDEV(Z270:AB270)/AVERAGE(Z270:AB270))*100</f>
        <v>26.863272371277208</v>
      </c>
      <c r="AF270" s="21">
        <v>14064.494537</v>
      </c>
      <c r="AG270" s="21">
        <v>11360.674772999999</v>
      </c>
      <c r="AH270" s="21">
        <v>12433.423504599999</v>
      </c>
      <c r="AI270" s="12">
        <f t="shared" ref="AI270" si="147">AVERAGE(AF270:AH270)</f>
        <v>12619.530938199998</v>
      </c>
      <c r="AJ270" s="12">
        <f t="shared" si="125"/>
        <v>1361.4834966609546</v>
      </c>
      <c r="AK270" s="12">
        <f t="shared" si="126"/>
        <v>10.788701286350278</v>
      </c>
      <c r="AL270" s="21">
        <v>8414.6449453000005</v>
      </c>
      <c r="AM270" s="21">
        <v>16576.179350999999</v>
      </c>
      <c r="AN270" s="21">
        <v>9647.0342844999996</v>
      </c>
      <c r="AO270" s="12">
        <f t="shared" si="127"/>
        <v>11545.952860266667</v>
      </c>
      <c r="AP270" s="12">
        <f t="shared" si="128"/>
        <v>4399.6681445195336</v>
      </c>
      <c r="AQ270" s="12">
        <f t="shared" si="129"/>
        <v>38.105717196024635</v>
      </c>
    </row>
    <row r="271" spans="1:43" x14ac:dyDescent="0.25">
      <c r="A271" s="9" t="s">
        <v>284</v>
      </c>
      <c r="B271" s="9">
        <v>33.673200000000001</v>
      </c>
      <c r="C271" s="42">
        <v>273.2</v>
      </c>
      <c r="D271" s="9" t="s">
        <v>417</v>
      </c>
      <c r="E271" s="9" t="s">
        <v>419</v>
      </c>
      <c r="F271" s="9" t="s">
        <v>421</v>
      </c>
      <c r="J271" s="9" t="str">
        <f t="shared" si="113"/>
        <v>LWS-GC-Quad-H2O-33.6732-273.20000</v>
      </c>
      <c r="K271" s="13" t="s">
        <v>1298</v>
      </c>
      <c r="M271" s="9" t="str">
        <f t="shared" si="114"/>
        <v>Unknown-33.6732-273.20000</v>
      </c>
      <c r="N271" s="11">
        <v>68.213288539999994</v>
      </c>
      <c r="O271" s="11">
        <v>15.807152739999999</v>
      </c>
      <c r="P271" s="11">
        <v>2.3286583749999998</v>
      </c>
      <c r="Q271" s="12">
        <f t="shared" si="122"/>
        <v>28.783033218333333</v>
      </c>
      <c r="R271" s="12">
        <f t="shared" si="123"/>
        <v>34.806267088495723</v>
      </c>
      <c r="S271" s="12">
        <f t="shared" si="124"/>
        <v>120.92633470723264</v>
      </c>
      <c r="T271" s="11">
        <v>468.70108449999998</v>
      </c>
      <c r="U271" s="11">
        <v>30.805707640000001</v>
      </c>
      <c r="V271" s="11">
        <v>16.688127779999999</v>
      </c>
      <c r="W271" s="12">
        <f t="shared" si="115"/>
        <v>172.06497330666664</v>
      </c>
      <c r="X271" s="12">
        <f t="shared" si="116"/>
        <v>256.99136826594696</v>
      </c>
      <c r="Y271" s="12">
        <f t="shared" si="117"/>
        <v>149.35716626527955</v>
      </c>
      <c r="Z271" s="11">
        <v>72.545319660000004</v>
      </c>
      <c r="AA271" s="11">
        <v>23.257154320000001</v>
      </c>
      <c r="AB271" s="11">
        <v>28.090218480000001</v>
      </c>
      <c r="AC271" s="12">
        <f t="shared" si="118"/>
        <v>41.297564153333333</v>
      </c>
      <c r="AD271" s="12">
        <f t="shared" si="119"/>
        <v>27.169031919576788</v>
      </c>
      <c r="AE271" s="12">
        <f t="shared" si="120"/>
        <v>65.788461078966179</v>
      </c>
      <c r="AF271" s="11">
        <v>107.5057904</v>
      </c>
      <c r="AG271" s="11">
        <v>60.857814099999999</v>
      </c>
      <c r="AH271" s="11">
        <v>293.67871459999998</v>
      </c>
      <c r="AI271" s="12">
        <f t="shared" si="121"/>
        <v>154.01410636666665</v>
      </c>
      <c r="AJ271" s="12">
        <f t="shared" si="125"/>
        <v>123.18141303763812</v>
      </c>
      <c r="AK271" s="12">
        <f t="shared" si="126"/>
        <v>79.980604337875334</v>
      </c>
      <c r="AL271" s="11">
        <v>192.8136538</v>
      </c>
      <c r="AM271" s="11">
        <v>274.03818639999997</v>
      </c>
      <c r="AN271" s="11">
        <v>183.82594230000001</v>
      </c>
      <c r="AO271" s="12">
        <f t="shared" si="127"/>
        <v>216.89259416666664</v>
      </c>
      <c r="AP271" s="12">
        <f t="shared" si="128"/>
        <v>49.693146139841367</v>
      </c>
      <c r="AQ271" s="12">
        <f t="shared" si="129"/>
        <v>22.91140752443382</v>
      </c>
    </row>
    <row r="272" spans="1:43" x14ac:dyDescent="0.25">
      <c r="A272" s="9" t="s">
        <v>285</v>
      </c>
      <c r="B272" s="9">
        <v>33.740699999999997</v>
      </c>
      <c r="C272" s="42">
        <v>319.2</v>
      </c>
      <c r="D272" s="9" t="s">
        <v>417</v>
      </c>
      <c r="E272" s="9" t="s">
        <v>419</v>
      </c>
      <c r="F272" s="9" t="s">
        <v>421</v>
      </c>
      <c r="J272" s="9" t="str">
        <f t="shared" si="113"/>
        <v>LWS-GC-Quad-H2O-33.7407-319.20000</v>
      </c>
      <c r="K272" s="13" t="s">
        <v>1298</v>
      </c>
      <c r="M272" s="9" t="str">
        <f t="shared" si="114"/>
        <v>Unknown-33.7407-319.20000</v>
      </c>
      <c r="N272" s="11">
        <v>74.841667990000005</v>
      </c>
      <c r="O272" s="11">
        <v>49.715690789999996</v>
      </c>
      <c r="P272" s="11">
        <v>7.369674517</v>
      </c>
      <c r="Q272" s="12">
        <f t="shared" si="122"/>
        <v>43.975677765666667</v>
      </c>
      <c r="R272" s="12">
        <f t="shared" si="123"/>
        <v>34.100268150628615</v>
      </c>
      <c r="S272" s="12">
        <f t="shared" si="124"/>
        <v>77.543473763699154</v>
      </c>
      <c r="T272" s="11">
        <v>205.81313940000001</v>
      </c>
      <c r="U272" s="11">
        <v>43.306150889999998</v>
      </c>
      <c r="V272" s="11">
        <v>50.019873330000003</v>
      </c>
      <c r="W272" s="12">
        <f t="shared" si="115"/>
        <v>99.713054540000016</v>
      </c>
      <c r="X272" s="12">
        <f t="shared" si="116"/>
        <v>91.946666729820819</v>
      </c>
      <c r="Y272" s="12">
        <f t="shared" si="117"/>
        <v>92.211262761924814</v>
      </c>
      <c r="Z272" s="11">
        <v>71.960450530000003</v>
      </c>
      <c r="AA272" s="11">
        <v>82.468099309999999</v>
      </c>
      <c r="AB272" s="11">
        <v>34.89658721</v>
      </c>
      <c r="AC272" s="12">
        <f t="shared" si="118"/>
        <v>63.108379016666674</v>
      </c>
      <c r="AD272" s="12">
        <f t="shared" si="119"/>
        <v>24.99062961247645</v>
      </c>
      <c r="AE272" s="12">
        <f t="shared" si="120"/>
        <v>39.599542884593063</v>
      </c>
      <c r="AF272" s="11">
        <v>22.757739829999998</v>
      </c>
      <c r="AG272" s="11">
        <v>137.36508230000001</v>
      </c>
      <c r="AH272" s="11">
        <v>374.3084581</v>
      </c>
      <c r="AI272" s="12">
        <f t="shared" si="121"/>
        <v>178.14376007666667</v>
      </c>
      <c r="AJ272" s="12">
        <f t="shared" si="125"/>
        <v>179.28790338432805</v>
      </c>
      <c r="AK272" s="12">
        <f t="shared" si="126"/>
        <v>100.64225842497598</v>
      </c>
      <c r="AL272" s="11">
        <v>205.9302802</v>
      </c>
      <c r="AM272" s="11">
        <v>522.88743120000004</v>
      </c>
      <c r="AN272" s="11">
        <v>214.48130359999999</v>
      </c>
      <c r="AO272" s="12">
        <f t="shared" si="127"/>
        <v>314.43300500000004</v>
      </c>
      <c r="AP272" s="12">
        <f t="shared" si="128"/>
        <v>180.57745111745066</v>
      </c>
      <c r="AQ272" s="12">
        <f t="shared" si="129"/>
        <v>57.429547231357169</v>
      </c>
    </row>
    <row r="273" spans="1:43" x14ac:dyDescent="0.25">
      <c r="A273" s="9" t="s">
        <v>286</v>
      </c>
      <c r="B273" s="9">
        <v>33.769599999999997</v>
      </c>
      <c r="C273" s="42">
        <v>189.1</v>
      </c>
      <c r="D273" s="9" t="s">
        <v>417</v>
      </c>
      <c r="E273" s="9" t="s">
        <v>419</v>
      </c>
      <c r="F273" s="9" t="s">
        <v>421</v>
      </c>
      <c r="J273" s="9" t="str">
        <f t="shared" si="113"/>
        <v>LWS-GC-Quad-H2O-33.7696-189.10000</v>
      </c>
      <c r="K273" s="13" t="s">
        <v>1298</v>
      </c>
      <c r="M273" s="9" t="str">
        <f t="shared" si="114"/>
        <v>Unknown-33.7696-189.10000</v>
      </c>
      <c r="N273" s="11">
        <v>215.6266316</v>
      </c>
      <c r="O273" s="11">
        <v>37.728599969999998</v>
      </c>
      <c r="P273" s="11">
        <v>24.490605980000002</v>
      </c>
      <c r="Q273" s="12">
        <f t="shared" si="122"/>
        <v>92.615279183333328</v>
      </c>
      <c r="R273" s="12">
        <f t="shared" si="123"/>
        <v>106.7363843249004</v>
      </c>
      <c r="S273" s="12">
        <f t="shared" si="124"/>
        <v>115.24705779228299</v>
      </c>
      <c r="T273" s="11">
        <v>199.27661739999999</v>
      </c>
      <c r="U273" s="11">
        <v>69.035395320000006</v>
      </c>
      <c r="V273" s="11">
        <v>43.052886469999997</v>
      </c>
      <c r="W273" s="12">
        <f t="shared" si="115"/>
        <v>103.78829972999999</v>
      </c>
      <c r="X273" s="12">
        <f t="shared" si="116"/>
        <v>83.709538286387726</v>
      </c>
      <c r="Y273" s="12">
        <f t="shared" si="117"/>
        <v>80.654118531813182</v>
      </c>
      <c r="Z273" s="11">
        <v>175.96557279999999</v>
      </c>
      <c r="AA273" s="11">
        <v>54.236274629999997</v>
      </c>
      <c r="AB273" s="11">
        <v>57.996708400000003</v>
      </c>
      <c r="AC273" s="12">
        <f t="shared" si="118"/>
        <v>96.066185276666658</v>
      </c>
      <c r="AD273" s="12">
        <f t="shared" si="119"/>
        <v>69.220439976118925</v>
      </c>
      <c r="AE273" s="12">
        <f t="shared" si="120"/>
        <v>72.054948134733266</v>
      </c>
      <c r="AF273" s="11">
        <v>232.2171993</v>
      </c>
      <c r="AG273" s="11">
        <v>191.9732119</v>
      </c>
      <c r="AH273" s="11">
        <v>113.1621612</v>
      </c>
      <c r="AI273" s="12">
        <f t="shared" si="121"/>
        <v>179.11752413333332</v>
      </c>
      <c r="AJ273" s="12">
        <f t="shared" si="125"/>
        <v>60.559698275450749</v>
      </c>
      <c r="AK273" s="12">
        <f t="shared" si="126"/>
        <v>33.810035376756723</v>
      </c>
      <c r="AL273" s="11">
        <v>78.83958183</v>
      </c>
      <c r="AM273" s="11">
        <v>115.65205570000001</v>
      </c>
      <c r="AN273" s="11">
        <v>77.884566269999993</v>
      </c>
      <c r="AO273" s="12">
        <f t="shared" si="127"/>
        <v>90.792067933333328</v>
      </c>
      <c r="AP273" s="12">
        <f t="shared" si="128"/>
        <v>21.534675699881713</v>
      </c>
      <c r="AQ273" s="12">
        <f t="shared" si="129"/>
        <v>23.718675199351296</v>
      </c>
    </row>
    <row r="274" spans="1:43" ht="17.25" x14ac:dyDescent="0.25">
      <c r="A274" s="9" t="s">
        <v>287</v>
      </c>
      <c r="B274" s="9">
        <v>33.851599999999998</v>
      </c>
      <c r="C274" s="42">
        <v>319.2</v>
      </c>
      <c r="D274" s="9" t="s">
        <v>417</v>
      </c>
      <c r="E274" s="9" t="s">
        <v>419</v>
      </c>
      <c r="F274" s="9" t="s">
        <v>421</v>
      </c>
      <c r="G274" s="18" t="s">
        <v>810</v>
      </c>
      <c r="H274" s="9">
        <v>180.06339000000003</v>
      </c>
      <c r="I274" s="9" t="s">
        <v>495</v>
      </c>
      <c r="J274" s="9" t="str">
        <f t="shared" si="113"/>
        <v>NF08_D-(+)-Mannose, O,O,O,O,O-TMS, MEOX1</v>
      </c>
      <c r="K274" s="14" t="s">
        <v>1323</v>
      </c>
      <c r="L274" s="19" t="s">
        <v>721</v>
      </c>
      <c r="M274" s="9" t="str">
        <f t="shared" si="114"/>
        <v>WQZGKKKJIJFFOK-QTVWNMPRSA-N</v>
      </c>
      <c r="N274" s="11">
        <v>1062.992305</v>
      </c>
      <c r="O274" s="11">
        <v>494.16013520000001</v>
      </c>
      <c r="P274" s="11">
        <v>225.48293200000001</v>
      </c>
      <c r="Q274" s="12">
        <f t="shared" si="122"/>
        <v>594.21179073333326</v>
      </c>
      <c r="R274" s="12">
        <f t="shared" si="123"/>
        <v>427.62511361814785</v>
      </c>
      <c r="S274" s="12">
        <f t="shared" si="124"/>
        <v>71.965100707679298</v>
      </c>
      <c r="T274" s="11">
        <v>3142.9992900000002</v>
      </c>
      <c r="U274" s="11">
        <v>1085.3544469999999</v>
      </c>
      <c r="V274" s="11">
        <v>660.40194880000001</v>
      </c>
      <c r="W274" s="12">
        <f t="shared" si="115"/>
        <v>1629.5852286000002</v>
      </c>
      <c r="X274" s="12">
        <f t="shared" si="116"/>
        <v>1327.7660740371539</v>
      </c>
      <c r="Y274" s="12">
        <f t="shared" si="117"/>
        <v>81.478774520916375</v>
      </c>
      <c r="Z274" s="11">
        <v>661.96411369999998</v>
      </c>
      <c r="AA274" s="11">
        <v>1113.705379</v>
      </c>
      <c r="AB274" s="11">
        <v>641.47235769999998</v>
      </c>
      <c r="AC274" s="12">
        <f t="shared" si="118"/>
        <v>805.71395013333324</v>
      </c>
      <c r="AD274" s="12">
        <f t="shared" si="119"/>
        <v>266.92511722857665</v>
      </c>
      <c r="AE274" s="12">
        <f t="shared" si="120"/>
        <v>33.129017709623206</v>
      </c>
      <c r="AF274" s="11">
        <v>1385.140721</v>
      </c>
      <c r="AG274" s="11">
        <v>893.55342050000002</v>
      </c>
      <c r="AH274" s="11">
        <v>2695.261712</v>
      </c>
      <c r="AI274" s="12">
        <f t="shared" si="121"/>
        <v>1657.9852844999998</v>
      </c>
      <c r="AJ274" s="12">
        <f t="shared" si="125"/>
        <v>931.32771288552965</v>
      </c>
      <c r="AK274" s="12">
        <f t="shared" si="126"/>
        <v>56.172254457999671</v>
      </c>
      <c r="AL274" s="11">
        <v>3341.5961360000001</v>
      </c>
      <c r="AM274" s="11">
        <v>3762.3755799999999</v>
      </c>
      <c r="AN274" s="11">
        <v>3587.1635040000001</v>
      </c>
      <c r="AO274" s="12">
        <f t="shared" si="127"/>
        <v>3563.7117400000002</v>
      </c>
      <c r="AP274" s="12">
        <f t="shared" si="128"/>
        <v>211.36774600035602</v>
      </c>
      <c r="AQ274" s="12">
        <f t="shared" si="129"/>
        <v>5.9311123183143879</v>
      </c>
    </row>
    <row r="275" spans="1:43" x14ac:dyDescent="0.25">
      <c r="A275" s="9" t="s">
        <v>288</v>
      </c>
      <c r="B275" s="9">
        <v>33.884</v>
      </c>
      <c r="C275" s="42">
        <v>128.1</v>
      </c>
      <c r="D275" s="9" t="s">
        <v>417</v>
      </c>
      <c r="E275" s="9" t="s">
        <v>419</v>
      </c>
      <c r="F275" s="9" t="s">
        <v>421</v>
      </c>
      <c r="J275" s="9" t="str">
        <f t="shared" si="113"/>
        <v>LWS-GC-Quad-H2O-33.884-128.10000</v>
      </c>
      <c r="K275" s="13" t="s">
        <v>1298</v>
      </c>
      <c r="M275" s="9" t="str">
        <f t="shared" si="114"/>
        <v>Unknown-33.884-128.10000</v>
      </c>
      <c r="N275" s="11">
        <v>17.29734638</v>
      </c>
      <c r="O275" s="11">
        <v>2.1954378800000001</v>
      </c>
      <c r="P275" s="11">
        <v>2.3021963479999998</v>
      </c>
      <c r="Q275" s="12">
        <f t="shared" si="122"/>
        <v>7.2649935359999995</v>
      </c>
      <c r="R275" s="12">
        <f t="shared" si="123"/>
        <v>8.6884363974485428</v>
      </c>
      <c r="S275" s="12">
        <f t="shared" si="124"/>
        <v>119.59317450724491</v>
      </c>
      <c r="T275" s="11">
        <v>223.70938670000001</v>
      </c>
      <c r="U275" s="11">
        <v>122.76089829999999</v>
      </c>
      <c r="V275" s="11">
        <v>93.36168438</v>
      </c>
      <c r="W275" s="12">
        <f t="shared" si="115"/>
        <v>146.61065646</v>
      </c>
      <c r="X275" s="12">
        <f t="shared" si="116"/>
        <v>68.368407164740233</v>
      </c>
      <c r="Y275" s="12">
        <f t="shared" si="117"/>
        <v>46.632631498647768</v>
      </c>
      <c r="Z275" s="11">
        <v>103.466427</v>
      </c>
      <c r="AA275" s="11">
        <v>44.079205690000002</v>
      </c>
      <c r="AB275" s="11">
        <v>7.7733937930000003</v>
      </c>
      <c r="AC275" s="12">
        <f t="shared" si="118"/>
        <v>51.773008827666665</v>
      </c>
      <c r="AD275" s="12">
        <f t="shared" si="119"/>
        <v>48.308230211112871</v>
      </c>
      <c r="AE275" s="12">
        <f t="shared" si="120"/>
        <v>93.307751094616179</v>
      </c>
      <c r="AF275" s="11">
        <v>808.87259540000002</v>
      </c>
      <c r="AG275" s="11">
        <v>1082.9800299999999</v>
      </c>
      <c r="AH275" s="11">
        <v>560.97923490000005</v>
      </c>
      <c r="AI275" s="12">
        <f t="shared" si="121"/>
        <v>817.61062009999989</v>
      </c>
      <c r="AJ275" s="12">
        <f t="shared" si="125"/>
        <v>261.11007703266</v>
      </c>
      <c r="AK275" s="12">
        <f t="shared" si="126"/>
        <v>31.935749195714248</v>
      </c>
      <c r="AL275" s="11">
        <v>159.5476859</v>
      </c>
      <c r="AM275" s="11">
        <v>166.1997604</v>
      </c>
      <c r="AN275" s="11">
        <v>233.7992022</v>
      </c>
      <c r="AO275" s="12">
        <f t="shared" si="127"/>
        <v>186.51554949999999</v>
      </c>
      <c r="AP275" s="12">
        <f t="shared" si="128"/>
        <v>41.0836997272527</v>
      </c>
      <c r="AQ275" s="12">
        <f t="shared" si="129"/>
        <v>22.026956914524011</v>
      </c>
    </row>
    <row r="276" spans="1:43" ht="17.25" x14ac:dyDescent="0.25">
      <c r="A276" s="9" t="s">
        <v>289</v>
      </c>
      <c r="B276" s="9">
        <v>33.968000000000004</v>
      </c>
      <c r="C276" s="42">
        <v>319.2</v>
      </c>
      <c r="D276" s="9" t="s">
        <v>417</v>
      </c>
      <c r="E276" s="9" t="s">
        <v>419</v>
      </c>
      <c r="F276" s="9" t="s">
        <v>421</v>
      </c>
      <c r="G276" s="18" t="s">
        <v>810</v>
      </c>
      <c r="H276" s="9">
        <v>180.06339000000003</v>
      </c>
      <c r="I276" s="9" t="s">
        <v>496</v>
      </c>
      <c r="J276" s="9" t="str">
        <f t="shared" si="113"/>
        <v>NF08_D-(+)-Glucose, O,O,O,O,O-TMS, MEOX1</v>
      </c>
      <c r="K276" s="14" t="s">
        <v>1323</v>
      </c>
      <c r="L276" s="19" t="s">
        <v>722</v>
      </c>
      <c r="M276" s="9" t="str">
        <f t="shared" si="114"/>
        <v>WQZGKKKJIJFFOK-GASJEMHNSA-N</v>
      </c>
      <c r="N276" s="11">
        <v>1130.2067959999999</v>
      </c>
      <c r="O276" s="11">
        <v>524.56694990000005</v>
      </c>
      <c r="P276" s="11">
        <v>211.02143419999999</v>
      </c>
      <c r="Q276" s="12">
        <f t="shared" si="122"/>
        <v>621.93172670000001</v>
      </c>
      <c r="R276" s="12">
        <f t="shared" si="123"/>
        <v>467.26369124706736</v>
      </c>
      <c r="S276" s="12">
        <f t="shared" si="124"/>
        <v>75.131026636378763</v>
      </c>
      <c r="T276" s="11">
        <v>3640.6622590000002</v>
      </c>
      <c r="U276" s="11">
        <v>1034.657379</v>
      </c>
      <c r="V276" s="11">
        <v>627.64961410000001</v>
      </c>
      <c r="W276" s="12">
        <f t="shared" si="115"/>
        <v>1767.6564173666666</v>
      </c>
      <c r="X276" s="12">
        <f t="shared" si="116"/>
        <v>1634.7865280417097</v>
      </c>
      <c r="Y276" s="12">
        <f t="shared" si="117"/>
        <v>92.483274010743713</v>
      </c>
      <c r="Z276" s="11">
        <v>673.24285310000005</v>
      </c>
      <c r="AA276" s="11">
        <v>1102.6129330000001</v>
      </c>
      <c r="AB276" s="11">
        <v>624.9523461</v>
      </c>
      <c r="AC276" s="12">
        <f t="shared" si="118"/>
        <v>800.26937740000005</v>
      </c>
      <c r="AD276" s="12">
        <f t="shared" si="119"/>
        <v>262.94811746087277</v>
      </c>
      <c r="AE276" s="12">
        <f t="shared" si="120"/>
        <v>32.857450864253543</v>
      </c>
      <c r="AF276" s="11">
        <v>1437.616833</v>
      </c>
      <c r="AG276" s="11">
        <v>925.14350320000005</v>
      </c>
      <c r="AH276" s="11">
        <v>3325.4620759999998</v>
      </c>
      <c r="AI276" s="12">
        <f t="shared" si="121"/>
        <v>1896.0741373999999</v>
      </c>
      <c r="AJ276" s="12">
        <f t="shared" si="125"/>
        <v>1264.1280147597565</v>
      </c>
      <c r="AK276" s="12">
        <f t="shared" si="126"/>
        <v>66.670811537633099</v>
      </c>
      <c r="AL276" s="11">
        <v>5075.6614820000004</v>
      </c>
      <c r="AM276" s="11">
        <v>5054.7117129999997</v>
      </c>
      <c r="AN276" s="11">
        <v>5909.9780890000002</v>
      </c>
      <c r="AO276" s="12">
        <f t="shared" si="127"/>
        <v>5346.7837613333331</v>
      </c>
      <c r="AP276" s="12">
        <f t="shared" si="128"/>
        <v>487.85306316781487</v>
      </c>
      <c r="AQ276" s="12">
        <f t="shared" si="129"/>
        <v>9.1242340244962215</v>
      </c>
    </row>
    <row r="277" spans="1:43" x14ac:dyDescent="0.25">
      <c r="A277" s="9" t="s">
        <v>290</v>
      </c>
      <c r="B277" s="9">
        <v>33.996899999999997</v>
      </c>
      <c r="C277" s="42">
        <v>303.2</v>
      </c>
      <c r="D277" s="9" t="s">
        <v>417</v>
      </c>
      <c r="E277" s="9" t="s">
        <v>419</v>
      </c>
      <c r="F277" s="9" t="s">
        <v>421</v>
      </c>
      <c r="J277" s="9" t="str">
        <f t="shared" si="113"/>
        <v>LWS-GC-Quad-H2O-33.9969-303.20000</v>
      </c>
      <c r="K277" s="13" t="s">
        <v>1298</v>
      </c>
      <c r="M277" s="9" t="str">
        <f t="shared" si="114"/>
        <v>Unknown-33.9969-303.20000</v>
      </c>
      <c r="N277" s="11">
        <v>125.5987106</v>
      </c>
      <c r="O277" s="11">
        <v>10.26367209</v>
      </c>
      <c r="P277" s="11">
        <v>5.2659433709999997</v>
      </c>
      <c r="Q277" s="12">
        <f t="shared" si="122"/>
        <v>47.042775353666663</v>
      </c>
      <c r="R277" s="12">
        <f t="shared" si="123"/>
        <v>68.077312997112088</v>
      </c>
      <c r="S277" s="12">
        <f t="shared" si="124"/>
        <v>144.71364090512981</v>
      </c>
      <c r="T277" s="11">
        <v>115.4787415</v>
      </c>
      <c r="U277" s="11">
        <v>73.670531120000007</v>
      </c>
      <c r="V277" s="11">
        <v>86.025342589999994</v>
      </c>
      <c r="W277" s="12">
        <f t="shared" si="115"/>
        <v>91.724871736666671</v>
      </c>
      <c r="X277" s="12">
        <f t="shared" si="116"/>
        <v>21.478945229337086</v>
      </c>
      <c r="Y277" s="12">
        <f t="shared" si="117"/>
        <v>23.416707837979956</v>
      </c>
      <c r="Z277" s="11">
        <v>162.3442786</v>
      </c>
      <c r="AA277" s="11">
        <v>97.516987479999997</v>
      </c>
      <c r="AB277" s="11">
        <v>83.920418799999993</v>
      </c>
      <c r="AC277" s="12">
        <f t="shared" si="118"/>
        <v>114.59389496</v>
      </c>
      <c r="AD277" s="12">
        <f t="shared" si="119"/>
        <v>41.908125981638378</v>
      </c>
      <c r="AE277" s="12">
        <f t="shared" si="120"/>
        <v>36.570993591121734</v>
      </c>
      <c r="AF277" s="11">
        <v>178.7989767</v>
      </c>
      <c r="AG277" s="11">
        <v>201.5819697</v>
      </c>
      <c r="AH277" s="11">
        <v>168.4935634</v>
      </c>
      <c r="AI277" s="12">
        <f t="shared" si="121"/>
        <v>182.95816993333332</v>
      </c>
      <c r="AJ277" s="12">
        <f t="shared" si="125"/>
        <v>16.93176966925266</v>
      </c>
      <c r="AK277" s="12">
        <f t="shared" si="126"/>
        <v>9.2544485307337148</v>
      </c>
      <c r="AL277" s="11">
        <v>52.374866480000001</v>
      </c>
      <c r="AM277" s="11">
        <v>77.75081419</v>
      </c>
      <c r="AN277" s="11">
        <v>80.881123720000005</v>
      </c>
      <c r="AO277" s="12">
        <f t="shared" si="127"/>
        <v>70.335601463333333</v>
      </c>
      <c r="AP277" s="12">
        <f t="shared" si="128"/>
        <v>15.633000681076947</v>
      </c>
      <c r="AQ277" s="12">
        <f t="shared" si="129"/>
        <v>22.226298426162732</v>
      </c>
    </row>
    <row r="278" spans="1:43" x14ac:dyDescent="0.25">
      <c r="A278" s="9" t="s">
        <v>291</v>
      </c>
      <c r="B278" s="9">
        <v>34.0259</v>
      </c>
      <c r="C278" s="42">
        <v>117.1</v>
      </c>
      <c r="D278" s="9" t="s">
        <v>417</v>
      </c>
      <c r="E278" s="9" t="s">
        <v>419</v>
      </c>
      <c r="F278" s="9" t="s">
        <v>421</v>
      </c>
      <c r="J278" s="9" t="str">
        <f t="shared" si="113"/>
        <v>LWS-GC-Quad-H2O-34.0259-117.10000</v>
      </c>
      <c r="K278" s="13" t="s">
        <v>1298</v>
      </c>
      <c r="M278" s="9" t="str">
        <f t="shared" si="114"/>
        <v>Unknown-34.0259-117.10000</v>
      </c>
      <c r="N278" s="11">
        <v>1149.933035</v>
      </c>
      <c r="O278" s="11">
        <v>143.60359170000001</v>
      </c>
      <c r="P278" s="11">
        <v>34.255093940000002</v>
      </c>
      <c r="Q278" s="12">
        <f t="shared" si="122"/>
        <v>442.59724021333335</v>
      </c>
      <c r="R278" s="12">
        <f t="shared" si="123"/>
        <v>615.00586861464683</v>
      </c>
      <c r="S278" s="12">
        <f t="shared" si="124"/>
        <v>138.95384171808479</v>
      </c>
      <c r="T278" s="11">
        <v>494.4901261</v>
      </c>
      <c r="U278" s="11">
        <v>231.1448733</v>
      </c>
      <c r="V278" s="11">
        <v>146.94860499999999</v>
      </c>
      <c r="W278" s="12">
        <f t="shared" si="115"/>
        <v>290.86120146666667</v>
      </c>
      <c r="X278" s="12">
        <f t="shared" si="116"/>
        <v>181.30308080506296</v>
      </c>
      <c r="Y278" s="12">
        <f t="shared" si="117"/>
        <v>62.333195314755898</v>
      </c>
      <c r="Z278" s="11">
        <v>420.9364678</v>
      </c>
      <c r="AA278" s="11">
        <v>193.4922234</v>
      </c>
      <c r="AB278" s="11">
        <v>215.4234299</v>
      </c>
      <c r="AC278" s="12">
        <f t="shared" si="118"/>
        <v>276.61737369999997</v>
      </c>
      <c r="AD278" s="12">
        <f t="shared" si="119"/>
        <v>125.46411895844932</v>
      </c>
      <c r="AE278" s="12">
        <f t="shared" si="120"/>
        <v>45.356557789648818</v>
      </c>
      <c r="AF278" s="11">
        <v>814.57925269999998</v>
      </c>
      <c r="AG278" s="11">
        <v>667.97656050000001</v>
      </c>
      <c r="AH278" s="11">
        <v>580.42383359999997</v>
      </c>
      <c r="AI278" s="12">
        <f t="shared" si="121"/>
        <v>687.65988226666661</v>
      </c>
      <c r="AJ278" s="12">
        <f t="shared" si="125"/>
        <v>118.31215043393375</v>
      </c>
      <c r="AK278" s="12">
        <f t="shared" si="126"/>
        <v>17.205038927667683</v>
      </c>
      <c r="AL278" s="11">
        <v>919.4797294</v>
      </c>
      <c r="AM278" s="11">
        <v>1132.2631710000001</v>
      </c>
      <c r="AN278" s="11">
        <v>980.11401890000002</v>
      </c>
      <c r="AO278" s="12">
        <f t="shared" si="127"/>
        <v>1010.6189731000001</v>
      </c>
      <c r="AP278" s="12">
        <f t="shared" si="128"/>
        <v>109.6225908644894</v>
      </c>
      <c r="AQ278" s="12">
        <f t="shared" si="129"/>
        <v>10.847074296283008</v>
      </c>
    </row>
    <row r="279" spans="1:43" x14ac:dyDescent="0.25">
      <c r="A279" s="9" t="s">
        <v>292</v>
      </c>
      <c r="B279" s="9">
        <v>34.03</v>
      </c>
      <c r="C279" s="42">
        <v>205.2</v>
      </c>
      <c r="D279" s="9" t="s">
        <v>417</v>
      </c>
      <c r="E279" s="9" t="s">
        <v>419</v>
      </c>
      <c r="F279" s="9" t="s">
        <v>421</v>
      </c>
      <c r="J279" s="9" t="str">
        <f t="shared" si="113"/>
        <v>LWS-GC-Quad-H2O-34.03-205.20000</v>
      </c>
      <c r="K279" s="13" t="s">
        <v>1298</v>
      </c>
      <c r="M279" s="9" t="str">
        <f t="shared" si="114"/>
        <v>Unknown-34.03-205.20000</v>
      </c>
      <c r="N279" s="11">
        <v>7246.1580370000001</v>
      </c>
      <c r="O279" s="11">
        <v>1014.248392</v>
      </c>
      <c r="P279" s="11">
        <v>262.39745959999999</v>
      </c>
      <c r="Q279" s="12">
        <f t="shared" si="122"/>
        <v>2840.9346295333339</v>
      </c>
      <c r="R279" s="12">
        <f t="shared" si="123"/>
        <v>3833.5120853346557</v>
      </c>
      <c r="S279" s="12">
        <f t="shared" si="124"/>
        <v>134.93841236200382</v>
      </c>
      <c r="T279" s="11">
        <v>2462.6749479999999</v>
      </c>
      <c r="U279" s="11">
        <v>1915.608232</v>
      </c>
      <c r="V279" s="11">
        <v>1089.586143</v>
      </c>
      <c r="W279" s="12">
        <f t="shared" si="115"/>
        <v>1822.623107666667</v>
      </c>
      <c r="X279" s="12">
        <f t="shared" si="116"/>
        <v>691.25096138417359</v>
      </c>
      <c r="Y279" s="12">
        <f t="shared" si="117"/>
        <v>37.926160294824598</v>
      </c>
      <c r="Z279" s="11">
        <v>5261.1871609999998</v>
      </c>
      <c r="AA279" s="11">
        <v>1603.45045</v>
      </c>
      <c r="AB279" s="11">
        <v>1841.4078890000001</v>
      </c>
      <c r="AC279" s="12">
        <f t="shared" si="118"/>
        <v>2902.0151666666666</v>
      </c>
      <c r="AD279" s="12">
        <f t="shared" si="119"/>
        <v>2046.5642696550954</v>
      </c>
      <c r="AE279" s="12">
        <f t="shared" si="120"/>
        <v>70.522176905292838</v>
      </c>
      <c r="AF279" s="11">
        <v>7429.2374490000002</v>
      </c>
      <c r="AG279" s="11">
        <v>8583.9175410000007</v>
      </c>
      <c r="AH279" s="11">
        <v>2538.9601590000002</v>
      </c>
      <c r="AI279" s="12">
        <f t="shared" si="121"/>
        <v>6184.0383830000001</v>
      </c>
      <c r="AJ279" s="12">
        <f t="shared" si="125"/>
        <v>3209.0914560081524</v>
      </c>
      <c r="AK279" s="12">
        <f t="shared" si="126"/>
        <v>51.893136123313624</v>
      </c>
      <c r="AL279" s="11">
        <v>4792.6346860000003</v>
      </c>
      <c r="AM279" s="11">
        <v>3645.243125</v>
      </c>
      <c r="AN279" s="11">
        <v>5291.0486000000001</v>
      </c>
      <c r="AO279" s="12">
        <f t="shared" si="127"/>
        <v>4576.3088036666668</v>
      </c>
      <c r="AP279" s="12">
        <f t="shared" si="128"/>
        <v>843.95887394497072</v>
      </c>
      <c r="AQ279" s="12">
        <f t="shared" si="129"/>
        <v>18.441912688863287</v>
      </c>
    </row>
    <row r="280" spans="1:43" x14ac:dyDescent="0.25">
      <c r="A280" s="9" t="s">
        <v>293</v>
      </c>
      <c r="B280" s="9">
        <v>34.0672</v>
      </c>
      <c r="C280" s="42">
        <v>321.2</v>
      </c>
      <c r="D280" s="9" t="s">
        <v>417</v>
      </c>
      <c r="E280" s="9" t="s">
        <v>419</v>
      </c>
      <c r="F280" s="9" t="s">
        <v>421</v>
      </c>
      <c r="J280" s="9" t="str">
        <f t="shared" si="113"/>
        <v>LWS-GC-Quad-H2O-34.0672-321.20000</v>
      </c>
      <c r="K280" s="13" t="s">
        <v>1298</v>
      </c>
      <c r="M280" s="9" t="str">
        <f t="shared" si="114"/>
        <v>Unknown-34.0672-321.20000</v>
      </c>
      <c r="N280" s="11">
        <v>8.9891721340000004</v>
      </c>
      <c r="O280" s="11">
        <v>1.767327493</v>
      </c>
      <c r="P280" s="11">
        <v>0.84678486399999997</v>
      </c>
      <c r="Q280" s="12">
        <f t="shared" si="122"/>
        <v>3.867761497</v>
      </c>
      <c r="R280" s="12">
        <f t="shared" si="123"/>
        <v>4.4590901389783673</v>
      </c>
      <c r="S280" s="12">
        <f t="shared" si="124"/>
        <v>115.28865320255726</v>
      </c>
      <c r="T280" s="11">
        <v>567.12890549999997</v>
      </c>
      <c r="U280" s="11">
        <v>7.5591096020000004</v>
      </c>
      <c r="V280" s="11">
        <v>5.1108416219999997</v>
      </c>
      <c r="W280" s="12">
        <f t="shared" si="115"/>
        <v>193.26628557466665</v>
      </c>
      <c r="X280" s="12">
        <f t="shared" si="116"/>
        <v>323.77684048909543</v>
      </c>
      <c r="Y280" s="12">
        <f t="shared" si="117"/>
        <v>167.52887836922145</v>
      </c>
      <c r="Z280" s="11">
        <v>14.630962970000001</v>
      </c>
      <c r="AA280" s="11">
        <v>2.9730349569999999</v>
      </c>
      <c r="AB280" s="11">
        <v>8.2724035219999994</v>
      </c>
      <c r="AC280" s="12">
        <f t="shared" si="118"/>
        <v>8.6254671496666671</v>
      </c>
      <c r="AD280" s="12">
        <f t="shared" si="119"/>
        <v>5.836977970915977</v>
      </c>
      <c r="AE280" s="12">
        <f t="shared" si="120"/>
        <v>67.671441669585946</v>
      </c>
      <c r="AF280" s="11">
        <v>26.407952460000001</v>
      </c>
      <c r="AG280" s="11">
        <v>24.969385590000002</v>
      </c>
      <c r="AH280" s="11">
        <v>523.84355789999995</v>
      </c>
      <c r="AI280" s="12">
        <f t="shared" si="121"/>
        <v>191.74029865</v>
      </c>
      <c r="AJ280" s="12">
        <f t="shared" si="125"/>
        <v>287.61075861659691</v>
      </c>
      <c r="AK280" s="12">
        <f t="shared" si="126"/>
        <v>150.00016201163714</v>
      </c>
      <c r="AL280" s="11">
        <v>954.27412189999995</v>
      </c>
      <c r="AM280" s="11">
        <v>857.61276659999999</v>
      </c>
      <c r="AN280" s="11">
        <v>1040.7881640000001</v>
      </c>
      <c r="AO280" s="12">
        <f t="shared" si="127"/>
        <v>950.89168416666655</v>
      </c>
      <c r="AP280" s="12">
        <f t="shared" si="128"/>
        <v>91.634530701733269</v>
      </c>
      <c r="AQ280" s="12">
        <f t="shared" si="129"/>
        <v>9.636694928301857</v>
      </c>
    </row>
    <row r="281" spans="1:43" x14ac:dyDescent="0.25">
      <c r="A281" s="9" t="s">
        <v>294</v>
      </c>
      <c r="B281" s="9">
        <v>34.236699999999999</v>
      </c>
      <c r="C281" s="42">
        <v>205.2</v>
      </c>
      <c r="D281" s="9" t="s">
        <v>417</v>
      </c>
      <c r="E281" s="9" t="s">
        <v>419</v>
      </c>
      <c r="F281" s="9" t="s">
        <v>421</v>
      </c>
      <c r="J281" s="9" t="str">
        <f t="shared" si="113"/>
        <v>LWS-GC-Quad-H2O-34.2367-205.20000</v>
      </c>
      <c r="K281" s="13" t="s">
        <v>1298</v>
      </c>
      <c r="M281" s="9" t="str">
        <f t="shared" si="114"/>
        <v>Unknown-34.2367-205.20000</v>
      </c>
      <c r="N281" s="11">
        <v>19964.724310000001</v>
      </c>
      <c r="O281" s="11">
        <v>2926.7821469999999</v>
      </c>
      <c r="P281" s="11">
        <v>825.94601750000004</v>
      </c>
      <c r="Q281" s="12">
        <f t="shared" si="122"/>
        <v>7905.8174915000009</v>
      </c>
      <c r="R281" s="12">
        <f t="shared" si="123"/>
        <v>10496.013688715468</v>
      </c>
      <c r="S281" s="12">
        <f t="shared" si="124"/>
        <v>132.76316712345479</v>
      </c>
      <c r="T281" s="11">
        <v>6337.4490660000001</v>
      </c>
      <c r="U281" s="11">
        <v>5309.8674289999999</v>
      </c>
      <c r="V281" s="11">
        <v>3026.5896509999998</v>
      </c>
      <c r="W281" s="12">
        <f t="shared" si="115"/>
        <v>4891.3020486666665</v>
      </c>
      <c r="X281" s="12">
        <f t="shared" si="116"/>
        <v>1694.651955324083</v>
      </c>
      <c r="Y281" s="12">
        <f t="shared" si="117"/>
        <v>34.64623403876751</v>
      </c>
      <c r="Z281" s="11">
        <v>12080.933569999999</v>
      </c>
      <c r="AA281" s="11">
        <v>5202.5386070000004</v>
      </c>
      <c r="AB281" s="11">
        <v>5731.4521800000002</v>
      </c>
      <c r="AC281" s="12">
        <f t="shared" si="118"/>
        <v>7671.6414523333333</v>
      </c>
      <c r="AD281" s="12">
        <f t="shared" si="119"/>
        <v>3827.7055955381375</v>
      </c>
      <c r="AE281" s="12">
        <f t="shared" si="120"/>
        <v>49.894219109704864</v>
      </c>
      <c r="AF281" s="11">
        <v>18012.288400000001</v>
      </c>
      <c r="AG281" s="11">
        <v>17352.082780000001</v>
      </c>
      <c r="AH281" s="11">
        <v>6863.0684620000002</v>
      </c>
      <c r="AI281" s="12">
        <f t="shared" si="121"/>
        <v>14075.813214000002</v>
      </c>
      <c r="AJ281" s="12">
        <f t="shared" si="125"/>
        <v>6255.1365299486069</v>
      </c>
      <c r="AK281" s="12">
        <f t="shared" si="126"/>
        <v>44.438899798181183</v>
      </c>
      <c r="AL281" s="11">
        <v>4463.1804410000004</v>
      </c>
      <c r="AM281" s="11">
        <v>7887.7259130000002</v>
      </c>
      <c r="AN281" s="11">
        <v>4656.7280620000001</v>
      </c>
      <c r="AO281" s="12">
        <f t="shared" si="127"/>
        <v>5669.211472</v>
      </c>
      <c r="AP281" s="12">
        <f t="shared" si="128"/>
        <v>1923.7255298230166</v>
      </c>
      <c r="AQ281" s="12">
        <f t="shared" si="129"/>
        <v>33.932858905056143</v>
      </c>
    </row>
    <row r="282" spans="1:43" ht="17.25" x14ac:dyDescent="0.25">
      <c r="A282" s="9" t="s">
        <v>295</v>
      </c>
      <c r="B282" s="9">
        <v>34.327599999999997</v>
      </c>
      <c r="C282" s="42">
        <v>319.2</v>
      </c>
      <c r="D282" s="9" t="s">
        <v>417</v>
      </c>
      <c r="E282" s="9" t="s">
        <v>419</v>
      </c>
      <c r="F282" s="9" t="s">
        <v>421</v>
      </c>
      <c r="G282" s="18" t="s">
        <v>810</v>
      </c>
      <c r="H282" s="9">
        <v>180.06339000000003</v>
      </c>
      <c r="I282" s="9" t="s">
        <v>497</v>
      </c>
      <c r="J282" s="9" t="str">
        <f t="shared" si="113"/>
        <v>MU18_D-(+)-Glucose O,O,O,O,O-TMS meox 2</v>
      </c>
      <c r="K282" s="14" t="s">
        <v>1323</v>
      </c>
      <c r="L282" s="19" t="s">
        <v>722</v>
      </c>
      <c r="M282" s="9" t="str">
        <f t="shared" si="114"/>
        <v>WQZGKKKJIJFFOK-GASJEMHNSA-N</v>
      </c>
      <c r="N282" s="11">
        <v>277.59743939999998</v>
      </c>
      <c r="O282" s="11">
        <v>125.9193396</v>
      </c>
      <c r="P282" s="11">
        <v>32.971685630000003</v>
      </c>
      <c r="Q282" s="12">
        <f t="shared" si="122"/>
        <v>145.49615487666668</v>
      </c>
      <c r="R282" s="12">
        <f t="shared" si="123"/>
        <v>123.48230085387829</v>
      </c>
      <c r="S282" s="12">
        <f t="shared" si="124"/>
        <v>84.869803575600358</v>
      </c>
      <c r="T282" s="11">
        <v>836.51112020000005</v>
      </c>
      <c r="U282" s="11">
        <v>219.44514459999999</v>
      </c>
      <c r="V282" s="11">
        <v>131.64028730000001</v>
      </c>
      <c r="W282" s="12">
        <f t="shared" si="115"/>
        <v>395.86551736666667</v>
      </c>
      <c r="X282" s="12">
        <f t="shared" si="116"/>
        <v>384.12736652526098</v>
      </c>
      <c r="Y282" s="12">
        <f t="shared" si="117"/>
        <v>97.034813509524923</v>
      </c>
      <c r="Z282" s="11">
        <v>131.9095361</v>
      </c>
      <c r="AA282" s="11">
        <v>220.63137370000001</v>
      </c>
      <c r="AB282" s="11">
        <v>126.27425700000001</v>
      </c>
      <c r="AC282" s="12">
        <f t="shared" si="118"/>
        <v>159.60505560000001</v>
      </c>
      <c r="AD282" s="12">
        <f t="shared" si="119"/>
        <v>52.925397667523661</v>
      </c>
      <c r="AE282" s="12">
        <f t="shared" si="120"/>
        <v>33.160226327770317</v>
      </c>
      <c r="AF282" s="11">
        <v>293.63684430000001</v>
      </c>
      <c r="AG282" s="11">
        <v>197.36346209999999</v>
      </c>
      <c r="AH282" s="11">
        <v>754.93425769999999</v>
      </c>
      <c r="AI282" s="12">
        <f t="shared" si="121"/>
        <v>415.31152136666668</v>
      </c>
      <c r="AJ282" s="12">
        <f t="shared" si="125"/>
        <v>298.03496993802997</v>
      </c>
      <c r="AK282" s="12">
        <f t="shared" si="126"/>
        <v>71.761787141682348</v>
      </c>
      <c r="AL282" s="11">
        <v>1539.9018149999999</v>
      </c>
      <c r="AM282" s="11">
        <v>1239.2681809999999</v>
      </c>
      <c r="AN282" s="11">
        <v>1571.7997379999999</v>
      </c>
      <c r="AO282" s="12">
        <f t="shared" si="127"/>
        <v>1450.3232446666664</v>
      </c>
      <c r="AP282" s="12">
        <f t="shared" si="128"/>
        <v>183.4735656639254</v>
      </c>
      <c r="AQ282" s="12">
        <f t="shared" si="129"/>
        <v>12.650529207100577</v>
      </c>
    </row>
    <row r="283" spans="1:43" x14ac:dyDescent="0.25">
      <c r="A283" s="9" t="s">
        <v>296</v>
      </c>
      <c r="B283" s="9">
        <v>34.350299999999997</v>
      </c>
      <c r="C283" s="42">
        <v>187.2</v>
      </c>
      <c r="D283" s="9" t="s">
        <v>417</v>
      </c>
      <c r="E283" s="9" t="s">
        <v>419</v>
      </c>
      <c r="F283" s="9" t="s">
        <v>421</v>
      </c>
      <c r="J283" s="9" t="str">
        <f t="shared" si="113"/>
        <v>LWS-GC-Quad-H2O-34.3503-187.20000</v>
      </c>
      <c r="K283" s="13" t="s">
        <v>1298</v>
      </c>
      <c r="M283" s="9" t="str">
        <f t="shared" si="114"/>
        <v>Unknown-34.3503-187.20000</v>
      </c>
      <c r="N283" s="11">
        <v>11.00946587</v>
      </c>
      <c r="O283" s="11">
        <v>2.1625063120000001</v>
      </c>
      <c r="P283" s="11">
        <v>1.349563377</v>
      </c>
      <c r="Q283" s="12">
        <f t="shared" si="122"/>
        <v>4.8405118529999998</v>
      </c>
      <c r="R283" s="12">
        <f t="shared" si="123"/>
        <v>5.3579113749470437</v>
      </c>
      <c r="S283" s="12">
        <f t="shared" si="124"/>
        <v>110.68894236105167</v>
      </c>
      <c r="T283" s="11">
        <v>14.85323885</v>
      </c>
      <c r="U283" s="11">
        <v>6.2816080989999996</v>
      </c>
      <c r="V283" s="11">
        <v>3.3046725349999999</v>
      </c>
      <c r="W283" s="12">
        <f t="shared" si="115"/>
        <v>8.1465064946666672</v>
      </c>
      <c r="X283" s="12">
        <f t="shared" si="116"/>
        <v>5.9958928027949474</v>
      </c>
      <c r="Y283" s="12">
        <f t="shared" si="117"/>
        <v>73.600785891723305</v>
      </c>
      <c r="Z283" s="11">
        <v>17.176682809999999</v>
      </c>
      <c r="AA283" s="11">
        <v>0.97860399399999998</v>
      </c>
      <c r="AB283" s="11">
        <v>2.1541103210000001</v>
      </c>
      <c r="AC283" s="12">
        <f t="shared" si="118"/>
        <v>6.7697990416666665</v>
      </c>
      <c r="AD283" s="12">
        <f t="shared" si="119"/>
        <v>9.0317703750097689</v>
      </c>
      <c r="AE283" s="12">
        <f t="shared" si="120"/>
        <v>133.41268063381426</v>
      </c>
      <c r="AF283" s="11">
        <v>39.545366530000003</v>
      </c>
      <c r="AG283" s="11">
        <v>26.346593899999998</v>
      </c>
      <c r="AH283" s="11">
        <v>18.454353340000001</v>
      </c>
      <c r="AI283" s="12">
        <f t="shared" si="121"/>
        <v>28.115437923333332</v>
      </c>
      <c r="AJ283" s="12">
        <f t="shared" si="125"/>
        <v>10.656186758374227</v>
      </c>
      <c r="AK283" s="12">
        <f t="shared" si="126"/>
        <v>37.90154998628185</v>
      </c>
      <c r="AL283" s="11">
        <v>10.246909860000001</v>
      </c>
      <c r="AM283" s="11">
        <v>19.350100940000001</v>
      </c>
      <c r="AN283" s="11">
        <v>9.1850958079999998</v>
      </c>
      <c r="AO283" s="12">
        <f t="shared" si="127"/>
        <v>12.927368869333334</v>
      </c>
      <c r="AP283" s="12">
        <f t="shared" si="128"/>
        <v>5.5875287658260673</v>
      </c>
      <c r="AQ283" s="12">
        <f t="shared" si="129"/>
        <v>43.222474908107245</v>
      </c>
    </row>
    <row r="284" spans="1:43" ht="17.25" x14ac:dyDescent="0.25">
      <c r="A284" s="9" t="s">
        <v>297</v>
      </c>
      <c r="B284" s="9">
        <v>34.3855</v>
      </c>
      <c r="C284" s="42">
        <v>319.2</v>
      </c>
      <c r="D284" s="9" t="s">
        <v>417</v>
      </c>
      <c r="E284" s="9" t="s">
        <v>419</v>
      </c>
      <c r="F284" s="9" t="s">
        <v>421</v>
      </c>
      <c r="G284" s="9" t="s">
        <v>810</v>
      </c>
      <c r="H284" s="9">
        <v>180.06339000000003</v>
      </c>
      <c r="I284" s="9" t="s">
        <v>498</v>
      </c>
      <c r="J284" s="9" t="str">
        <f t="shared" si="113"/>
        <v>NF07_D-(+)-Mannose, O,O,O,O,O-TMS, o-methyloxime 2</v>
      </c>
      <c r="K284" s="14" t="s">
        <v>1323</v>
      </c>
      <c r="L284" s="19" t="s">
        <v>721</v>
      </c>
      <c r="M284" s="9" t="str">
        <f t="shared" si="114"/>
        <v>WQZGKKKJIJFFOK-QTVWNMPRSA-N</v>
      </c>
      <c r="N284" s="11">
        <v>277.59743939999998</v>
      </c>
      <c r="O284" s="11">
        <v>125.9193396</v>
      </c>
      <c r="P284" s="11">
        <v>32.971685630000003</v>
      </c>
      <c r="Q284" s="12">
        <f t="shared" si="122"/>
        <v>145.49615487666668</v>
      </c>
      <c r="R284" s="12">
        <f t="shared" si="123"/>
        <v>123.48230085387829</v>
      </c>
      <c r="S284" s="12">
        <f t="shared" si="124"/>
        <v>84.869803575600358</v>
      </c>
      <c r="T284" s="11">
        <v>837.38778639999998</v>
      </c>
      <c r="U284" s="11">
        <v>219.95691189999999</v>
      </c>
      <c r="V284" s="11">
        <v>130.2214334</v>
      </c>
      <c r="W284" s="12">
        <f t="shared" si="115"/>
        <v>395.85537723333329</v>
      </c>
      <c r="X284" s="12">
        <f t="shared" si="116"/>
        <v>385.00164322220309</v>
      </c>
      <c r="Y284" s="12">
        <f t="shared" si="117"/>
        <v>97.258156732140947</v>
      </c>
      <c r="Z284" s="11">
        <v>132.6298486</v>
      </c>
      <c r="AA284" s="11">
        <v>219.1172392</v>
      </c>
      <c r="AB284" s="11">
        <v>123.54055150000001</v>
      </c>
      <c r="AC284" s="12">
        <f t="shared" si="118"/>
        <v>158.4292131</v>
      </c>
      <c r="AD284" s="12">
        <f t="shared" si="119"/>
        <v>52.753494807251627</v>
      </c>
      <c r="AE284" s="12">
        <f t="shared" si="120"/>
        <v>33.29783300378687</v>
      </c>
      <c r="AF284" s="11">
        <v>297.13624479999999</v>
      </c>
      <c r="AG284" s="11">
        <v>199.55666339999999</v>
      </c>
      <c r="AH284" s="11">
        <v>720.77199970000004</v>
      </c>
      <c r="AI284" s="12">
        <f t="shared" si="121"/>
        <v>405.82163596666669</v>
      </c>
      <c r="AJ284" s="12">
        <f t="shared" si="125"/>
        <v>277.08435969640908</v>
      </c>
      <c r="AK284" s="12">
        <f t="shared" si="126"/>
        <v>68.277374870956407</v>
      </c>
      <c r="AL284" s="11">
        <v>1516.574899</v>
      </c>
      <c r="AM284" s="11">
        <v>1201.3930889999999</v>
      </c>
      <c r="AN284" s="11">
        <v>1534.0160639999999</v>
      </c>
      <c r="AO284" s="12">
        <f t="shared" si="127"/>
        <v>1417.3280173333333</v>
      </c>
      <c r="AP284" s="12">
        <f t="shared" si="128"/>
        <v>187.20835588958263</v>
      </c>
      <c r="AQ284" s="12">
        <f t="shared" si="129"/>
        <v>13.2085412551013</v>
      </c>
    </row>
    <row r="285" spans="1:43" x14ac:dyDescent="0.25">
      <c r="A285" s="9" t="s">
        <v>298</v>
      </c>
      <c r="B285" s="9">
        <v>34.423999999999999</v>
      </c>
      <c r="C285" s="42">
        <v>189.1</v>
      </c>
      <c r="D285" s="9" t="s">
        <v>417</v>
      </c>
      <c r="E285" s="9" t="s">
        <v>419</v>
      </c>
      <c r="F285" s="9" t="s">
        <v>421</v>
      </c>
      <c r="J285" s="9" t="str">
        <f t="shared" si="113"/>
        <v>LWS-GC-Quad-H2O-34.424-189.10000</v>
      </c>
      <c r="K285" s="13" t="s">
        <v>1298</v>
      </c>
      <c r="M285" s="9" t="str">
        <f t="shared" si="114"/>
        <v>Unknown-34.424-189.10000</v>
      </c>
      <c r="N285" s="11">
        <v>488.4343859</v>
      </c>
      <c r="O285" s="11">
        <v>58.168126630000003</v>
      </c>
      <c r="P285" s="11">
        <v>20.957925379999999</v>
      </c>
      <c r="Q285" s="12">
        <f t="shared" si="122"/>
        <v>189.18681263666667</v>
      </c>
      <c r="R285" s="12">
        <f t="shared" si="123"/>
        <v>259.82298271565952</v>
      </c>
      <c r="S285" s="12">
        <f t="shared" si="124"/>
        <v>137.33673034317124</v>
      </c>
      <c r="T285" s="11">
        <v>412.5440782</v>
      </c>
      <c r="U285" s="11">
        <v>251.75213210000001</v>
      </c>
      <c r="V285" s="11">
        <v>137.0072567</v>
      </c>
      <c r="W285" s="12">
        <f t="shared" si="115"/>
        <v>267.10115566666667</v>
      </c>
      <c r="X285" s="12">
        <f t="shared" si="116"/>
        <v>138.40819843462413</v>
      </c>
      <c r="Y285" s="12">
        <f t="shared" si="117"/>
        <v>51.818644546545109</v>
      </c>
      <c r="Z285" s="11">
        <v>495.58115980000002</v>
      </c>
      <c r="AA285" s="11">
        <v>143.03227949999999</v>
      </c>
      <c r="AB285" s="11">
        <v>190.04212140000001</v>
      </c>
      <c r="AC285" s="12">
        <f t="shared" si="118"/>
        <v>276.21852023333332</v>
      </c>
      <c r="AD285" s="12">
        <f t="shared" si="119"/>
        <v>191.42219577966205</v>
      </c>
      <c r="AE285" s="12">
        <f t="shared" si="120"/>
        <v>69.30099966430916</v>
      </c>
      <c r="AF285" s="11">
        <v>1015.557856</v>
      </c>
      <c r="AG285" s="11">
        <v>952.50803370000006</v>
      </c>
      <c r="AH285" s="11">
        <v>402.89974749999999</v>
      </c>
      <c r="AI285" s="12">
        <f t="shared" si="121"/>
        <v>790.32187906666661</v>
      </c>
      <c r="AJ285" s="12">
        <f t="shared" si="125"/>
        <v>336.99517955567273</v>
      </c>
      <c r="AK285" s="12">
        <f t="shared" si="126"/>
        <v>42.640244244996531</v>
      </c>
      <c r="AL285" s="11">
        <v>298.30052790000002</v>
      </c>
      <c r="AM285" s="11">
        <v>440.8415511</v>
      </c>
      <c r="AN285" s="11">
        <v>294.10726699999998</v>
      </c>
      <c r="AO285" s="12">
        <f t="shared" si="127"/>
        <v>344.41644866666667</v>
      </c>
      <c r="AP285" s="12">
        <f t="shared" si="128"/>
        <v>83.532904556844969</v>
      </c>
      <c r="AQ285" s="12">
        <f t="shared" si="129"/>
        <v>24.25345969399093</v>
      </c>
    </row>
    <row r="286" spans="1:43" x14ac:dyDescent="0.25">
      <c r="A286" s="9" t="s">
        <v>299</v>
      </c>
      <c r="B286" s="9">
        <v>34.472999999999999</v>
      </c>
      <c r="C286" s="42">
        <v>273.2</v>
      </c>
      <c r="D286" s="9" t="s">
        <v>417</v>
      </c>
      <c r="E286" s="9" t="s">
        <v>419</v>
      </c>
      <c r="F286" s="9" t="s">
        <v>421</v>
      </c>
      <c r="J286" s="9" t="str">
        <f t="shared" si="113"/>
        <v>LWS-GC-Quad-H2O-34.473-273.20000</v>
      </c>
      <c r="K286" s="13" t="s">
        <v>1298</v>
      </c>
      <c r="M286" s="9" t="str">
        <f t="shared" si="114"/>
        <v>Unknown-34.473-273.20000</v>
      </c>
      <c r="N286" s="11">
        <v>143.98565360000001</v>
      </c>
      <c r="O286" s="11">
        <v>30.428769020000001</v>
      </c>
      <c r="P286" s="11">
        <v>3.5062185760000002</v>
      </c>
      <c r="Q286" s="12">
        <f t="shared" si="122"/>
        <v>59.306880398666671</v>
      </c>
      <c r="R286" s="12">
        <f t="shared" si="123"/>
        <v>74.559217429936623</v>
      </c>
      <c r="S286" s="12">
        <f t="shared" si="124"/>
        <v>125.71765186221606</v>
      </c>
      <c r="T286" s="11">
        <v>49.491768630000003</v>
      </c>
      <c r="U286" s="11">
        <v>52.856265270000002</v>
      </c>
      <c r="V286" s="11">
        <v>33.455124159999997</v>
      </c>
      <c r="W286" s="12">
        <f t="shared" si="115"/>
        <v>45.267719353333327</v>
      </c>
      <c r="X286" s="12">
        <f t="shared" si="116"/>
        <v>10.367401473431762</v>
      </c>
      <c r="Y286" s="12">
        <f t="shared" si="117"/>
        <v>22.9024161621881</v>
      </c>
      <c r="Z286" s="11">
        <v>94.521007580000003</v>
      </c>
      <c r="AA286" s="11">
        <v>32.334757009999997</v>
      </c>
      <c r="AB286" s="11">
        <v>39.437265799999999</v>
      </c>
      <c r="AC286" s="12">
        <f t="shared" si="118"/>
        <v>55.431010130000004</v>
      </c>
      <c r="AD286" s="12">
        <f t="shared" si="119"/>
        <v>34.03868877114337</v>
      </c>
      <c r="AE286" s="12">
        <f t="shared" si="120"/>
        <v>61.407303766093882</v>
      </c>
      <c r="AF286" s="11">
        <v>198.1401697</v>
      </c>
      <c r="AG286" s="11">
        <v>226.2179136</v>
      </c>
      <c r="AH286" s="11">
        <v>79.311652030000005</v>
      </c>
      <c r="AI286" s="12">
        <f t="shared" si="121"/>
        <v>167.88991177666665</v>
      </c>
      <c r="AJ286" s="12">
        <f t="shared" si="125"/>
        <v>77.98506908658517</v>
      </c>
      <c r="AK286" s="12">
        <f t="shared" si="126"/>
        <v>46.450122143326745</v>
      </c>
      <c r="AL286" s="11">
        <v>48.518498790000002</v>
      </c>
      <c r="AM286" s="11">
        <v>99.333204940000002</v>
      </c>
      <c r="AN286" s="11">
        <v>56.955294850000001</v>
      </c>
      <c r="AO286" s="12">
        <f t="shared" si="127"/>
        <v>68.268999526666661</v>
      </c>
      <c r="AP286" s="12">
        <f t="shared" si="128"/>
        <v>27.231113187140075</v>
      </c>
      <c r="AQ286" s="12">
        <f t="shared" si="129"/>
        <v>39.887962876185533</v>
      </c>
    </row>
    <row r="287" spans="1:43" ht="17.25" x14ac:dyDescent="0.25">
      <c r="A287" s="9" t="s">
        <v>300</v>
      </c>
      <c r="B287" s="9">
        <v>34.582500000000003</v>
      </c>
      <c r="C287" s="42">
        <v>174.1</v>
      </c>
      <c r="D287" s="9" t="s">
        <v>417</v>
      </c>
      <c r="E287" s="9" t="s">
        <v>419</v>
      </c>
      <c r="F287" s="9" t="s">
        <v>421</v>
      </c>
      <c r="G287" s="18" t="s">
        <v>811</v>
      </c>
      <c r="H287" s="9">
        <v>146.10552799999999</v>
      </c>
      <c r="I287" s="9" t="s">
        <v>479</v>
      </c>
      <c r="J287" s="9" t="str">
        <f t="shared" si="113"/>
        <v>NF07_L-Lysine NNNO-TMS</v>
      </c>
      <c r="K287" s="14" t="s">
        <v>1323</v>
      </c>
      <c r="L287" s="19" t="s">
        <v>723</v>
      </c>
      <c r="M287" s="9" t="str">
        <f t="shared" si="114"/>
        <v>KDXKERNSBIXSRK-YFKPBYRVSA-N</v>
      </c>
      <c r="N287" s="11">
        <v>54.820330060000003</v>
      </c>
      <c r="O287" s="11">
        <v>1.624624031</v>
      </c>
      <c r="P287" s="11">
        <v>2.7255887799999998</v>
      </c>
      <c r="Q287" s="12">
        <f t="shared" si="122"/>
        <v>19.723514290333338</v>
      </c>
      <c r="R287" s="12">
        <f t="shared" si="123"/>
        <v>30.399718563205106</v>
      </c>
      <c r="S287" s="12">
        <f t="shared" si="124"/>
        <v>154.12932054458605</v>
      </c>
      <c r="T287" s="11">
        <v>333.01760660000002</v>
      </c>
      <c r="U287" s="11">
        <v>162.4789279</v>
      </c>
      <c r="V287" s="11">
        <v>167.90188430000001</v>
      </c>
      <c r="W287" s="12">
        <f t="shared" si="115"/>
        <v>221.13280626666668</v>
      </c>
      <c r="X287" s="12">
        <f t="shared" si="116"/>
        <v>96.933010493079621</v>
      </c>
      <c r="Y287" s="12">
        <f t="shared" si="117"/>
        <v>43.83474895904272</v>
      </c>
      <c r="Z287" s="11">
        <v>296.13770899999997</v>
      </c>
      <c r="AA287" s="11">
        <v>121.5630287</v>
      </c>
      <c r="AB287" s="11">
        <v>170.72021670000001</v>
      </c>
      <c r="AC287" s="12">
        <f t="shared" si="118"/>
        <v>196.14031813333335</v>
      </c>
      <c r="AD287" s="12">
        <f t="shared" si="119"/>
        <v>90.020641622477385</v>
      </c>
      <c r="AE287" s="12">
        <f t="shared" si="120"/>
        <v>45.896041405053019</v>
      </c>
      <c r="AF287" s="11">
        <v>341.12498419999997</v>
      </c>
      <c r="AG287" s="11">
        <v>483.41420859999999</v>
      </c>
      <c r="AH287" s="11">
        <v>239.25063299999999</v>
      </c>
      <c r="AI287" s="12">
        <f t="shared" si="121"/>
        <v>354.59660860000002</v>
      </c>
      <c r="AJ287" s="12">
        <f t="shared" si="125"/>
        <v>122.63798926281059</v>
      </c>
      <c r="AK287" s="12">
        <f t="shared" si="126"/>
        <v>34.585212122305279</v>
      </c>
      <c r="AL287" s="11">
        <v>108.3944376</v>
      </c>
      <c r="AM287" s="11">
        <v>109.90366330000001</v>
      </c>
      <c r="AN287" s="11">
        <v>141.47574499999999</v>
      </c>
      <c r="AO287" s="12">
        <f t="shared" si="127"/>
        <v>119.92461529999999</v>
      </c>
      <c r="AP287" s="12">
        <f t="shared" si="128"/>
        <v>18.679074764641179</v>
      </c>
      <c r="AQ287" s="12">
        <f t="shared" si="129"/>
        <v>15.575680370467849</v>
      </c>
    </row>
    <row r="288" spans="1:43" x14ac:dyDescent="0.25">
      <c r="A288" s="9" t="s">
        <v>301</v>
      </c>
      <c r="B288" s="9">
        <v>34.668599999999998</v>
      </c>
      <c r="C288" s="42">
        <v>149.1</v>
      </c>
      <c r="D288" s="9" t="s">
        <v>417</v>
      </c>
      <c r="E288" s="9" t="s">
        <v>419</v>
      </c>
      <c r="F288" s="9" t="s">
        <v>421</v>
      </c>
      <c r="J288" s="9" t="str">
        <f t="shared" si="113"/>
        <v>LWS-GC-Quad-H2O-34.6686-149.10000</v>
      </c>
      <c r="K288" s="13" t="s">
        <v>1298</v>
      </c>
      <c r="M288" s="9" t="str">
        <f t="shared" si="114"/>
        <v>Unknown-34.6686-149.10000</v>
      </c>
      <c r="N288" s="11">
        <v>1713.186389</v>
      </c>
      <c r="O288" s="11">
        <v>172.78096120000001</v>
      </c>
      <c r="P288" s="11">
        <v>24.940460439999999</v>
      </c>
      <c r="Q288" s="12">
        <f t="shared" si="122"/>
        <v>636.96927021333329</v>
      </c>
      <c r="R288" s="12">
        <f t="shared" si="123"/>
        <v>934.95811055541276</v>
      </c>
      <c r="S288" s="12">
        <f t="shared" si="124"/>
        <v>146.7822945747881</v>
      </c>
      <c r="T288" s="11">
        <v>294.63820520000002</v>
      </c>
      <c r="U288" s="11">
        <v>343.04317529999997</v>
      </c>
      <c r="V288" s="11">
        <v>199.50867199999999</v>
      </c>
      <c r="W288" s="12">
        <f t="shared" si="115"/>
        <v>279.06335083333329</v>
      </c>
      <c r="X288" s="12">
        <f t="shared" si="116"/>
        <v>73.02376651338669</v>
      </c>
      <c r="Y288" s="12">
        <f t="shared" si="117"/>
        <v>26.167451331507564</v>
      </c>
      <c r="Z288" s="11">
        <v>887.19721479999998</v>
      </c>
      <c r="AA288" s="11">
        <v>207.01977260000001</v>
      </c>
      <c r="AB288" s="11">
        <v>273.20317749999998</v>
      </c>
      <c r="AC288" s="12">
        <f t="shared" si="118"/>
        <v>455.80672163333338</v>
      </c>
      <c r="AD288" s="12">
        <f t="shared" si="119"/>
        <v>375.05783416291166</v>
      </c>
      <c r="AE288" s="12">
        <f t="shared" si="120"/>
        <v>82.284401778660282</v>
      </c>
      <c r="AF288" s="11">
        <v>1362.354122</v>
      </c>
      <c r="AG288" s="11">
        <v>1512.88858</v>
      </c>
      <c r="AH288" s="11">
        <v>422.71431330000001</v>
      </c>
      <c r="AI288" s="12">
        <f t="shared" si="121"/>
        <v>1099.3190050999999</v>
      </c>
      <c r="AJ288" s="12">
        <f t="shared" si="125"/>
        <v>590.77118031067516</v>
      </c>
      <c r="AK288" s="12">
        <f t="shared" si="126"/>
        <v>53.739740472960854</v>
      </c>
      <c r="AL288" s="11">
        <v>210.38922170000001</v>
      </c>
      <c r="AM288" s="11">
        <v>455.26652419999999</v>
      </c>
      <c r="AN288" s="11">
        <v>251.85400749999999</v>
      </c>
      <c r="AO288" s="12">
        <f t="shared" si="127"/>
        <v>305.83658446666669</v>
      </c>
      <c r="AP288" s="12">
        <f t="shared" si="128"/>
        <v>131.06033832510386</v>
      </c>
      <c r="AQ288" s="12">
        <f t="shared" si="129"/>
        <v>42.853061073008483</v>
      </c>
    </row>
    <row r="289" spans="1:43" x14ac:dyDescent="0.25">
      <c r="A289" s="9" t="s">
        <v>302</v>
      </c>
      <c r="B289" s="9">
        <v>34.699599999999997</v>
      </c>
      <c r="C289" s="42">
        <v>292.2</v>
      </c>
      <c r="D289" s="9" t="s">
        <v>417</v>
      </c>
      <c r="E289" s="9" t="s">
        <v>419</v>
      </c>
      <c r="F289" s="9" t="s">
        <v>421</v>
      </c>
      <c r="J289" s="9" t="str">
        <f t="shared" si="113"/>
        <v>LWS-GC-Quad-H2O-34.6996-292.20000</v>
      </c>
      <c r="K289" s="13" t="s">
        <v>1298</v>
      </c>
      <c r="M289" s="9" t="str">
        <f t="shared" si="114"/>
        <v>Unknown-34.6996-292.20000</v>
      </c>
      <c r="N289" s="11">
        <v>47.669852220000003</v>
      </c>
      <c r="O289" s="11">
        <v>21.712880630000001</v>
      </c>
      <c r="P289" s="11">
        <v>3.1357501980000002</v>
      </c>
      <c r="Q289" s="12">
        <f t="shared" si="122"/>
        <v>24.172827682666664</v>
      </c>
      <c r="R289" s="12">
        <f t="shared" si="123"/>
        <v>22.368729632076096</v>
      </c>
      <c r="S289" s="12">
        <f t="shared" si="124"/>
        <v>92.536669378220026</v>
      </c>
      <c r="T289" s="11">
        <v>37.633129869999998</v>
      </c>
      <c r="U289" s="11">
        <v>39.3332458</v>
      </c>
      <c r="V289" s="11">
        <v>34.73498197</v>
      </c>
      <c r="W289" s="12">
        <f t="shared" si="115"/>
        <v>37.233785879999999</v>
      </c>
      <c r="X289" s="12">
        <f t="shared" si="116"/>
        <v>2.3249976944791597</v>
      </c>
      <c r="Y289" s="12">
        <f t="shared" si="117"/>
        <v>6.2443225676066003</v>
      </c>
      <c r="Z289" s="11">
        <v>23.647182319999999</v>
      </c>
      <c r="AA289" s="11">
        <v>9.7151962189999992</v>
      </c>
      <c r="AB289" s="11">
        <v>10.469905990000001</v>
      </c>
      <c r="AC289" s="12">
        <f t="shared" si="118"/>
        <v>14.610761509666666</v>
      </c>
      <c r="AD289" s="12">
        <f t="shared" si="119"/>
        <v>7.8348626347677417</v>
      </c>
      <c r="AE289" s="12">
        <f t="shared" si="120"/>
        <v>53.623917066773672</v>
      </c>
      <c r="AF289" s="11">
        <v>53.928377259999998</v>
      </c>
      <c r="AG289" s="11">
        <v>62.197451520000001</v>
      </c>
      <c r="AH289" s="11">
        <v>24.58469925</v>
      </c>
      <c r="AI289" s="12">
        <f t="shared" si="121"/>
        <v>46.903509343333333</v>
      </c>
      <c r="AJ289" s="12">
        <f t="shared" si="125"/>
        <v>19.765914101453962</v>
      </c>
      <c r="AK289" s="12">
        <f t="shared" si="126"/>
        <v>42.141652891615465</v>
      </c>
      <c r="AL289" s="11">
        <v>24.450236749999998</v>
      </c>
      <c r="AM289" s="11">
        <v>21.556240720000002</v>
      </c>
      <c r="AN289" s="11">
        <v>36.728580430000001</v>
      </c>
      <c r="AO289" s="12">
        <f t="shared" si="127"/>
        <v>27.578352633333335</v>
      </c>
      <c r="AP289" s="12">
        <f t="shared" si="128"/>
        <v>8.0553587631825803</v>
      </c>
      <c r="AQ289" s="12">
        <f t="shared" si="129"/>
        <v>29.208991814276281</v>
      </c>
    </row>
    <row r="290" spans="1:43" x14ac:dyDescent="0.25">
      <c r="A290" s="9" t="s">
        <v>303</v>
      </c>
      <c r="B290" s="9">
        <v>34.730600000000003</v>
      </c>
      <c r="C290" s="42">
        <v>510.3</v>
      </c>
      <c r="D290" s="9" t="s">
        <v>417</v>
      </c>
      <c r="E290" s="9" t="s">
        <v>419</v>
      </c>
      <c r="F290" s="9" t="s">
        <v>421</v>
      </c>
      <c r="J290" s="9" t="str">
        <f t="shared" si="113"/>
        <v>LWS-GC-Quad-H2O-34.7306-510.30000</v>
      </c>
      <c r="K290" s="13" t="s">
        <v>1298</v>
      </c>
      <c r="M290" s="9" t="str">
        <f t="shared" si="114"/>
        <v>Unknown-34.7306-510.30000</v>
      </c>
      <c r="N290" s="11">
        <v>41.54087122</v>
      </c>
      <c r="O290" s="11">
        <v>5.9825682230000004</v>
      </c>
      <c r="P290" s="11">
        <v>0.82032283699999997</v>
      </c>
      <c r="Q290" s="12">
        <f t="shared" si="122"/>
        <v>16.114587426666667</v>
      </c>
      <c r="R290" s="12">
        <f t="shared" si="123"/>
        <v>22.170568892355096</v>
      </c>
      <c r="S290" s="12">
        <f t="shared" si="124"/>
        <v>137.58074163082139</v>
      </c>
      <c r="T290" s="11">
        <v>15.498776360000001</v>
      </c>
      <c r="U290" s="11">
        <v>14.54942915</v>
      </c>
      <c r="V290" s="11">
        <v>6.9779191340000004</v>
      </c>
      <c r="W290" s="12">
        <f t="shared" si="115"/>
        <v>12.342041548000003</v>
      </c>
      <c r="X290" s="12">
        <f t="shared" si="116"/>
        <v>4.6696543753865267</v>
      </c>
      <c r="Y290" s="12">
        <f t="shared" si="117"/>
        <v>37.835348043721609</v>
      </c>
      <c r="Z290" s="11">
        <v>35.212199750000003</v>
      </c>
      <c r="AA290" s="11">
        <v>5.3408964010000002</v>
      </c>
      <c r="AB290" s="11">
        <v>8.7094244649999997</v>
      </c>
      <c r="AC290" s="12">
        <f t="shared" si="118"/>
        <v>16.420840205333334</v>
      </c>
      <c r="AD290" s="12">
        <f t="shared" si="119"/>
        <v>16.360719436570943</v>
      </c>
      <c r="AE290" s="12">
        <f t="shared" si="120"/>
        <v>99.633875197550097</v>
      </c>
      <c r="AF290" s="11">
        <v>71.966255320000002</v>
      </c>
      <c r="AG290" s="11">
        <v>72.293456910000003</v>
      </c>
      <c r="AH290" s="11">
        <v>22.248728929999999</v>
      </c>
      <c r="AI290" s="12">
        <f t="shared" si="121"/>
        <v>55.502813719999999</v>
      </c>
      <c r="AJ290" s="12">
        <f t="shared" si="125"/>
        <v>28.799346895988936</v>
      </c>
      <c r="AK290" s="12">
        <f t="shared" si="126"/>
        <v>51.888084523562306</v>
      </c>
      <c r="AL290" s="11">
        <v>10.734716110000001</v>
      </c>
      <c r="AM290" s="11">
        <v>25.068036230000001</v>
      </c>
      <c r="AN290" s="11">
        <v>12.795592490000001</v>
      </c>
      <c r="AO290" s="12">
        <f t="shared" si="127"/>
        <v>16.199448276666669</v>
      </c>
      <c r="AP290" s="12">
        <f t="shared" si="128"/>
        <v>7.749238161130247</v>
      </c>
      <c r="AQ290" s="12">
        <f t="shared" si="129"/>
        <v>47.836432628956139</v>
      </c>
    </row>
    <row r="291" spans="1:43" x14ac:dyDescent="0.25">
      <c r="A291" s="9" t="s">
        <v>304</v>
      </c>
      <c r="B291" s="9">
        <v>34.782299999999999</v>
      </c>
      <c r="C291" s="42">
        <v>205.2</v>
      </c>
      <c r="D291" s="9" t="s">
        <v>417</v>
      </c>
      <c r="E291" s="9" t="s">
        <v>419</v>
      </c>
      <c r="F291" s="9" t="s">
        <v>421</v>
      </c>
      <c r="J291" s="9" t="str">
        <f t="shared" si="113"/>
        <v>LWS-GC-Quad-H2O-34.7823-205.20000</v>
      </c>
      <c r="K291" s="13" t="s">
        <v>1298</v>
      </c>
      <c r="M291" s="9" t="str">
        <f t="shared" si="114"/>
        <v>Unknown-34.7823-205.20000</v>
      </c>
      <c r="N291" s="11">
        <v>12453.58999</v>
      </c>
      <c r="O291" s="11">
        <v>1190.8274610000001</v>
      </c>
      <c r="P291" s="11">
        <v>291.7570786</v>
      </c>
      <c r="Q291" s="12">
        <f t="shared" si="122"/>
        <v>4645.3915098666666</v>
      </c>
      <c r="R291" s="12">
        <f t="shared" si="123"/>
        <v>6777.0240162621967</v>
      </c>
      <c r="S291" s="12">
        <f t="shared" si="124"/>
        <v>145.88703668717716</v>
      </c>
      <c r="T291" s="11">
        <v>2634.6145769999998</v>
      </c>
      <c r="U291" s="11">
        <v>2562.7044310000001</v>
      </c>
      <c r="V291" s="11">
        <v>1475.595634</v>
      </c>
      <c r="W291" s="12">
        <f t="shared" si="115"/>
        <v>2224.304880666667</v>
      </c>
      <c r="X291" s="12">
        <f t="shared" si="116"/>
        <v>649.39735086275164</v>
      </c>
      <c r="Y291" s="12">
        <f t="shared" si="117"/>
        <v>29.195518856574861</v>
      </c>
      <c r="Z291" s="11">
        <v>6562.7241359999998</v>
      </c>
      <c r="AA291" s="11">
        <v>1503.28943</v>
      </c>
      <c r="AB291" s="11">
        <v>2003.4341790000001</v>
      </c>
      <c r="AC291" s="12">
        <f t="shared" si="118"/>
        <v>3356.4825816666666</v>
      </c>
      <c r="AD291" s="12">
        <f t="shared" si="119"/>
        <v>2787.924832386705</v>
      </c>
      <c r="AE291" s="12">
        <f t="shared" si="120"/>
        <v>83.060905711667857</v>
      </c>
      <c r="AF291" s="11">
        <v>10873.250770000001</v>
      </c>
      <c r="AG291" s="11">
        <v>11493.689850000001</v>
      </c>
      <c r="AH291" s="11">
        <v>3417.0682240000001</v>
      </c>
      <c r="AI291" s="12">
        <f t="shared" si="121"/>
        <v>8594.6696146666673</v>
      </c>
      <c r="AJ291" s="12">
        <f t="shared" si="125"/>
        <v>4494.6527433688225</v>
      </c>
      <c r="AK291" s="12">
        <f t="shared" si="126"/>
        <v>52.295817580919788</v>
      </c>
      <c r="AL291" s="11">
        <v>1714.9809780000001</v>
      </c>
      <c r="AM291" s="11">
        <v>3696.8688259999999</v>
      </c>
      <c r="AN291" s="11">
        <v>2126.7644220000002</v>
      </c>
      <c r="AO291" s="12">
        <f t="shared" si="127"/>
        <v>2512.8714086666664</v>
      </c>
      <c r="AP291" s="12">
        <f t="shared" si="128"/>
        <v>1045.8388089840266</v>
      </c>
      <c r="AQ291" s="12">
        <f t="shared" si="129"/>
        <v>41.619272891442954</v>
      </c>
    </row>
    <row r="292" spans="1:43" x14ac:dyDescent="0.25">
      <c r="A292" s="9" t="s">
        <v>305</v>
      </c>
      <c r="B292" s="9">
        <v>34.898000000000003</v>
      </c>
      <c r="C292" s="42">
        <v>205.2</v>
      </c>
      <c r="D292" s="9" t="s">
        <v>417</v>
      </c>
      <c r="E292" s="9" t="s">
        <v>419</v>
      </c>
      <c r="F292" s="9" t="s">
        <v>421</v>
      </c>
      <c r="J292" s="9" t="str">
        <f t="shared" si="113"/>
        <v>LWS-GC-Quad-H2O-34.898-205.20000</v>
      </c>
      <c r="K292" s="13" t="s">
        <v>1298</v>
      </c>
      <c r="M292" s="9" t="str">
        <f t="shared" si="114"/>
        <v>Unknown-34.898-205.20000</v>
      </c>
      <c r="N292" s="11">
        <v>7252.3778179999999</v>
      </c>
      <c r="O292" s="11">
        <v>641.23251879999998</v>
      </c>
      <c r="P292" s="11">
        <v>150.3969304</v>
      </c>
      <c r="Q292" s="12">
        <f t="shared" si="122"/>
        <v>2681.3357557333334</v>
      </c>
      <c r="R292" s="12">
        <f t="shared" si="123"/>
        <v>3966.2386520440646</v>
      </c>
      <c r="S292" s="12">
        <f t="shared" si="124"/>
        <v>147.92025368562304</v>
      </c>
      <c r="T292" s="11">
        <v>1273.0458570000001</v>
      </c>
      <c r="U292" s="11">
        <v>1488.966815</v>
      </c>
      <c r="V292" s="11">
        <v>858.91734489999999</v>
      </c>
      <c r="W292" s="12">
        <f t="shared" si="115"/>
        <v>1206.9766723</v>
      </c>
      <c r="X292" s="12">
        <f t="shared" si="116"/>
        <v>320.17875720996062</v>
      </c>
      <c r="Y292" s="12">
        <f t="shared" si="117"/>
        <v>26.527335992321365</v>
      </c>
      <c r="Z292" s="11">
        <v>4363.3176240000003</v>
      </c>
      <c r="AA292" s="11">
        <v>891.82403380000005</v>
      </c>
      <c r="AB292" s="11">
        <v>1280.489959</v>
      </c>
      <c r="AC292" s="12">
        <f t="shared" si="118"/>
        <v>2178.5438722666672</v>
      </c>
      <c r="AD292" s="12">
        <f t="shared" si="119"/>
        <v>1902.02328062779</v>
      </c>
      <c r="AE292" s="12">
        <f t="shared" si="120"/>
        <v>87.307090981318126</v>
      </c>
      <c r="AF292" s="11">
        <v>6967.9756909999996</v>
      </c>
      <c r="AG292" s="11">
        <v>7432.707582</v>
      </c>
      <c r="AH292" s="11">
        <v>1817.739585</v>
      </c>
      <c r="AI292" s="12">
        <f t="shared" si="121"/>
        <v>5406.1409526666657</v>
      </c>
      <c r="AJ292" s="12">
        <f t="shared" si="125"/>
        <v>3116.3219047832868</v>
      </c>
      <c r="AK292" s="12">
        <f t="shared" si="126"/>
        <v>57.644111244382387</v>
      </c>
      <c r="AL292" s="11">
        <v>731.36734330000002</v>
      </c>
      <c r="AM292" s="11">
        <v>1873.0634359999999</v>
      </c>
      <c r="AN292" s="11">
        <v>867.37829180000006</v>
      </c>
      <c r="AO292" s="12">
        <f t="shared" si="127"/>
        <v>1157.2696903666667</v>
      </c>
      <c r="AP292" s="12">
        <f t="shared" si="128"/>
        <v>623.61467208831402</v>
      </c>
      <c r="AQ292" s="12">
        <f t="shared" si="129"/>
        <v>53.886719515718873</v>
      </c>
    </row>
    <row r="293" spans="1:43" x14ac:dyDescent="0.25">
      <c r="A293" s="9" t="s">
        <v>306</v>
      </c>
      <c r="B293" s="9">
        <v>34.904200000000003</v>
      </c>
      <c r="C293" s="42">
        <v>333.2</v>
      </c>
      <c r="D293" s="9" t="s">
        <v>417</v>
      </c>
      <c r="E293" s="9" t="s">
        <v>419</v>
      </c>
      <c r="F293" s="9" t="s">
        <v>421</v>
      </c>
      <c r="J293" s="9" t="str">
        <f t="shared" si="113"/>
        <v>LWS-GC-Quad-H2O-34.9042-333.20000</v>
      </c>
      <c r="K293" s="13" t="s">
        <v>1298</v>
      </c>
      <c r="M293" s="9" t="str">
        <f t="shared" si="114"/>
        <v>Unknown-34.9042-333.20000</v>
      </c>
      <c r="N293" s="11">
        <v>255.9417066</v>
      </c>
      <c r="O293" s="11">
        <v>72.932446380000002</v>
      </c>
      <c r="P293" s="11">
        <v>12.42392167</v>
      </c>
      <c r="Q293" s="12">
        <f t="shared" si="122"/>
        <v>113.76602488333334</v>
      </c>
      <c r="R293" s="12">
        <f t="shared" si="123"/>
        <v>126.79023520896371</v>
      </c>
      <c r="S293" s="12">
        <f t="shared" si="124"/>
        <v>111.44824242473676</v>
      </c>
      <c r="T293" s="11">
        <v>334.54512690000001</v>
      </c>
      <c r="U293" s="11">
        <v>118.62602939999999</v>
      </c>
      <c r="V293" s="11">
        <v>116.9855639</v>
      </c>
      <c r="W293" s="12">
        <f t="shared" si="115"/>
        <v>190.05224006666666</v>
      </c>
      <c r="X293" s="12">
        <f t="shared" si="116"/>
        <v>125.13719886922929</v>
      </c>
      <c r="Y293" s="12">
        <f t="shared" si="117"/>
        <v>65.84358007321228</v>
      </c>
      <c r="Z293" s="11">
        <v>192.36653440000001</v>
      </c>
      <c r="AA293" s="11">
        <v>28.469571420000001</v>
      </c>
      <c r="AB293" s="11">
        <v>44.709412069999999</v>
      </c>
      <c r="AC293" s="12">
        <f t="shared" si="118"/>
        <v>88.515172629999995</v>
      </c>
      <c r="AD293" s="12">
        <f t="shared" si="119"/>
        <v>90.303721474792567</v>
      </c>
      <c r="AE293" s="12">
        <f t="shared" si="120"/>
        <v>102.02061272847406</v>
      </c>
      <c r="AF293" s="11">
        <v>326.06518060000002</v>
      </c>
      <c r="AG293" s="11">
        <v>359.67914450000001</v>
      </c>
      <c r="AH293" s="11">
        <v>131.73456060000001</v>
      </c>
      <c r="AI293" s="12">
        <f t="shared" si="121"/>
        <v>272.49296190000001</v>
      </c>
      <c r="AJ293" s="12">
        <f t="shared" si="125"/>
        <v>123.05352613666352</v>
      </c>
      <c r="AK293" s="12">
        <f t="shared" si="126"/>
        <v>45.158423644652494</v>
      </c>
      <c r="AL293" s="11">
        <v>39.24947925</v>
      </c>
      <c r="AM293" s="11">
        <v>89.767830779999997</v>
      </c>
      <c r="AN293" s="11">
        <v>53.008902020000001</v>
      </c>
      <c r="AO293" s="12">
        <f t="shared" si="127"/>
        <v>60.675404016666668</v>
      </c>
      <c r="AP293" s="12">
        <f t="shared" si="128"/>
        <v>26.117185912265388</v>
      </c>
      <c r="AQ293" s="12">
        <f t="shared" si="129"/>
        <v>43.044107139511375</v>
      </c>
    </row>
    <row r="294" spans="1:43" ht="17.25" x14ac:dyDescent="0.25">
      <c r="A294" s="9" t="s">
        <v>307</v>
      </c>
      <c r="B294" s="9">
        <v>34.977899999999998</v>
      </c>
      <c r="C294" s="42">
        <v>218.1</v>
      </c>
      <c r="D294" s="9" t="s">
        <v>417</v>
      </c>
      <c r="E294" s="9" t="s">
        <v>419</v>
      </c>
      <c r="F294" s="9" t="s">
        <v>421</v>
      </c>
      <c r="G294" s="18" t="s">
        <v>812</v>
      </c>
      <c r="H294" s="9">
        <v>181.073894</v>
      </c>
      <c r="I294" s="9" t="s">
        <v>428</v>
      </c>
      <c r="J294" s="9" t="str">
        <f t="shared" si="113"/>
        <v>NF07_L-Tyrosine NO-bis</v>
      </c>
      <c r="K294" s="14" t="s">
        <v>1323</v>
      </c>
      <c r="L294" s="19" t="s">
        <v>724</v>
      </c>
      <c r="M294" s="9" t="str">
        <f t="shared" si="114"/>
        <v>OUYCCCASQSFEME-QMMMGPOBSA-N</v>
      </c>
      <c r="N294" s="11">
        <v>40.428574670000003</v>
      </c>
      <c r="O294" s="11">
        <v>15.17047575</v>
      </c>
      <c r="P294" s="11">
        <v>5.5041016139999996</v>
      </c>
      <c r="Q294" s="12">
        <f t="shared" si="122"/>
        <v>20.367717344666669</v>
      </c>
      <c r="R294" s="12">
        <f t="shared" si="123"/>
        <v>18.032975203909572</v>
      </c>
      <c r="S294" s="12">
        <f t="shared" si="124"/>
        <v>88.537045652941302</v>
      </c>
      <c r="T294" s="11">
        <v>963.96798220000005</v>
      </c>
      <c r="U294" s="11">
        <v>529.82961220000004</v>
      </c>
      <c r="V294" s="11">
        <v>436.50491840000001</v>
      </c>
      <c r="W294" s="12">
        <f t="shared" si="115"/>
        <v>643.43417093333335</v>
      </c>
      <c r="X294" s="12">
        <f t="shared" si="116"/>
        <v>281.48502223398566</v>
      </c>
      <c r="Y294" s="12">
        <f t="shared" si="117"/>
        <v>43.747291479045572</v>
      </c>
      <c r="Z294" s="11">
        <v>132.5405791</v>
      </c>
      <c r="AA294" s="11">
        <v>30.96951438</v>
      </c>
      <c r="AB294" s="11">
        <v>9.1774398010000002</v>
      </c>
      <c r="AC294" s="12">
        <f t="shared" si="118"/>
        <v>57.562511093666664</v>
      </c>
      <c r="AD294" s="12">
        <f t="shared" si="119"/>
        <v>65.840767310883734</v>
      </c>
      <c r="AE294" s="12">
        <f t="shared" si="120"/>
        <v>114.3813326763083</v>
      </c>
      <c r="AF294" s="11">
        <v>623.59148900000002</v>
      </c>
      <c r="AG294" s="11">
        <v>797.37426370000003</v>
      </c>
      <c r="AH294" s="11">
        <v>640.86689799999999</v>
      </c>
      <c r="AI294" s="12">
        <f t="shared" si="121"/>
        <v>687.27755023333339</v>
      </c>
      <c r="AJ294" s="12">
        <f t="shared" si="125"/>
        <v>95.737007871304513</v>
      </c>
      <c r="AK294" s="12">
        <f t="shared" si="126"/>
        <v>13.929890164286821</v>
      </c>
      <c r="AL294" s="11">
        <v>263.43377049999998</v>
      </c>
      <c r="AM294" s="11">
        <v>233.40657390000001</v>
      </c>
      <c r="AN294" s="11">
        <v>412.52420540000003</v>
      </c>
      <c r="AO294" s="12">
        <f t="shared" si="127"/>
        <v>303.12151660000001</v>
      </c>
      <c r="AP294" s="12">
        <f t="shared" si="128"/>
        <v>95.927677817280752</v>
      </c>
      <c r="AQ294" s="12">
        <f t="shared" si="129"/>
        <v>31.646607899454125</v>
      </c>
    </row>
    <row r="295" spans="1:43" x14ac:dyDescent="0.25">
      <c r="A295" s="9" t="s">
        <v>308</v>
      </c>
      <c r="B295" s="9">
        <v>35.128799999999998</v>
      </c>
      <c r="C295" s="42">
        <v>187.1</v>
      </c>
      <c r="D295" s="9" t="s">
        <v>417</v>
      </c>
      <c r="E295" s="9" t="s">
        <v>419</v>
      </c>
      <c r="F295" s="9" t="s">
        <v>421</v>
      </c>
      <c r="J295" s="9" t="str">
        <f t="shared" si="113"/>
        <v>LWS-GC-Quad-H2O-35.1288-187.10000</v>
      </c>
      <c r="K295" s="13" t="s">
        <v>1298</v>
      </c>
      <c r="M295" s="9" t="str">
        <f t="shared" si="114"/>
        <v>Unknown-35.1288-187.10000</v>
      </c>
      <c r="N295" s="11">
        <v>238.21306150000001</v>
      </c>
      <c r="O295" s="11">
        <v>32.690070030000001</v>
      </c>
      <c r="P295" s="11">
        <v>2.8446679019999999</v>
      </c>
      <c r="Q295" s="12">
        <f t="shared" si="122"/>
        <v>91.249266477333336</v>
      </c>
      <c r="R295" s="12">
        <f t="shared" si="123"/>
        <v>128.14622426214436</v>
      </c>
      <c r="S295" s="12">
        <f t="shared" si="124"/>
        <v>140.43534727369712</v>
      </c>
      <c r="T295" s="11">
        <v>212.84241890000001</v>
      </c>
      <c r="U295" s="11">
        <v>99.71028604</v>
      </c>
      <c r="V295" s="11">
        <v>51.172448150000001</v>
      </c>
      <c r="W295" s="12">
        <f t="shared" si="115"/>
        <v>121.24171769666667</v>
      </c>
      <c r="X295" s="12">
        <f t="shared" si="116"/>
        <v>82.957801154959199</v>
      </c>
      <c r="Y295" s="12">
        <f t="shared" si="117"/>
        <v>68.423478923740106</v>
      </c>
      <c r="Z295" s="11">
        <v>262.03676059999998</v>
      </c>
      <c r="AA295" s="11">
        <v>82.846332759999996</v>
      </c>
      <c r="AB295" s="11">
        <v>67.54918035</v>
      </c>
      <c r="AC295" s="12">
        <f t="shared" si="118"/>
        <v>137.47742457000001</v>
      </c>
      <c r="AD295" s="12">
        <f t="shared" si="119"/>
        <v>108.14236848774641</v>
      </c>
      <c r="AE295" s="12">
        <f t="shared" si="120"/>
        <v>78.661910365278246</v>
      </c>
      <c r="AF295" s="11">
        <v>448.59353700000003</v>
      </c>
      <c r="AG295" s="11">
        <v>393.84518209999999</v>
      </c>
      <c r="AH295" s="11">
        <v>173.1349194</v>
      </c>
      <c r="AI295" s="12">
        <f t="shared" si="121"/>
        <v>338.52454616666665</v>
      </c>
      <c r="AJ295" s="12">
        <f t="shared" si="125"/>
        <v>145.82401061751477</v>
      </c>
      <c r="AK295" s="12">
        <f t="shared" si="126"/>
        <v>43.076347717994096</v>
      </c>
      <c r="AL295" s="11">
        <v>99.724662809999998</v>
      </c>
      <c r="AM295" s="11">
        <v>166.8971971</v>
      </c>
      <c r="AN295" s="11">
        <v>91.534217290000001</v>
      </c>
      <c r="AO295" s="12">
        <f t="shared" si="127"/>
        <v>119.38535906666668</v>
      </c>
      <c r="AP295" s="12">
        <f t="shared" si="128"/>
        <v>41.349751080669037</v>
      </c>
      <c r="AQ295" s="12">
        <f t="shared" si="129"/>
        <v>34.635529351282244</v>
      </c>
    </row>
    <row r="296" spans="1:43" ht="17.25" x14ac:dyDescent="0.3">
      <c r="A296" s="9" t="s">
        <v>309</v>
      </c>
      <c r="B296" s="9">
        <v>35.2149</v>
      </c>
      <c r="C296" s="42">
        <v>260.2</v>
      </c>
      <c r="D296" s="9" t="s">
        <v>417</v>
      </c>
      <c r="E296" s="9" t="s">
        <v>419</v>
      </c>
      <c r="F296" s="9" t="s">
        <v>421</v>
      </c>
      <c r="G296" s="18" t="s">
        <v>808</v>
      </c>
      <c r="H296" s="9">
        <v>194.07904000000002</v>
      </c>
      <c r="I296" s="9" t="s">
        <v>480</v>
      </c>
      <c r="J296" s="9" t="str">
        <f t="shared" si="113"/>
        <v>NF07_Ononitol OOOOO-TMS</v>
      </c>
      <c r="K296" s="14" t="s">
        <v>1323</v>
      </c>
      <c r="L296" s="15" t="s">
        <v>717</v>
      </c>
      <c r="M296" s="9" t="str">
        <f t="shared" si="114"/>
        <v>DSCFFEYYQKSRSV-FEPQRWDDSA-N</v>
      </c>
      <c r="N296" s="11">
        <v>249.994325</v>
      </c>
      <c r="O296" s="11">
        <v>53.854091199999999</v>
      </c>
      <c r="P296" s="11">
        <v>6.390579518</v>
      </c>
      <c r="Q296" s="12">
        <f t="shared" si="122"/>
        <v>103.41299857266665</v>
      </c>
      <c r="R296" s="12">
        <f t="shared" si="123"/>
        <v>129.14240271186759</v>
      </c>
      <c r="S296" s="12">
        <f t="shared" si="124"/>
        <v>124.88024184031499</v>
      </c>
      <c r="T296" s="11">
        <v>58.954055750000002</v>
      </c>
      <c r="U296" s="11">
        <v>68.712426070000006</v>
      </c>
      <c r="V296" s="11">
        <v>29.27274559</v>
      </c>
      <c r="W296" s="12">
        <f t="shared" si="115"/>
        <v>52.313075803333334</v>
      </c>
      <c r="X296" s="12">
        <f t="shared" si="116"/>
        <v>20.541398688505744</v>
      </c>
      <c r="Y296" s="12">
        <f t="shared" si="117"/>
        <v>39.266279745678553</v>
      </c>
      <c r="Z296" s="11">
        <v>39.95271795</v>
      </c>
      <c r="AA296" s="11">
        <v>16.997690970000001</v>
      </c>
      <c r="AB296" s="11">
        <v>19.941792530000001</v>
      </c>
      <c r="AC296" s="12">
        <f t="shared" si="118"/>
        <v>25.630733816666666</v>
      </c>
      <c r="AD296" s="12">
        <f t="shared" si="119"/>
        <v>12.490250423249631</v>
      </c>
      <c r="AE296" s="12">
        <f t="shared" si="120"/>
        <v>48.731536570863639</v>
      </c>
      <c r="AF296" s="11">
        <v>50.2511674</v>
      </c>
      <c r="AG296" s="11">
        <v>61.19830039</v>
      </c>
      <c r="AH296" s="11">
        <v>20.976514470000001</v>
      </c>
      <c r="AI296" s="12">
        <f t="shared" si="121"/>
        <v>44.141994086666671</v>
      </c>
      <c r="AJ296" s="12">
        <f t="shared" si="125"/>
        <v>20.795180080437746</v>
      </c>
      <c r="AK296" s="12">
        <f t="shared" si="126"/>
        <v>47.10974325176452</v>
      </c>
      <c r="AL296" s="11">
        <v>20.34050418</v>
      </c>
      <c r="AM296" s="11">
        <v>34.524503199999998</v>
      </c>
      <c r="AN296" s="11">
        <v>29.727970549999998</v>
      </c>
      <c r="AO296" s="12">
        <f t="shared" si="127"/>
        <v>28.197659309999995</v>
      </c>
      <c r="AP296" s="12">
        <f t="shared" si="128"/>
        <v>7.2147658602544427</v>
      </c>
      <c r="AQ296" s="12">
        <f t="shared" si="129"/>
        <v>25.586399853039588</v>
      </c>
    </row>
    <row r="297" spans="1:43" x14ac:dyDescent="0.25">
      <c r="A297" s="9" t="s">
        <v>310</v>
      </c>
      <c r="B297" s="9">
        <v>35.2928</v>
      </c>
      <c r="C297" s="42">
        <v>103.1</v>
      </c>
      <c r="D297" s="9" t="s">
        <v>417</v>
      </c>
      <c r="E297" s="9" t="s">
        <v>419</v>
      </c>
      <c r="F297" s="9" t="s">
        <v>421</v>
      </c>
      <c r="J297" s="9" t="str">
        <f t="shared" si="113"/>
        <v>LWS-GC-Quad-H2O-35.2928-103.10000</v>
      </c>
      <c r="K297" s="13" t="s">
        <v>1298</v>
      </c>
      <c r="M297" s="9" t="str">
        <f t="shared" si="114"/>
        <v>Unknown-35.2928-103.10000</v>
      </c>
      <c r="N297" s="11">
        <v>64.331600570000006</v>
      </c>
      <c r="O297" s="11">
        <v>36.619903839999999</v>
      </c>
      <c r="P297" s="11">
        <v>13.6279439</v>
      </c>
      <c r="Q297" s="12">
        <f t="shared" si="122"/>
        <v>38.193149436666673</v>
      </c>
      <c r="R297" s="12">
        <f t="shared" si="123"/>
        <v>25.388413227452439</v>
      </c>
      <c r="S297" s="12">
        <f t="shared" si="124"/>
        <v>66.47373574036483</v>
      </c>
      <c r="T297" s="11">
        <v>31.68422331</v>
      </c>
      <c r="U297" s="11">
        <v>40.599726099999998</v>
      </c>
      <c r="V297" s="11">
        <v>28.89323924</v>
      </c>
      <c r="W297" s="12">
        <f t="shared" si="115"/>
        <v>33.725729549999997</v>
      </c>
      <c r="X297" s="12">
        <f t="shared" si="116"/>
        <v>6.1144312447526774</v>
      </c>
      <c r="Y297" s="12">
        <f t="shared" si="117"/>
        <v>18.129870951161315</v>
      </c>
      <c r="Z297" s="11">
        <v>115.5393571</v>
      </c>
      <c r="AA297" s="11">
        <v>29.278870919999999</v>
      </c>
      <c r="AB297" s="11">
        <v>13.529052589999999</v>
      </c>
      <c r="AC297" s="12">
        <f t="shared" si="118"/>
        <v>52.782426869999995</v>
      </c>
      <c r="AD297" s="12">
        <f t="shared" si="119"/>
        <v>54.916649690934513</v>
      </c>
      <c r="AE297" s="12">
        <f t="shared" si="120"/>
        <v>104.04343442977904</v>
      </c>
      <c r="AF297" s="11">
        <v>159.62814560000001</v>
      </c>
      <c r="AG297" s="11">
        <v>181.3852626</v>
      </c>
      <c r="AH297" s="11">
        <v>43.792937569999999</v>
      </c>
      <c r="AI297" s="12">
        <f t="shared" si="121"/>
        <v>128.26878192333334</v>
      </c>
      <c r="AJ297" s="12">
        <f t="shared" si="125"/>
        <v>73.962620589351587</v>
      </c>
      <c r="AK297" s="12">
        <f t="shared" si="126"/>
        <v>57.662214827579241</v>
      </c>
      <c r="AL297" s="11">
        <v>25.149881270000002</v>
      </c>
      <c r="AM297" s="11">
        <v>30.26020205</v>
      </c>
      <c r="AN297" s="11">
        <v>81.863078200000004</v>
      </c>
      <c r="AO297" s="12">
        <f t="shared" si="127"/>
        <v>45.757720506666665</v>
      </c>
      <c r="AP297" s="12">
        <f t="shared" si="128"/>
        <v>31.372384117903504</v>
      </c>
      <c r="AQ297" s="12">
        <f t="shared" si="129"/>
        <v>68.56194707805146</v>
      </c>
    </row>
    <row r="298" spans="1:43" ht="17.25" x14ac:dyDescent="0.3">
      <c r="A298" s="9" t="s">
        <v>311</v>
      </c>
      <c r="B298" s="9">
        <v>35.329900000000002</v>
      </c>
      <c r="C298" s="42">
        <v>333.2</v>
      </c>
      <c r="D298" s="9" t="s">
        <v>417</v>
      </c>
      <c r="E298" s="9" t="s">
        <v>419</v>
      </c>
      <c r="F298" s="9" t="s">
        <v>421</v>
      </c>
      <c r="G298" s="18" t="s">
        <v>813</v>
      </c>
      <c r="H298" s="9">
        <v>206.042655</v>
      </c>
      <c r="I298" s="9" t="s">
        <v>429</v>
      </c>
      <c r="J298" s="9" t="str">
        <f t="shared" si="113"/>
        <v xml:space="preserve">? NF10_Galacturonic Acid MEOX </v>
      </c>
      <c r="K298" s="17" t="s">
        <v>1300</v>
      </c>
      <c r="L298" s="15" t="s">
        <v>814</v>
      </c>
      <c r="M298" s="9" t="str">
        <f t="shared" si="114"/>
        <v>AEMOLEFTQBMNLQ-YMDCURPLSA-N</v>
      </c>
      <c r="N298" s="11">
        <v>52.641136809999999</v>
      </c>
      <c r="O298" s="11">
        <v>16.44382972</v>
      </c>
      <c r="P298" s="11">
        <v>4.9087060070000001</v>
      </c>
      <c r="Q298" s="12">
        <f t="shared" si="122"/>
        <v>24.664557512333335</v>
      </c>
      <c r="R298" s="12">
        <f t="shared" si="123"/>
        <v>24.905451444764594</v>
      </c>
      <c r="S298" s="12">
        <f t="shared" si="124"/>
        <v>100.97668053566662</v>
      </c>
      <c r="T298" s="11">
        <v>83.264824840000003</v>
      </c>
      <c r="U298" s="11">
        <v>22.473196909999999</v>
      </c>
      <c r="V298" s="11">
        <v>31.156221519999999</v>
      </c>
      <c r="W298" s="12">
        <f t="shared" si="115"/>
        <v>45.631414423333332</v>
      </c>
      <c r="X298" s="12">
        <f t="shared" si="116"/>
        <v>32.879384327970968</v>
      </c>
      <c r="Y298" s="12">
        <f t="shared" si="117"/>
        <v>72.054273888907332</v>
      </c>
      <c r="Z298" s="11">
        <v>9.5856971790000003</v>
      </c>
      <c r="AA298" s="11">
        <v>11.64238568</v>
      </c>
      <c r="AB298" s="11">
        <v>4.7049488750000004</v>
      </c>
      <c r="AC298" s="12">
        <f t="shared" si="118"/>
        <v>8.6443439113333334</v>
      </c>
      <c r="AD298" s="12">
        <f t="shared" si="119"/>
        <v>3.5632312353750208</v>
      </c>
      <c r="AE298" s="12">
        <f t="shared" si="120"/>
        <v>41.220377994255621</v>
      </c>
      <c r="AF298" s="11">
        <v>19.250891840000001</v>
      </c>
      <c r="AG298" s="11">
        <v>29.523683170000002</v>
      </c>
      <c r="AH298" s="11">
        <v>21.44950352</v>
      </c>
      <c r="AI298" s="12">
        <f t="shared" si="121"/>
        <v>23.40802617666667</v>
      </c>
      <c r="AJ298" s="12">
        <f t="shared" si="125"/>
        <v>5.4091975999160846</v>
      </c>
      <c r="AK298" s="12">
        <f t="shared" si="126"/>
        <v>23.108302934606343</v>
      </c>
      <c r="AL298" s="11">
        <v>7.3162175950000004</v>
      </c>
      <c r="AM298" s="11">
        <v>6.5584280939999999</v>
      </c>
      <c r="AN298" s="11">
        <v>11.21150158</v>
      </c>
      <c r="AO298" s="12">
        <f t="shared" si="127"/>
        <v>8.3620490896666677</v>
      </c>
      <c r="AP298" s="12">
        <f t="shared" si="128"/>
        <v>2.49661688149315</v>
      </c>
      <c r="AQ298" s="12">
        <f t="shared" si="129"/>
        <v>29.856520270591613</v>
      </c>
    </row>
    <row r="299" spans="1:43" x14ac:dyDescent="0.25">
      <c r="A299" s="9" t="s">
        <v>312</v>
      </c>
      <c r="B299" s="9">
        <v>35.363</v>
      </c>
      <c r="C299" s="42">
        <v>146.19999999999999</v>
      </c>
      <c r="D299" s="9" t="s">
        <v>417</v>
      </c>
      <c r="E299" s="9" t="s">
        <v>419</v>
      </c>
      <c r="F299" s="9" t="s">
        <v>421</v>
      </c>
      <c r="J299" s="9" t="str">
        <f t="shared" si="113"/>
        <v>LWS-GC-Quad-H2O-35.363-146.20000</v>
      </c>
      <c r="K299" s="13" t="s">
        <v>1298</v>
      </c>
      <c r="M299" s="9" t="str">
        <f t="shared" si="114"/>
        <v>Unknown-35.363-146.20000</v>
      </c>
      <c r="N299" s="11">
        <v>5.2209838150000003</v>
      </c>
      <c r="O299" s="11">
        <v>1.372148675</v>
      </c>
      <c r="P299" s="11">
        <v>1.190791215</v>
      </c>
      <c r="Q299" s="12">
        <f t="shared" si="122"/>
        <v>2.5946412350000001</v>
      </c>
      <c r="R299" s="12">
        <f t="shared" si="123"/>
        <v>2.2762862611532859</v>
      </c>
      <c r="S299" s="12">
        <f t="shared" si="124"/>
        <v>87.730289276516714</v>
      </c>
      <c r="T299" s="11">
        <v>1.3881714700000001</v>
      </c>
      <c r="U299" s="11">
        <v>0.98807505500000004</v>
      </c>
      <c r="V299" s="11">
        <v>0.71918795000000002</v>
      </c>
      <c r="W299" s="12">
        <f t="shared" si="115"/>
        <v>1.0318114916666667</v>
      </c>
      <c r="X299" s="12">
        <f t="shared" si="116"/>
        <v>0.33662946161487511</v>
      </c>
      <c r="Y299" s="12">
        <f t="shared" si="117"/>
        <v>32.625093278533221</v>
      </c>
      <c r="Z299" s="11">
        <v>0.81573852000000002</v>
      </c>
      <c r="AA299" s="11">
        <v>0.48509940299999998</v>
      </c>
      <c r="AB299" s="11">
        <v>0.78105870600000005</v>
      </c>
      <c r="AC299" s="12">
        <f t="shared" si="118"/>
        <v>0.69396554300000002</v>
      </c>
      <c r="AD299" s="12">
        <f t="shared" si="119"/>
        <v>0.18171260469115319</v>
      </c>
      <c r="AE299" s="12">
        <f t="shared" si="120"/>
        <v>26.184672499100316</v>
      </c>
      <c r="AF299" s="11">
        <v>0.65351932300000004</v>
      </c>
      <c r="AG299" s="11">
        <v>2.1873308580000002</v>
      </c>
      <c r="AH299" s="11">
        <v>0.85234612499999995</v>
      </c>
      <c r="AI299" s="12">
        <f t="shared" si="121"/>
        <v>1.2310654353333335</v>
      </c>
      <c r="AJ299" s="12">
        <f t="shared" si="125"/>
        <v>0.83409573385749947</v>
      </c>
      <c r="AK299" s="12">
        <f t="shared" si="126"/>
        <v>67.753972284312638</v>
      </c>
      <c r="AL299" s="11">
        <v>0.36988469299999999</v>
      </c>
      <c r="AM299" s="11">
        <v>0.73989209</v>
      </c>
      <c r="AN299" s="11">
        <v>0.90436556599999995</v>
      </c>
      <c r="AO299" s="12">
        <f t="shared" si="127"/>
        <v>0.67138078300000004</v>
      </c>
      <c r="AP299" s="12">
        <f t="shared" si="128"/>
        <v>0.27374769458544601</v>
      </c>
      <c r="AQ299" s="12">
        <f t="shared" si="129"/>
        <v>40.773835283493064</v>
      </c>
    </row>
    <row r="300" spans="1:43" x14ac:dyDescent="0.25">
      <c r="A300" s="9" t="s">
        <v>313</v>
      </c>
      <c r="B300" s="9">
        <v>35.436</v>
      </c>
      <c r="C300" s="42">
        <v>204.1</v>
      </c>
      <c r="D300" s="9" t="s">
        <v>417</v>
      </c>
      <c r="E300" s="9" t="s">
        <v>419</v>
      </c>
      <c r="F300" s="9" t="s">
        <v>421</v>
      </c>
      <c r="J300" s="9" t="str">
        <f t="shared" si="113"/>
        <v>LWS-GC-Quad-H2O-35.436-204.10000</v>
      </c>
      <c r="K300" s="13" t="s">
        <v>1298</v>
      </c>
      <c r="M300" s="9" t="str">
        <f t="shared" si="114"/>
        <v>Unknown-35.436-204.10000</v>
      </c>
      <c r="N300" s="11">
        <v>245.5905387</v>
      </c>
      <c r="O300" s="11">
        <v>15.148521369999999</v>
      </c>
      <c r="P300" s="11">
        <v>15.59936491</v>
      </c>
      <c r="Q300" s="12">
        <f t="shared" si="122"/>
        <v>92.112808326666666</v>
      </c>
      <c r="R300" s="12">
        <f t="shared" si="123"/>
        <v>132.91580457337113</v>
      </c>
      <c r="S300" s="12">
        <f t="shared" si="124"/>
        <v>144.29676717921973</v>
      </c>
      <c r="T300" s="11">
        <v>28.97223825</v>
      </c>
      <c r="U300" s="11">
        <v>45.857320430000001</v>
      </c>
      <c r="V300" s="11">
        <v>22.108196790000001</v>
      </c>
      <c r="W300" s="12">
        <f t="shared" si="115"/>
        <v>32.312585156666671</v>
      </c>
      <c r="X300" s="12">
        <f t="shared" si="116"/>
        <v>12.221851599068753</v>
      </c>
      <c r="Y300" s="12">
        <f t="shared" si="117"/>
        <v>37.823812424203894</v>
      </c>
      <c r="Z300" s="11">
        <v>63.273604859999999</v>
      </c>
      <c r="AA300" s="11">
        <v>17.773369720000002</v>
      </c>
      <c r="AB300" s="11">
        <v>35.265420489999997</v>
      </c>
      <c r="AC300" s="12">
        <f t="shared" si="118"/>
        <v>38.770798356666667</v>
      </c>
      <c r="AD300" s="12">
        <f t="shared" si="119"/>
        <v>22.951766924137033</v>
      </c>
      <c r="AE300" s="12">
        <f t="shared" si="120"/>
        <v>59.198592489624247</v>
      </c>
      <c r="AF300" s="11">
        <v>40.02386928</v>
      </c>
      <c r="AG300" s="11">
        <v>111.1981243</v>
      </c>
      <c r="AH300" s="11">
        <v>22.283606169999999</v>
      </c>
      <c r="AI300" s="12">
        <f t="shared" si="121"/>
        <v>57.83519991666666</v>
      </c>
      <c r="AJ300" s="12">
        <f t="shared" si="125"/>
        <v>47.057204632861705</v>
      </c>
      <c r="AK300" s="12">
        <f t="shared" si="126"/>
        <v>81.364298386908473</v>
      </c>
      <c r="AL300" s="11">
        <v>9.6304937779999999</v>
      </c>
      <c r="AM300" s="11">
        <v>16.512668609999999</v>
      </c>
      <c r="AN300" s="11">
        <v>155.93301740000001</v>
      </c>
      <c r="AO300" s="12">
        <f t="shared" si="127"/>
        <v>60.69205992933334</v>
      </c>
      <c r="AP300" s="12">
        <f t="shared" si="128"/>
        <v>82.552838034507076</v>
      </c>
      <c r="AQ300" s="12">
        <f t="shared" si="129"/>
        <v>136.01917306914163</v>
      </c>
    </row>
    <row r="301" spans="1:43" x14ac:dyDescent="0.25">
      <c r="A301" s="9" t="s">
        <v>314</v>
      </c>
      <c r="B301" s="9">
        <v>35.464300000000001</v>
      </c>
      <c r="C301" s="42">
        <v>103.1</v>
      </c>
      <c r="D301" s="9" t="s">
        <v>417</v>
      </c>
      <c r="E301" s="9" t="s">
        <v>419</v>
      </c>
      <c r="F301" s="9" t="s">
        <v>421</v>
      </c>
      <c r="J301" s="9" t="str">
        <f t="shared" si="113"/>
        <v>LWS-GC-Quad-H2O-35.4643-103.10000</v>
      </c>
      <c r="K301" s="13" t="s">
        <v>1298</v>
      </c>
      <c r="M301" s="9" t="str">
        <f t="shared" si="114"/>
        <v>Unknown-35.4643-103.10000</v>
      </c>
      <c r="N301" s="11">
        <v>46.035457289999997</v>
      </c>
      <c r="O301" s="11">
        <v>10.52712464</v>
      </c>
      <c r="P301" s="11">
        <v>9.6057157980000003</v>
      </c>
      <c r="Q301" s="12">
        <f t="shared" si="122"/>
        <v>22.056099242666665</v>
      </c>
      <c r="R301" s="12">
        <f t="shared" si="123"/>
        <v>20.771842908976236</v>
      </c>
      <c r="S301" s="12">
        <f t="shared" si="124"/>
        <v>94.177318846996812</v>
      </c>
      <c r="T301" s="11">
        <v>47.216018060000003</v>
      </c>
      <c r="U301" s="11">
        <v>28.50658829</v>
      </c>
      <c r="V301" s="11">
        <v>6.2610738159999997</v>
      </c>
      <c r="W301" s="12">
        <f t="shared" si="115"/>
        <v>27.327893388666666</v>
      </c>
      <c r="X301" s="12">
        <f t="shared" si="116"/>
        <v>20.502898716037915</v>
      </c>
      <c r="Y301" s="12">
        <f t="shared" si="117"/>
        <v>75.025536818512364</v>
      </c>
      <c r="Z301" s="11">
        <v>70.652190640000001</v>
      </c>
      <c r="AA301" s="11">
        <v>15.39830383</v>
      </c>
      <c r="AB301" s="11">
        <v>18.42926615</v>
      </c>
      <c r="AC301" s="12">
        <f t="shared" si="118"/>
        <v>34.826586873333333</v>
      </c>
      <c r="AD301" s="12">
        <f t="shared" si="119"/>
        <v>31.062873290810771</v>
      </c>
      <c r="AE301" s="12">
        <f t="shared" si="120"/>
        <v>89.192987540778986</v>
      </c>
      <c r="AF301" s="11">
        <v>99.902809950000005</v>
      </c>
      <c r="AG301" s="11">
        <v>127.6048668</v>
      </c>
      <c r="AH301" s="11">
        <v>59.186410539999997</v>
      </c>
      <c r="AI301" s="12">
        <f t="shared" si="121"/>
        <v>95.564695763333319</v>
      </c>
      <c r="AJ301" s="12">
        <f t="shared" si="125"/>
        <v>34.414905422982137</v>
      </c>
      <c r="AK301" s="12">
        <f t="shared" si="126"/>
        <v>36.012154015757979</v>
      </c>
      <c r="AL301" s="11">
        <v>38.650760159999997</v>
      </c>
      <c r="AM301" s="11">
        <v>68.37710439</v>
      </c>
      <c r="AN301" s="11">
        <v>53.187298480000003</v>
      </c>
      <c r="AO301" s="12">
        <f t="shared" si="127"/>
        <v>53.40505434333334</v>
      </c>
      <c r="AP301" s="12">
        <f t="shared" si="128"/>
        <v>14.864368420223064</v>
      </c>
      <c r="AQ301" s="12">
        <f t="shared" si="129"/>
        <v>27.83326148244733</v>
      </c>
    </row>
    <row r="302" spans="1:43" x14ac:dyDescent="0.25">
      <c r="A302" s="9" t="s">
        <v>315</v>
      </c>
      <c r="B302" s="9">
        <v>35.700600000000001</v>
      </c>
      <c r="C302" s="42">
        <v>187.1</v>
      </c>
      <c r="D302" s="9" t="s">
        <v>417</v>
      </c>
      <c r="E302" s="9" t="s">
        <v>419</v>
      </c>
      <c r="F302" s="9" t="s">
        <v>421</v>
      </c>
      <c r="J302" s="9" t="str">
        <f t="shared" si="113"/>
        <v>LWS-GC-Quad-H2O-35.7006-187.10000</v>
      </c>
      <c r="K302" s="13" t="s">
        <v>1298</v>
      </c>
      <c r="M302" s="9" t="str">
        <f t="shared" si="114"/>
        <v>Unknown-35.7006-187.10000</v>
      </c>
      <c r="N302" s="11">
        <v>208.24915440000001</v>
      </c>
      <c r="O302" s="11">
        <v>10.34051242</v>
      </c>
      <c r="P302" s="11">
        <v>7.025668166</v>
      </c>
      <c r="Q302" s="12">
        <f t="shared" si="122"/>
        <v>75.205111662000007</v>
      </c>
      <c r="R302" s="12">
        <f t="shared" si="123"/>
        <v>115.23144114849968</v>
      </c>
      <c r="S302" s="12">
        <f t="shared" si="124"/>
        <v>153.22288419222488</v>
      </c>
      <c r="T302" s="11">
        <v>309.44163659999998</v>
      </c>
      <c r="U302" s="11">
        <v>148.17867390000001</v>
      </c>
      <c r="V302" s="11">
        <v>69.019397769999998</v>
      </c>
      <c r="W302" s="12">
        <f t="shared" si="115"/>
        <v>175.5465694233333</v>
      </c>
      <c r="X302" s="12">
        <f t="shared" si="116"/>
        <v>122.52536272151767</v>
      </c>
      <c r="Y302" s="12">
        <f t="shared" si="117"/>
        <v>69.796500794068976</v>
      </c>
      <c r="Z302" s="11">
        <v>479.08477219999997</v>
      </c>
      <c r="AA302" s="11">
        <v>115.66979139999999</v>
      </c>
      <c r="AB302" s="11">
        <v>93.302421589999994</v>
      </c>
      <c r="AC302" s="12">
        <f t="shared" si="118"/>
        <v>229.35232839666665</v>
      </c>
      <c r="AD302" s="12">
        <f t="shared" si="119"/>
        <v>216.56360480016741</v>
      </c>
      <c r="AE302" s="12">
        <f t="shared" si="120"/>
        <v>94.423983534023236</v>
      </c>
      <c r="AF302" s="11">
        <v>781.65658770000005</v>
      </c>
      <c r="AG302" s="11">
        <v>662.54404309999995</v>
      </c>
      <c r="AH302" s="11">
        <v>228.62139120000001</v>
      </c>
      <c r="AI302" s="12">
        <f t="shared" si="121"/>
        <v>557.60734066666669</v>
      </c>
      <c r="AJ302" s="12">
        <f t="shared" si="125"/>
        <v>291.06831806319082</v>
      </c>
      <c r="AK302" s="12">
        <f t="shared" si="126"/>
        <v>52.19951331974827</v>
      </c>
      <c r="AL302" s="11">
        <v>116.8697207</v>
      </c>
      <c r="AM302" s="11">
        <v>211.20704240000001</v>
      </c>
      <c r="AN302" s="11">
        <v>89.291104320000002</v>
      </c>
      <c r="AO302" s="12">
        <f t="shared" si="127"/>
        <v>139.12262247333334</v>
      </c>
      <c r="AP302" s="12">
        <f t="shared" si="128"/>
        <v>63.93174264386839</v>
      </c>
      <c r="AQ302" s="12">
        <f t="shared" si="129"/>
        <v>45.953520360157576</v>
      </c>
    </row>
    <row r="303" spans="1:43" x14ac:dyDescent="0.25">
      <c r="A303" s="9" t="s">
        <v>316</v>
      </c>
      <c r="B303" s="9">
        <v>35.703299999999999</v>
      </c>
      <c r="C303" s="42">
        <v>187.1</v>
      </c>
      <c r="D303" s="9" t="s">
        <v>417</v>
      </c>
      <c r="E303" s="9" t="s">
        <v>419</v>
      </c>
      <c r="F303" s="9" t="s">
        <v>421</v>
      </c>
      <c r="J303" s="9" t="str">
        <f t="shared" si="113"/>
        <v>LWS-GC-Quad-H2O-35.7033-187.10000</v>
      </c>
      <c r="K303" s="13" t="s">
        <v>1298</v>
      </c>
      <c r="M303" s="9" t="str">
        <f t="shared" si="114"/>
        <v>Unknown-35.7033-187.10000</v>
      </c>
      <c r="N303" s="11">
        <v>208.24915440000001</v>
      </c>
      <c r="O303" s="11">
        <v>10.34051242</v>
      </c>
      <c r="P303" s="11">
        <v>7.025668166</v>
      </c>
      <c r="Q303" s="12">
        <f t="shared" si="122"/>
        <v>75.205111662000007</v>
      </c>
      <c r="R303" s="12">
        <f t="shared" si="123"/>
        <v>115.23144114849968</v>
      </c>
      <c r="S303" s="12">
        <f t="shared" si="124"/>
        <v>153.22288419222488</v>
      </c>
      <c r="T303" s="11">
        <v>309.44163659999998</v>
      </c>
      <c r="U303" s="11">
        <v>147.0985957</v>
      </c>
      <c r="V303" s="11">
        <v>69.019397769999998</v>
      </c>
      <c r="W303" s="12">
        <f t="shared" si="115"/>
        <v>175.18654335666665</v>
      </c>
      <c r="X303" s="12">
        <f t="shared" si="116"/>
        <v>122.64751458419425</v>
      </c>
      <c r="Y303" s="12">
        <f t="shared" si="117"/>
        <v>70.009666401427367</v>
      </c>
      <c r="Z303" s="11">
        <v>479.08477219999997</v>
      </c>
      <c r="AA303" s="11">
        <v>115.66979139999999</v>
      </c>
      <c r="AB303" s="11">
        <v>93.302421589999994</v>
      </c>
      <c r="AC303" s="12">
        <f t="shared" si="118"/>
        <v>229.35232839666665</v>
      </c>
      <c r="AD303" s="12">
        <f t="shared" si="119"/>
        <v>216.56360480016741</v>
      </c>
      <c r="AE303" s="12">
        <f t="shared" si="120"/>
        <v>94.423983534023236</v>
      </c>
      <c r="AF303" s="11">
        <v>778.20094140000003</v>
      </c>
      <c r="AG303" s="11">
        <v>662.54404309999995</v>
      </c>
      <c r="AH303" s="11">
        <v>229.9821402</v>
      </c>
      <c r="AI303" s="12">
        <f t="shared" si="121"/>
        <v>556.9090415666667</v>
      </c>
      <c r="AJ303" s="12">
        <f t="shared" si="125"/>
        <v>288.97236660103272</v>
      </c>
      <c r="AK303" s="12">
        <f t="shared" si="126"/>
        <v>51.888611071587412</v>
      </c>
      <c r="AL303" s="11">
        <v>114.4674852</v>
      </c>
      <c r="AM303" s="11">
        <v>211.20704240000001</v>
      </c>
      <c r="AN303" s="11">
        <v>89.291104320000002</v>
      </c>
      <c r="AO303" s="12">
        <f t="shared" si="127"/>
        <v>138.32187730666666</v>
      </c>
      <c r="AP303" s="12">
        <f t="shared" si="128"/>
        <v>64.363405803030233</v>
      </c>
      <c r="AQ303" s="12">
        <f t="shared" si="129"/>
        <v>46.531616730687709</v>
      </c>
    </row>
    <row r="304" spans="1:43" x14ac:dyDescent="0.25">
      <c r="A304" s="9" t="s">
        <v>317</v>
      </c>
      <c r="B304" s="9">
        <v>35.798400000000001</v>
      </c>
      <c r="C304" s="42">
        <v>292.2</v>
      </c>
      <c r="D304" s="9" t="s">
        <v>417</v>
      </c>
      <c r="E304" s="9" t="s">
        <v>419</v>
      </c>
      <c r="F304" s="9" t="s">
        <v>421</v>
      </c>
      <c r="J304" s="9" t="str">
        <f t="shared" si="113"/>
        <v>LWS-GC-Quad-H2O-35.7984-292.20000</v>
      </c>
      <c r="K304" s="13" t="s">
        <v>1298</v>
      </c>
      <c r="M304" s="9" t="str">
        <f t="shared" si="114"/>
        <v>Unknown-35.7984-292.20000</v>
      </c>
      <c r="N304" s="11">
        <v>12.46226137</v>
      </c>
      <c r="O304" s="11">
        <v>1.042832993</v>
      </c>
      <c r="P304" s="11">
        <v>1.0717120929999999</v>
      </c>
      <c r="Q304" s="12">
        <f t="shared" si="122"/>
        <v>4.8589354853333333</v>
      </c>
      <c r="R304" s="12">
        <f t="shared" si="123"/>
        <v>6.5846892016203631</v>
      </c>
      <c r="S304" s="12">
        <f t="shared" si="124"/>
        <v>135.51711525078295</v>
      </c>
      <c r="T304" s="11">
        <v>8.2985287789999997</v>
      </c>
      <c r="U304" s="11">
        <v>8.4422436110000003</v>
      </c>
      <c r="V304" s="11">
        <v>8.7872117289999991</v>
      </c>
      <c r="W304" s="12">
        <f t="shared" si="115"/>
        <v>8.5093280396666664</v>
      </c>
      <c r="X304" s="12">
        <f t="shared" si="116"/>
        <v>0.25115333330920619</v>
      </c>
      <c r="Y304" s="12">
        <f t="shared" si="117"/>
        <v>2.9515060665006936</v>
      </c>
      <c r="Z304" s="11">
        <v>16.17932703</v>
      </c>
      <c r="AA304" s="11">
        <v>2.4327014629999999</v>
      </c>
      <c r="AB304" s="11">
        <v>5.4271182339999999</v>
      </c>
      <c r="AC304" s="12">
        <f t="shared" si="118"/>
        <v>8.0130489090000001</v>
      </c>
      <c r="AD304" s="12">
        <f t="shared" si="119"/>
        <v>7.2289492121437666</v>
      </c>
      <c r="AE304" s="12">
        <f t="shared" si="120"/>
        <v>90.214714701472019</v>
      </c>
      <c r="AF304" s="11">
        <v>13.581472079999999</v>
      </c>
      <c r="AG304" s="11">
        <v>15.39702462</v>
      </c>
      <c r="AH304" s="11">
        <v>4.3556308899999996</v>
      </c>
      <c r="AI304" s="12">
        <f t="shared" si="121"/>
        <v>11.111375863333334</v>
      </c>
      <c r="AJ304" s="12">
        <f t="shared" si="125"/>
        <v>5.9206524441917718</v>
      </c>
      <c r="AK304" s="12">
        <f t="shared" si="126"/>
        <v>53.284602348206569</v>
      </c>
      <c r="AL304" s="11">
        <v>1.6831418090000001</v>
      </c>
      <c r="AM304" s="11">
        <v>3.3770459320000001</v>
      </c>
      <c r="AN304" s="11">
        <v>2.7752065300000002</v>
      </c>
      <c r="AO304" s="12">
        <f t="shared" si="127"/>
        <v>2.6117980903333335</v>
      </c>
      <c r="AP304" s="12">
        <f t="shared" si="128"/>
        <v>0.85869350358251895</v>
      </c>
      <c r="AQ304" s="12">
        <f t="shared" si="129"/>
        <v>32.877484165436663</v>
      </c>
    </row>
    <row r="305" spans="1:43" x14ac:dyDescent="0.25">
      <c r="A305" s="9" t="s">
        <v>318</v>
      </c>
      <c r="B305" s="9">
        <v>35.881700000000002</v>
      </c>
      <c r="C305" s="42">
        <v>210.1</v>
      </c>
      <c r="D305" s="9" t="s">
        <v>417</v>
      </c>
      <c r="E305" s="9" t="s">
        <v>419</v>
      </c>
      <c r="F305" s="9" t="s">
        <v>421</v>
      </c>
      <c r="J305" s="9" t="str">
        <f t="shared" ref="J305:J363" si="148">IF(ISBLANK(I305), D305&amp;"-"&amp;E305&amp;"-"&amp;F305&amp;"-"&amp;B305&amp;"-"&amp;C305&amp;"0000", I305)</f>
        <v>LWS-GC-Quad-H2O-35.8817-210.10000</v>
      </c>
      <c r="K305" s="13" t="s">
        <v>1298</v>
      </c>
      <c r="M305" s="9" t="str">
        <f t="shared" ref="M305:M363" si="149">IF(ISBLANK(L305), "Unknown-"&amp;B305&amp;"-"&amp;C305&amp;"0000", L305)</f>
        <v>Unknown-35.8817-210.10000</v>
      </c>
      <c r="N305" s="11">
        <v>21.564933150000002</v>
      </c>
      <c r="O305" s="11">
        <v>2.6564798349999998</v>
      </c>
      <c r="P305" s="11">
        <v>2.3154273619999999</v>
      </c>
      <c r="Q305" s="12">
        <f t="shared" si="122"/>
        <v>8.845613449</v>
      </c>
      <c r="R305" s="12">
        <f t="shared" si="123"/>
        <v>11.016573852133879</v>
      </c>
      <c r="S305" s="12">
        <f t="shared" si="124"/>
        <v>124.54279079286816</v>
      </c>
      <c r="T305" s="11">
        <v>256.97569449999997</v>
      </c>
      <c r="U305" s="11">
        <v>75.625118000000001</v>
      </c>
      <c r="V305" s="11">
        <v>29.959917570000002</v>
      </c>
      <c r="W305" s="12">
        <f t="shared" ref="W305:W363" si="150">AVERAGE(T305:V305)</f>
        <v>120.85357669</v>
      </c>
      <c r="X305" s="12">
        <f t="shared" ref="X305:X363" si="151">STDEV(T305:V305)</f>
        <v>120.07602112989777</v>
      </c>
      <c r="Y305" s="12">
        <f t="shared" ref="Y305:Y363" si="152">(STDEV(T305:V305)/AVERAGE(T305:V305))*100</f>
        <v>99.356613530688691</v>
      </c>
      <c r="Z305" s="11">
        <v>16.265518270000001</v>
      </c>
      <c r="AA305" s="11">
        <v>0.57275350300000005</v>
      </c>
      <c r="AB305" s="11">
        <v>1.9154534940000001</v>
      </c>
      <c r="AC305" s="12">
        <f t="shared" ref="AC305:AC363" si="153">AVERAGE(Z305:AB305)</f>
        <v>6.2512417556666682</v>
      </c>
      <c r="AD305" s="12">
        <f t="shared" ref="AD305:AD363" si="154">STDEV(Z305:AB305)</f>
        <v>8.6985637547588261</v>
      </c>
      <c r="AE305" s="12">
        <f t="shared" ref="AE305:AE363" si="155">(STDEV(Z305:AB305)/AVERAGE(Z305:AB305))*100</f>
        <v>139.14937375240194</v>
      </c>
      <c r="AF305" s="11">
        <v>45.758454790000002</v>
      </c>
      <c r="AG305" s="11">
        <v>42.358842019999997</v>
      </c>
      <c r="AH305" s="11">
        <v>17.432718449999999</v>
      </c>
      <c r="AI305" s="12">
        <f t="shared" ref="AI305:AI363" si="156">AVERAGE(AF305:AH305)</f>
        <v>35.183338419999998</v>
      </c>
      <c r="AJ305" s="12">
        <f t="shared" si="125"/>
        <v>15.466179998176948</v>
      </c>
      <c r="AK305" s="12">
        <f t="shared" si="126"/>
        <v>43.958818840753281</v>
      </c>
      <c r="AL305" s="11">
        <v>17.34796004</v>
      </c>
      <c r="AM305" s="11">
        <v>22.276443369999999</v>
      </c>
      <c r="AN305" s="11">
        <v>15.7064345</v>
      </c>
      <c r="AO305" s="12">
        <f t="shared" si="127"/>
        <v>18.443612636666668</v>
      </c>
      <c r="AP305" s="12">
        <f t="shared" si="128"/>
        <v>3.4192974567016674</v>
      </c>
      <c r="AQ305" s="12">
        <f t="shared" si="129"/>
        <v>18.539195785883955</v>
      </c>
    </row>
    <row r="306" spans="1:43" x14ac:dyDescent="0.25">
      <c r="A306" s="9" t="s">
        <v>319</v>
      </c>
      <c r="B306" s="9">
        <v>35.904499999999999</v>
      </c>
      <c r="C306" s="42">
        <v>211.1</v>
      </c>
      <c r="D306" s="9" t="s">
        <v>417</v>
      </c>
      <c r="E306" s="9" t="s">
        <v>419</v>
      </c>
      <c r="F306" s="9" t="s">
        <v>421</v>
      </c>
      <c r="J306" s="9" t="str">
        <f t="shared" si="148"/>
        <v>LWS-GC-Quad-H2O-35.9045-211.10000</v>
      </c>
      <c r="K306" s="13" t="s">
        <v>1298</v>
      </c>
      <c r="M306" s="9" t="str">
        <f t="shared" si="149"/>
        <v>Unknown-35.9045-211.10000</v>
      </c>
      <c r="N306" s="11">
        <v>3.7908882479999999</v>
      </c>
      <c r="O306" s="11">
        <v>0.97696985700000005</v>
      </c>
      <c r="P306" s="11">
        <v>1.190791215</v>
      </c>
      <c r="Q306" s="12">
        <f t="shared" si="122"/>
        <v>1.98621644</v>
      </c>
      <c r="R306" s="12">
        <f t="shared" si="123"/>
        <v>1.5665440128597514</v>
      </c>
      <c r="S306" s="12">
        <f t="shared" si="124"/>
        <v>78.870760573291363</v>
      </c>
      <c r="T306" s="11">
        <v>43.939922199999998</v>
      </c>
      <c r="U306" s="11">
        <v>14.146915549999999</v>
      </c>
      <c r="V306" s="11">
        <v>6.3500938219999998</v>
      </c>
      <c r="W306" s="12">
        <f t="shared" si="150"/>
        <v>21.478977190666669</v>
      </c>
      <c r="X306" s="12">
        <f t="shared" si="151"/>
        <v>19.838551996019643</v>
      </c>
      <c r="Y306" s="12">
        <f t="shared" si="152"/>
        <v>92.362647531653209</v>
      </c>
      <c r="Z306" s="11">
        <v>4.1125534459999997</v>
      </c>
      <c r="AA306" s="11">
        <v>1.0758640230000001</v>
      </c>
      <c r="AB306" s="11">
        <v>1.707791061</v>
      </c>
      <c r="AC306" s="12">
        <f t="shared" si="153"/>
        <v>2.2987361766666665</v>
      </c>
      <c r="AD306" s="12">
        <f t="shared" si="154"/>
        <v>1.6022742462630222</v>
      </c>
      <c r="AE306" s="12">
        <f t="shared" si="155"/>
        <v>69.702398323344596</v>
      </c>
      <c r="AF306" s="11">
        <v>5.788579983</v>
      </c>
      <c r="AG306" s="11">
        <v>6.2907776350000004</v>
      </c>
      <c r="AH306" s="11">
        <v>4.3540211720000004</v>
      </c>
      <c r="AI306" s="12">
        <f t="shared" si="156"/>
        <v>5.4777929299999997</v>
      </c>
      <c r="AJ306" s="12">
        <f t="shared" si="125"/>
        <v>1.00508598810121</v>
      </c>
      <c r="AK306" s="12">
        <f t="shared" si="126"/>
        <v>18.348374992356824</v>
      </c>
      <c r="AL306" s="11">
        <v>3.6171954510000002</v>
      </c>
      <c r="AM306" s="11">
        <v>4.2489187729999998</v>
      </c>
      <c r="AN306" s="11">
        <v>3.1598618030000001</v>
      </c>
      <c r="AO306" s="12">
        <f t="shared" si="127"/>
        <v>3.6753253423333336</v>
      </c>
      <c r="AP306" s="12">
        <f t="shared" si="128"/>
        <v>0.54685060498843074</v>
      </c>
      <c r="AQ306" s="12">
        <f t="shared" si="129"/>
        <v>14.878971357709919</v>
      </c>
    </row>
    <row r="307" spans="1:43" ht="17.25" x14ac:dyDescent="0.25">
      <c r="A307" s="9" t="s">
        <v>320</v>
      </c>
      <c r="B307" s="9">
        <v>36.095300000000002</v>
      </c>
      <c r="C307" s="42">
        <v>305.2</v>
      </c>
      <c r="D307" s="9" t="s">
        <v>417</v>
      </c>
      <c r="E307" s="9" t="s">
        <v>419</v>
      </c>
      <c r="F307" s="9" t="s">
        <v>421</v>
      </c>
      <c r="G307" s="18" t="s">
        <v>808</v>
      </c>
      <c r="H307" s="22">
        <v>194.07904000000002</v>
      </c>
      <c r="I307" s="9" t="s">
        <v>480</v>
      </c>
      <c r="J307" s="9" t="str">
        <f t="shared" si="148"/>
        <v>NF07_Ononitol OOOOO-TMS</v>
      </c>
      <c r="K307" s="14" t="s">
        <v>1323</v>
      </c>
      <c r="L307" s="19" t="s">
        <v>717</v>
      </c>
      <c r="M307" s="9" t="str">
        <f t="shared" si="149"/>
        <v>DSCFFEYYQKSRSV-FEPQRWDDSA-N</v>
      </c>
      <c r="N307" s="11">
        <v>129.86629740000001</v>
      </c>
      <c r="O307" s="11">
        <v>9.1220443919999994</v>
      </c>
      <c r="P307" s="11">
        <v>8.2561524209999995</v>
      </c>
      <c r="Q307" s="12">
        <f t="shared" si="122"/>
        <v>49.081498070999999</v>
      </c>
      <c r="R307" s="12">
        <f t="shared" si="123"/>
        <v>69.963028051939403</v>
      </c>
      <c r="S307" s="12">
        <f t="shared" si="124"/>
        <v>142.5446060157592</v>
      </c>
      <c r="T307" s="11">
        <v>33.012513970000001</v>
      </c>
      <c r="U307" s="11">
        <v>33.946751280000001</v>
      </c>
      <c r="V307" s="11">
        <v>29.61398895</v>
      </c>
      <c r="W307" s="12">
        <f t="shared" si="150"/>
        <v>32.191084733333334</v>
      </c>
      <c r="X307" s="12">
        <f t="shared" si="151"/>
        <v>2.2801900897084977</v>
      </c>
      <c r="Y307" s="12">
        <f t="shared" si="152"/>
        <v>7.0832968463078805</v>
      </c>
      <c r="Z307" s="11">
        <v>28.43387439</v>
      </c>
      <c r="AA307" s="11">
        <v>10.39001272</v>
      </c>
      <c r="AB307" s="11">
        <v>15.714157309999999</v>
      </c>
      <c r="AC307" s="12">
        <f t="shared" si="153"/>
        <v>18.179348139999998</v>
      </c>
      <c r="AD307" s="12">
        <f t="shared" si="154"/>
        <v>9.2710900309920898</v>
      </c>
      <c r="AE307" s="12">
        <f t="shared" si="155"/>
        <v>50.997923355639585</v>
      </c>
      <c r="AF307" s="11">
        <v>15.472209599999999</v>
      </c>
      <c r="AG307" s="11">
        <v>19.188163289999999</v>
      </c>
      <c r="AH307" s="11">
        <v>14.820681349999999</v>
      </c>
      <c r="AI307" s="12">
        <f t="shared" si="156"/>
        <v>16.493684746666666</v>
      </c>
      <c r="AJ307" s="12">
        <f t="shared" si="125"/>
        <v>2.356116132642827</v>
      </c>
      <c r="AK307" s="12">
        <f t="shared" si="126"/>
        <v>14.284959175777823</v>
      </c>
      <c r="AL307" s="11">
        <v>11.683870710000001</v>
      </c>
      <c r="AM307" s="11">
        <v>14.767384699999999</v>
      </c>
      <c r="AN307" s="11">
        <v>20.229229780000001</v>
      </c>
      <c r="AO307" s="12">
        <f t="shared" si="127"/>
        <v>15.560161729999999</v>
      </c>
      <c r="AP307" s="12">
        <f t="shared" si="128"/>
        <v>4.3274891072398525</v>
      </c>
      <c r="AQ307" s="12">
        <f t="shared" si="129"/>
        <v>27.811337583313488</v>
      </c>
    </row>
    <row r="308" spans="1:43" x14ac:dyDescent="0.25">
      <c r="A308" s="9" t="s">
        <v>321</v>
      </c>
      <c r="B308" s="9">
        <v>36.1325</v>
      </c>
      <c r="C308" s="42">
        <v>318.2</v>
      </c>
      <c r="D308" s="9" t="s">
        <v>417</v>
      </c>
      <c r="E308" s="9" t="s">
        <v>419</v>
      </c>
      <c r="F308" s="9" t="s">
        <v>421</v>
      </c>
      <c r="J308" s="9" t="str">
        <f t="shared" si="148"/>
        <v>LWS-GC-Quad-H2O-36.1325-318.20000</v>
      </c>
      <c r="K308" s="13" t="s">
        <v>1298</v>
      </c>
      <c r="M308" s="9" t="str">
        <f t="shared" si="149"/>
        <v>Unknown-36.1325-318.20000</v>
      </c>
      <c r="N308" s="11">
        <v>319.47880959999998</v>
      </c>
      <c r="O308" s="11">
        <v>9.2098619070000005</v>
      </c>
      <c r="P308" s="11">
        <v>11.6697539</v>
      </c>
      <c r="Q308" s="12">
        <f t="shared" si="122"/>
        <v>113.45280846899999</v>
      </c>
      <c r="R308" s="12">
        <f t="shared" si="123"/>
        <v>178.42799002308303</v>
      </c>
      <c r="S308" s="12">
        <f t="shared" si="124"/>
        <v>157.27066824602844</v>
      </c>
      <c r="T308" s="11">
        <v>38.640470579999999</v>
      </c>
      <c r="U308" s="11">
        <v>51.120664949999998</v>
      </c>
      <c r="V308" s="11">
        <v>21.58032377</v>
      </c>
      <c r="W308" s="12">
        <f t="shared" si="150"/>
        <v>37.113819766666666</v>
      </c>
      <c r="X308" s="12">
        <f t="shared" si="151"/>
        <v>14.82922574806552</v>
      </c>
      <c r="Y308" s="12">
        <f t="shared" si="152"/>
        <v>39.956075233690207</v>
      </c>
      <c r="Z308" s="11">
        <v>200.8809976</v>
      </c>
      <c r="AA308" s="11">
        <v>24.79890588</v>
      </c>
      <c r="AB308" s="11">
        <v>65.550042000000005</v>
      </c>
      <c r="AC308" s="12">
        <f t="shared" si="153"/>
        <v>97.076648493333337</v>
      </c>
      <c r="AD308" s="12">
        <f t="shared" si="154"/>
        <v>92.177388463015873</v>
      </c>
      <c r="AE308" s="12">
        <f t="shared" si="155"/>
        <v>94.953204394305075</v>
      </c>
      <c r="AF308" s="11">
        <v>116.8282157</v>
      </c>
      <c r="AG308" s="11">
        <v>170.2537092</v>
      </c>
      <c r="AH308" s="11">
        <v>22.59723305</v>
      </c>
      <c r="AI308" s="12">
        <f t="shared" si="156"/>
        <v>103.22638598333333</v>
      </c>
      <c r="AJ308" s="12">
        <f t="shared" si="125"/>
        <v>74.762063013200631</v>
      </c>
      <c r="AK308" s="12">
        <f t="shared" si="126"/>
        <v>72.425341932702679</v>
      </c>
      <c r="AL308" s="11">
        <v>10.11952655</v>
      </c>
      <c r="AM308" s="11">
        <v>16.982753899999999</v>
      </c>
      <c r="AN308" s="11">
        <v>16.014081319999999</v>
      </c>
      <c r="AO308" s="12">
        <f t="shared" si="127"/>
        <v>14.37212059</v>
      </c>
      <c r="AP308" s="12">
        <f t="shared" si="128"/>
        <v>3.7145657476471765</v>
      </c>
      <c r="AQ308" s="12">
        <f t="shared" si="129"/>
        <v>25.845634430814197</v>
      </c>
    </row>
    <row r="309" spans="1:43" x14ac:dyDescent="0.25">
      <c r="A309" s="9" t="s">
        <v>322</v>
      </c>
      <c r="B309" s="9">
        <v>36.1676</v>
      </c>
      <c r="C309" s="42">
        <v>347.2</v>
      </c>
      <c r="D309" s="9" t="s">
        <v>417</v>
      </c>
      <c r="E309" s="9" t="s">
        <v>419</v>
      </c>
      <c r="F309" s="9" t="s">
        <v>421</v>
      </c>
      <c r="J309" s="9" t="str">
        <f t="shared" si="148"/>
        <v>LWS-GC-Quad-H2O-36.1676-347.20000</v>
      </c>
      <c r="K309" s="13" t="s">
        <v>1298</v>
      </c>
      <c r="M309" s="9" t="str">
        <f t="shared" si="149"/>
        <v>Unknown-36.1676-347.20000</v>
      </c>
      <c r="N309" s="11">
        <v>24.720223369999999</v>
      </c>
      <c r="O309" s="11">
        <v>1.317262728</v>
      </c>
      <c r="P309" s="11">
        <v>2.3021963479999998</v>
      </c>
      <c r="Q309" s="12">
        <f t="shared" si="122"/>
        <v>9.4465608153333331</v>
      </c>
      <c r="R309" s="12">
        <f t="shared" si="123"/>
        <v>13.236544089539445</v>
      </c>
      <c r="S309" s="12">
        <f t="shared" si="124"/>
        <v>140.12024426979119</v>
      </c>
      <c r="T309" s="11">
        <v>6.7130864189999997</v>
      </c>
      <c r="U309" s="11">
        <v>6.7569574960000001</v>
      </c>
      <c r="V309" s="11">
        <v>5.1373914479999998</v>
      </c>
      <c r="W309" s="12">
        <f t="shared" si="150"/>
        <v>6.2024784543333338</v>
      </c>
      <c r="X309" s="12">
        <f t="shared" si="151"/>
        <v>0.92265319386232836</v>
      </c>
      <c r="Y309" s="12">
        <f t="shared" si="152"/>
        <v>14.875556612658942</v>
      </c>
      <c r="Z309" s="11">
        <v>11.83282593</v>
      </c>
      <c r="AA309" s="11">
        <v>6.6316930809999999</v>
      </c>
      <c r="AB309" s="11">
        <v>10.271541879999999</v>
      </c>
      <c r="AC309" s="12">
        <f t="shared" si="153"/>
        <v>9.5786869636666676</v>
      </c>
      <c r="AD309" s="12">
        <f t="shared" si="154"/>
        <v>2.6688914701711157</v>
      </c>
      <c r="AE309" s="12">
        <f t="shared" si="155"/>
        <v>27.862811263115745</v>
      </c>
      <c r="AF309" s="11">
        <v>17.639436069999999</v>
      </c>
      <c r="AG309" s="11">
        <v>18.752575660000002</v>
      </c>
      <c r="AH309" s="11">
        <v>4.4497994419999998</v>
      </c>
      <c r="AI309" s="12">
        <f t="shared" si="156"/>
        <v>13.613937057333333</v>
      </c>
      <c r="AJ309" s="12">
        <f t="shared" si="125"/>
        <v>7.9558678729150474</v>
      </c>
      <c r="AK309" s="12">
        <f t="shared" si="126"/>
        <v>58.439141002414949</v>
      </c>
      <c r="AL309" s="11">
        <v>3.6504868250000002</v>
      </c>
      <c r="AM309" s="11">
        <v>7.3952291270000003</v>
      </c>
      <c r="AN309" s="11">
        <v>4.2940917880000002</v>
      </c>
      <c r="AO309" s="12">
        <f t="shared" si="127"/>
        <v>5.1132692466666674</v>
      </c>
      <c r="AP309" s="12">
        <f t="shared" si="128"/>
        <v>2.0022643453569633</v>
      </c>
      <c r="AQ309" s="12">
        <f t="shared" si="129"/>
        <v>39.158202878955308</v>
      </c>
    </row>
    <row r="310" spans="1:43" x14ac:dyDescent="0.25">
      <c r="A310" s="9" t="s">
        <v>323</v>
      </c>
      <c r="B310" s="9">
        <v>36.191699999999997</v>
      </c>
      <c r="C310" s="42">
        <v>293.2</v>
      </c>
      <c r="D310" s="9" t="s">
        <v>417</v>
      </c>
      <c r="E310" s="9" t="s">
        <v>419</v>
      </c>
      <c r="F310" s="9" t="s">
        <v>421</v>
      </c>
      <c r="J310" s="9" t="str">
        <f t="shared" si="148"/>
        <v>LWS-GC-Quad-H2O-36.1917-293.20000</v>
      </c>
      <c r="K310" s="13" t="s">
        <v>1298</v>
      </c>
      <c r="M310" s="9" t="str">
        <f t="shared" si="149"/>
        <v>Unknown-36.1917-293.20000</v>
      </c>
      <c r="N310" s="11">
        <v>783.30647169999997</v>
      </c>
      <c r="O310" s="11">
        <v>86.159959599999993</v>
      </c>
      <c r="P310" s="11">
        <v>34.83725853</v>
      </c>
      <c r="Q310" s="12">
        <f t="shared" si="122"/>
        <v>301.43456327666667</v>
      </c>
      <c r="R310" s="12">
        <f t="shared" si="123"/>
        <v>418.10155106976003</v>
      </c>
      <c r="S310" s="12">
        <f t="shared" si="124"/>
        <v>138.70391853040837</v>
      </c>
      <c r="T310" s="11">
        <v>11.744193660000001</v>
      </c>
      <c r="U310" s="11">
        <v>20.194203229999999</v>
      </c>
      <c r="V310" s="11">
        <v>24.868597879999999</v>
      </c>
      <c r="W310" s="12">
        <f t="shared" si="150"/>
        <v>18.935664923333334</v>
      </c>
      <c r="X310" s="12">
        <f t="shared" si="151"/>
        <v>6.6521000845220914</v>
      </c>
      <c r="Y310" s="12">
        <f t="shared" si="152"/>
        <v>35.130005264959507</v>
      </c>
      <c r="Z310" s="11">
        <v>89.432646160000004</v>
      </c>
      <c r="AA310" s="11">
        <v>16.062313660000001</v>
      </c>
      <c r="AB310" s="11">
        <v>33.446049610000003</v>
      </c>
      <c r="AC310" s="12">
        <f t="shared" si="153"/>
        <v>46.31366981</v>
      </c>
      <c r="AD310" s="12">
        <f t="shared" si="154"/>
        <v>38.340359414052514</v>
      </c>
      <c r="AE310" s="12">
        <f t="shared" si="155"/>
        <v>82.784110115528136</v>
      </c>
      <c r="AF310" s="11">
        <v>36.963872109999997</v>
      </c>
      <c r="AG310" s="11">
        <v>42.017181639999997</v>
      </c>
      <c r="AH310" s="11">
        <v>8.4410973019999993</v>
      </c>
      <c r="AI310" s="12">
        <f t="shared" si="156"/>
        <v>29.140717017333333</v>
      </c>
      <c r="AJ310" s="12">
        <f t="shared" si="125"/>
        <v>18.103581871305444</v>
      </c>
      <c r="AK310" s="12">
        <f t="shared" si="126"/>
        <v>62.124696041408875</v>
      </c>
      <c r="AL310" s="11">
        <v>3.8952660369999998</v>
      </c>
      <c r="AM310" s="11">
        <v>6.3643025599999996</v>
      </c>
      <c r="AN310" s="11">
        <v>4.7880681020000004</v>
      </c>
      <c r="AO310" s="12">
        <f t="shared" si="127"/>
        <v>5.0158788996666663</v>
      </c>
      <c r="AP310" s="12">
        <f t="shared" si="128"/>
        <v>1.2501834495893476</v>
      </c>
      <c r="AQ310" s="12">
        <f t="shared" si="129"/>
        <v>24.92451421968001</v>
      </c>
    </row>
    <row r="311" spans="1:43" x14ac:dyDescent="0.25">
      <c r="A311" s="9" t="s">
        <v>324</v>
      </c>
      <c r="B311" s="9">
        <v>36.252400000000002</v>
      </c>
      <c r="C311" s="42">
        <v>473.3</v>
      </c>
      <c r="D311" s="9" t="s">
        <v>417</v>
      </c>
      <c r="E311" s="9" t="s">
        <v>419</v>
      </c>
      <c r="F311" s="9" t="s">
        <v>421</v>
      </c>
      <c r="J311" s="9" t="str">
        <f t="shared" si="148"/>
        <v>LWS-GC-Quad-H2O-36.2524-473.30000</v>
      </c>
      <c r="K311" s="13" t="s">
        <v>1298</v>
      </c>
      <c r="M311" s="9" t="str">
        <f t="shared" si="149"/>
        <v>Unknown-36.2524-473.30000</v>
      </c>
      <c r="N311" s="11">
        <v>1.2030962700000001</v>
      </c>
      <c r="O311" s="11">
        <v>0</v>
      </c>
      <c r="P311" s="11">
        <v>0</v>
      </c>
      <c r="Q311" s="12">
        <f t="shared" si="122"/>
        <v>0.40103209000000001</v>
      </c>
      <c r="R311" s="12">
        <f t="shared" si="123"/>
        <v>0.69460795534553477</v>
      </c>
      <c r="S311" s="12">
        <f t="shared" si="124"/>
        <v>173.20508075688775</v>
      </c>
      <c r="T311" s="11">
        <v>0.25267463000000001</v>
      </c>
      <c r="U311" s="11">
        <v>0.17825602400000001</v>
      </c>
      <c r="V311" s="11">
        <v>0.20771334899999999</v>
      </c>
      <c r="W311" s="12">
        <f t="shared" si="150"/>
        <v>0.21288133433333334</v>
      </c>
      <c r="X311" s="12">
        <f t="shared" si="151"/>
        <v>3.7477503706223041E-2</v>
      </c>
      <c r="Y311" s="12">
        <f t="shared" si="152"/>
        <v>17.604880119522413</v>
      </c>
      <c r="Z311" s="11">
        <v>0.44019097499999998</v>
      </c>
      <c r="AA311" s="11">
        <v>0</v>
      </c>
      <c r="AB311" s="11">
        <v>0</v>
      </c>
      <c r="AC311" s="12">
        <f t="shared" si="153"/>
        <v>0.14673032499999999</v>
      </c>
      <c r="AD311" s="12">
        <f t="shared" si="154"/>
        <v>0.25414437791109379</v>
      </c>
      <c r="AE311" s="12">
        <f t="shared" si="155"/>
        <v>173.20508075688772</v>
      </c>
      <c r="AF311" s="11">
        <v>3.24711595</v>
      </c>
      <c r="AG311" s="11">
        <v>2.9575343159999998</v>
      </c>
      <c r="AH311" s="11">
        <v>1.1391443649999999</v>
      </c>
      <c r="AI311" s="12">
        <f t="shared" si="156"/>
        <v>2.4479315436666664</v>
      </c>
      <c r="AJ311" s="12">
        <f t="shared" si="125"/>
        <v>1.142653617667758</v>
      </c>
      <c r="AK311" s="12">
        <f t="shared" si="126"/>
        <v>46.678332187190961</v>
      </c>
      <c r="AL311" s="11">
        <v>0.51163586100000003</v>
      </c>
      <c r="AM311" s="11">
        <v>1.1416796440000001</v>
      </c>
      <c r="AN311" s="11">
        <v>0.839933873</v>
      </c>
      <c r="AO311" s="12">
        <f t="shared" si="127"/>
        <v>0.83108312600000012</v>
      </c>
      <c r="AP311" s="12">
        <f t="shared" si="128"/>
        <v>0.31511512803431263</v>
      </c>
      <c r="AQ311" s="12">
        <f t="shared" si="129"/>
        <v>37.916198533708716</v>
      </c>
    </row>
    <row r="312" spans="1:43" x14ac:dyDescent="0.25">
      <c r="A312" s="9" t="s">
        <v>325</v>
      </c>
      <c r="B312" s="9">
        <v>36.305399999999999</v>
      </c>
      <c r="C312" s="42">
        <v>333.2</v>
      </c>
      <c r="D312" s="9" t="s">
        <v>417</v>
      </c>
      <c r="E312" s="9" t="s">
        <v>419</v>
      </c>
      <c r="F312" s="9" t="s">
        <v>421</v>
      </c>
      <c r="J312" s="9" t="str">
        <f t="shared" si="148"/>
        <v>LWS-GC-Quad-H2O-36.3054-333.20000</v>
      </c>
      <c r="K312" s="13" t="s">
        <v>1298</v>
      </c>
      <c r="M312" s="9" t="str">
        <f t="shared" si="149"/>
        <v>Unknown-36.3054-333.20000</v>
      </c>
      <c r="N312" s="11">
        <v>8.3535741039999998</v>
      </c>
      <c r="O312" s="11">
        <v>2.0746887969999999</v>
      </c>
      <c r="P312" s="11">
        <v>3.7708388460000002</v>
      </c>
      <c r="Q312" s="12">
        <f t="shared" si="122"/>
        <v>4.7330339156666668</v>
      </c>
      <c r="R312" s="12">
        <f t="shared" si="123"/>
        <v>3.2481478859010173</v>
      </c>
      <c r="S312" s="12">
        <f t="shared" si="124"/>
        <v>68.627183827046437</v>
      </c>
      <c r="T312" s="11">
        <v>21.76219708</v>
      </c>
      <c r="U312" s="11">
        <v>13.727630550000001</v>
      </c>
      <c r="V312" s="11">
        <v>13.408443309999999</v>
      </c>
      <c r="W312" s="12">
        <f t="shared" si="150"/>
        <v>16.299423646666668</v>
      </c>
      <c r="X312" s="12">
        <f t="shared" si="151"/>
        <v>4.7335916925199628</v>
      </c>
      <c r="Y312" s="12">
        <f t="shared" si="152"/>
        <v>29.041466711542352</v>
      </c>
      <c r="Z312" s="11">
        <v>7.5509682659999999</v>
      </c>
      <c r="AA312" s="11">
        <v>5.866821002</v>
      </c>
      <c r="AB312" s="11">
        <v>3.0188538889999998</v>
      </c>
      <c r="AC312" s="12">
        <f t="shared" si="153"/>
        <v>5.4788810523333327</v>
      </c>
      <c r="AD312" s="12">
        <f t="shared" si="154"/>
        <v>2.2908269762168998</v>
      </c>
      <c r="AE312" s="12">
        <f t="shared" si="155"/>
        <v>41.811949453461636</v>
      </c>
      <c r="AF312" s="11">
        <v>10.511234569999999</v>
      </c>
      <c r="AG312" s="11">
        <v>13.41046326</v>
      </c>
      <c r="AH312" s="11">
        <v>10.21581232</v>
      </c>
      <c r="AI312" s="12">
        <f t="shared" si="156"/>
        <v>11.379170049999999</v>
      </c>
      <c r="AJ312" s="12">
        <f t="shared" si="125"/>
        <v>1.7653420788031087</v>
      </c>
      <c r="AK312" s="12">
        <f t="shared" si="126"/>
        <v>15.513803476406512</v>
      </c>
      <c r="AL312" s="11">
        <v>16.24636598</v>
      </c>
      <c r="AM312" s="11">
        <v>19.017534059999999</v>
      </c>
      <c r="AN312" s="11">
        <v>22.05227906</v>
      </c>
      <c r="AO312" s="12">
        <f t="shared" si="127"/>
        <v>19.105393033333332</v>
      </c>
      <c r="AP312" s="12">
        <f t="shared" si="128"/>
        <v>2.9039535245119144</v>
      </c>
      <c r="AQ312" s="12">
        <f t="shared" si="129"/>
        <v>15.199653414328424</v>
      </c>
    </row>
    <row r="313" spans="1:43" x14ac:dyDescent="0.25">
      <c r="A313" s="9" t="s">
        <v>326</v>
      </c>
      <c r="B313" s="9">
        <v>36.7256</v>
      </c>
      <c r="C313" s="42">
        <v>362.2</v>
      </c>
      <c r="D313" s="9" t="s">
        <v>417</v>
      </c>
      <c r="E313" s="9" t="s">
        <v>419</v>
      </c>
      <c r="F313" s="9" t="s">
        <v>421</v>
      </c>
      <c r="J313" s="9" t="str">
        <f t="shared" si="148"/>
        <v>LWS-GC-Quad-H2O-36.7256-362.20000</v>
      </c>
      <c r="K313" s="13" t="s">
        <v>1298</v>
      </c>
      <c r="M313" s="9" t="str">
        <f t="shared" si="149"/>
        <v>Unknown-36.7256-362.20000</v>
      </c>
      <c r="N313" s="11">
        <v>8.1492747370000007</v>
      </c>
      <c r="O313" s="11">
        <v>0.82328920500000002</v>
      </c>
      <c r="P313" s="11">
        <v>0</v>
      </c>
      <c r="Q313" s="12">
        <f t="shared" si="122"/>
        <v>2.9908546473333337</v>
      </c>
      <c r="R313" s="12">
        <f t="shared" si="123"/>
        <v>4.4862483931314907</v>
      </c>
      <c r="S313" s="12">
        <f t="shared" si="124"/>
        <v>149.99887731526707</v>
      </c>
      <c r="T313" s="11">
        <v>3.0074716700000002</v>
      </c>
      <c r="U313" s="11">
        <v>3.1798574529999999</v>
      </c>
      <c r="V313" s="11">
        <v>3.2820270950000001</v>
      </c>
      <c r="W313" s="12">
        <f t="shared" si="150"/>
        <v>3.1564520726666667</v>
      </c>
      <c r="X313" s="12">
        <f t="shared" si="151"/>
        <v>0.13876609535705628</v>
      </c>
      <c r="Y313" s="12">
        <f t="shared" si="152"/>
        <v>4.3962680934934166</v>
      </c>
      <c r="Z313" s="11">
        <v>4.0540665330000003</v>
      </c>
      <c r="AA313" s="11">
        <v>4.0741145430000003</v>
      </c>
      <c r="AB313" s="11">
        <v>4.4321982149999997</v>
      </c>
      <c r="AC313" s="12">
        <f t="shared" si="153"/>
        <v>4.1867930969999998</v>
      </c>
      <c r="AD313" s="12">
        <f t="shared" si="154"/>
        <v>0.21276333009164269</v>
      </c>
      <c r="AE313" s="12">
        <f t="shared" si="155"/>
        <v>5.0817732131089999</v>
      </c>
      <c r="AF313" s="11">
        <v>9.7404169120000006</v>
      </c>
      <c r="AG313" s="11">
        <v>8.0108204189999999</v>
      </c>
      <c r="AH313" s="11">
        <v>3.549966612</v>
      </c>
      <c r="AI313" s="12">
        <f t="shared" si="156"/>
        <v>7.1004013143333324</v>
      </c>
      <c r="AJ313" s="12">
        <f t="shared" si="125"/>
        <v>3.1940673034235041</v>
      </c>
      <c r="AK313" s="12">
        <f t="shared" si="126"/>
        <v>44.984320773189985</v>
      </c>
      <c r="AL313" s="11">
        <v>2.1444901719999998</v>
      </c>
      <c r="AM313" s="11">
        <v>4.9389719779999997</v>
      </c>
      <c r="AN313" s="11">
        <v>2.5418593170000001</v>
      </c>
      <c r="AO313" s="12">
        <f t="shared" si="127"/>
        <v>3.2084404889999996</v>
      </c>
      <c r="AP313" s="12">
        <f t="shared" si="128"/>
        <v>1.5117969391306909</v>
      </c>
      <c r="AQ313" s="12">
        <f t="shared" si="129"/>
        <v>47.119369809532756</v>
      </c>
    </row>
    <row r="314" spans="1:43" ht="17.25" x14ac:dyDescent="0.25">
      <c r="A314" s="9" t="s">
        <v>327</v>
      </c>
      <c r="B314" s="9">
        <v>36.837200000000003</v>
      </c>
      <c r="C314" s="42">
        <v>333.2</v>
      </c>
      <c r="D314" s="9" t="s">
        <v>417</v>
      </c>
      <c r="E314" s="9" t="s">
        <v>419</v>
      </c>
      <c r="F314" s="9" t="s">
        <v>421</v>
      </c>
      <c r="G314" s="18" t="s">
        <v>815</v>
      </c>
      <c r="H314" s="22">
        <v>210.03757000000002</v>
      </c>
      <c r="I314" s="9" t="s">
        <v>481</v>
      </c>
      <c r="J314" s="9" t="str">
        <f t="shared" si="148"/>
        <v>NF07_Saccharic Acid OOOOOO-TMS</v>
      </c>
      <c r="K314" s="14" t="s">
        <v>1323</v>
      </c>
      <c r="L314" s="19" t="s">
        <v>725</v>
      </c>
      <c r="M314" s="9" t="str">
        <f t="shared" si="149"/>
        <v>DSLZVSRJTYRBFB-LLEIAEIESA-N</v>
      </c>
      <c r="N314" s="11">
        <v>247.111434</v>
      </c>
      <c r="O314" s="11">
        <v>73.360556759999994</v>
      </c>
      <c r="P314" s="11">
        <v>47.711034669999997</v>
      </c>
      <c r="Q314" s="12">
        <f t="shared" si="122"/>
        <v>122.72767514333333</v>
      </c>
      <c r="R314" s="12">
        <f t="shared" si="123"/>
        <v>108.48024749393969</v>
      </c>
      <c r="S314" s="12">
        <f t="shared" si="124"/>
        <v>88.391022943476997</v>
      </c>
      <c r="T314" s="11">
        <v>86.013186090000005</v>
      </c>
      <c r="U314" s="11">
        <v>48.096541930000001</v>
      </c>
      <c r="V314" s="11">
        <v>62.63026009</v>
      </c>
      <c r="W314" s="12">
        <f t="shared" si="150"/>
        <v>65.579996036666671</v>
      </c>
      <c r="X314" s="12">
        <f t="shared" si="151"/>
        <v>19.129654537008967</v>
      </c>
      <c r="Y314" s="12">
        <f t="shared" si="152"/>
        <v>29.169953786385282</v>
      </c>
      <c r="Z314" s="11">
        <v>44.745566539999999</v>
      </c>
      <c r="AA314" s="11">
        <v>19.551667290000001</v>
      </c>
      <c r="AB314" s="11">
        <v>19.783721119999999</v>
      </c>
      <c r="AC314" s="12">
        <f t="shared" si="153"/>
        <v>28.026984983333332</v>
      </c>
      <c r="AD314" s="12">
        <f t="shared" si="154"/>
        <v>14.479181233591591</v>
      </c>
      <c r="AE314" s="12">
        <f t="shared" si="155"/>
        <v>51.661572738565539</v>
      </c>
      <c r="AF314" s="11">
        <v>63.315968210000001</v>
      </c>
      <c r="AG314" s="11">
        <v>34.834095120000001</v>
      </c>
      <c r="AH314" s="11">
        <v>28.17625026</v>
      </c>
      <c r="AI314" s="12">
        <f t="shared" si="156"/>
        <v>42.108771196666666</v>
      </c>
      <c r="AJ314" s="12">
        <f t="shared" si="125"/>
        <v>18.665225110260735</v>
      </c>
      <c r="AK314" s="12">
        <f t="shared" si="126"/>
        <v>44.326216557319711</v>
      </c>
      <c r="AL314" s="11">
        <v>31.45158803</v>
      </c>
      <c r="AM314" s="11">
        <v>35.734480570000002</v>
      </c>
      <c r="AN314" s="11">
        <v>40.123143859999999</v>
      </c>
      <c r="AO314" s="12">
        <f t="shared" si="127"/>
        <v>35.769737486666664</v>
      </c>
      <c r="AP314" s="12">
        <f t="shared" si="128"/>
        <v>4.3358854246660368</v>
      </c>
      <c r="AQ314" s="12">
        <f t="shared" si="129"/>
        <v>12.121658500519491</v>
      </c>
    </row>
    <row r="315" spans="1:43" x14ac:dyDescent="0.25">
      <c r="A315" s="9" t="s">
        <v>328</v>
      </c>
      <c r="B315" s="9">
        <v>37.000500000000002</v>
      </c>
      <c r="C315" s="42">
        <v>221.1</v>
      </c>
      <c r="D315" s="9" t="s">
        <v>417</v>
      </c>
      <c r="E315" s="9" t="s">
        <v>419</v>
      </c>
      <c r="F315" s="9" t="s">
        <v>421</v>
      </c>
      <c r="J315" s="9" t="str">
        <f t="shared" si="148"/>
        <v>LWS-GC-Quad-H2O-37.0005-221.10000</v>
      </c>
      <c r="K315" s="13" t="s">
        <v>1298</v>
      </c>
      <c r="M315" s="9" t="str">
        <f t="shared" si="149"/>
        <v>Unknown-37.0005-221.10000</v>
      </c>
      <c r="N315" s="11">
        <v>929.06271990000005</v>
      </c>
      <c r="O315" s="11">
        <v>368.70183759999998</v>
      </c>
      <c r="P315" s="11">
        <v>509.60571579999998</v>
      </c>
      <c r="Q315" s="12">
        <f t="shared" si="122"/>
        <v>602.45675776666667</v>
      </c>
      <c r="R315" s="12">
        <f t="shared" si="123"/>
        <v>291.49110895313856</v>
      </c>
      <c r="S315" s="12">
        <f t="shared" si="124"/>
        <v>48.383739612069213</v>
      </c>
      <c r="T315" s="11">
        <v>25.717128649999999</v>
      </c>
      <c r="U315" s="11">
        <v>47.73571724</v>
      </c>
      <c r="V315" s="11">
        <v>77.278736480000006</v>
      </c>
      <c r="W315" s="12">
        <f t="shared" si="150"/>
        <v>50.243860790000006</v>
      </c>
      <c r="X315" s="12">
        <f t="shared" si="151"/>
        <v>25.87214599823977</v>
      </c>
      <c r="Y315" s="12">
        <f t="shared" si="152"/>
        <v>51.49314879757226</v>
      </c>
      <c r="Z315" s="11">
        <v>124.4047417</v>
      </c>
      <c r="AA315" s="11">
        <v>44.784040709999999</v>
      </c>
      <c r="AB315" s="11">
        <v>273.2372714</v>
      </c>
      <c r="AC315" s="12">
        <f t="shared" si="153"/>
        <v>147.47535127</v>
      </c>
      <c r="AD315" s="12">
        <f t="shared" si="154"/>
        <v>115.96080985670601</v>
      </c>
      <c r="AE315" s="12">
        <f t="shared" si="155"/>
        <v>78.630638176547407</v>
      </c>
      <c r="AF315" s="11">
        <v>52.676264029999999</v>
      </c>
      <c r="AG315" s="11">
        <v>95.671949679999997</v>
      </c>
      <c r="AH315" s="11">
        <v>34.670660920000003</v>
      </c>
      <c r="AI315" s="12">
        <f t="shared" si="156"/>
        <v>61.006291543333326</v>
      </c>
      <c r="AJ315" s="12">
        <f t="shared" si="125"/>
        <v>31.342165310885829</v>
      </c>
      <c r="AK315" s="12">
        <f t="shared" si="126"/>
        <v>51.375300019053284</v>
      </c>
      <c r="AL315" s="11">
        <v>15.024046889999999</v>
      </c>
      <c r="AM315" s="11">
        <v>30.092226549999999</v>
      </c>
      <c r="AN315" s="11">
        <v>19.448890380000002</v>
      </c>
      <c r="AO315" s="12">
        <f t="shared" si="127"/>
        <v>21.521721273333338</v>
      </c>
      <c r="AP315" s="12">
        <f t="shared" si="128"/>
        <v>7.7449971272284426</v>
      </c>
      <c r="AQ315" s="12">
        <f t="shared" si="129"/>
        <v>35.986885197816143</v>
      </c>
    </row>
    <row r="316" spans="1:43" x14ac:dyDescent="0.25">
      <c r="A316" s="9" t="s">
        <v>329</v>
      </c>
      <c r="B316" s="9">
        <v>37.0349</v>
      </c>
      <c r="C316" s="42">
        <v>143.1</v>
      </c>
      <c r="D316" s="9" t="s">
        <v>417</v>
      </c>
      <c r="E316" s="9" t="s">
        <v>419</v>
      </c>
      <c r="F316" s="9" t="s">
        <v>421</v>
      </c>
      <c r="J316" s="9" t="str">
        <f t="shared" si="148"/>
        <v>LWS-GC-Quad-H2O-37.0349-143.10000</v>
      </c>
      <c r="K316" s="13" t="s">
        <v>1298</v>
      </c>
      <c r="M316" s="9" t="str">
        <f t="shared" si="149"/>
        <v>Unknown-37.0349-143.10000</v>
      </c>
      <c r="N316" s="11">
        <v>146.55074569999999</v>
      </c>
      <c r="O316" s="11">
        <v>41.318140900000003</v>
      </c>
      <c r="P316" s="11">
        <v>13.09870336</v>
      </c>
      <c r="Q316" s="12">
        <f t="shared" si="122"/>
        <v>66.989196653333337</v>
      </c>
      <c r="R316" s="12">
        <f t="shared" si="123"/>
        <v>70.332170653246223</v>
      </c>
      <c r="S316" s="12">
        <f t="shared" si="124"/>
        <v>104.99031809145683</v>
      </c>
      <c r="T316" s="11">
        <v>117.19653719999999</v>
      </c>
      <c r="U316" s="11">
        <v>92.504813389999995</v>
      </c>
      <c r="V316" s="11">
        <v>156.2215224</v>
      </c>
      <c r="W316" s="12">
        <f t="shared" si="150"/>
        <v>121.97429099666665</v>
      </c>
      <c r="X316" s="12">
        <f t="shared" si="151"/>
        <v>32.125923337274344</v>
      </c>
      <c r="Y316" s="12">
        <f t="shared" si="152"/>
        <v>26.338274299255644</v>
      </c>
      <c r="Z316" s="11">
        <v>72.126676500000002</v>
      </c>
      <c r="AA316" s="11">
        <v>26.351464119999999</v>
      </c>
      <c r="AB316" s="11">
        <v>28.440455119999999</v>
      </c>
      <c r="AC316" s="12">
        <f t="shared" si="153"/>
        <v>42.30619858</v>
      </c>
      <c r="AD316" s="12">
        <f t="shared" si="154"/>
        <v>25.846404941160113</v>
      </c>
      <c r="AE316" s="12">
        <f t="shared" si="155"/>
        <v>61.093659578714423</v>
      </c>
      <c r="AF316" s="11">
        <v>51.404601069999998</v>
      </c>
      <c r="AG316" s="11">
        <v>65.786646599999997</v>
      </c>
      <c r="AH316" s="11">
        <v>23.60572191</v>
      </c>
      <c r="AI316" s="12">
        <f t="shared" si="156"/>
        <v>46.932323193333332</v>
      </c>
      <c r="AJ316" s="12">
        <f t="shared" si="125"/>
        <v>21.443147016715031</v>
      </c>
      <c r="AK316" s="12">
        <f t="shared" si="126"/>
        <v>45.689506842399396</v>
      </c>
      <c r="AL316" s="11">
        <v>10.04751205</v>
      </c>
      <c r="AM316" s="11">
        <v>10.65290785</v>
      </c>
      <c r="AN316" s="11">
        <v>18.10936903</v>
      </c>
      <c r="AO316" s="12">
        <f t="shared" si="127"/>
        <v>12.936596309999999</v>
      </c>
      <c r="AP316" s="12">
        <f t="shared" si="128"/>
        <v>4.4899676199552472</v>
      </c>
      <c r="AQ316" s="12">
        <f t="shared" si="129"/>
        <v>34.70748806225405</v>
      </c>
    </row>
    <row r="317" spans="1:43" ht="17.25" x14ac:dyDescent="0.25">
      <c r="A317" s="9" t="s">
        <v>330</v>
      </c>
      <c r="B317" s="9">
        <v>37.076300000000003</v>
      </c>
      <c r="C317" s="42">
        <v>313.3</v>
      </c>
      <c r="D317" s="9" t="s">
        <v>417</v>
      </c>
      <c r="E317" s="9" t="s">
        <v>419</v>
      </c>
      <c r="F317" s="9" t="s">
        <v>421</v>
      </c>
      <c r="G317" s="18" t="s">
        <v>816</v>
      </c>
      <c r="H317" s="22">
        <v>256.27661499999999</v>
      </c>
      <c r="I317" s="9" t="s">
        <v>464</v>
      </c>
      <c r="J317" s="9" t="str">
        <f t="shared" si="148"/>
        <v>? NF09_n-Heptadecanol O-TMS</v>
      </c>
      <c r="K317" s="17" t="s">
        <v>1300</v>
      </c>
      <c r="L317" s="19" t="s">
        <v>726</v>
      </c>
      <c r="M317" s="9" t="str">
        <f t="shared" si="149"/>
        <v>GOQYKNQRPGWPLP-UHFFFAOYSA-N</v>
      </c>
      <c r="N317" s="11">
        <v>153.40612440000001</v>
      </c>
      <c r="O317" s="11">
        <v>53.546729900000003</v>
      </c>
      <c r="P317" s="11">
        <v>9.1955543790000007</v>
      </c>
      <c r="Q317" s="12">
        <f t="shared" si="122"/>
        <v>72.049469559666662</v>
      </c>
      <c r="R317" s="12">
        <f t="shared" si="123"/>
        <v>73.864305707361027</v>
      </c>
      <c r="S317" s="12">
        <f t="shared" si="124"/>
        <v>102.51887509899214</v>
      </c>
      <c r="T317" s="11">
        <v>27.788612910000001</v>
      </c>
      <c r="U317" s="11">
        <v>38.075390800000001</v>
      </c>
      <c r="V317" s="11">
        <v>46.714419909999997</v>
      </c>
      <c r="W317" s="12">
        <f t="shared" si="150"/>
        <v>37.526141206666665</v>
      </c>
      <c r="X317" s="12">
        <f t="shared" si="151"/>
        <v>9.4748508688604201</v>
      </c>
      <c r="Y317" s="12">
        <f t="shared" si="152"/>
        <v>25.24866816622535</v>
      </c>
      <c r="Z317" s="11">
        <v>60.090685499999999</v>
      </c>
      <c r="AA317" s="11">
        <v>38.462138830000001</v>
      </c>
      <c r="AB317" s="11">
        <v>6.2081769409999996</v>
      </c>
      <c r="AC317" s="12">
        <f t="shared" si="153"/>
        <v>34.920333757000002</v>
      </c>
      <c r="AD317" s="12">
        <f t="shared" si="154"/>
        <v>27.115299547193349</v>
      </c>
      <c r="AE317" s="12">
        <f t="shared" si="155"/>
        <v>77.649027457413439</v>
      </c>
      <c r="AF317" s="11">
        <v>20.691985729999999</v>
      </c>
      <c r="AG317" s="11">
        <v>52.955010020000003</v>
      </c>
      <c r="AH317" s="11">
        <v>24.43553197</v>
      </c>
      <c r="AI317" s="12">
        <f t="shared" si="156"/>
        <v>32.694175906666665</v>
      </c>
      <c r="AJ317" s="12">
        <f t="shared" si="125"/>
        <v>17.645950919085184</v>
      </c>
      <c r="AK317" s="12">
        <f t="shared" si="126"/>
        <v>53.972765575923262</v>
      </c>
      <c r="AL317" s="11">
        <v>11.038193270000001</v>
      </c>
      <c r="AM317" s="11">
        <v>45.592119799999999</v>
      </c>
      <c r="AN317" s="11">
        <v>14.33343962</v>
      </c>
      <c r="AO317" s="12">
        <f t="shared" si="127"/>
        <v>23.654584230000001</v>
      </c>
      <c r="AP317" s="12">
        <f t="shared" si="128"/>
        <v>19.069773524889026</v>
      </c>
      <c r="AQ317" s="12">
        <f t="shared" si="129"/>
        <v>80.617665224923826</v>
      </c>
    </row>
    <row r="318" spans="1:43" x14ac:dyDescent="0.25">
      <c r="A318" s="9" t="s">
        <v>331</v>
      </c>
      <c r="B318" s="9">
        <v>37.4696</v>
      </c>
      <c r="C318" s="42">
        <v>221.1</v>
      </c>
      <c r="D318" s="9" t="s">
        <v>417</v>
      </c>
      <c r="E318" s="9" t="s">
        <v>419</v>
      </c>
      <c r="F318" s="9" t="s">
        <v>421</v>
      </c>
      <c r="J318" s="9" t="str">
        <f t="shared" si="148"/>
        <v>LWS-GC-Quad-H2O-37.4696-221.10000</v>
      </c>
      <c r="K318" s="13" t="s">
        <v>1298</v>
      </c>
      <c r="M318" s="9" t="str">
        <f t="shared" si="149"/>
        <v>Unknown-37.4696-221.10000</v>
      </c>
      <c r="N318" s="11">
        <v>600.00454000000002</v>
      </c>
      <c r="O318" s="11">
        <v>278.07416189999998</v>
      </c>
      <c r="P318" s="11">
        <v>381.51627409999998</v>
      </c>
      <c r="Q318" s="12">
        <f t="shared" si="122"/>
        <v>419.86499199999997</v>
      </c>
      <c r="R318" s="12">
        <f t="shared" si="123"/>
        <v>164.35559074559231</v>
      </c>
      <c r="S318" s="12">
        <f t="shared" si="124"/>
        <v>39.144866535000929</v>
      </c>
      <c r="T318" s="11">
        <v>15.691850000000001</v>
      </c>
      <c r="U318" s="11">
        <v>33.05259607</v>
      </c>
      <c r="V318" s="11">
        <v>51.475428530000002</v>
      </c>
      <c r="W318" s="12">
        <f t="shared" si="150"/>
        <v>33.406624866666668</v>
      </c>
      <c r="X318" s="12">
        <f t="shared" si="151"/>
        <v>17.894416039502971</v>
      </c>
      <c r="Y318" s="12">
        <f t="shared" si="152"/>
        <v>53.565471252853584</v>
      </c>
      <c r="Z318" s="11">
        <v>88.290612229999994</v>
      </c>
      <c r="AA318" s="11">
        <v>33.751631510000003</v>
      </c>
      <c r="AB318" s="11">
        <v>176.16593159999999</v>
      </c>
      <c r="AC318" s="12">
        <f t="shared" si="153"/>
        <v>99.402725113333346</v>
      </c>
      <c r="AD318" s="12">
        <f t="shared" si="154"/>
        <v>71.854488426820623</v>
      </c>
      <c r="AE318" s="12">
        <f t="shared" si="155"/>
        <v>72.286235960730664</v>
      </c>
      <c r="AF318" s="11">
        <v>39.934499119999998</v>
      </c>
      <c r="AG318" s="11">
        <v>63.463121229999999</v>
      </c>
      <c r="AH318" s="11">
        <v>22.202583650000001</v>
      </c>
      <c r="AI318" s="12">
        <f t="shared" si="156"/>
        <v>41.866734666666666</v>
      </c>
      <c r="AJ318" s="12">
        <f t="shared" si="125"/>
        <v>20.698022635109364</v>
      </c>
      <c r="AK318" s="12">
        <f t="shared" si="126"/>
        <v>49.437871856743236</v>
      </c>
      <c r="AL318" s="11">
        <v>11.81843795</v>
      </c>
      <c r="AM318" s="11">
        <v>22.03463249</v>
      </c>
      <c r="AN318" s="11">
        <v>13.844300520000001</v>
      </c>
      <c r="AO318" s="12">
        <f t="shared" si="127"/>
        <v>15.899123653333334</v>
      </c>
      <c r="AP318" s="12">
        <f t="shared" si="128"/>
        <v>5.4091941453180299</v>
      </c>
      <c r="AQ318" s="12">
        <f t="shared" si="129"/>
        <v>34.021964123689067</v>
      </c>
    </row>
    <row r="319" spans="1:43" ht="17.25" x14ac:dyDescent="0.25">
      <c r="A319" s="9" t="s">
        <v>332</v>
      </c>
      <c r="B319" s="9">
        <v>37.798900000000003</v>
      </c>
      <c r="C319" s="42">
        <v>305.2</v>
      </c>
      <c r="D319" s="9" t="s">
        <v>417</v>
      </c>
      <c r="E319" s="9" t="s">
        <v>419</v>
      </c>
      <c r="F319" s="9" t="s">
        <v>421</v>
      </c>
      <c r="G319" s="18" t="s">
        <v>810</v>
      </c>
      <c r="H319" s="9">
        <v>180.06339000000003</v>
      </c>
      <c r="I319" s="9" t="s">
        <v>482</v>
      </c>
      <c r="J319" s="9" t="str">
        <f t="shared" si="148"/>
        <v>NF07_Myo-Inositol OOOOOO-TMS</v>
      </c>
      <c r="K319" s="14" t="s">
        <v>1323</v>
      </c>
      <c r="L319" s="19" t="s">
        <v>727</v>
      </c>
      <c r="M319" s="9" t="str">
        <f t="shared" si="149"/>
        <v>CDAISMWEOUEBRE-UHFFFAOYSA-N</v>
      </c>
      <c r="N319" s="11">
        <v>7467.5277509999996</v>
      </c>
      <c r="O319" s="11">
        <v>1525.7195549999999</v>
      </c>
      <c r="P319" s="11">
        <v>673.32627679999996</v>
      </c>
      <c r="Q319" s="12">
        <f t="shared" si="122"/>
        <v>3222.1911942666666</v>
      </c>
      <c r="R319" s="12">
        <f t="shared" si="123"/>
        <v>3701.1897323877447</v>
      </c>
      <c r="S319" s="12">
        <f t="shared" si="124"/>
        <v>114.86561501916377</v>
      </c>
      <c r="T319" s="11">
        <v>1466.005609</v>
      </c>
      <c r="U319" s="11">
        <v>1407.0346919999999</v>
      </c>
      <c r="V319" s="11">
        <v>1067.3038100000001</v>
      </c>
      <c r="W319" s="12">
        <f t="shared" si="150"/>
        <v>1313.4480370000001</v>
      </c>
      <c r="X319" s="12">
        <f t="shared" si="151"/>
        <v>215.19671843925926</v>
      </c>
      <c r="Y319" s="12">
        <f t="shared" si="152"/>
        <v>16.38410598494497</v>
      </c>
      <c r="Z319" s="11">
        <v>2798.934307</v>
      </c>
      <c r="AA319" s="11">
        <v>1143.94004</v>
      </c>
      <c r="AB319" s="11">
        <v>2077.3991980000001</v>
      </c>
      <c r="AC319" s="12">
        <f t="shared" si="153"/>
        <v>2006.7578483333334</v>
      </c>
      <c r="AD319" s="12">
        <f t="shared" si="154"/>
        <v>829.7554797425347</v>
      </c>
      <c r="AE319" s="12">
        <f t="shared" si="155"/>
        <v>41.348062021118743</v>
      </c>
      <c r="AF319" s="11">
        <v>1531.6575190000001</v>
      </c>
      <c r="AG319" s="11">
        <v>1613.4247869999999</v>
      </c>
      <c r="AH319" s="11">
        <v>795.44095430000004</v>
      </c>
      <c r="AI319" s="12">
        <f t="shared" si="156"/>
        <v>1313.5077534333334</v>
      </c>
      <c r="AJ319" s="12">
        <f t="shared" si="125"/>
        <v>450.51789953589895</v>
      </c>
      <c r="AK319" s="12">
        <f t="shared" si="126"/>
        <v>34.298838233600485</v>
      </c>
      <c r="AL319" s="11">
        <v>365.92249349999997</v>
      </c>
      <c r="AM319" s="11">
        <v>548.09575459999996</v>
      </c>
      <c r="AN319" s="11">
        <v>443.95139260000002</v>
      </c>
      <c r="AO319" s="12">
        <f t="shared" si="127"/>
        <v>452.65654689999997</v>
      </c>
      <c r="AP319" s="12">
        <f t="shared" si="128"/>
        <v>91.398080113820413</v>
      </c>
      <c r="AQ319" s="12">
        <f t="shared" si="129"/>
        <v>20.191485297132335</v>
      </c>
    </row>
    <row r="320" spans="1:43" x14ac:dyDescent="0.25">
      <c r="A320" s="9" t="s">
        <v>333</v>
      </c>
      <c r="B320" s="9">
        <v>37.8217</v>
      </c>
      <c r="C320" s="42">
        <v>461</v>
      </c>
      <c r="D320" s="9" t="s">
        <v>417</v>
      </c>
      <c r="E320" s="9" t="s">
        <v>419</v>
      </c>
      <c r="F320" s="9" t="s">
        <v>421</v>
      </c>
      <c r="J320" s="9" t="str">
        <f t="shared" si="148"/>
        <v>LWS-GC-Quad-H2O-37.8217-4610000</v>
      </c>
      <c r="K320" s="13" t="s">
        <v>1298</v>
      </c>
      <c r="M320" s="9" t="str">
        <f t="shared" si="149"/>
        <v>Unknown-37.8217-4610000</v>
      </c>
      <c r="N320" s="11">
        <v>162.576896</v>
      </c>
      <c r="O320" s="11">
        <v>68.102483039999996</v>
      </c>
      <c r="P320" s="11">
        <v>79.769780370000007</v>
      </c>
      <c r="Q320" s="12">
        <f t="shared" si="122"/>
        <v>103.48305313666667</v>
      </c>
      <c r="R320" s="12">
        <f t="shared" si="123"/>
        <v>51.508185320528511</v>
      </c>
      <c r="S320" s="12">
        <f t="shared" si="124"/>
        <v>49.774512598215807</v>
      </c>
      <c r="T320" s="11">
        <v>9.7997462619999993</v>
      </c>
      <c r="U320" s="11">
        <v>11.344175010000001</v>
      </c>
      <c r="V320" s="11">
        <v>12.519024119999999</v>
      </c>
      <c r="W320" s="12">
        <f t="shared" si="150"/>
        <v>11.220981797333332</v>
      </c>
      <c r="X320" s="12">
        <f t="shared" si="151"/>
        <v>1.3638183321057165</v>
      </c>
      <c r="Y320" s="12">
        <f t="shared" si="152"/>
        <v>12.154180059625693</v>
      </c>
      <c r="Z320" s="11">
        <v>31.330515699999999</v>
      </c>
      <c r="AA320" s="11">
        <v>9.8052518010000007</v>
      </c>
      <c r="AB320" s="11">
        <v>47.092880899999997</v>
      </c>
      <c r="AC320" s="12">
        <f t="shared" si="153"/>
        <v>29.409549467000001</v>
      </c>
      <c r="AD320" s="12">
        <f t="shared" si="154"/>
        <v>18.717889956065889</v>
      </c>
      <c r="AE320" s="12">
        <f t="shared" si="155"/>
        <v>63.645619519159723</v>
      </c>
      <c r="AF320" s="11">
        <v>18.41583937</v>
      </c>
      <c r="AG320" s="11">
        <v>23.918574469999999</v>
      </c>
      <c r="AH320" s="11">
        <v>9.3943191410000004</v>
      </c>
      <c r="AI320" s="12">
        <f t="shared" si="156"/>
        <v>17.242910993666666</v>
      </c>
      <c r="AJ320" s="12">
        <f t="shared" si="125"/>
        <v>7.3328247590885702</v>
      </c>
      <c r="AK320" s="12">
        <f t="shared" si="126"/>
        <v>42.526605639743323</v>
      </c>
      <c r="AL320" s="11">
        <v>5.4144040210000002</v>
      </c>
      <c r="AM320" s="11">
        <v>8.5747494060000005</v>
      </c>
      <c r="AN320" s="11">
        <v>4.6646223950000003</v>
      </c>
      <c r="AO320" s="12">
        <f t="shared" si="127"/>
        <v>6.2179252739999997</v>
      </c>
      <c r="AP320" s="12">
        <f t="shared" si="128"/>
        <v>2.0752127875364916</v>
      </c>
      <c r="AQ320" s="12">
        <f t="shared" si="129"/>
        <v>33.37468200548998</v>
      </c>
    </row>
    <row r="321" spans="1:43" x14ac:dyDescent="0.25">
      <c r="A321" s="9" t="s">
        <v>334</v>
      </c>
      <c r="B321" s="9">
        <v>37.959400000000002</v>
      </c>
      <c r="C321" s="42">
        <v>245.1</v>
      </c>
      <c r="D321" s="9" t="s">
        <v>417</v>
      </c>
      <c r="E321" s="9" t="s">
        <v>419</v>
      </c>
      <c r="F321" s="9" t="s">
        <v>421</v>
      </c>
      <c r="J321" s="9" t="str">
        <f t="shared" si="148"/>
        <v>LWS-GC-Quad-H2O-37.9594-245.10000</v>
      </c>
      <c r="K321" s="13" t="s">
        <v>1298</v>
      </c>
      <c r="M321" s="9" t="str">
        <f t="shared" si="149"/>
        <v>Unknown-37.9594-245.10000</v>
      </c>
      <c r="N321" s="11">
        <v>4.4264862779999996</v>
      </c>
      <c r="O321" s="11">
        <v>0.58179103799999998</v>
      </c>
      <c r="P321" s="11">
        <v>0.75416776900000004</v>
      </c>
      <c r="Q321" s="12">
        <f t="shared" si="122"/>
        <v>1.9208150283333332</v>
      </c>
      <c r="R321" s="12">
        <f t="shared" si="123"/>
        <v>2.1716859217902913</v>
      </c>
      <c r="S321" s="12">
        <f t="shared" si="124"/>
        <v>113.06064820174984</v>
      </c>
      <c r="T321" s="11">
        <v>11.27633986</v>
      </c>
      <c r="U321" s="11">
        <v>6.5020322149999998</v>
      </c>
      <c r="V321" s="11">
        <v>8.3171236230000005</v>
      </c>
      <c r="W321" s="12">
        <f t="shared" si="150"/>
        <v>8.6984985659999996</v>
      </c>
      <c r="X321" s="12">
        <f t="shared" si="151"/>
        <v>2.409893878916157</v>
      </c>
      <c r="Y321" s="12">
        <f t="shared" si="152"/>
        <v>27.704710883505328</v>
      </c>
      <c r="Z321" s="11">
        <v>2.9274238979999998</v>
      </c>
      <c r="AA321" s="11">
        <v>5.2076141390000004</v>
      </c>
      <c r="AB321" s="11">
        <v>1.8224703149999999</v>
      </c>
      <c r="AC321" s="12">
        <f t="shared" si="153"/>
        <v>3.3191694506666671</v>
      </c>
      <c r="AD321" s="12">
        <f t="shared" si="154"/>
        <v>1.7262381385014396</v>
      </c>
      <c r="AE321" s="12">
        <f t="shared" si="155"/>
        <v>52.008135292843171</v>
      </c>
      <c r="AF321" s="11">
        <v>9.5421268609999998</v>
      </c>
      <c r="AG321" s="11">
        <v>10.605560730000001</v>
      </c>
      <c r="AH321" s="11">
        <v>7.6622616710000004</v>
      </c>
      <c r="AI321" s="12">
        <f t="shared" si="156"/>
        <v>9.2699830873333333</v>
      </c>
      <c r="AJ321" s="12">
        <f t="shared" si="125"/>
        <v>1.4904022989906913</v>
      </c>
      <c r="AK321" s="12">
        <f t="shared" si="126"/>
        <v>16.077724036273626</v>
      </c>
      <c r="AL321" s="11">
        <v>6.086364133</v>
      </c>
      <c r="AM321" s="11">
        <v>8.3372455829999996</v>
      </c>
      <c r="AN321" s="11">
        <v>10.74828995</v>
      </c>
      <c r="AO321" s="12">
        <f t="shared" si="127"/>
        <v>8.3906332219999999</v>
      </c>
      <c r="AP321" s="12">
        <f t="shared" si="128"/>
        <v>2.3314214035221665</v>
      </c>
      <c r="AQ321" s="12">
        <f t="shared" si="129"/>
        <v>27.786000672860379</v>
      </c>
    </row>
    <row r="322" spans="1:43" x14ac:dyDescent="0.25">
      <c r="A322" s="9" t="s">
        <v>335</v>
      </c>
      <c r="B322" s="9">
        <v>38.121299999999998</v>
      </c>
      <c r="C322" s="42">
        <v>221.1</v>
      </c>
      <c r="D322" s="9" t="s">
        <v>417</v>
      </c>
      <c r="E322" s="9" t="s">
        <v>419</v>
      </c>
      <c r="F322" s="9" t="s">
        <v>421</v>
      </c>
      <c r="J322" s="9" t="str">
        <f t="shared" si="148"/>
        <v>LWS-GC-Quad-H2O-38.1213-221.10000</v>
      </c>
      <c r="K322" s="13" t="s">
        <v>1298</v>
      </c>
      <c r="M322" s="9" t="str">
        <f t="shared" si="149"/>
        <v>Unknown-38.1213-221.10000</v>
      </c>
      <c r="N322" s="11">
        <v>1400.8807569999999</v>
      </c>
      <c r="O322" s="11">
        <v>1534.8086679999999</v>
      </c>
      <c r="P322" s="11">
        <v>2846.004234</v>
      </c>
      <c r="Q322" s="12">
        <f t="shared" si="122"/>
        <v>1927.2312196666664</v>
      </c>
      <c r="R322" s="12">
        <f t="shared" si="123"/>
        <v>798.49361940880715</v>
      </c>
      <c r="S322" s="12">
        <f t="shared" si="124"/>
        <v>41.432165028278988</v>
      </c>
      <c r="T322" s="11">
        <v>24.025635699999999</v>
      </c>
      <c r="U322" s="11">
        <v>80.73464482</v>
      </c>
      <c r="V322" s="11">
        <v>192.1278202</v>
      </c>
      <c r="W322" s="12">
        <f t="shared" si="150"/>
        <v>98.962700240000004</v>
      </c>
      <c r="X322" s="12">
        <f t="shared" si="151"/>
        <v>85.520656052873875</v>
      </c>
      <c r="Y322" s="12">
        <f t="shared" si="152"/>
        <v>86.417060008945725</v>
      </c>
      <c r="Z322" s="11">
        <v>133.45482190000001</v>
      </c>
      <c r="AA322" s="11">
        <v>141.00662929999999</v>
      </c>
      <c r="AB322" s="11">
        <v>621.94898939999996</v>
      </c>
      <c r="AC322" s="12">
        <f t="shared" si="153"/>
        <v>298.80348019999997</v>
      </c>
      <c r="AD322" s="12">
        <f t="shared" si="154"/>
        <v>279.87769210111611</v>
      </c>
      <c r="AE322" s="12">
        <f t="shared" si="155"/>
        <v>93.666142012062195</v>
      </c>
      <c r="AF322" s="11">
        <v>54.227208750000003</v>
      </c>
      <c r="AG322" s="11">
        <v>102.6213922</v>
      </c>
      <c r="AH322" s="11">
        <v>57.354550500000002</v>
      </c>
      <c r="AI322" s="12">
        <f t="shared" si="156"/>
        <v>71.401050483333336</v>
      </c>
      <c r="AJ322" s="12">
        <f t="shared" si="125"/>
        <v>27.082787324874836</v>
      </c>
      <c r="AK322" s="12">
        <f t="shared" si="126"/>
        <v>37.930516626217688</v>
      </c>
      <c r="AL322" s="11">
        <v>18.968724330000001</v>
      </c>
      <c r="AM322" s="11">
        <v>54.063499659999998</v>
      </c>
      <c r="AN322" s="11">
        <v>42.02842579</v>
      </c>
      <c r="AO322" s="12">
        <f t="shared" si="127"/>
        <v>38.353549926666666</v>
      </c>
      <c r="AP322" s="12">
        <f t="shared" si="128"/>
        <v>17.833657738220065</v>
      </c>
      <c r="AQ322" s="12">
        <f t="shared" si="129"/>
        <v>46.498062819005398</v>
      </c>
    </row>
    <row r="323" spans="1:43" x14ac:dyDescent="0.25">
      <c r="A323" s="9" t="s">
        <v>336</v>
      </c>
      <c r="B323" s="9">
        <v>38.461599999999997</v>
      </c>
      <c r="C323" s="42">
        <v>319.2</v>
      </c>
      <c r="D323" s="9" t="s">
        <v>417</v>
      </c>
      <c r="E323" s="9" t="s">
        <v>419</v>
      </c>
      <c r="F323" s="9" t="s">
        <v>421</v>
      </c>
      <c r="J323" s="9" t="str">
        <f t="shared" si="148"/>
        <v>LWS-GC-Quad-H2O-38.4616-319.20000</v>
      </c>
      <c r="K323" s="13" t="s">
        <v>1298</v>
      </c>
      <c r="M323" s="9" t="str">
        <f t="shared" si="149"/>
        <v>Unknown-38.4616-319.20000</v>
      </c>
      <c r="N323" s="11">
        <v>1.3392958479999999</v>
      </c>
      <c r="O323" s="11">
        <v>0.68058574299999997</v>
      </c>
      <c r="P323" s="11">
        <v>0.74093675599999997</v>
      </c>
      <c r="Q323" s="12">
        <f t="shared" si="122"/>
        <v>0.92027278233333332</v>
      </c>
      <c r="R323" s="12">
        <f t="shared" si="123"/>
        <v>0.36413707359049602</v>
      </c>
      <c r="S323" s="12">
        <f t="shared" si="124"/>
        <v>39.568384568240049</v>
      </c>
      <c r="T323" s="11">
        <v>12.800222509999999</v>
      </c>
      <c r="U323" s="11">
        <v>4.3845231599999996</v>
      </c>
      <c r="V323" s="11">
        <v>3.8481631030000001</v>
      </c>
      <c r="W323" s="12">
        <f t="shared" si="150"/>
        <v>7.0109695909999994</v>
      </c>
      <c r="X323" s="12">
        <f t="shared" si="151"/>
        <v>5.0208074597417856</v>
      </c>
      <c r="Y323" s="12">
        <f t="shared" si="152"/>
        <v>71.613596301815505</v>
      </c>
      <c r="Z323" s="11">
        <v>4.1217882220000002</v>
      </c>
      <c r="AA323" s="11">
        <v>4.8702058910000003</v>
      </c>
      <c r="AB323" s="11">
        <v>2.488849767</v>
      </c>
      <c r="AC323" s="12">
        <f t="shared" si="153"/>
        <v>3.82694796</v>
      </c>
      <c r="AD323" s="12">
        <f t="shared" si="154"/>
        <v>1.2177488790387985</v>
      </c>
      <c r="AE323" s="12">
        <f t="shared" si="155"/>
        <v>31.820366824083973</v>
      </c>
      <c r="AF323" s="11">
        <v>6.6254943290000003</v>
      </c>
      <c r="AG323" s="11">
        <v>7.1232078970000003</v>
      </c>
      <c r="AH323" s="11">
        <v>9.2639319150000006</v>
      </c>
      <c r="AI323" s="12">
        <f t="shared" si="156"/>
        <v>7.6708780469999995</v>
      </c>
      <c r="AJ323" s="12">
        <f t="shared" si="125"/>
        <v>1.4018898561246416</v>
      </c>
      <c r="AK323" s="12">
        <f t="shared" si="126"/>
        <v>18.275480949314609</v>
      </c>
      <c r="AL323" s="11">
        <v>11.95650955</v>
      </c>
      <c r="AM323" s="11">
        <v>8.6387400729999992</v>
      </c>
      <c r="AN323" s="11">
        <v>16.28380439</v>
      </c>
      <c r="AO323" s="12">
        <f t="shared" si="127"/>
        <v>12.293018004333334</v>
      </c>
      <c r="AP323" s="12">
        <f t="shared" si="128"/>
        <v>3.8336249891773466</v>
      </c>
      <c r="AQ323" s="12">
        <f t="shared" si="129"/>
        <v>31.18538497076942</v>
      </c>
    </row>
    <row r="324" spans="1:43" ht="17.25" x14ac:dyDescent="0.3">
      <c r="A324" s="9" t="s">
        <v>337</v>
      </c>
      <c r="B324" s="9">
        <v>38.531199999999998</v>
      </c>
      <c r="C324" s="42">
        <v>354.1</v>
      </c>
      <c r="D324" s="9" t="s">
        <v>417</v>
      </c>
      <c r="E324" s="9" t="s">
        <v>419</v>
      </c>
      <c r="F324" s="9" t="s">
        <v>421</v>
      </c>
      <c r="G324" s="18" t="s">
        <v>817</v>
      </c>
      <c r="H324" s="9">
        <v>151.04940999999999</v>
      </c>
      <c r="I324" s="9" t="s">
        <v>407</v>
      </c>
      <c r="J324" s="9" t="str">
        <f t="shared" si="148"/>
        <v xml:space="preserve">? Golm_Guanine </v>
      </c>
      <c r="K324" s="17" t="s">
        <v>1300</v>
      </c>
      <c r="L324" s="15" t="s">
        <v>818</v>
      </c>
      <c r="M324" s="9" t="str">
        <f t="shared" si="149"/>
        <v>UYTPUPDQBNUYGX-UHFFFAOYSA-N</v>
      </c>
      <c r="N324" s="11">
        <v>2.6785916959999998</v>
      </c>
      <c r="O324" s="11">
        <v>1.1086961289999999</v>
      </c>
      <c r="P324" s="11">
        <v>0.68801270199999998</v>
      </c>
      <c r="Q324" s="12">
        <f t="shared" ref="Q324:Q379" si="157">AVERAGE(N324:P324)</f>
        <v>1.4917668423333332</v>
      </c>
      <c r="R324" s="12">
        <f t="shared" ref="R324:R379" si="158">STDEV(N324:P324)</f>
        <v>1.0491227580215743</v>
      </c>
      <c r="S324" s="12">
        <f t="shared" ref="S324:S379" si="159">(STDEV(N324:P324)/AVERAGE(N324:P324))*100</f>
        <v>70.327528957581507</v>
      </c>
      <c r="T324" s="11">
        <v>4.3223311210000004</v>
      </c>
      <c r="U324" s="11">
        <v>3.429511722</v>
      </c>
      <c r="V324" s="11">
        <v>1.619539423</v>
      </c>
      <c r="W324" s="12">
        <f t="shared" si="150"/>
        <v>3.1237940886666671</v>
      </c>
      <c r="X324" s="12">
        <f t="shared" si="151"/>
        <v>1.3770868506352933</v>
      </c>
      <c r="Y324" s="12">
        <f t="shared" si="152"/>
        <v>44.08379078606545</v>
      </c>
      <c r="Z324" s="11">
        <v>13.29807701</v>
      </c>
      <c r="AA324" s="11">
        <v>14.3104324</v>
      </c>
      <c r="AB324" s="11">
        <v>8.9418824130000001</v>
      </c>
      <c r="AC324" s="12">
        <f t="shared" si="153"/>
        <v>12.183463940999999</v>
      </c>
      <c r="AD324" s="12">
        <f t="shared" si="154"/>
        <v>2.852560947800872</v>
      </c>
      <c r="AE324" s="12">
        <f t="shared" si="155"/>
        <v>23.413381954547308</v>
      </c>
      <c r="AF324" s="11">
        <v>39.683145529999997</v>
      </c>
      <c r="AG324" s="11">
        <v>47.346379050000003</v>
      </c>
      <c r="AH324" s="11">
        <v>18.870465660000001</v>
      </c>
      <c r="AI324" s="12">
        <f t="shared" si="156"/>
        <v>35.299996746666665</v>
      </c>
      <c r="AJ324" s="12">
        <f t="shared" ref="AJ324:AJ379" si="160">STDEV(AF324:AH324)</f>
        <v>14.735277594647583</v>
      </c>
      <c r="AK324" s="12">
        <f t="shared" ref="AK324:AK379" si="161">(STDEV(AF324:AH324)/AVERAGE(AF324:AH324))*100</f>
        <v>41.742999865967455</v>
      </c>
      <c r="AL324" s="11">
        <v>7.6167160550000004</v>
      </c>
      <c r="AM324" s="11">
        <v>8.219416614</v>
      </c>
      <c r="AN324" s="11">
        <v>6.7875789629999996</v>
      </c>
      <c r="AO324" s="12">
        <f t="shared" ref="AO324:AO379" si="162">AVERAGE(AL324:AN324)</f>
        <v>7.5412372106666679</v>
      </c>
      <c r="AP324" s="12">
        <f t="shared" ref="AP324:AP379" si="163">STDEV(AL324:AN324)</f>
        <v>0.71889676356325427</v>
      </c>
      <c r="AQ324" s="12">
        <f t="shared" ref="AQ324:AQ379" si="164">(STDEV(AL324:AN324)/AVERAGE(AL324:AN324))*100</f>
        <v>9.5328756208121153</v>
      </c>
    </row>
    <row r="325" spans="1:43" x14ac:dyDescent="0.25">
      <c r="A325" s="9" t="s">
        <v>338</v>
      </c>
      <c r="B325" s="9">
        <v>38.891500000000001</v>
      </c>
      <c r="C325" s="42">
        <v>74.099999999999994</v>
      </c>
      <c r="D325" s="9" t="s">
        <v>417</v>
      </c>
      <c r="E325" s="9" t="s">
        <v>419</v>
      </c>
      <c r="F325" s="9" t="s">
        <v>421</v>
      </c>
      <c r="J325" s="9" t="str">
        <f t="shared" si="148"/>
        <v>LWS-GC-Quad-H2O-38.8915-74.10000</v>
      </c>
      <c r="K325" s="13" t="s">
        <v>1298</v>
      </c>
      <c r="M325" s="9" t="str">
        <f t="shared" si="149"/>
        <v>Unknown-38.8915-74.10000</v>
      </c>
      <c r="N325" s="11">
        <v>206.50125980000001</v>
      </c>
      <c r="O325" s="11">
        <v>62.602911149999997</v>
      </c>
      <c r="P325" s="11">
        <v>50.608626620000003</v>
      </c>
      <c r="Q325" s="12">
        <f t="shared" si="157"/>
        <v>106.57093252333334</v>
      </c>
      <c r="R325" s="12">
        <f t="shared" si="158"/>
        <v>86.749746095092007</v>
      </c>
      <c r="S325" s="12">
        <f t="shared" si="159"/>
        <v>81.400944930362172</v>
      </c>
      <c r="T325" s="11">
        <v>19.8230662</v>
      </c>
      <c r="U325" s="11">
        <v>18.542459910000002</v>
      </c>
      <c r="V325" s="11">
        <v>14.52587866</v>
      </c>
      <c r="W325" s="12">
        <f t="shared" si="150"/>
        <v>17.630468256666671</v>
      </c>
      <c r="X325" s="12">
        <f t="shared" si="151"/>
        <v>2.7638461498959992</v>
      </c>
      <c r="Y325" s="12">
        <f t="shared" si="152"/>
        <v>15.676532861518844</v>
      </c>
      <c r="Z325" s="11">
        <v>74.758587570000003</v>
      </c>
      <c r="AA325" s="11">
        <v>16.662684209999998</v>
      </c>
      <c r="AB325" s="11">
        <v>46.770539210000003</v>
      </c>
      <c r="AC325" s="12">
        <f t="shared" si="153"/>
        <v>46.063936996666662</v>
      </c>
      <c r="AD325" s="12">
        <f t="shared" si="154"/>
        <v>29.054396600506635</v>
      </c>
      <c r="AE325" s="12">
        <f t="shared" si="155"/>
        <v>63.07406291088212</v>
      </c>
      <c r="AF325" s="11">
        <v>43.162996280000002</v>
      </c>
      <c r="AG325" s="11">
        <v>53.569059420000002</v>
      </c>
      <c r="AH325" s="11">
        <v>14.28088896</v>
      </c>
      <c r="AI325" s="12">
        <f t="shared" si="156"/>
        <v>37.00431488666667</v>
      </c>
      <c r="AJ325" s="12">
        <f t="shared" si="160"/>
        <v>20.355272091081144</v>
      </c>
      <c r="AK325" s="12">
        <f t="shared" si="161"/>
        <v>55.007833960507988</v>
      </c>
      <c r="AL325" s="11">
        <v>9.3371792459999998</v>
      </c>
      <c r="AM325" s="11">
        <v>12.067163130000001</v>
      </c>
      <c r="AN325" s="11">
        <v>7.2945190110000002</v>
      </c>
      <c r="AO325" s="12">
        <f t="shared" si="162"/>
        <v>9.5662871290000009</v>
      </c>
      <c r="AP325" s="12">
        <f t="shared" si="163"/>
        <v>2.3945564909176569</v>
      </c>
      <c r="AQ325" s="12">
        <f t="shared" si="164"/>
        <v>25.031200283113066</v>
      </c>
    </row>
    <row r="326" spans="1:43" x14ac:dyDescent="0.25">
      <c r="A326" s="9" t="s">
        <v>339</v>
      </c>
      <c r="B326" s="9">
        <v>39.093299999999999</v>
      </c>
      <c r="C326" s="42">
        <v>221.1</v>
      </c>
      <c r="D326" s="9" t="s">
        <v>417</v>
      </c>
      <c r="E326" s="9" t="s">
        <v>419</v>
      </c>
      <c r="F326" s="9" t="s">
        <v>421</v>
      </c>
      <c r="J326" s="9" t="str">
        <f t="shared" si="148"/>
        <v>LWS-GC-Quad-H2O-39.0933-221.10000</v>
      </c>
      <c r="K326" s="13" t="s">
        <v>1298</v>
      </c>
      <c r="M326" s="9" t="str">
        <f t="shared" si="149"/>
        <v>Unknown-39.0933-221.10000</v>
      </c>
      <c r="N326" s="11">
        <v>535.15084100000001</v>
      </c>
      <c r="O326" s="11">
        <v>450.15258290000003</v>
      </c>
      <c r="P326" s="11">
        <v>811.60359879999999</v>
      </c>
      <c r="Q326" s="12">
        <f t="shared" si="157"/>
        <v>598.96900756666673</v>
      </c>
      <c r="R326" s="12">
        <f t="shared" si="158"/>
        <v>188.98750755468879</v>
      </c>
      <c r="S326" s="12">
        <f t="shared" si="159"/>
        <v>31.55213461251649</v>
      </c>
      <c r="T326" s="11">
        <v>10.725380449999999</v>
      </c>
      <c r="U326" s="11">
        <v>30.358630040000001</v>
      </c>
      <c r="V326" s="11">
        <v>64.90261289</v>
      </c>
      <c r="W326" s="12">
        <f t="shared" si="150"/>
        <v>35.328874460000002</v>
      </c>
      <c r="X326" s="12">
        <f t="shared" si="151"/>
        <v>27.428463790565328</v>
      </c>
      <c r="Y326" s="12">
        <f t="shared" si="152"/>
        <v>77.637525140010723</v>
      </c>
      <c r="Z326" s="11">
        <v>64.6003343</v>
      </c>
      <c r="AA326" s="11">
        <v>46.648791629999998</v>
      </c>
      <c r="AB326" s="11">
        <v>216.9173596</v>
      </c>
      <c r="AC326" s="12">
        <f t="shared" si="153"/>
        <v>109.38882851</v>
      </c>
      <c r="AD326" s="12">
        <f t="shared" si="154"/>
        <v>93.554012312877475</v>
      </c>
      <c r="AE326" s="12">
        <f t="shared" si="155"/>
        <v>85.524283957685</v>
      </c>
      <c r="AF326" s="11">
        <v>22.096772990000002</v>
      </c>
      <c r="AG326" s="11">
        <v>22.448612990000001</v>
      </c>
      <c r="AH326" s="11">
        <v>21.965418410000002</v>
      </c>
      <c r="AI326" s="12">
        <f t="shared" si="156"/>
        <v>22.17026813</v>
      </c>
      <c r="AJ326" s="12">
        <f t="shared" si="160"/>
        <v>0.24984075375738563</v>
      </c>
      <c r="AK326" s="12">
        <f t="shared" si="161"/>
        <v>1.1269180521065065</v>
      </c>
      <c r="AL326" s="11">
        <v>9.3319227139999992</v>
      </c>
      <c r="AM326" s="11">
        <v>22.476414210000002</v>
      </c>
      <c r="AN326" s="11">
        <v>15.141447879999999</v>
      </c>
      <c r="AO326" s="12">
        <f t="shared" si="162"/>
        <v>15.649928268000002</v>
      </c>
      <c r="AP326" s="12">
        <f t="shared" si="163"/>
        <v>6.5869817367926267</v>
      </c>
      <c r="AQ326" s="12">
        <f t="shared" si="164"/>
        <v>42.089533089178921</v>
      </c>
    </row>
    <row r="327" spans="1:43" x14ac:dyDescent="0.25">
      <c r="A327" s="9" t="s">
        <v>340</v>
      </c>
      <c r="B327" s="9">
        <v>39.130600000000001</v>
      </c>
      <c r="C327" s="42">
        <v>249.1</v>
      </c>
      <c r="D327" s="9" t="s">
        <v>417</v>
      </c>
      <c r="E327" s="9" t="s">
        <v>419</v>
      </c>
      <c r="F327" s="9" t="s">
        <v>421</v>
      </c>
      <c r="J327" s="9" t="str">
        <f t="shared" si="148"/>
        <v>LWS-GC-Quad-H2O-39.1306-249.10000</v>
      </c>
      <c r="K327" s="13" t="s">
        <v>1298</v>
      </c>
      <c r="M327" s="9" t="str">
        <f t="shared" si="149"/>
        <v>Unknown-39.1306-249.10000</v>
      </c>
      <c r="N327" s="11">
        <v>13.302158759999999</v>
      </c>
      <c r="O327" s="11">
        <v>8.0023710730000008</v>
      </c>
      <c r="P327" s="11">
        <v>15.242127549999999</v>
      </c>
      <c r="Q327" s="12">
        <f t="shared" si="157"/>
        <v>12.182219127666665</v>
      </c>
      <c r="R327" s="12">
        <f t="shared" si="158"/>
        <v>3.7475614800319299</v>
      </c>
      <c r="S327" s="12">
        <f t="shared" si="159"/>
        <v>30.762551886141647</v>
      </c>
      <c r="T327" s="11">
        <v>4.3147760650000002</v>
      </c>
      <c r="U327" s="11">
        <v>4.7280972700000001</v>
      </c>
      <c r="V327" s="11">
        <v>2.4886558060000001</v>
      </c>
      <c r="W327" s="12">
        <f t="shared" si="150"/>
        <v>3.843843047</v>
      </c>
      <c r="X327" s="12">
        <f t="shared" si="151"/>
        <v>1.1916828220011217</v>
      </c>
      <c r="Y327" s="12">
        <f t="shared" si="152"/>
        <v>31.002379843037374</v>
      </c>
      <c r="Z327" s="11">
        <v>16.05619669</v>
      </c>
      <c r="AA327" s="11">
        <v>7.2548777109999998</v>
      </c>
      <c r="AB327" s="11">
        <v>5.7928520729999997</v>
      </c>
      <c r="AC327" s="12">
        <f t="shared" si="153"/>
        <v>9.7013088246666666</v>
      </c>
      <c r="AD327" s="12">
        <f t="shared" si="154"/>
        <v>5.5518311913514609</v>
      </c>
      <c r="AE327" s="12">
        <f t="shared" si="155"/>
        <v>57.227651358085893</v>
      </c>
      <c r="AF327" s="11">
        <v>2.4818839229999998</v>
      </c>
      <c r="AG327" s="11">
        <v>13.394025989999999</v>
      </c>
      <c r="AH327" s="11">
        <v>5.856425421</v>
      </c>
      <c r="AI327" s="12">
        <f t="shared" si="156"/>
        <v>7.2441117779999997</v>
      </c>
      <c r="AJ327" s="12">
        <f t="shared" si="160"/>
        <v>5.5868565572825224</v>
      </c>
      <c r="AK327" s="12">
        <f t="shared" si="161"/>
        <v>77.122727098849069</v>
      </c>
      <c r="AL327" s="11">
        <v>1.4595639460000001</v>
      </c>
      <c r="AM327" s="11">
        <v>1.9317182660000001</v>
      </c>
      <c r="AN327" s="11">
        <v>4.7226689659999996</v>
      </c>
      <c r="AO327" s="12">
        <f t="shared" si="162"/>
        <v>2.7046503926666667</v>
      </c>
      <c r="AP327" s="12">
        <f t="shared" si="163"/>
        <v>1.7635281815758965</v>
      </c>
      <c r="AQ327" s="12">
        <f t="shared" si="164"/>
        <v>65.203554084383342</v>
      </c>
    </row>
    <row r="328" spans="1:43" x14ac:dyDescent="0.25">
      <c r="A328" s="9" t="s">
        <v>341</v>
      </c>
      <c r="B328" s="9">
        <v>39.301400000000001</v>
      </c>
      <c r="C328" s="42">
        <v>56.1</v>
      </c>
      <c r="D328" s="9" t="s">
        <v>417</v>
      </c>
      <c r="E328" s="9" t="s">
        <v>419</v>
      </c>
      <c r="F328" s="9" t="s">
        <v>421</v>
      </c>
      <c r="J328" s="9" t="str">
        <f t="shared" si="148"/>
        <v>LWS-GC-Quad-H2O-39.3014-56.10000</v>
      </c>
      <c r="K328" s="13" t="s">
        <v>1298</v>
      </c>
      <c r="M328" s="9" t="str">
        <f t="shared" si="149"/>
        <v>Unknown-39.3014-56.10000</v>
      </c>
      <c r="N328" s="11">
        <v>17.161146800000001</v>
      </c>
      <c r="O328" s="11">
        <v>8.9354321720000005</v>
      </c>
      <c r="P328" s="11">
        <v>4.6705477640000002</v>
      </c>
      <c r="Q328" s="12">
        <f t="shared" si="157"/>
        <v>10.255708912000001</v>
      </c>
      <c r="R328" s="12">
        <f t="shared" si="158"/>
        <v>6.3491034069520245</v>
      </c>
      <c r="S328" s="12">
        <f t="shared" si="159"/>
        <v>61.907991553105269</v>
      </c>
      <c r="T328" s="11">
        <v>8.82598357</v>
      </c>
      <c r="U328" s="11">
        <v>8.5505389370000007</v>
      </c>
      <c r="V328" s="11">
        <v>8.3413308179999994</v>
      </c>
      <c r="W328" s="12">
        <f t="shared" si="150"/>
        <v>8.5726177749999994</v>
      </c>
      <c r="X328" s="12">
        <f t="shared" si="151"/>
        <v>0.24307957302263425</v>
      </c>
      <c r="Y328" s="12">
        <f t="shared" si="152"/>
        <v>2.8355349486304875</v>
      </c>
      <c r="Z328" s="11">
        <v>7.0676816709999999</v>
      </c>
      <c r="AA328" s="11">
        <v>1.9211857560000001</v>
      </c>
      <c r="AB328" s="11">
        <v>4.2648284930000004</v>
      </c>
      <c r="AC328" s="12">
        <f t="shared" si="153"/>
        <v>4.4178986400000007</v>
      </c>
      <c r="AD328" s="12">
        <f t="shared" si="154"/>
        <v>2.5766602226923254</v>
      </c>
      <c r="AE328" s="12">
        <f t="shared" si="155"/>
        <v>58.323208218564403</v>
      </c>
      <c r="AF328" s="11">
        <v>6.7204501280000004</v>
      </c>
      <c r="AG328" s="11">
        <v>3.1477369990000001</v>
      </c>
      <c r="AH328" s="11">
        <v>11.21947202</v>
      </c>
      <c r="AI328" s="12">
        <f t="shared" si="156"/>
        <v>7.0292197156666667</v>
      </c>
      <c r="AJ328" s="12">
        <f t="shared" si="160"/>
        <v>4.04471637522464</v>
      </c>
      <c r="AK328" s="12">
        <f t="shared" si="161"/>
        <v>57.541470303023956</v>
      </c>
      <c r="AL328" s="11">
        <v>7.3898090549999997</v>
      </c>
      <c r="AM328" s="11">
        <v>6.8805349619999996</v>
      </c>
      <c r="AN328" s="11">
        <v>12.0760085</v>
      </c>
      <c r="AO328" s="12">
        <f t="shared" si="162"/>
        <v>8.7821175056666672</v>
      </c>
      <c r="AP328" s="12">
        <f t="shared" si="163"/>
        <v>2.8639358298263127</v>
      </c>
      <c r="AQ328" s="12">
        <f t="shared" si="164"/>
        <v>32.61099419335207</v>
      </c>
    </row>
    <row r="329" spans="1:43" x14ac:dyDescent="0.25">
      <c r="A329" s="9" t="s">
        <v>342</v>
      </c>
      <c r="B329" s="9">
        <v>39.880699999999997</v>
      </c>
      <c r="C329" s="42">
        <v>369.1</v>
      </c>
      <c r="D329" s="9" t="s">
        <v>417</v>
      </c>
      <c r="E329" s="9" t="s">
        <v>419</v>
      </c>
      <c r="F329" s="9" t="s">
        <v>421</v>
      </c>
      <c r="J329" s="9" t="str">
        <f t="shared" si="148"/>
        <v>LWS-GC-Quad-H2O-39.8807-369.10000</v>
      </c>
      <c r="K329" s="13" t="s">
        <v>1298</v>
      </c>
      <c r="M329" s="9" t="str">
        <f t="shared" si="149"/>
        <v>Unknown-39.8807-369.10000</v>
      </c>
      <c r="N329" s="11">
        <v>8.7394729079999998</v>
      </c>
      <c r="O329" s="11">
        <v>7.1790818679999999</v>
      </c>
      <c r="P329" s="11">
        <v>1.6009526329999999</v>
      </c>
      <c r="Q329" s="12">
        <f t="shared" si="157"/>
        <v>5.8398358029999997</v>
      </c>
      <c r="R329" s="12">
        <f t="shared" si="158"/>
        <v>3.7529725480091125</v>
      </c>
      <c r="S329" s="12">
        <f t="shared" si="159"/>
        <v>64.265035432694219</v>
      </c>
      <c r="T329" s="11">
        <v>0.90688646100000003</v>
      </c>
      <c r="U329" s="11">
        <v>1.50511336</v>
      </c>
      <c r="V329" s="11">
        <v>1.4461846730000001</v>
      </c>
      <c r="W329" s="12">
        <f t="shared" si="150"/>
        <v>1.2860614980000002</v>
      </c>
      <c r="X329" s="12">
        <f t="shared" si="151"/>
        <v>0.32969444801338327</v>
      </c>
      <c r="Y329" s="12">
        <f t="shared" si="152"/>
        <v>25.63597841363751</v>
      </c>
      <c r="Z329" s="11">
        <v>29.70519518</v>
      </c>
      <c r="AA329" s="11">
        <v>9.5350850539999996</v>
      </c>
      <c r="AB329" s="11">
        <v>17.34446239</v>
      </c>
      <c r="AC329" s="12">
        <f t="shared" si="153"/>
        <v>18.861580874666668</v>
      </c>
      <c r="AD329" s="12">
        <f t="shared" si="154"/>
        <v>10.170278855377068</v>
      </c>
      <c r="AE329" s="12">
        <f t="shared" si="155"/>
        <v>53.920606777117783</v>
      </c>
      <c r="AF329" s="11">
        <v>16.706634990000001</v>
      </c>
      <c r="AG329" s="11">
        <v>22.866589250000001</v>
      </c>
      <c r="AH329" s="11">
        <v>9.1982017290000009</v>
      </c>
      <c r="AI329" s="12">
        <f t="shared" si="156"/>
        <v>16.257141989666668</v>
      </c>
      <c r="AJ329" s="12">
        <f t="shared" si="160"/>
        <v>6.8452711651233056</v>
      </c>
      <c r="AK329" s="12">
        <f t="shared" si="161"/>
        <v>42.106239642086436</v>
      </c>
      <c r="AL329" s="11">
        <v>2.1460671320000002</v>
      </c>
      <c r="AM329" s="11">
        <v>2.8445082159999999</v>
      </c>
      <c r="AN329" s="11">
        <v>1.562420186</v>
      </c>
      <c r="AO329" s="12">
        <f t="shared" si="162"/>
        <v>2.1843318446666666</v>
      </c>
      <c r="AP329" s="12">
        <f t="shared" si="163"/>
        <v>0.64189996911038893</v>
      </c>
      <c r="AQ329" s="12">
        <f t="shared" si="164"/>
        <v>29.386559129175911</v>
      </c>
    </row>
    <row r="330" spans="1:43" x14ac:dyDescent="0.25">
      <c r="A330" s="9" t="s">
        <v>343</v>
      </c>
      <c r="B330" s="9">
        <v>40.163899999999998</v>
      </c>
      <c r="C330" s="42">
        <v>81.099999999999994</v>
      </c>
      <c r="D330" s="9" t="s">
        <v>417</v>
      </c>
      <c r="E330" s="9" t="s">
        <v>419</v>
      </c>
      <c r="F330" s="9" t="s">
        <v>421</v>
      </c>
      <c r="J330" s="9" t="str">
        <f t="shared" si="148"/>
        <v>LWS-GC-Quad-H2O-40.1639-81.10000</v>
      </c>
      <c r="K330" s="13" t="s">
        <v>1298</v>
      </c>
      <c r="M330" s="9" t="str">
        <f t="shared" si="149"/>
        <v>Unknown-40.1639-81.10000</v>
      </c>
      <c r="N330" s="11">
        <v>27.330715269999999</v>
      </c>
      <c r="O330" s="11">
        <v>3.732244396</v>
      </c>
      <c r="P330" s="11">
        <v>3.5459116169999998</v>
      </c>
      <c r="Q330" s="12">
        <f t="shared" si="157"/>
        <v>11.536290427666666</v>
      </c>
      <c r="R330" s="12">
        <f t="shared" si="158"/>
        <v>13.678690436266907</v>
      </c>
      <c r="S330" s="12">
        <f t="shared" si="159"/>
        <v>118.57096110776023</v>
      </c>
      <c r="T330" s="11">
        <v>4.1527621000000003</v>
      </c>
      <c r="U330" s="11">
        <v>5.6989217429999997</v>
      </c>
      <c r="V330" s="11">
        <v>6.7171061310000004</v>
      </c>
      <c r="W330" s="12">
        <f t="shared" si="150"/>
        <v>5.5229299913333341</v>
      </c>
      <c r="X330" s="12">
        <f t="shared" si="151"/>
        <v>1.29119901634967</v>
      </c>
      <c r="Y330" s="12">
        <f t="shared" si="152"/>
        <v>23.378877124566838</v>
      </c>
      <c r="Z330" s="11">
        <v>11.34030456</v>
      </c>
      <c r="AA330" s="11">
        <v>3.3704802599999999</v>
      </c>
      <c r="AB330" s="11">
        <v>9.3200140089999994</v>
      </c>
      <c r="AC330" s="12">
        <f t="shared" si="153"/>
        <v>8.0102662763333328</v>
      </c>
      <c r="AD330" s="12">
        <f t="shared" si="154"/>
        <v>4.1431997520801147</v>
      </c>
      <c r="AE330" s="12">
        <f t="shared" si="155"/>
        <v>51.723620778017974</v>
      </c>
      <c r="AF330" s="11">
        <v>8.8951241129999996</v>
      </c>
      <c r="AG330" s="11">
        <v>13.36937009</v>
      </c>
      <c r="AH330" s="11">
        <v>4.6453802809999996</v>
      </c>
      <c r="AI330" s="12">
        <f t="shared" si="156"/>
        <v>8.9699581613333326</v>
      </c>
      <c r="AJ330" s="12">
        <f t="shared" si="160"/>
        <v>4.3624763206207096</v>
      </c>
      <c r="AK330" s="12">
        <f t="shared" si="161"/>
        <v>48.634299538051053</v>
      </c>
      <c r="AL330" s="11">
        <v>1.7110014330000001</v>
      </c>
      <c r="AM330" s="11">
        <v>3.2909046499999999</v>
      </c>
      <c r="AN330" s="11">
        <v>3.3036238089999999</v>
      </c>
      <c r="AO330" s="12">
        <f t="shared" si="162"/>
        <v>2.7685099639999997</v>
      </c>
      <c r="AP330" s="12">
        <f t="shared" si="163"/>
        <v>0.91585133297099641</v>
      </c>
      <c r="AQ330" s="12">
        <f t="shared" si="164"/>
        <v>33.081019930582286</v>
      </c>
    </row>
    <row r="331" spans="1:43" x14ac:dyDescent="0.25">
      <c r="A331" s="9" t="s">
        <v>344</v>
      </c>
      <c r="B331" s="9">
        <v>40.927199999999999</v>
      </c>
      <c r="C331" s="42">
        <v>290.10000000000002</v>
      </c>
      <c r="D331" s="9" t="s">
        <v>417</v>
      </c>
      <c r="E331" s="9" t="s">
        <v>419</v>
      </c>
      <c r="F331" s="9" t="s">
        <v>421</v>
      </c>
      <c r="J331" s="9" t="str">
        <f t="shared" si="148"/>
        <v>LWS-GC-Quad-H2O-40.9272-290.10000</v>
      </c>
      <c r="K331" s="13" t="s">
        <v>1298</v>
      </c>
      <c r="M331" s="9" t="str">
        <f t="shared" si="149"/>
        <v>Unknown-40.9272-290.10000</v>
      </c>
      <c r="N331" s="11">
        <v>1.611695004</v>
      </c>
      <c r="O331" s="11">
        <v>0.58179103799999998</v>
      </c>
      <c r="P331" s="11">
        <v>0</v>
      </c>
      <c r="Q331" s="12">
        <f t="shared" si="157"/>
        <v>0.73116201400000003</v>
      </c>
      <c r="R331" s="12">
        <f t="shared" si="158"/>
        <v>0.81616417639653505</v>
      </c>
      <c r="S331" s="12">
        <f t="shared" si="159"/>
        <v>111.62562616341485</v>
      </c>
      <c r="T331" s="11">
        <v>7.3250459040000004</v>
      </c>
      <c r="U331" s="11">
        <v>4.3624807490000004</v>
      </c>
      <c r="V331" s="11">
        <v>6.0190018670000001</v>
      </c>
      <c r="W331" s="12">
        <f t="shared" si="150"/>
        <v>5.9021761733333333</v>
      </c>
      <c r="X331" s="12">
        <f t="shared" si="151"/>
        <v>1.4847337325024244</v>
      </c>
      <c r="Y331" s="12">
        <f t="shared" si="152"/>
        <v>25.155700014693071</v>
      </c>
      <c r="Z331" s="11">
        <v>4.7435964530000003</v>
      </c>
      <c r="AA331" s="11">
        <v>4.448745766</v>
      </c>
      <c r="AB331" s="11">
        <v>2.2625906969999998</v>
      </c>
      <c r="AC331" s="12">
        <f t="shared" si="153"/>
        <v>3.8183109720000004</v>
      </c>
      <c r="AD331" s="12">
        <f t="shared" si="154"/>
        <v>1.355335166090162</v>
      </c>
      <c r="AE331" s="12">
        <f t="shared" si="155"/>
        <v>35.495672720974021</v>
      </c>
      <c r="AF331" s="11">
        <v>4.4573369180000002</v>
      </c>
      <c r="AG331" s="11">
        <v>7.571710521</v>
      </c>
      <c r="AH331" s="11">
        <v>6.6934792170000001</v>
      </c>
      <c r="AI331" s="12">
        <f t="shared" si="156"/>
        <v>6.2408422186666668</v>
      </c>
      <c r="AJ331" s="12">
        <f t="shared" si="160"/>
        <v>1.6057680168570314</v>
      </c>
      <c r="AK331" s="12">
        <f t="shared" si="161"/>
        <v>25.729989007799304</v>
      </c>
      <c r="AL331" s="11">
        <v>4.7816926879999997</v>
      </c>
      <c r="AM331" s="11">
        <v>5.2564641339999998</v>
      </c>
      <c r="AN331" s="11">
        <v>8.5357481740000001</v>
      </c>
      <c r="AO331" s="12">
        <f t="shared" si="162"/>
        <v>6.1913016653333335</v>
      </c>
      <c r="AP331" s="12">
        <f t="shared" si="163"/>
        <v>2.0441805339753447</v>
      </c>
      <c r="AQ331" s="12">
        <f t="shared" si="164"/>
        <v>33.016975176984666</v>
      </c>
    </row>
    <row r="332" spans="1:43" x14ac:dyDescent="0.25">
      <c r="A332" s="9" t="s">
        <v>345</v>
      </c>
      <c r="B332" s="9">
        <v>41.390099999999997</v>
      </c>
      <c r="C332" s="42">
        <v>98.1</v>
      </c>
      <c r="D332" s="9" t="s">
        <v>417</v>
      </c>
      <c r="E332" s="9" t="s">
        <v>419</v>
      </c>
      <c r="F332" s="9" t="s">
        <v>421</v>
      </c>
      <c r="J332" s="9" t="str">
        <f t="shared" si="148"/>
        <v>LWS-GC-Quad-H2O-41.3901-98.10000</v>
      </c>
      <c r="K332" s="13" t="s">
        <v>1298</v>
      </c>
      <c r="M332" s="9" t="str">
        <f t="shared" si="149"/>
        <v>Unknown-41.3901-98.10000</v>
      </c>
      <c r="N332" s="11">
        <v>12.84816017</v>
      </c>
      <c r="O332" s="11">
        <v>1.8880765770000001</v>
      </c>
      <c r="P332" s="11">
        <v>1.7068007409999999</v>
      </c>
      <c r="Q332" s="12">
        <f t="shared" si="157"/>
        <v>5.4810124959999991</v>
      </c>
      <c r="R332" s="12">
        <f t="shared" si="158"/>
        <v>6.3807808197799822</v>
      </c>
      <c r="S332" s="12">
        <f t="shared" si="159"/>
        <v>116.4160969243662</v>
      </c>
      <c r="T332" s="11">
        <v>14.081503939999999</v>
      </c>
      <c r="U332" s="11">
        <v>15.086593130000001</v>
      </c>
      <c r="V332" s="11">
        <v>14.46809375</v>
      </c>
      <c r="W332" s="12">
        <f t="shared" si="150"/>
        <v>14.545396940000002</v>
      </c>
      <c r="X332" s="12">
        <f t="shared" si="151"/>
        <v>0.50698412928990866</v>
      </c>
      <c r="Y332" s="12">
        <f t="shared" si="152"/>
        <v>3.4855296928727788</v>
      </c>
      <c r="Z332" s="11">
        <v>4.7836138139999997</v>
      </c>
      <c r="AA332" s="11">
        <v>2.3474488450000002</v>
      </c>
      <c r="AB332" s="11">
        <v>3.8897963359999999</v>
      </c>
      <c r="AC332" s="12">
        <f t="shared" si="153"/>
        <v>3.6736196649999999</v>
      </c>
      <c r="AD332" s="12">
        <f t="shared" si="154"/>
        <v>1.2323855743472403</v>
      </c>
      <c r="AE332" s="12">
        <f t="shared" si="155"/>
        <v>33.546901604666807</v>
      </c>
      <c r="AF332" s="11">
        <v>3.975110409</v>
      </c>
      <c r="AG332" s="11">
        <v>2.20963858</v>
      </c>
      <c r="AH332" s="11">
        <v>9.8149923309999991</v>
      </c>
      <c r="AI332" s="12">
        <f t="shared" si="156"/>
        <v>5.3332471066666658</v>
      </c>
      <c r="AJ332" s="12">
        <f t="shared" si="160"/>
        <v>3.9804211946255301</v>
      </c>
      <c r="AK332" s="12">
        <f t="shared" si="161"/>
        <v>74.634104046105861</v>
      </c>
      <c r="AL332" s="11">
        <v>2.4788056599999999</v>
      </c>
      <c r="AM332" s="11">
        <v>1.551466032</v>
      </c>
      <c r="AN332" s="11">
        <v>4.6735228700000002</v>
      </c>
      <c r="AO332" s="12">
        <f t="shared" si="162"/>
        <v>2.9012648539999994</v>
      </c>
      <c r="AP332" s="12">
        <f t="shared" si="163"/>
        <v>1.603328897285891</v>
      </c>
      <c r="AQ332" s="12">
        <f t="shared" si="164"/>
        <v>55.263099991556011</v>
      </c>
    </row>
    <row r="333" spans="1:43" ht="17.25" x14ac:dyDescent="0.25">
      <c r="A333" s="9" t="s">
        <v>346</v>
      </c>
      <c r="B333" s="9">
        <v>41.459000000000003</v>
      </c>
      <c r="C333" s="42">
        <v>204.1</v>
      </c>
      <c r="D333" s="9" t="s">
        <v>417</v>
      </c>
      <c r="E333" s="9" t="s">
        <v>419</v>
      </c>
      <c r="F333" s="9" t="s">
        <v>421</v>
      </c>
      <c r="G333" s="18" t="s">
        <v>819</v>
      </c>
      <c r="H333" s="9">
        <v>254.10016999999999</v>
      </c>
      <c r="I333" s="9" t="s">
        <v>465</v>
      </c>
      <c r="J333" s="9" t="str">
        <f t="shared" si="148"/>
        <v>NF07_galactosyl glycerol 6TMS</v>
      </c>
      <c r="K333" s="14" t="s">
        <v>1323</v>
      </c>
      <c r="L333" s="19" t="s">
        <v>729</v>
      </c>
      <c r="M333" s="9" t="str">
        <f t="shared" si="149"/>
        <v>NHJUPBDCSOGIKX-NTXXKDEISA-N</v>
      </c>
      <c r="N333" s="11">
        <v>193.99359860000001</v>
      </c>
      <c r="O333" s="11">
        <v>55.939757180000001</v>
      </c>
      <c r="P333" s="11">
        <v>31.62212225</v>
      </c>
      <c r="Q333" s="12">
        <f t="shared" si="157"/>
        <v>93.851826010000011</v>
      </c>
      <c r="R333" s="12">
        <f t="shared" si="158"/>
        <v>87.573499446166068</v>
      </c>
      <c r="S333" s="12">
        <f t="shared" si="159"/>
        <v>93.310384218667224</v>
      </c>
      <c r="T333" s="11">
        <v>72.914398980000001</v>
      </c>
      <c r="U333" s="11">
        <v>59.957755239999997</v>
      </c>
      <c r="V333" s="11">
        <v>95.986993709999993</v>
      </c>
      <c r="W333" s="12">
        <f t="shared" si="150"/>
        <v>76.28638264333334</v>
      </c>
      <c r="X333" s="12">
        <f t="shared" si="151"/>
        <v>18.249772917802915</v>
      </c>
      <c r="Y333" s="12">
        <f t="shared" si="152"/>
        <v>23.922713707801901</v>
      </c>
      <c r="Z333" s="11">
        <v>105.5196254</v>
      </c>
      <c r="AA333" s="11">
        <v>60.499340189999998</v>
      </c>
      <c r="AB333" s="11">
        <v>57.730156610000002</v>
      </c>
      <c r="AC333" s="12">
        <f t="shared" si="153"/>
        <v>74.583040733333334</v>
      </c>
      <c r="AD333" s="12">
        <f t="shared" si="154"/>
        <v>26.827621913865435</v>
      </c>
      <c r="AE333" s="12">
        <f t="shared" si="155"/>
        <v>35.970136977635171</v>
      </c>
      <c r="AF333" s="11">
        <v>63.524498600000001</v>
      </c>
      <c r="AG333" s="11">
        <v>65.905229750000004</v>
      </c>
      <c r="AH333" s="11">
        <v>53.686001269999998</v>
      </c>
      <c r="AI333" s="12">
        <f t="shared" si="156"/>
        <v>61.038576540000001</v>
      </c>
      <c r="AJ333" s="12">
        <f t="shared" si="160"/>
        <v>6.4778269911990387</v>
      </c>
      <c r="AK333" s="12">
        <f t="shared" si="161"/>
        <v>10.612677028852348</v>
      </c>
      <c r="AL333" s="11">
        <v>35.837288579999999</v>
      </c>
      <c r="AM333" s="11">
        <v>43.137093239999999</v>
      </c>
      <c r="AN333" s="11">
        <v>72.431671449999996</v>
      </c>
      <c r="AO333" s="12">
        <f t="shared" si="162"/>
        <v>50.468684423333322</v>
      </c>
      <c r="AP333" s="12">
        <f t="shared" si="163"/>
        <v>19.3675343389056</v>
      </c>
      <c r="AQ333" s="12">
        <f t="shared" si="164"/>
        <v>38.375350101163633</v>
      </c>
    </row>
    <row r="334" spans="1:43" x14ac:dyDescent="0.25">
      <c r="A334" s="9" t="s">
        <v>347</v>
      </c>
      <c r="B334" s="9">
        <v>41.868200000000002</v>
      </c>
      <c r="C334" s="42">
        <v>357.2</v>
      </c>
      <c r="D334" s="9" t="s">
        <v>417</v>
      </c>
      <c r="E334" s="9" t="s">
        <v>419</v>
      </c>
      <c r="F334" s="9" t="s">
        <v>421</v>
      </c>
      <c r="J334" s="9" t="str">
        <f t="shared" si="148"/>
        <v>LWS-GC-Quad-H2O-41.8682-357.20000</v>
      </c>
      <c r="K334" s="13" t="s">
        <v>1298</v>
      </c>
      <c r="M334" s="9" t="str">
        <f t="shared" si="149"/>
        <v>Unknown-41.8682-357.20000</v>
      </c>
      <c r="N334" s="11">
        <v>16.071550179999999</v>
      </c>
      <c r="O334" s="11">
        <v>5.9496366549999999</v>
      </c>
      <c r="P334" s="11">
        <v>14.884890179999999</v>
      </c>
      <c r="Q334" s="12">
        <f t="shared" si="157"/>
        <v>12.302025671666664</v>
      </c>
      <c r="R334" s="12">
        <f t="shared" si="158"/>
        <v>5.5332336976853327</v>
      </c>
      <c r="S334" s="12">
        <f t="shared" si="159"/>
        <v>44.978232409554849</v>
      </c>
      <c r="T334" s="11">
        <v>6.900283902</v>
      </c>
      <c r="U334" s="11">
        <v>4.5301947489999996</v>
      </c>
      <c r="V334" s="11">
        <v>5.4434953320000004</v>
      </c>
      <c r="W334" s="12">
        <f t="shared" si="150"/>
        <v>5.624657994333333</v>
      </c>
      <c r="X334" s="12">
        <f t="shared" si="151"/>
        <v>1.1953851182609929</v>
      </c>
      <c r="Y334" s="12">
        <f t="shared" si="152"/>
        <v>21.252583169773274</v>
      </c>
      <c r="Z334" s="11">
        <v>140.49787749999999</v>
      </c>
      <c r="AA334" s="11">
        <v>83.680847819999997</v>
      </c>
      <c r="AB334" s="11">
        <v>151.97170829999999</v>
      </c>
      <c r="AC334" s="12">
        <f t="shared" si="153"/>
        <v>125.38347787333332</v>
      </c>
      <c r="AD334" s="12">
        <f t="shared" si="154"/>
        <v>36.568349885257923</v>
      </c>
      <c r="AE334" s="12">
        <f t="shared" si="155"/>
        <v>29.165206218159401</v>
      </c>
      <c r="AF334" s="11">
        <v>126.148779</v>
      </c>
      <c r="AG334" s="11">
        <v>152.9452651</v>
      </c>
      <c r="AH334" s="11">
        <v>41.49479564</v>
      </c>
      <c r="AI334" s="12">
        <f t="shared" si="156"/>
        <v>106.86294658000001</v>
      </c>
      <c r="AJ334" s="12">
        <f t="shared" si="160"/>
        <v>58.174386845181594</v>
      </c>
      <c r="AK334" s="12">
        <f t="shared" si="161"/>
        <v>54.438314408288313</v>
      </c>
      <c r="AL334" s="11">
        <v>13.453394879999999</v>
      </c>
      <c r="AM334" s="11">
        <v>11.375264039999999</v>
      </c>
      <c r="AN334" s="11">
        <v>9.37529507</v>
      </c>
      <c r="AO334" s="12">
        <f t="shared" si="162"/>
        <v>11.401317996666668</v>
      </c>
      <c r="AP334" s="12">
        <f t="shared" si="163"/>
        <v>2.0391747403236367</v>
      </c>
      <c r="AQ334" s="12">
        <f t="shared" si="164"/>
        <v>17.885429920644416</v>
      </c>
    </row>
    <row r="335" spans="1:43" x14ac:dyDescent="0.25">
      <c r="A335" s="9" t="s">
        <v>348</v>
      </c>
      <c r="B335" s="9">
        <v>42.180300000000003</v>
      </c>
      <c r="C335" s="42">
        <v>433.3</v>
      </c>
      <c r="D335" s="9" t="s">
        <v>417</v>
      </c>
      <c r="E335" s="9" t="s">
        <v>419</v>
      </c>
      <c r="F335" s="9" t="s">
        <v>421</v>
      </c>
      <c r="J335" s="9" t="str">
        <f t="shared" si="148"/>
        <v>LWS-GC-Quad-H2O-42.1803-433.30000</v>
      </c>
      <c r="K335" s="13" t="s">
        <v>1298</v>
      </c>
      <c r="M335" s="9" t="str">
        <f t="shared" si="149"/>
        <v>Unknown-42.1803-433.30000</v>
      </c>
      <c r="N335" s="11">
        <v>5.6295825480000001</v>
      </c>
      <c r="O335" s="11">
        <v>0.658631364</v>
      </c>
      <c r="P335" s="11">
        <v>0.72770574200000004</v>
      </c>
      <c r="Q335" s="12">
        <f t="shared" si="157"/>
        <v>2.3386398846666667</v>
      </c>
      <c r="R335" s="12">
        <f t="shared" si="158"/>
        <v>2.850249204444173</v>
      </c>
      <c r="S335" s="12">
        <f t="shared" si="159"/>
        <v>121.87636168919728</v>
      </c>
      <c r="T335" s="11">
        <v>6.6817469300000001</v>
      </c>
      <c r="U335" s="11">
        <v>7.6674049279999998</v>
      </c>
      <c r="V335" s="11">
        <v>5.8066032539999997</v>
      </c>
      <c r="W335" s="12">
        <f t="shared" si="150"/>
        <v>6.7185850373333329</v>
      </c>
      <c r="X335" s="12">
        <f t="shared" si="151"/>
        <v>0.93094763660704638</v>
      </c>
      <c r="Y335" s="12">
        <f t="shared" si="152"/>
        <v>13.856305031997451</v>
      </c>
      <c r="Z335" s="11">
        <v>0.68337340199999996</v>
      </c>
      <c r="AA335" s="11">
        <v>0.75166392699999995</v>
      </c>
      <c r="AB335" s="11">
        <v>0.486611972</v>
      </c>
      <c r="AC335" s="12">
        <f t="shared" si="153"/>
        <v>0.64054976699999999</v>
      </c>
      <c r="AD335" s="12">
        <f t="shared" si="154"/>
        <v>0.13761734083425042</v>
      </c>
      <c r="AE335" s="12">
        <f t="shared" si="155"/>
        <v>21.484254295927396</v>
      </c>
      <c r="AF335" s="11">
        <v>4.0626186950000003</v>
      </c>
      <c r="AG335" s="11">
        <v>2.9798420380000001</v>
      </c>
      <c r="AH335" s="11">
        <v>10.595705969999999</v>
      </c>
      <c r="AI335" s="12">
        <f t="shared" si="156"/>
        <v>5.8793889009999996</v>
      </c>
      <c r="AJ335" s="12">
        <f t="shared" si="160"/>
        <v>4.1201743098735006</v>
      </c>
      <c r="AK335" s="12">
        <f t="shared" si="161"/>
        <v>70.078274787584107</v>
      </c>
      <c r="AL335" s="11">
        <v>5.9565277730000004</v>
      </c>
      <c r="AM335" s="11">
        <v>4.7577676359999996</v>
      </c>
      <c r="AN335" s="11">
        <v>12.83196834</v>
      </c>
      <c r="AO335" s="12">
        <f t="shared" si="162"/>
        <v>7.848754582999999</v>
      </c>
      <c r="AP335" s="12">
        <f t="shared" si="163"/>
        <v>4.3570139978522686</v>
      </c>
      <c r="AQ335" s="12">
        <f t="shared" si="164"/>
        <v>55.512170138296057</v>
      </c>
    </row>
    <row r="336" spans="1:43" x14ac:dyDescent="0.25">
      <c r="A336" s="9" t="s">
        <v>349</v>
      </c>
      <c r="B336" s="9">
        <v>42.426200000000001</v>
      </c>
      <c r="C336" s="42">
        <v>204.1</v>
      </c>
      <c r="D336" s="9" t="s">
        <v>417</v>
      </c>
      <c r="E336" s="9" t="s">
        <v>419</v>
      </c>
      <c r="F336" s="9" t="s">
        <v>421</v>
      </c>
      <c r="J336" s="9" t="str">
        <f t="shared" si="148"/>
        <v>LWS-GC-Quad-H2O-42.4262-204.10000</v>
      </c>
      <c r="K336" s="13" t="s">
        <v>1298</v>
      </c>
      <c r="M336" s="9" t="str">
        <f t="shared" si="149"/>
        <v>Unknown-42.4262-204.10000</v>
      </c>
      <c r="N336" s="11">
        <v>258.41599889999998</v>
      </c>
      <c r="O336" s="11">
        <v>59.276822760000002</v>
      </c>
      <c r="P336" s="11">
        <v>27.864514419999999</v>
      </c>
      <c r="Q336" s="12">
        <f t="shared" si="157"/>
        <v>115.18577869333332</v>
      </c>
      <c r="R336" s="12">
        <f t="shared" si="158"/>
        <v>125.03141710845908</v>
      </c>
      <c r="S336" s="12">
        <f t="shared" si="159"/>
        <v>108.54761631758245</v>
      </c>
      <c r="T336" s="11">
        <v>58.165811640000001</v>
      </c>
      <c r="U336" s="11">
        <v>56.310694499999997</v>
      </c>
      <c r="V336" s="11">
        <v>68.227588240000003</v>
      </c>
      <c r="W336" s="12">
        <f t="shared" si="150"/>
        <v>60.901364793333336</v>
      </c>
      <c r="X336" s="12">
        <f t="shared" si="151"/>
        <v>6.4121390653702131</v>
      </c>
      <c r="Y336" s="12">
        <f t="shared" si="152"/>
        <v>10.528728029543483</v>
      </c>
      <c r="Z336" s="11">
        <v>115.46547889999999</v>
      </c>
      <c r="AA336" s="11">
        <v>44.168060529999998</v>
      </c>
      <c r="AB336" s="11">
        <v>60.299591800000002</v>
      </c>
      <c r="AC336" s="12">
        <f t="shared" si="153"/>
        <v>73.311043743333329</v>
      </c>
      <c r="AD336" s="12">
        <f t="shared" si="154"/>
        <v>37.387215432711209</v>
      </c>
      <c r="AE336" s="12">
        <f t="shared" si="155"/>
        <v>50.998067308393878</v>
      </c>
      <c r="AF336" s="11">
        <v>82.141420839999995</v>
      </c>
      <c r="AG336" s="11">
        <v>111.81921819999999</v>
      </c>
      <c r="AH336" s="11">
        <v>54.019213069999999</v>
      </c>
      <c r="AI336" s="12">
        <f t="shared" si="156"/>
        <v>82.659950703333337</v>
      </c>
      <c r="AJ336" s="12">
        <f t="shared" si="160"/>
        <v>28.903491193476654</v>
      </c>
      <c r="AK336" s="12">
        <f t="shared" si="161"/>
        <v>34.966741387508584</v>
      </c>
      <c r="AL336" s="11">
        <v>20.16476076</v>
      </c>
      <c r="AM336" s="11">
        <v>32.25283451</v>
      </c>
      <c r="AN336" s="11">
        <v>38.164846070000003</v>
      </c>
      <c r="AO336" s="12">
        <f t="shared" si="162"/>
        <v>30.194147113333333</v>
      </c>
      <c r="AP336" s="12">
        <f t="shared" si="163"/>
        <v>9.174933958329893</v>
      </c>
      <c r="AQ336" s="12">
        <f t="shared" si="164"/>
        <v>30.38646504533445</v>
      </c>
    </row>
    <row r="337" spans="1:43" x14ac:dyDescent="0.25">
      <c r="A337" s="9" t="s">
        <v>350</v>
      </c>
      <c r="B337" s="9">
        <v>43.194299999999998</v>
      </c>
      <c r="C337" s="42">
        <v>183</v>
      </c>
      <c r="D337" s="9" t="s">
        <v>417</v>
      </c>
      <c r="E337" s="9" t="s">
        <v>419</v>
      </c>
      <c r="F337" s="9" t="s">
        <v>421</v>
      </c>
      <c r="J337" s="9" t="str">
        <f t="shared" si="148"/>
        <v>LWS-GC-Quad-H2O-43.1943-1830000</v>
      </c>
      <c r="K337" s="13" t="s">
        <v>1298</v>
      </c>
      <c r="M337" s="9" t="str">
        <f t="shared" si="149"/>
        <v>Unknown-43.1943-1830000</v>
      </c>
      <c r="N337" s="11">
        <v>1.180396341</v>
      </c>
      <c r="O337" s="11">
        <v>1.4270346220000001</v>
      </c>
      <c r="P337" s="11">
        <v>1.32310135</v>
      </c>
      <c r="Q337" s="12">
        <f t="shared" si="157"/>
        <v>1.3101774376666666</v>
      </c>
      <c r="R337" s="12">
        <f t="shared" si="158"/>
        <v>0.12382601118568955</v>
      </c>
      <c r="S337" s="12">
        <f t="shared" si="159"/>
        <v>9.4510871295581858</v>
      </c>
      <c r="T337" s="11">
        <v>1.5745295020000001</v>
      </c>
      <c r="U337" s="11">
        <v>0.90900988400000005</v>
      </c>
      <c r="V337" s="11">
        <v>0.491171792</v>
      </c>
      <c r="W337" s="12">
        <f t="shared" si="150"/>
        <v>0.99157039266666669</v>
      </c>
      <c r="X337" s="12">
        <f t="shared" si="151"/>
        <v>0.54637730566668385</v>
      </c>
      <c r="Y337" s="12">
        <f t="shared" si="152"/>
        <v>55.10222064994209</v>
      </c>
      <c r="Z337" s="11">
        <v>16.46560508</v>
      </c>
      <c r="AA337" s="11">
        <v>4.7993621659999999</v>
      </c>
      <c r="AB337" s="11">
        <v>9.7756315879999995</v>
      </c>
      <c r="AC337" s="12">
        <f t="shared" si="153"/>
        <v>10.346866277999998</v>
      </c>
      <c r="AD337" s="12">
        <f t="shared" si="154"/>
        <v>5.854061644312293</v>
      </c>
      <c r="AE337" s="12">
        <f t="shared" si="155"/>
        <v>56.578112512766097</v>
      </c>
      <c r="AF337" s="11">
        <v>12.508099169999999</v>
      </c>
      <c r="AG337" s="11">
        <v>17.91897131</v>
      </c>
      <c r="AH337" s="11">
        <v>8.1129829460000007</v>
      </c>
      <c r="AI337" s="12">
        <f t="shared" si="156"/>
        <v>12.846684475333333</v>
      </c>
      <c r="AJ337" s="12">
        <f t="shared" si="160"/>
        <v>4.9117544681576435</v>
      </c>
      <c r="AK337" s="12">
        <f t="shared" si="161"/>
        <v>38.233635126546517</v>
      </c>
      <c r="AL337" s="11">
        <v>1.5126549279999999</v>
      </c>
      <c r="AM337" s="11">
        <v>1.909260003</v>
      </c>
      <c r="AN337" s="11">
        <v>2.0045415640000002</v>
      </c>
      <c r="AO337" s="12">
        <f t="shared" si="162"/>
        <v>1.8088188316666667</v>
      </c>
      <c r="AP337" s="12">
        <f t="shared" si="163"/>
        <v>0.26087245416670429</v>
      </c>
      <c r="AQ337" s="12">
        <f t="shared" si="164"/>
        <v>14.422254434753611</v>
      </c>
    </row>
    <row r="338" spans="1:43" x14ac:dyDescent="0.25">
      <c r="A338" s="9" t="s">
        <v>351</v>
      </c>
      <c r="B338" s="9">
        <v>43.2425</v>
      </c>
      <c r="C338" s="42">
        <v>204.1</v>
      </c>
      <c r="D338" s="9" t="s">
        <v>417</v>
      </c>
      <c r="E338" s="9" t="s">
        <v>419</v>
      </c>
      <c r="F338" s="9" t="s">
        <v>421</v>
      </c>
      <c r="J338" s="9" t="str">
        <f t="shared" si="148"/>
        <v>LWS-GC-Quad-H2O-43.2425-204.10000</v>
      </c>
      <c r="K338" s="13" t="s">
        <v>1298</v>
      </c>
      <c r="M338" s="9" t="str">
        <f t="shared" si="149"/>
        <v>Unknown-43.2425-204.10000</v>
      </c>
      <c r="N338" s="11">
        <v>58.588518379999996</v>
      </c>
      <c r="O338" s="11">
        <v>7.8925991790000003</v>
      </c>
      <c r="P338" s="11">
        <v>3.5856046570000002</v>
      </c>
      <c r="Q338" s="12">
        <f t="shared" si="157"/>
        <v>23.355574072</v>
      </c>
      <c r="R338" s="12">
        <f t="shared" si="158"/>
        <v>30.588524382701209</v>
      </c>
      <c r="S338" s="12">
        <f t="shared" si="159"/>
        <v>130.96883976563217</v>
      </c>
      <c r="T338" s="11">
        <v>31.20405757</v>
      </c>
      <c r="U338" s="11">
        <v>25.88929151</v>
      </c>
      <c r="V338" s="11">
        <v>31.356126100000001</v>
      </c>
      <c r="W338" s="12">
        <f t="shared" si="150"/>
        <v>29.48315839333333</v>
      </c>
      <c r="X338" s="12">
        <f t="shared" si="151"/>
        <v>3.1133086244049317</v>
      </c>
      <c r="Y338" s="12">
        <f t="shared" si="152"/>
        <v>10.559617062970114</v>
      </c>
      <c r="Z338" s="11">
        <v>50.92670974</v>
      </c>
      <c r="AA338" s="11">
        <v>19.967123709999999</v>
      </c>
      <c r="AB338" s="11">
        <v>29.35169028</v>
      </c>
      <c r="AC338" s="12">
        <f t="shared" si="153"/>
        <v>33.415174576666665</v>
      </c>
      <c r="AD338" s="12">
        <f t="shared" si="154"/>
        <v>15.874757329143179</v>
      </c>
      <c r="AE338" s="12">
        <f t="shared" si="155"/>
        <v>47.507629483487101</v>
      </c>
      <c r="AF338" s="11">
        <v>32.662002039999997</v>
      </c>
      <c r="AG338" s="11">
        <v>27.693275870000001</v>
      </c>
      <c r="AH338" s="11">
        <v>24.09910073</v>
      </c>
      <c r="AI338" s="12">
        <f t="shared" si="156"/>
        <v>28.151459546666668</v>
      </c>
      <c r="AJ338" s="12">
        <f t="shared" si="160"/>
        <v>4.2997987071922941</v>
      </c>
      <c r="AK338" s="12">
        <f t="shared" si="161"/>
        <v>15.273803832673465</v>
      </c>
      <c r="AL338" s="11">
        <v>11.111083860000001</v>
      </c>
      <c r="AM338" s="11">
        <v>12.029014849999999</v>
      </c>
      <c r="AN338" s="11">
        <v>19.47791367</v>
      </c>
      <c r="AO338" s="12">
        <f t="shared" si="162"/>
        <v>14.206004126666665</v>
      </c>
      <c r="AP338" s="12">
        <f t="shared" si="163"/>
        <v>4.5886187464658059</v>
      </c>
      <c r="AQ338" s="12">
        <f t="shared" si="164"/>
        <v>32.30055901400398</v>
      </c>
    </row>
    <row r="339" spans="1:43" ht="17.25" x14ac:dyDescent="0.25">
      <c r="A339" s="9" t="s">
        <v>352</v>
      </c>
      <c r="B339" s="9">
        <v>43.303899999999999</v>
      </c>
      <c r="C339" s="42">
        <v>318.2</v>
      </c>
      <c r="D339" s="9" t="s">
        <v>417</v>
      </c>
      <c r="E339" s="9" t="s">
        <v>419</v>
      </c>
      <c r="F339" s="9" t="s">
        <v>421</v>
      </c>
      <c r="G339" s="18" t="s">
        <v>820</v>
      </c>
      <c r="H339" s="22">
        <v>260.02972300000005</v>
      </c>
      <c r="I339" s="9" t="s">
        <v>430</v>
      </c>
      <c r="J339" s="9" t="str">
        <f t="shared" si="148"/>
        <v xml:space="preserve">Golm_Inositol-2-phosphate myo- </v>
      </c>
      <c r="K339" s="16" t="s">
        <v>1299</v>
      </c>
      <c r="L339" s="19" t="s">
        <v>730</v>
      </c>
      <c r="M339" s="9" t="str">
        <f t="shared" si="149"/>
        <v>INAPMGSXUVUWAF-UYSNGIAKSA-N</v>
      </c>
      <c r="N339" s="11">
        <v>17.86484462</v>
      </c>
      <c r="O339" s="11">
        <v>6.2569979580000004</v>
      </c>
      <c r="P339" s="11">
        <v>4.5911616830000002</v>
      </c>
      <c r="Q339" s="12">
        <f t="shared" si="157"/>
        <v>9.5710014203333333</v>
      </c>
      <c r="R339" s="12">
        <f t="shared" si="158"/>
        <v>7.2308110810108444</v>
      </c>
      <c r="S339" s="12">
        <f t="shared" si="159"/>
        <v>75.549159000741355</v>
      </c>
      <c r="T339" s="11">
        <v>34.748217990000001</v>
      </c>
      <c r="U339" s="11">
        <v>20.073928330000001</v>
      </c>
      <c r="V339" s="11">
        <v>20.627653519999999</v>
      </c>
      <c r="W339" s="12">
        <f t="shared" si="150"/>
        <v>25.149933279999999</v>
      </c>
      <c r="X339" s="12">
        <f t="shared" si="151"/>
        <v>8.3169678926382229</v>
      </c>
      <c r="Y339" s="12">
        <f t="shared" si="152"/>
        <v>33.069542571121382</v>
      </c>
      <c r="Z339" s="11">
        <v>182.65770689999999</v>
      </c>
      <c r="AA339" s="11">
        <v>62.122742160000001</v>
      </c>
      <c r="AB339" s="11">
        <v>116.01511290000001</v>
      </c>
      <c r="AC339" s="12">
        <f t="shared" si="153"/>
        <v>120.26518732</v>
      </c>
      <c r="AD339" s="12">
        <f t="shared" si="154"/>
        <v>60.379771286830135</v>
      </c>
      <c r="AE339" s="12">
        <f t="shared" si="155"/>
        <v>50.205527162380292</v>
      </c>
      <c r="AF339" s="11">
        <v>109.61716060000001</v>
      </c>
      <c r="AG339" s="11">
        <v>134.53787209999999</v>
      </c>
      <c r="AH339" s="11">
        <v>69.177667080000006</v>
      </c>
      <c r="AI339" s="12">
        <f t="shared" si="156"/>
        <v>104.44423325999999</v>
      </c>
      <c r="AJ339" s="12">
        <f t="shared" si="160"/>
        <v>32.985731506407447</v>
      </c>
      <c r="AK339" s="12">
        <f t="shared" si="161"/>
        <v>31.582147215628332</v>
      </c>
      <c r="AL339" s="11">
        <v>14.09574319</v>
      </c>
      <c r="AM339" s="11">
        <v>26.129419890000001</v>
      </c>
      <c r="AN339" s="11">
        <v>25.973324890000001</v>
      </c>
      <c r="AO339" s="12">
        <f t="shared" si="162"/>
        <v>22.066162656666666</v>
      </c>
      <c r="AP339" s="12">
        <f t="shared" si="163"/>
        <v>6.9030269641817537</v>
      </c>
      <c r="AQ339" s="12">
        <f t="shared" si="164"/>
        <v>31.283314056856188</v>
      </c>
    </row>
    <row r="340" spans="1:43" x14ac:dyDescent="0.25">
      <c r="A340" s="9" t="s">
        <v>353</v>
      </c>
      <c r="B340" s="9">
        <v>43.3431</v>
      </c>
      <c r="C340" s="42">
        <v>74.099999999999994</v>
      </c>
      <c r="D340" s="9" t="s">
        <v>417</v>
      </c>
      <c r="E340" s="9" t="s">
        <v>419</v>
      </c>
      <c r="F340" s="9" t="s">
        <v>421</v>
      </c>
      <c r="J340" s="9" t="str">
        <f t="shared" si="148"/>
        <v>LWS-GC-Quad-H2O-43.3431-74.10000</v>
      </c>
      <c r="K340" s="13" t="s">
        <v>1298</v>
      </c>
      <c r="M340" s="9" t="str">
        <f t="shared" si="149"/>
        <v>Unknown-43.3431-74.10000</v>
      </c>
      <c r="N340" s="11">
        <v>180.73683969999999</v>
      </c>
      <c r="O340" s="11">
        <v>80.056642299999993</v>
      </c>
      <c r="P340" s="11">
        <v>68.430801799999998</v>
      </c>
      <c r="Q340" s="12">
        <f t="shared" si="157"/>
        <v>109.74142793333333</v>
      </c>
      <c r="R340" s="12">
        <f t="shared" si="158"/>
        <v>61.758006855563103</v>
      </c>
      <c r="S340" s="12">
        <f t="shared" si="159"/>
        <v>56.275927895780974</v>
      </c>
      <c r="T340" s="11">
        <v>11.34937206</v>
      </c>
      <c r="U340" s="11">
        <v>13.114755669999999</v>
      </c>
      <c r="V340" s="11">
        <v>11.85059319</v>
      </c>
      <c r="W340" s="12">
        <f t="shared" si="150"/>
        <v>12.104906973333334</v>
      </c>
      <c r="X340" s="12">
        <f t="shared" si="151"/>
        <v>0.90975350942392208</v>
      </c>
      <c r="Y340" s="12">
        <f t="shared" si="152"/>
        <v>7.515576215728677</v>
      </c>
      <c r="Z340" s="11">
        <v>60.139937629999999</v>
      </c>
      <c r="AA340" s="11">
        <v>16.824784260000001</v>
      </c>
      <c r="AB340" s="11">
        <v>52.250347910000002</v>
      </c>
      <c r="AC340" s="12">
        <f t="shared" si="153"/>
        <v>43.071689933333325</v>
      </c>
      <c r="AD340" s="12">
        <f t="shared" si="154"/>
        <v>23.070250314119402</v>
      </c>
      <c r="AE340" s="12">
        <f t="shared" si="155"/>
        <v>53.562445192718712</v>
      </c>
      <c r="AF340" s="11">
        <v>40.93432782</v>
      </c>
      <c r="AG340" s="11">
        <v>50.588043300000002</v>
      </c>
      <c r="AH340" s="11">
        <v>10.06181589</v>
      </c>
      <c r="AI340" s="12">
        <f t="shared" si="156"/>
        <v>33.86139567</v>
      </c>
      <c r="AJ340" s="12">
        <f t="shared" si="160"/>
        <v>21.168692777794213</v>
      </c>
      <c r="AK340" s="12">
        <f t="shared" si="161"/>
        <v>62.515712536175606</v>
      </c>
      <c r="AL340" s="11">
        <v>6.1573273259999999</v>
      </c>
      <c r="AM340" s="11">
        <v>10.659060800000001</v>
      </c>
      <c r="AN340" s="11">
        <v>5.1007456280000003</v>
      </c>
      <c r="AO340" s="12">
        <f t="shared" si="162"/>
        <v>7.3057112513333324</v>
      </c>
      <c r="AP340" s="12">
        <f t="shared" si="163"/>
        <v>2.9517462827611678</v>
      </c>
      <c r="AQ340" s="12">
        <f t="shared" si="164"/>
        <v>40.403270553876027</v>
      </c>
    </row>
    <row r="341" spans="1:43" x14ac:dyDescent="0.25">
      <c r="A341" s="9" t="s">
        <v>354</v>
      </c>
      <c r="B341" s="9">
        <v>43.603499999999997</v>
      </c>
      <c r="C341" s="42">
        <v>221.1</v>
      </c>
      <c r="D341" s="9" t="s">
        <v>417</v>
      </c>
      <c r="E341" s="9" t="s">
        <v>419</v>
      </c>
      <c r="F341" s="9" t="s">
        <v>421</v>
      </c>
      <c r="J341" s="9" t="str">
        <f t="shared" si="148"/>
        <v>LWS-GC-Quad-H2O-43.6035-221.10000</v>
      </c>
      <c r="K341" s="13" t="s">
        <v>1298</v>
      </c>
      <c r="M341" s="9" t="str">
        <f t="shared" si="149"/>
        <v>Unknown-43.6035-221.10000</v>
      </c>
      <c r="N341" s="11">
        <v>651.44258049999996</v>
      </c>
      <c r="O341" s="11">
        <v>317.40543150000002</v>
      </c>
      <c r="P341" s="11">
        <v>452.13019320000001</v>
      </c>
      <c r="Q341" s="12">
        <f t="shared" si="157"/>
        <v>473.65940173333337</v>
      </c>
      <c r="R341" s="12">
        <f t="shared" si="158"/>
        <v>168.05604524403697</v>
      </c>
      <c r="S341" s="12">
        <f t="shared" si="159"/>
        <v>35.480356692814311</v>
      </c>
      <c r="T341" s="11">
        <v>28.64401307</v>
      </c>
      <c r="U341" s="11">
        <v>42.487706559999999</v>
      </c>
      <c r="V341" s="11">
        <v>59.099914030000001</v>
      </c>
      <c r="W341" s="12">
        <f t="shared" si="150"/>
        <v>43.410544553333331</v>
      </c>
      <c r="X341" s="12">
        <f t="shared" si="151"/>
        <v>15.248908101657213</v>
      </c>
      <c r="Y341" s="12">
        <f t="shared" si="152"/>
        <v>35.127198376704783</v>
      </c>
      <c r="Z341" s="11">
        <v>166.00740630000001</v>
      </c>
      <c r="AA341" s="11">
        <v>58.084649849999998</v>
      </c>
      <c r="AB341" s="11">
        <v>206.6923094</v>
      </c>
      <c r="AC341" s="12">
        <f t="shared" si="153"/>
        <v>143.59478851666668</v>
      </c>
      <c r="AD341" s="12">
        <f t="shared" si="154"/>
        <v>76.797156172338305</v>
      </c>
      <c r="AE341" s="12">
        <f t="shared" si="155"/>
        <v>53.48185471468183</v>
      </c>
      <c r="AF341" s="11">
        <v>79.948128069999996</v>
      </c>
      <c r="AG341" s="11">
        <v>126.7372139</v>
      </c>
      <c r="AH341" s="11">
        <v>40.281067640000003</v>
      </c>
      <c r="AI341" s="12">
        <f t="shared" si="156"/>
        <v>82.322136536666662</v>
      </c>
      <c r="AJ341" s="12">
        <f t="shared" si="160"/>
        <v>43.276936625441543</v>
      </c>
      <c r="AK341" s="12">
        <f t="shared" si="161"/>
        <v>52.570230130222384</v>
      </c>
      <c r="AL341" s="11">
        <v>21.264252209999999</v>
      </c>
      <c r="AM341" s="11">
        <v>35.704946419999999</v>
      </c>
      <c r="AN341" s="11">
        <v>23.875521840000001</v>
      </c>
      <c r="AO341" s="12">
        <f t="shared" si="162"/>
        <v>26.948240156666667</v>
      </c>
      <c r="AP341" s="12">
        <f t="shared" si="163"/>
        <v>7.695103034194271</v>
      </c>
      <c r="AQ341" s="12">
        <f t="shared" si="164"/>
        <v>28.555122670192606</v>
      </c>
    </row>
    <row r="342" spans="1:43" x14ac:dyDescent="0.25">
      <c r="A342" s="9" t="s">
        <v>355</v>
      </c>
      <c r="B342" s="9">
        <v>43.848799999999997</v>
      </c>
      <c r="C342" s="42">
        <v>245.1</v>
      </c>
      <c r="D342" s="9" t="s">
        <v>417</v>
      </c>
      <c r="E342" s="9" t="s">
        <v>419</v>
      </c>
      <c r="F342" s="9" t="s">
        <v>421</v>
      </c>
      <c r="J342" s="9" t="str">
        <f t="shared" si="148"/>
        <v>LWS-GC-Quad-H2O-43.8488-245.10000</v>
      </c>
      <c r="K342" s="13" t="s">
        <v>1298</v>
      </c>
      <c r="M342" s="9" t="str">
        <f t="shared" si="149"/>
        <v>Unknown-43.8488-245.10000</v>
      </c>
      <c r="N342" s="11">
        <v>3.3368896559999999</v>
      </c>
      <c r="O342" s="11">
        <v>0.73547169000000001</v>
      </c>
      <c r="P342" s="11">
        <v>2.8843609419999998</v>
      </c>
      <c r="Q342" s="12">
        <f t="shared" si="157"/>
        <v>2.3189074293333332</v>
      </c>
      <c r="R342" s="12">
        <f t="shared" si="158"/>
        <v>1.3898370820701242</v>
      </c>
      <c r="S342" s="12">
        <f t="shared" si="159"/>
        <v>59.934996304259158</v>
      </c>
      <c r="T342" s="11">
        <v>4.7445747709999999</v>
      </c>
      <c r="U342" s="11">
        <v>2.9431411199999999</v>
      </c>
      <c r="V342" s="11">
        <v>4.5837494760000004</v>
      </c>
      <c r="W342" s="12">
        <f t="shared" si="150"/>
        <v>4.0904884556666667</v>
      </c>
      <c r="X342" s="12">
        <f t="shared" si="151"/>
        <v>0.99688044688117172</v>
      </c>
      <c r="Y342" s="12">
        <f t="shared" si="152"/>
        <v>24.370694543830474</v>
      </c>
      <c r="Z342" s="11">
        <v>253.74701020000001</v>
      </c>
      <c r="AA342" s="11">
        <v>147.2913082</v>
      </c>
      <c r="AB342" s="11">
        <v>318.54487519999998</v>
      </c>
      <c r="AC342" s="12">
        <f t="shared" si="153"/>
        <v>239.86106453333332</v>
      </c>
      <c r="AD342" s="12">
        <f t="shared" si="154"/>
        <v>86.467107433110669</v>
      </c>
      <c r="AE342" s="12">
        <f t="shared" si="155"/>
        <v>36.048830018051717</v>
      </c>
      <c r="AF342" s="11">
        <v>170.92043820000001</v>
      </c>
      <c r="AG342" s="11">
        <v>316.78843940000002</v>
      </c>
      <c r="AH342" s="11">
        <v>64.500092420000001</v>
      </c>
      <c r="AI342" s="12">
        <f t="shared" si="156"/>
        <v>184.06965667333336</v>
      </c>
      <c r="AJ342" s="12">
        <f t="shared" si="160"/>
        <v>126.65713152175761</v>
      </c>
      <c r="AK342" s="12">
        <f t="shared" si="161"/>
        <v>68.809348488401213</v>
      </c>
      <c r="AL342" s="11">
        <v>5.3334534160000002</v>
      </c>
      <c r="AM342" s="11">
        <v>3.746222859</v>
      </c>
      <c r="AN342" s="11">
        <v>4.9923920300000004</v>
      </c>
      <c r="AO342" s="12">
        <f t="shared" si="162"/>
        <v>4.6906894350000004</v>
      </c>
      <c r="AP342" s="12">
        <f t="shared" si="163"/>
        <v>0.83551992923025187</v>
      </c>
      <c r="AQ342" s="12">
        <f t="shared" si="164"/>
        <v>17.812305436295674</v>
      </c>
    </row>
    <row r="343" spans="1:43" ht="17.25" x14ac:dyDescent="0.25">
      <c r="A343" s="9" t="s">
        <v>356</v>
      </c>
      <c r="B343" s="9">
        <v>44.034799999999997</v>
      </c>
      <c r="C343" s="42">
        <v>218.1</v>
      </c>
      <c r="D343" s="9" t="s">
        <v>417</v>
      </c>
      <c r="E343" s="9" t="s">
        <v>419</v>
      </c>
      <c r="F343" s="9" t="s">
        <v>421</v>
      </c>
      <c r="G343" s="18" t="s">
        <v>821</v>
      </c>
      <c r="H343" s="22">
        <v>244.06953800000002</v>
      </c>
      <c r="I343" s="9" t="s">
        <v>408</v>
      </c>
      <c r="J343" s="9" t="str">
        <f t="shared" si="148"/>
        <v xml:space="preserve">Golm_Uridine </v>
      </c>
      <c r="K343" s="16" t="s">
        <v>1299</v>
      </c>
      <c r="L343" s="19" t="s">
        <v>731</v>
      </c>
      <c r="M343" s="9" t="str">
        <f t="shared" si="149"/>
        <v>DRTQHJPVMGBUCF-XVFCMESISA-N</v>
      </c>
      <c r="N343" s="11">
        <v>2.8601911329999998</v>
      </c>
      <c r="O343" s="11">
        <v>2.700388593</v>
      </c>
      <c r="P343" s="11">
        <v>0.80709182300000004</v>
      </c>
      <c r="Q343" s="12">
        <f t="shared" si="157"/>
        <v>2.1225571830000001</v>
      </c>
      <c r="R343" s="12">
        <f t="shared" si="158"/>
        <v>1.1420249769455824</v>
      </c>
      <c r="S343" s="12">
        <f t="shared" si="159"/>
        <v>53.804203066579163</v>
      </c>
      <c r="T343" s="11">
        <v>51.978780929999999</v>
      </c>
      <c r="U343" s="11">
        <v>27.283713630000001</v>
      </c>
      <c r="V343" s="11">
        <v>33.487921</v>
      </c>
      <c r="W343" s="12">
        <f t="shared" si="150"/>
        <v>37.583471853333329</v>
      </c>
      <c r="X343" s="12">
        <f t="shared" si="151"/>
        <v>12.846857196686742</v>
      </c>
      <c r="Y343" s="12">
        <f t="shared" si="152"/>
        <v>34.182199150787973</v>
      </c>
      <c r="Z343" s="11">
        <v>1546.8557129999999</v>
      </c>
      <c r="AA343" s="11">
        <v>564.11537199999998</v>
      </c>
      <c r="AB343" s="11">
        <v>1199.9510290000001</v>
      </c>
      <c r="AC343" s="12">
        <f t="shared" si="153"/>
        <v>1103.6407046666666</v>
      </c>
      <c r="AD343" s="12">
        <f t="shared" si="154"/>
        <v>498.39883967269901</v>
      </c>
      <c r="AE343" s="12">
        <f t="shared" si="155"/>
        <v>45.159519539760971</v>
      </c>
      <c r="AF343" s="11">
        <v>886.98491130000002</v>
      </c>
      <c r="AG343" s="11">
        <v>1129.2121970000001</v>
      </c>
      <c r="AH343" s="11">
        <v>231.29057330000001</v>
      </c>
      <c r="AI343" s="12">
        <f t="shared" si="156"/>
        <v>749.16256053333336</v>
      </c>
      <c r="AJ343" s="12">
        <f t="shared" si="160"/>
        <v>464.55576721761696</v>
      </c>
      <c r="AK343" s="12">
        <f t="shared" si="161"/>
        <v>62.010008466906953</v>
      </c>
      <c r="AL343" s="11">
        <v>59.985800349999998</v>
      </c>
      <c r="AM343" s="11">
        <v>53.444513020000002</v>
      </c>
      <c r="AN343" s="11">
        <v>38.289259219999998</v>
      </c>
      <c r="AO343" s="12">
        <f t="shared" si="162"/>
        <v>50.57319086333333</v>
      </c>
      <c r="AP343" s="12">
        <f t="shared" si="163"/>
        <v>11.129615557015885</v>
      </c>
      <c r="AQ343" s="12">
        <f t="shared" si="164"/>
        <v>22.006947489415978</v>
      </c>
    </row>
    <row r="344" spans="1:43" x14ac:dyDescent="0.25">
      <c r="A344" s="9" t="s">
        <v>357</v>
      </c>
      <c r="B344" s="9">
        <v>44.360599999999998</v>
      </c>
      <c r="C344" s="42">
        <v>363.2</v>
      </c>
      <c r="D344" s="9" t="s">
        <v>417</v>
      </c>
      <c r="E344" s="9" t="s">
        <v>419</v>
      </c>
      <c r="F344" s="9" t="s">
        <v>421</v>
      </c>
      <c r="J344" s="9" t="str">
        <f t="shared" si="148"/>
        <v>LWS-GC-Quad-H2O-44.3606-363.20000</v>
      </c>
      <c r="K344" s="13" t="s">
        <v>1298</v>
      </c>
      <c r="M344" s="9" t="str">
        <f t="shared" si="149"/>
        <v>Unknown-44.3606-363.20000</v>
      </c>
      <c r="N344" s="11">
        <v>95.907202690000005</v>
      </c>
      <c r="O344" s="11">
        <v>7.047355595</v>
      </c>
      <c r="P344" s="11">
        <v>9.5130987030000007</v>
      </c>
      <c r="Q344" s="12">
        <f t="shared" si="157"/>
        <v>37.489218995999998</v>
      </c>
      <c r="R344" s="12">
        <f t="shared" si="158"/>
        <v>50.606477712077535</v>
      </c>
      <c r="S344" s="12">
        <f t="shared" si="159"/>
        <v>134.98941580371977</v>
      </c>
      <c r="T344" s="11">
        <v>30.505354860000001</v>
      </c>
      <c r="U344" s="11">
        <v>28.880830100000001</v>
      </c>
      <c r="V344" s="11">
        <v>40.266716430000002</v>
      </c>
      <c r="W344" s="12">
        <f t="shared" si="150"/>
        <v>33.217633796666668</v>
      </c>
      <c r="X344" s="12">
        <f t="shared" si="151"/>
        <v>6.1584855811014405</v>
      </c>
      <c r="Y344" s="12">
        <f t="shared" si="152"/>
        <v>18.539808159723385</v>
      </c>
      <c r="Z344" s="11">
        <v>189.25749329999999</v>
      </c>
      <c r="AA344" s="11">
        <v>68.068812070000007</v>
      </c>
      <c r="AB344" s="11">
        <v>95.041207049999997</v>
      </c>
      <c r="AC344" s="12">
        <f t="shared" si="153"/>
        <v>117.45583747333335</v>
      </c>
      <c r="AD344" s="12">
        <f t="shared" si="154"/>
        <v>63.627712966345094</v>
      </c>
      <c r="AE344" s="12">
        <f t="shared" si="155"/>
        <v>54.17160554560845</v>
      </c>
      <c r="AF344" s="11">
        <v>126.45133420000001</v>
      </c>
      <c r="AG344" s="11">
        <v>151.38489860000001</v>
      </c>
      <c r="AH344" s="11">
        <v>77.803613769999998</v>
      </c>
      <c r="AI344" s="12">
        <f t="shared" si="156"/>
        <v>118.54661552333334</v>
      </c>
      <c r="AJ344" s="12">
        <f t="shared" si="160"/>
        <v>37.422116486461981</v>
      </c>
      <c r="AK344" s="12">
        <f t="shared" si="161"/>
        <v>31.567427143541053</v>
      </c>
      <c r="AL344" s="11">
        <v>17.979970510000001</v>
      </c>
      <c r="AM344" s="11">
        <v>30.556774180000001</v>
      </c>
      <c r="AN344" s="11">
        <v>27.512913430000001</v>
      </c>
      <c r="AO344" s="12">
        <f t="shared" si="162"/>
        <v>25.349886040000001</v>
      </c>
      <c r="AP344" s="12">
        <f t="shared" si="163"/>
        <v>6.561479502052034</v>
      </c>
      <c r="AQ344" s="12">
        <f t="shared" si="164"/>
        <v>25.883664690636355</v>
      </c>
    </row>
    <row r="345" spans="1:43" ht="17.25" x14ac:dyDescent="0.25">
      <c r="A345" s="9" t="s">
        <v>358</v>
      </c>
      <c r="B345" s="9">
        <v>45.203099999999999</v>
      </c>
      <c r="C345" s="42">
        <v>204.1</v>
      </c>
      <c r="D345" s="9" t="s">
        <v>417</v>
      </c>
      <c r="E345" s="9" t="s">
        <v>419</v>
      </c>
      <c r="F345" s="9" t="s">
        <v>421</v>
      </c>
      <c r="G345" s="18" t="s">
        <v>822</v>
      </c>
      <c r="H345" s="9">
        <v>342.11621500000001</v>
      </c>
      <c r="I345" s="9" t="s">
        <v>466</v>
      </c>
      <c r="J345" s="9" t="str">
        <f t="shared" si="148"/>
        <v>? NF07_Laminaribose Meox 2</v>
      </c>
      <c r="K345" s="17" t="s">
        <v>1300</v>
      </c>
      <c r="L345" s="19" t="s">
        <v>732</v>
      </c>
      <c r="M345" s="9" t="str">
        <f t="shared" si="149"/>
        <v>QIGJYVCQYDKYDW-LCOYTZNXSA-N</v>
      </c>
      <c r="N345" s="11">
        <v>68.962386219999999</v>
      </c>
      <c r="O345" s="11">
        <v>20.351709150000001</v>
      </c>
      <c r="P345" s="11">
        <v>6.2450383699999996</v>
      </c>
      <c r="Q345" s="12">
        <f t="shared" si="157"/>
        <v>31.853044580000002</v>
      </c>
      <c r="R345" s="12">
        <f t="shared" si="158"/>
        <v>32.90253740731108</v>
      </c>
      <c r="S345" s="12">
        <f t="shared" si="159"/>
        <v>103.29479596424524</v>
      </c>
      <c r="T345" s="11">
        <v>64.98942572</v>
      </c>
      <c r="U345" s="11">
        <v>40.792836790000003</v>
      </c>
      <c r="V345" s="11">
        <v>52.267238059999997</v>
      </c>
      <c r="W345" s="12">
        <f t="shared" si="150"/>
        <v>52.683166856666674</v>
      </c>
      <c r="X345" s="12">
        <f t="shared" si="151"/>
        <v>12.10365550297805</v>
      </c>
      <c r="Y345" s="12">
        <f t="shared" si="152"/>
        <v>22.974426605576046</v>
      </c>
      <c r="Z345" s="11">
        <v>117.5710077</v>
      </c>
      <c r="AA345" s="11">
        <v>111.5320376</v>
      </c>
      <c r="AB345" s="11">
        <v>96.460750250000004</v>
      </c>
      <c r="AC345" s="12">
        <f t="shared" si="153"/>
        <v>108.52126518333334</v>
      </c>
      <c r="AD345" s="12">
        <f t="shared" si="154"/>
        <v>10.872410280615824</v>
      </c>
      <c r="AE345" s="12">
        <f t="shared" si="155"/>
        <v>10.018691048476281</v>
      </c>
      <c r="AF345" s="11">
        <v>70.563329929999995</v>
      </c>
      <c r="AG345" s="11">
        <v>76.202004639999998</v>
      </c>
      <c r="AH345" s="11">
        <v>94.298670990000005</v>
      </c>
      <c r="AI345" s="12">
        <f t="shared" si="156"/>
        <v>80.354668520000004</v>
      </c>
      <c r="AJ345" s="12">
        <f t="shared" si="160"/>
        <v>12.400607516723634</v>
      </c>
      <c r="AK345" s="12">
        <f t="shared" si="161"/>
        <v>15.432342320766546</v>
      </c>
      <c r="AL345" s="11">
        <v>35.376290650000001</v>
      </c>
      <c r="AM345" s="11">
        <v>46.25909944</v>
      </c>
      <c r="AN345" s="11">
        <v>64.008340129999993</v>
      </c>
      <c r="AO345" s="12">
        <f t="shared" si="162"/>
        <v>48.547910073333334</v>
      </c>
      <c r="AP345" s="12">
        <f t="shared" si="163"/>
        <v>14.45259682350324</v>
      </c>
      <c r="AQ345" s="12">
        <f t="shared" si="164"/>
        <v>29.769761049800252</v>
      </c>
    </row>
    <row r="346" spans="1:43" x14ac:dyDescent="0.25">
      <c r="A346" s="9" t="s">
        <v>359</v>
      </c>
      <c r="B346" s="9">
        <v>45.646799999999999</v>
      </c>
      <c r="C346" s="42">
        <v>221.1</v>
      </c>
      <c r="D346" s="9" t="s">
        <v>417</v>
      </c>
      <c r="E346" s="9" t="s">
        <v>419</v>
      </c>
      <c r="F346" s="9" t="s">
        <v>421</v>
      </c>
      <c r="J346" s="9" t="str">
        <f t="shared" si="148"/>
        <v>LWS-GC-Quad-H2O-45.6468-221.10000</v>
      </c>
      <c r="K346" s="13" t="s">
        <v>1298</v>
      </c>
      <c r="M346" s="9" t="str">
        <f t="shared" si="149"/>
        <v>Unknown-45.6468-221.10000</v>
      </c>
      <c r="N346" s="11">
        <v>181.75833650000001</v>
      </c>
      <c r="O346" s="11">
        <v>124.3935103</v>
      </c>
      <c r="P346" s="11">
        <v>207.6607568</v>
      </c>
      <c r="Q346" s="12">
        <f t="shared" si="157"/>
        <v>171.27086786666669</v>
      </c>
      <c r="R346" s="12">
        <f t="shared" si="158"/>
        <v>42.612777821614678</v>
      </c>
      <c r="S346" s="12">
        <f t="shared" si="159"/>
        <v>24.88034208759219</v>
      </c>
      <c r="T346" s="11">
        <v>17.290163929999999</v>
      </c>
      <c r="U346" s="11">
        <v>29.06914896</v>
      </c>
      <c r="V346" s="11">
        <v>41.944040770000001</v>
      </c>
      <c r="W346" s="12">
        <f t="shared" si="150"/>
        <v>29.43445122</v>
      </c>
      <c r="X346" s="12">
        <f t="shared" si="151"/>
        <v>12.330997328535227</v>
      </c>
      <c r="Y346" s="12">
        <f t="shared" si="152"/>
        <v>41.893077048967072</v>
      </c>
      <c r="Z346" s="11">
        <v>72.474519709999996</v>
      </c>
      <c r="AA346" s="11">
        <v>33.441840300000003</v>
      </c>
      <c r="AB346" s="11">
        <v>138.9106711</v>
      </c>
      <c r="AC346" s="12">
        <f t="shared" si="153"/>
        <v>81.609010370000007</v>
      </c>
      <c r="AD346" s="12">
        <f t="shared" si="154"/>
        <v>53.324457402705733</v>
      </c>
      <c r="AE346" s="12">
        <f t="shared" si="155"/>
        <v>65.34138468404727</v>
      </c>
      <c r="AF346" s="11">
        <v>49.187103890000003</v>
      </c>
      <c r="AG346" s="11">
        <v>97.285150220000006</v>
      </c>
      <c r="AH346" s="11">
        <v>35.998142379999997</v>
      </c>
      <c r="AI346" s="12">
        <f t="shared" si="156"/>
        <v>60.823465496666664</v>
      </c>
      <c r="AJ346" s="12">
        <f t="shared" si="160"/>
        <v>32.257991507158145</v>
      </c>
      <c r="AK346" s="12">
        <f t="shared" si="161"/>
        <v>53.035438286438961</v>
      </c>
      <c r="AL346" s="11">
        <v>16.27037082</v>
      </c>
      <c r="AM346" s="11">
        <v>28.750576070000001</v>
      </c>
      <c r="AN346" s="11">
        <v>19.304160929999998</v>
      </c>
      <c r="AO346" s="12">
        <f t="shared" si="162"/>
        <v>21.441702606666666</v>
      </c>
      <c r="AP346" s="12">
        <f t="shared" si="163"/>
        <v>6.5088934608846598</v>
      </c>
      <c r="AQ346" s="12">
        <f t="shared" si="164"/>
        <v>30.356234205304716</v>
      </c>
    </row>
    <row r="347" spans="1:43" x14ac:dyDescent="0.25">
      <c r="A347" s="9" t="s">
        <v>360</v>
      </c>
      <c r="B347" s="9">
        <v>45.746600000000001</v>
      </c>
      <c r="C347" s="42">
        <v>221.1</v>
      </c>
      <c r="D347" s="9" t="s">
        <v>417</v>
      </c>
      <c r="E347" s="9" t="s">
        <v>419</v>
      </c>
      <c r="F347" s="9" t="s">
        <v>421</v>
      </c>
      <c r="J347" s="9" t="str">
        <f t="shared" si="148"/>
        <v>LWS-GC-Quad-H2O-45.7466-221.10000</v>
      </c>
      <c r="K347" s="13" t="s">
        <v>1298</v>
      </c>
      <c r="M347" s="9" t="str">
        <f t="shared" si="149"/>
        <v>Unknown-45.7466-221.10000</v>
      </c>
      <c r="N347" s="11">
        <v>485.73309419999998</v>
      </c>
      <c r="O347" s="11">
        <v>302.80576960000002</v>
      </c>
      <c r="P347" s="11">
        <v>372.43979890000003</v>
      </c>
      <c r="Q347" s="12">
        <f t="shared" si="157"/>
        <v>386.99288756666664</v>
      </c>
      <c r="R347" s="12">
        <f t="shared" si="158"/>
        <v>92.327925426890289</v>
      </c>
      <c r="S347" s="12">
        <f t="shared" si="159"/>
        <v>23.85778353897657</v>
      </c>
      <c r="T347" s="11">
        <v>25.593729419999999</v>
      </c>
      <c r="U347" s="11">
        <v>40.385052180000002</v>
      </c>
      <c r="V347" s="11">
        <v>60.066640059999997</v>
      </c>
      <c r="W347" s="12">
        <f t="shared" si="150"/>
        <v>42.015140553333332</v>
      </c>
      <c r="X347" s="12">
        <f t="shared" si="151"/>
        <v>17.294169048468728</v>
      </c>
      <c r="Y347" s="12">
        <f t="shared" si="152"/>
        <v>41.161754597764087</v>
      </c>
      <c r="Z347" s="11">
        <v>132.3805097</v>
      </c>
      <c r="AA347" s="11">
        <v>49.645841410000003</v>
      </c>
      <c r="AB347" s="11">
        <v>201.44495860000001</v>
      </c>
      <c r="AC347" s="12">
        <f t="shared" si="153"/>
        <v>127.82376990333334</v>
      </c>
      <c r="AD347" s="12">
        <f t="shared" si="154"/>
        <v>76.002078281430784</v>
      </c>
      <c r="AE347" s="12">
        <f t="shared" si="155"/>
        <v>59.458485959933206</v>
      </c>
      <c r="AF347" s="11">
        <v>59.685305309999997</v>
      </c>
      <c r="AG347" s="11">
        <v>108.3227763</v>
      </c>
      <c r="AH347" s="11">
        <v>46.634091320000003</v>
      </c>
      <c r="AI347" s="12">
        <f t="shared" si="156"/>
        <v>71.547390976666676</v>
      </c>
      <c r="AJ347" s="12">
        <f t="shared" si="160"/>
        <v>32.510079527939041</v>
      </c>
      <c r="AK347" s="12">
        <f t="shared" si="161"/>
        <v>45.438525548110285</v>
      </c>
      <c r="AL347" s="11">
        <v>22.420163779999999</v>
      </c>
      <c r="AM347" s="11">
        <v>40.418720469999997</v>
      </c>
      <c r="AN347" s="11">
        <v>29.383947880000001</v>
      </c>
      <c r="AO347" s="12">
        <f t="shared" si="162"/>
        <v>30.740944043333332</v>
      </c>
      <c r="AP347" s="12">
        <f t="shared" si="163"/>
        <v>9.0756867327636268</v>
      </c>
      <c r="AQ347" s="12">
        <f t="shared" si="164"/>
        <v>29.523123037374109</v>
      </c>
    </row>
    <row r="348" spans="1:43" x14ac:dyDescent="0.25">
      <c r="A348" s="9" t="s">
        <v>361</v>
      </c>
      <c r="B348" s="9">
        <v>45.763199999999998</v>
      </c>
      <c r="C348" s="42">
        <v>131.19999999999999</v>
      </c>
      <c r="D348" s="9" t="s">
        <v>417</v>
      </c>
      <c r="E348" s="9" t="s">
        <v>419</v>
      </c>
      <c r="F348" s="9" t="s">
        <v>421</v>
      </c>
      <c r="J348" s="9" t="str">
        <f t="shared" si="148"/>
        <v>LWS-GC-Quad-H2O-45.7632-131.20000</v>
      </c>
      <c r="K348" s="13" t="s">
        <v>1298</v>
      </c>
      <c r="M348" s="9" t="str">
        <f t="shared" si="149"/>
        <v>Unknown-45.7632-131.20000</v>
      </c>
      <c r="N348" s="11">
        <v>36.728486140000001</v>
      </c>
      <c r="O348" s="11">
        <v>13.117741329999999</v>
      </c>
      <c r="P348" s="11">
        <v>24.99338449</v>
      </c>
      <c r="Q348" s="12">
        <f t="shared" si="157"/>
        <v>24.946537320000001</v>
      </c>
      <c r="R348" s="12">
        <f t="shared" si="158"/>
        <v>11.805442118520521</v>
      </c>
      <c r="S348" s="12">
        <f t="shared" si="159"/>
        <v>47.322968983979699</v>
      </c>
      <c r="T348" s="11">
        <v>3.566545767</v>
      </c>
      <c r="U348" s="11">
        <v>5.3414513299999999</v>
      </c>
      <c r="V348" s="11">
        <v>4.4783310470000002</v>
      </c>
      <c r="W348" s="12">
        <f t="shared" si="150"/>
        <v>4.4621093813333337</v>
      </c>
      <c r="X348" s="12">
        <f t="shared" si="151"/>
        <v>0.88756396739606191</v>
      </c>
      <c r="Y348" s="12">
        <f t="shared" si="152"/>
        <v>19.891129767214419</v>
      </c>
      <c r="Z348" s="11">
        <v>19.45151589</v>
      </c>
      <c r="AA348" s="11">
        <v>6.2366492600000001</v>
      </c>
      <c r="AB348" s="11">
        <v>10.77055161</v>
      </c>
      <c r="AC348" s="12">
        <f t="shared" si="153"/>
        <v>12.152905586666668</v>
      </c>
      <c r="AD348" s="12">
        <f t="shared" si="154"/>
        <v>6.7150094489715002</v>
      </c>
      <c r="AE348" s="12">
        <f t="shared" si="155"/>
        <v>55.254353792880174</v>
      </c>
      <c r="AF348" s="11">
        <v>9.3950384660000008</v>
      </c>
      <c r="AG348" s="11">
        <v>16.122612629999999</v>
      </c>
      <c r="AH348" s="11">
        <v>6.9529122360000004</v>
      </c>
      <c r="AI348" s="12">
        <f t="shared" si="156"/>
        <v>10.823521110666668</v>
      </c>
      <c r="AJ348" s="12">
        <f t="shared" si="160"/>
        <v>4.7488180980656951</v>
      </c>
      <c r="AK348" s="12">
        <f t="shared" si="161"/>
        <v>43.874983468971998</v>
      </c>
      <c r="AL348" s="11">
        <v>2.6487668869999998</v>
      </c>
      <c r="AM348" s="11">
        <v>4.379361287</v>
      </c>
      <c r="AN348" s="11">
        <v>3.2103623190000001</v>
      </c>
      <c r="AO348" s="12">
        <f t="shared" si="162"/>
        <v>3.4128301643333336</v>
      </c>
      <c r="AP348" s="12">
        <f t="shared" si="163"/>
        <v>0.88288400462534178</v>
      </c>
      <c r="AQ348" s="12">
        <f t="shared" si="164"/>
        <v>25.869555826485303</v>
      </c>
    </row>
    <row r="349" spans="1:43" ht="17.25" x14ac:dyDescent="0.25">
      <c r="A349" s="9" t="s">
        <v>362</v>
      </c>
      <c r="B349" s="9">
        <v>46.281199999999998</v>
      </c>
      <c r="C349" s="42">
        <v>230.2</v>
      </c>
      <c r="D349" s="9" t="s">
        <v>417</v>
      </c>
      <c r="E349" s="9" t="s">
        <v>419</v>
      </c>
      <c r="F349" s="9" t="s">
        <v>421</v>
      </c>
      <c r="G349" s="18" t="s">
        <v>823</v>
      </c>
      <c r="H349" s="9">
        <v>267.09675500000003</v>
      </c>
      <c r="I349" s="9" t="s">
        <v>409</v>
      </c>
      <c r="J349" s="9" t="str">
        <f t="shared" si="148"/>
        <v xml:space="preserve">Golm_Adenosine </v>
      </c>
      <c r="K349" s="16" t="s">
        <v>1299</v>
      </c>
      <c r="L349" s="19" t="s">
        <v>733</v>
      </c>
      <c r="M349" s="9" t="str">
        <f t="shared" si="149"/>
        <v>OIRDTQYFTABQOQ-KQYNXXCUSA-N</v>
      </c>
      <c r="N349" s="11">
        <v>2.3380927520000001</v>
      </c>
      <c r="O349" s="11">
        <v>0.83426639400000002</v>
      </c>
      <c r="P349" s="11">
        <v>3.0431331039999998</v>
      </c>
      <c r="Q349" s="12">
        <f t="shared" si="157"/>
        <v>2.0718307500000002</v>
      </c>
      <c r="R349" s="12">
        <f t="shared" si="158"/>
        <v>1.1282484770290369</v>
      </c>
      <c r="S349" s="12">
        <f t="shared" si="159"/>
        <v>54.456594827016481</v>
      </c>
      <c r="T349" s="11">
        <v>62.731583430000001</v>
      </c>
      <c r="U349" s="11">
        <v>38.21483301</v>
      </c>
      <c r="V349" s="11">
        <v>39.399161810000003</v>
      </c>
      <c r="W349" s="12">
        <f t="shared" si="150"/>
        <v>46.78185941666667</v>
      </c>
      <c r="X349" s="12">
        <f t="shared" si="151"/>
        <v>13.825553542363265</v>
      </c>
      <c r="Y349" s="12">
        <f t="shared" si="152"/>
        <v>29.553236478321175</v>
      </c>
      <c r="Z349" s="11">
        <v>1606.7493899999999</v>
      </c>
      <c r="AA349" s="11">
        <v>358.71179690000002</v>
      </c>
      <c r="AB349" s="11">
        <v>1047.1548700000001</v>
      </c>
      <c r="AC349" s="12">
        <f t="shared" si="153"/>
        <v>1004.2053523000001</v>
      </c>
      <c r="AD349" s="12">
        <f t="shared" si="154"/>
        <v>625.12635062898028</v>
      </c>
      <c r="AE349" s="12">
        <f t="shared" si="155"/>
        <v>62.250848314760596</v>
      </c>
      <c r="AF349" s="11">
        <v>1264.1744799999999</v>
      </c>
      <c r="AG349" s="11">
        <v>1294.689705</v>
      </c>
      <c r="AH349" s="11">
        <v>246.82543319999999</v>
      </c>
      <c r="AI349" s="12">
        <f t="shared" si="156"/>
        <v>935.22987273333331</v>
      </c>
      <c r="AJ349" s="12">
        <f t="shared" si="160"/>
        <v>596.37094078778034</v>
      </c>
      <c r="AK349" s="12">
        <f t="shared" si="161"/>
        <v>63.76731092269403</v>
      </c>
      <c r="AL349" s="11">
        <v>144.31933509999999</v>
      </c>
      <c r="AM349" s="11">
        <v>173.85495159999999</v>
      </c>
      <c r="AN349" s="11">
        <v>87.848647049999997</v>
      </c>
      <c r="AO349" s="12">
        <f t="shared" si="162"/>
        <v>135.34097791666667</v>
      </c>
      <c r="AP349" s="12">
        <f t="shared" si="163"/>
        <v>43.700449412683078</v>
      </c>
      <c r="AQ349" s="12">
        <f t="shared" si="164"/>
        <v>32.289148553064763</v>
      </c>
    </row>
    <row r="350" spans="1:43" s="57" customFormat="1" ht="17.25" x14ac:dyDescent="0.25">
      <c r="A350" s="18" t="s">
        <v>363</v>
      </c>
      <c r="B350" s="18">
        <v>46.4163</v>
      </c>
      <c r="C350" s="61">
        <v>361.2</v>
      </c>
      <c r="D350" s="18" t="s">
        <v>417</v>
      </c>
      <c r="E350" s="18" t="s">
        <v>419</v>
      </c>
      <c r="F350" s="18" t="s">
        <v>421</v>
      </c>
      <c r="G350" s="18" t="s">
        <v>822</v>
      </c>
      <c r="H350" s="18">
        <v>342.11621500000001</v>
      </c>
      <c r="I350" s="18" t="s">
        <v>467</v>
      </c>
      <c r="J350" s="18" t="str">
        <f t="shared" si="148"/>
        <v>? NF07_Sucrose TMS</v>
      </c>
      <c r="K350" s="17" t="s">
        <v>1300</v>
      </c>
      <c r="L350" s="62" t="s">
        <v>734</v>
      </c>
      <c r="M350" s="18" t="str">
        <f t="shared" si="149"/>
        <v>CZMRCDWAGMRECN-UGDNZRGBSA-N</v>
      </c>
      <c r="N350" s="21">
        <v>17.68324518</v>
      </c>
      <c r="O350" s="21">
        <v>3.2931568200000001</v>
      </c>
      <c r="P350" s="21">
        <v>3.2812913469999998</v>
      </c>
      <c r="Q350" s="12">
        <f t="shared" si="157"/>
        <v>8.0858977823333333</v>
      </c>
      <c r="R350" s="12">
        <f t="shared" si="158"/>
        <v>8.3115487727009558</v>
      </c>
      <c r="S350" s="12">
        <f t="shared" si="159"/>
        <v>102.79067329864893</v>
      </c>
      <c r="T350" s="21">
        <v>12.026528880000001</v>
      </c>
      <c r="U350" s="21">
        <v>12.632218529999999</v>
      </c>
      <c r="V350" s="21">
        <v>16.332047750000001</v>
      </c>
      <c r="W350" s="12">
        <f t="shared" si="150"/>
        <v>13.663598386666669</v>
      </c>
      <c r="X350" s="12">
        <f t="shared" si="151"/>
        <v>2.3307040763543485</v>
      </c>
      <c r="Y350" s="12">
        <f t="shared" si="152"/>
        <v>17.057761875002974</v>
      </c>
      <c r="Z350" s="21">
        <v>58.477678009999998</v>
      </c>
      <c r="AA350" s="21">
        <v>25.61180761</v>
      </c>
      <c r="AB350" s="21">
        <v>31.5770877</v>
      </c>
      <c r="AC350" s="12">
        <f t="shared" si="153"/>
        <v>38.555524439999999</v>
      </c>
      <c r="AD350" s="12">
        <f t="shared" si="154"/>
        <v>17.509006076532028</v>
      </c>
      <c r="AE350" s="12">
        <f t="shared" si="155"/>
        <v>45.412444340575611</v>
      </c>
      <c r="AF350" s="21">
        <v>34.470816919999997</v>
      </c>
      <c r="AG350" s="21">
        <v>48.705976</v>
      </c>
      <c r="AH350" s="21">
        <v>25.93122906</v>
      </c>
      <c r="AI350" s="12">
        <f t="shared" si="156"/>
        <v>36.369340659999999</v>
      </c>
      <c r="AJ350" s="12">
        <f t="shared" si="160"/>
        <v>11.505458219417774</v>
      </c>
      <c r="AK350" s="12">
        <f t="shared" si="161"/>
        <v>31.635047572011093</v>
      </c>
      <c r="AL350" s="21">
        <v>6.9840047209999998</v>
      </c>
      <c r="AM350" s="21">
        <v>11.79735632</v>
      </c>
      <c r="AN350" s="21">
        <v>12.1590151</v>
      </c>
      <c r="AO350" s="12">
        <f t="shared" si="162"/>
        <v>10.313458713666668</v>
      </c>
      <c r="AP350" s="12">
        <f t="shared" si="163"/>
        <v>2.8890564524167379</v>
      </c>
      <c r="AQ350" s="12">
        <f t="shared" si="164"/>
        <v>28.012488658032481</v>
      </c>
    </row>
    <row r="351" spans="1:43" ht="17.25" x14ac:dyDescent="0.25">
      <c r="A351" s="9" t="s">
        <v>364</v>
      </c>
      <c r="B351" s="9">
        <v>46.605699999999999</v>
      </c>
      <c r="C351" s="42">
        <v>363.2</v>
      </c>
      <c r="D351" s="9" t="s">
        <v>417</v>
      </c>
      <c r="E351" s="9" t="s">
        <v>419</v>
      </c>
      <c r="F351" s="9" t="s">
        <v>421</v>
      </c>
      <c r="G351" s="18" t="s">
        <v>822</v>
      </c>
      <c r="H351" s="9">
        <v>342.11621500000001</v>
      </c>
      <c r="I351" s="9" t="s">
        <v>468</v>
      </c>
      <c r="J351" s="9" t="str">
        <f t="shared" si="148"/>
        <v>NF07_Sucrose TMS</v>
      </c>
      <c r="K351" s="14" t="s">
        <v>1323</v>
      </c>
      <c r="L351" s="19" t="s">
        <v>734</v>
      </c>
      <c r="M351" s="9" t="str">
        <f t="shared" si="149"/>
        <v>CZMRCDWAGMRECN-UGDNZRGBSA-N</v>
      </c>
      <c r="N351" s="11">
        <v>4363.0853740000002</v>
      </c>
      <c r="O351" s="11">
        <v>846.42912030000002</v>
      </c>
      <c r="P351" s="11">
        <v>461.73590899999999</v>
      </c>
      <c r="Q351" s="12">
        <f t="shared" si="157"/>
        <v>1890.4168011000002</v>
      </c>
      <c r="R351" s="12">
        <f t="shared" si="158"/>
        <v>2150.0150279150539</v>
      </c>
      <c r="S351" s="12">
        <f t="shared" si="159"/>
        <v>113.73232753030962</v>
      </c>
      <c r="T351" s="11">
        <v>1581.051753</v>
      </c>
      <c r="U351" s="11">
        <v>1560.331518</v>
      </c>
      <c r="V351" s="11">
        <v>2714.3558819999998</v>
      </c>
      <c r="W351" s="12">
        <f t="shared" si="150"/>
        <v>1951.9130509999998</v>
      </c>
      <c r="X351" s="12">
        <f t="shared" si="151"/>
        <v>660.37613141457837</v>
      </c>
      <c r="Y351" s="12">
        <f t="shared" si="152"/>
        <v>33.832251445639749</v>
      </c>
      <c r="Z351" s="11">
        <v>6579.7715319999998</v>
      </c>
      <c r="AA351" s="11">
        <v>2023.8923460000001</v>
      </c>
      <c r="AB351" s="11">
        <v>2292.6800539999999</v>
      </c>
      <c r="AC351" s="12">
        <f t="shared" si="153"/>
        <v>3632.1146439999998</v>
      </c>
      <c r="AD351" s="12">
        <f t="shared" si="154"/>
        <v>2556.2810007945827</v>
      </c>
      <c r="AE351" s="12">
        <f t="shared" si="155"/>
        <v>70.379964603192818</v>
      </c>
      <c r="AF351" s="11">
        <v>746.20456090000005</v>
      </c>
      <c r="AG351" s="11">
        <v>937.00064459999999</v>
      </c>
      <c r="AH351" s="11">
        <v>1134.112384</v>
      </c>
      <c r="AI351" s="12">
        <f t="shared" si="156"/>
        <v>939.10586316666661</v>
      </c>
      <c r="AJ351" s="12">
        <f t="shared" si="160"/>
        <v>193.96248030084422</v>
      </c>
      <c r="AK351" s="12">
        <f t="shared" si="161"/>
        <v>20.653952648831559</v>
      </c>
      <c r="AL351" s="11">
        <v>12.335680780000001</v>
      </c>
      <c r="AM351" s="11">
        <v>55.508827330000003</v>
      </c>
      <c r="AN351" s="11">
        <v>126.79209109999999</v>
      </c>
      <c r="AO351" s="12">
        <f t="shared" si="162"/>
        <v>64.878866403333333</v>
      </c>
      <c r="AP351" s="12">
        <f t="shared" si="163"/>
        <v>57.80065475417986</v>
      </c>
      <c r="AQ351" s="12">
        <f t="shared" si="164"/>
        <v>89.090112017139361</v>
      </c>
    </row>
    <row r="352" spans="1:43" ht="17.25" x14ac:dyDescent="0.25">
      <c r="A352" s="9" t="s">
        <v>365</v>
      </c>
      <c r="B352" s="9">
        <v>46.737299999999998</v>
      </c>
      <c r="C352" s="42">
        <v>236.1</v>
      </c>
      <c r="D352" s="9" t="s">
        <v>417</v>
      </c>
      <c r="E352" s="9" t="s">
        <v>419</v>
      </c>
      <c r="F352" s="9" t="s">
        <v>421</v>
      </c>
      <c r="G352" s="18" t="s">
        <v>823</v>
      </c>
      <c r="H352" s="9">
        <v>267.09675500000003</v>
      </c>
      <c r="I352" s="9" t="s">
        <v>469</v>
      </c>
      <c r="J352" s="9" t="str">
        <f t="shared" si="148"/>
        <v>NF09_Adenosine 4TMS</v>
      </c>
      <c r="K352" s="14" t="s">
        <v>1323</v>
      </c>
      <c r="L352" s="19" t="s">
        <v>733</v>
      </c>
      <c r="M352" s="9" t="str">
        <f t="shared" si="149"/>
        <v>OIRDTQYFTABQOQ-KQYNXXCUSA-N</v>
      </c>
      <c r="N352" s="11">
        <v>170.1359726</v>
      </c>
      <c r="O352" s="11">
        <v>16.630441940000001</v>
      </c>
      <c r="P352" s="11">
        <v>1.9184969569999999</v>
      </c>
      <c r="Q352" s="12">
        <f t="shared" si="157"/>
        <v>62.894970499000003</v>
      </c>
      <c r="R352" s="12">
        <f t="shared" si="158"/>
        <v>93.164288920249476</v>
      </c>
      <c r="S352" s="12">
        <f t="shared" si="159"/>
        <v>148.12677099789838</v>
      </c>
      <c r="T352" s="11">
        <v>256.26328080000002</v>
      </c>
      <c r="U352" s="11">
        <v>155.15222199999999</v>
      </c>
      <c r="V352" s="11">
        <v>264.64710989999998</v>
      </c>
      <c r="W352" s="12">
        <f t="shared" si="150"/>
        <v>225.35420423333335</v>
      </c>
      <c r="X352" s="12">
        <f t="shared" si="151"/>
        <v>60.941044294559191</v>
      </c>
      <c r="Y352" s="12">
        <f t="shared" si="152"/>
        <v>27.042337418058725</v>
      </c>
      <c r="Z352" s="11">
        <v>14675.05595</v>
      </c>
      <c r="AA352" s="11">
        <v>6241.0968050000001</v>
      </c>
      <c r="AB352" s="11">
        <v>14720.99467</v>
      </c>
      <c r="AC352" s="12">
        <f t="shared" si="153"/>
        <v>11879.049141666668</v>
      </c>
      <c r="AD352" s="12">
        <f t="shared" si="154"/>
        <v>4882.66397619093</v>
      </c>
      <c r="AE352" s="12">
        <f t="shared" si="155"/>
        <v>41.103154957618742</v>
      </c>
      <c r="AF352" s="11">
        <v>5729.2800859999998</v>
      </c>
      <c r="AG352" s="11">
        <v>9900.1013239999993</v>
      </c>
      <c r="AH352" s="11">
        <v>2215.1201430000001</v>
      </c>
      <c r="AI352" s="12">
        <f t="shared" si="156"/>
        <v>5948.1671843333324</v>
      </c>
      <c r="AJ352" s="12">
        <f t="shared" si="160"/>
        <v>3847.1635797615409</v>
      </c>
      <c r="AK352" s="12">
        <f t="shared" si="161"/>
        <v>64.678134634387035</v>
      </c>
      <c r="AL352" s="11">
        <v>268.74269340000001</v>
      </c>
      <c r="AM352" s="11">
        <v>259.7070458</v>
      </c>
      <c r="AN352" s="11">
        <v>193.8538743</v>
      </c>
      <c r="AO352" s="12">
        <f t="shared" si="162"/>
        <v>240.76787116666671</v>
      </c>
      <c r="AP352" s="12">
        <f t="shared" si="163"/>
        <v>40.879127417204273</v>
      </c>
      <c r="AQ352" s="12">
        <f t="shared" si="164"/>
        <v>16.978647200359436</v>
      </c>
    </row>
    <row r="353" spans="1:43" x14ac:dyDescent="0.25">
      <c r="A353" s="9" t="s">
        <v>366</v>
      </c>
      <c r="B353" s="9">
        <v>47.128599999999999</v>
      </c>
      <c r="C353" s="42">
        <v>204.1</v>
      </c>
      <c r="D353" s="9" t="s">
        <v>417</v>
      </c>
      <c r="E353" s="9" t="s">
        <v>419</v>
      </c>
      <c r="F353" s="9" t="s">
        <v>421</v>
      </c>
      <c r="J353" s="9" t="str">
        <f t="shared" si="148"/>
        <v>LWS-GC-Quad-H2O-47.1286-204.10000</v>
      </c>
      <c r="K353" s="13" t="s">
        <v>1298</v>
      </c>
      <c r="M353" s="9" t="str">
        <f t="shared" si="149"/>
        <v>Unknown-47.1286-204.10000</v>
      </c>
      <c r="N353" s="11">
        <v>141.5340612</v>
      </c>
      <c r="O353" s="11">
        <v>3.3590199570000001</v>
      </c>
      <c r="P353" s="11">
        <v>8.8250860020000008</v>
      </c>
      <c r="Q353" s="12">
        <f t="shared" si="157"/>
        <v>51.239389052999996</v>
      </c>
      <c r="R353" s="12">
        <f t="shared" si="158"/>
        <v>78.245225624971766</v>
      </c>
      <c r="S353" s="12">
        <f t="shared" si="159"/>
        <v>152.70522750386036</v>
      </c>
      <c r="T353" s="11">
        <v>33.220977529999999</v>
      </c>
      <c r="U353" s="11">
        <v>6.5499504999999996</v>
      </c>
      <c r="V353" s="11">
        <v>2.5589347579999999</v>
      </c>
      <c r="W353" s="12">
        <f t="shared" si="150"/>
        <v>14.109954262666667</v>
      </c>
      <c r="X353" s="12">
        <f t="shared" si="151"/>
        <v>16.670496675463511</v>
      </c>
      <c r="Y353" s="12">
        <f t="shared" si="152"/>
        <v>118.14706387512359</v>
      </c>
      <c r="Z353" s="11">
        <v>9.7488448830000003</v>
      </c>
      <c r="AA353" s="11">
        <v>6.0541366129999998</v>
      </c>
      <c r="AB353" s="11">
        <v>3.5023664220000001</v>
      </c>
      <c r="AC353" s="12">
        <f t="shared" si="153"/>
        <v>6.4351159726666678</v>
      </c>
      <c r="AD353" s="12">
        <f t="shared" si="154"/>
        <v>3.1406181310855414</v>
      </c>
      <c r="AE353" s="12">
        <f t="shared" si="155"/>
        <v>48.804375001560238</v>
      </c>
      <c r="AF353" s="11">
        <v>4.6658673000000004</v>
      </c>
      <c r="AG353" s="11">
        <v>9.6651141270000007</v>
      </c>
      <c r="AH353" s="11">
        <v>3.8622520659999999</v>
      </c>
      <c r="AI353" s="12">
        <f t="shared" si="156"/>
        <v>6.0644111643333334</v>
      </c>
      <c r="AJ353" s="12">
        <f t="shared" si="160"/>
        <v>3.1440810629016243</v>
      </c>
      <c r="AK353" s="12">
        <f t="shared" si="161"/>
        <v>51.844787197031295</v>
      </c>
      <c r="AL353" s="11">
        <v>0.875037497</v>
      </c>
      <c r="AM353" s="11">
        <v>1.7788174889999999</v>
      </c>
      <c r="AN353" s="11">
        <v>1.915149845</v>
      </c>
      <c r="AO353" s="12">
        <f t="shared" si="162"/>
        <v>1.5230016103333333</v>
      </c>
      <c r="AP353" s="12">
        <f t="shared" si="163"/>
        <v>0.56527846849939112</v>
      </c>
      <c r="AQ353" s="12">
        <f t="shared" si="164"/>
        <v>37.116078188234539</v>
      </c>
    </row>
    <row r="354" spans="1:43" x14ac:dyDescent="0.25">
      <c r="A354" s="9" t="s">
        <v>367</v>
      </c>
      <c r="B354" s="9">
        <v>47.143000000000001</v>
      </c>
      <c r="C354" s="42">
        <v>295.10000000000002</v>
      </c>
      <c r="D354" s="9" t="s">
        <v>417</v>
      </c>
      <c r="E354" s="9" t="s">
        <v>419</v>
      </c>
      <c r="F354" s="9" t="s">
        <v>421</v>
      </c>
      <c r="J354" s="9" t="str">
        <f t="shared" si="148"/>
        <v>LWS-GC-Quad-H2O-47.143-295.10000</v>
      </c>
      <c r="K354" s="13" t="s">
        <v>1298</v>
      </c>
      <c r="M354" s="9" t="str">
        <f t="shared" si="149"/>
        <v>Unknown-47.143-295.10000</v>
      </c>
      <c r="N354" s="11">
        <v>158.26390939999999</v>
      </c>
      <c r="O354" s="11">
        <v>21.021317700000001</v>
      </c>
      <c r="P354" s="11">
        <v>19.912675310000001</v>
      </c>
      <c r="Q354" s="12">
        <f t="shared" si="157"/>
        <v>66.399300803333333</v>
      </c>
      <c r="R354" s="12">
        <f t="shared" si="158"/>
        <v>79.559015871561016</v>
      </c>
      <c r="S354" s="12">
        <f t="shared" si="159"/>
        <v>119.81905669037864</v>
      </c>
      <c r="T354" s="11">
        <v>2.4844939479999999</v>
      </c>
      <c r="U354" s="11">
        <v>12.074449680000001</v>
      </c>
      <c r="V354" s="11">
        <v>16.04937018</v>
      </c>
      <c r="W354" s="12">
        <f t="shared" si="150"/>
        <v>10.202771269333335</v>
      </c>
      <c r="X354" s="12">
        <f t="shared" si="151"/>
        <v>6.9734390261969326</v>
      </c>
      <c r="Y354" s="12">
        <f t="shared" si="152"/>
        <v>68.348479468094439</v>
      </c>
      <c r="Z354" s="11">
        <v>81.078252410000005</v>
      </c>
      <c r="AA354" s="11">
        <v>25.298414180000002</v>
      </c>
      <c r="AB354" s="11">
        <v>66.644144069999996</v>
      </c>
      <c r="AC354" s="12">
        <f t="shared" si="153"/>
        <v>57.673603553333329</v>
      </c>
      <c r="AD354" s="12">
        <f t="shared" si="154"/>
        <v>28.951693147588308</v>
      </c>
      <c r="AE354" s="12">
        <f t="shared" si="155"/>
        <v>50.199209627703247</v>
      </c>
      <c r="AF354" s="11">
        <v>26.962792220000001</v>
      </c>
      <c r="AG354" s="11">
        <v>50.998975020000003</v>
      </c>
      <c r="AH354" s="11">
        <v>17.274697710000002</v>
      </c>
      <c r="AI354" s="12">
        <f t="shared" si="156"/>
        <v>31.745488316666666</v>
      </c>
      <c r="AJ354" s="12">
        <f t="shared" si="160"/>
        <v>17.363391272595578</v>
      </c>
      <c r="AK354" s="12">
        <f t="shared" si="161"/>
        <v>54.695618789645906</v>
      </c>
      <c r="AL354" s="11">
        <v>8.3825928859999994</v>
      </c>
      <c r="AM354" s="11">
        <v>16.890459669999998</v>
      </c>
      <c r="AN354" s="11">
        <v>12.997981530000001</v>
      </c>
      <c r="AO354" s="12">
        <f t="shared" si="162"/>
        <v>12.757011362</v>
      </c>
      <c r="AP354" s="12">
        <f t="shared" si="163"/>
        <v>4.2590491039634744</v>
      </c>
      <c r="AQ354" s="12">
        <f t="shared" si="164"/>
        <v>33.385947406538605</v>
      </c>
    </row>
    <row r="355" spans="1:43" x14ac:dyDescent="0.25">
      <c r="A355" s="9" t="s">
        <v>368</v>
      </c>
      <c r="B355" s="9">
        <v>47.217399999999998</v>
      </c>
      <c r="C355" s="42">
        <v>103.1</v>
      </c>
      <c r="D355" s="9" t="s">
        <v>417</v>
      </c>
      <c r="E355" s="9" t="s">
        <v>419</v>
      </c>
      <c r="F355" s="9" t="s">
        <v>421</v>
      </c>
      <c r="J355" s="9" t="str">
        <f t="shared" si="148"/>
        <v>LWS-GC-Quad-H2O-47.2174-103.10000</v>
      </c>
      <c r="K355" s="13" t="s">
        <v>1298</v>
      </c>
      <c r="M355" s="9" t="str">
        <f t="shared" si="149"/>
        <v>Unknown-47.2174-103.10000</v>
      </c>
      <c r="N355" s="11">
        <v>54.911129780000003</v>
      </c>
      <c r="O355" s="11">
        <v>11.27357351</v>
      </c>
      <c r="P355" s="11">
        <v>43.754961629999997</v>
      </c>
      <c r="Q355" s="12">
        <f t="shared" si="157"/>
        <v>36.64655497333333</v>
      </c>
      <c r="R355" s="12">
        <f t="shared" si="158"/>
        <v>22.670601297754786</v>
      </c>
      <c r="S355" s="12">
        <f t="shared" si="159"/>
        <v>61.862844445409792</v>
      </c>
      <c r="T355" s="11">
        <v>2.1708192419999999</v>
      </c>
      <c r="U355" s="11">
        <v>3.0648535670000001</v>
      </c>
      <c r="V355" s="11">
        <v>2.751030563</v>
      </c>
      <c r="W355" s="12">
        <f t="shared" si="150"/>
        <v>2.6622344573333336</v>
      </c>
      <c r="X355" s="12">
        <f t="shared" si="151"/>
        <v>0.45358340451974427</v>
      </c>
      <c r="Y355" s="12">
        <f t="shared" si="152"/>
        <v>17.037695657131671</v>
      </c>
      <c r="Z355" s="11">
        <v>17.185917580000002</v>
      </c>
      <c r="AA355" s="11">
        <v>3.1699564969999998</v>
      </c>
      <c r="AB355" s="11">
        <v>14.461983829999999</v>
      </c>
      <c r="AC355" s="12">
        <f t="shared" si="153"/>
        <v>11.605952635666668</v>
      </c>
      <c r="AD355" s="12">
        <f t="shared" si="154"/>
        <v>7.4316537128216913</v>
      </c>
      <c r="AE355" s="12">
        <f t="shared" si="155"/>
        <v>64.033121158733749</v>
      </c>
      <c r="AF355" s="11">
        <v>10.109999780000001</v>
      </c>
      <c r="AG355" s="11">
        <v>9.5359641570000004</v>
      </c>
      <c r="AH355" s="11">
        <v>15.47771492</v>
      </c>
      <c r="AI355" s="12">
        <f t="shared" si="156"/>
        <v>11.707892952333333</v>
      </c>
      <c r="AJ355" s="12">
        <f t="shared" si="160"/>
        <v>3.2773537305339602</v>
      </c>
      <c r="AK355" s="12">
        <f t="shared" si="161"/>
        <v>27.992686163745606</v>
      </c>
      <c r="AL355" s="11">
        <v>2.9979758840000001</v>
      </c>
      <c r="AM355" s="11">
        <v>5.6121045729999999</v>
      </c>
      <c r="AN355" s="11">
        <v>6.6525239420000002</v>
      </c>
      <c r="AO355" s="12">
        <f t="shared" si="162"/>
        <v>5.0875347996666669</v>
      </c>
      <c r="AP355" s="12">
        <f t="shared" si="163"/>
        <v>1.882899482813442</v>
      </c>
      <c r="AQ355" s="12">
        <f t="shared" si="164"/>
        <v>37.010056087219468</v>
      </c>
    </row>
    <row r="356" spans="1:43" x14ac:dyDescent="0.25">
      <c r="A356" s="9" t="s">
        <v>369</v>
      </c>
      <c r="B356" s="9">
        <v>47.4771</v>
      </c>
      <c r="C356" s="42">
        <v>361.2</v>
      </c>
      <c r="D356" s="9" t="s">
        <v>417</v>
      </c>
      <c r="E356" s="9" t="s">
        <v>419</v>
      </c>
      <c r="F356" s="9" t="s">
        <v>421</v>
      </c>
      <c r="J356" s="9" t="str">
        <f t="shared" si="148"/>
        <v>LWS-GC-Quad-H2O-47.4771-361.20000</v>
      </c>
      <c r="K356" s="13" t="s">
        <v>1298</v>
      </c>
      <c r="M356" s="9" t="str">
        <f t="shared" si="149"/>
        <v>Unknown-47.4771-361.20000</v>
      </c>
      <c r="N356" s="11">
        <v>4.5626858559999999</v>
      </c>
      <c r="O356" s="11">
        <v>1.9429625239999999</v>
      </c>
      <c r="P356" s="11">
        <v>1.190791215</v>
      </c>
      <c r="Q356" s="12">
        <f t="shared" si="157"/>
        <v>2.5654798649999999</v>
      </c>
      <c r="R356" s="12">
        <f t="shared" si="158"/>
        <v>1.7700463969583993</v>
      </c>
      <c r="S356" s="12">
        <f t="shared" si="159"/>
        <v>68.994749134715946</v>
      </c>
      <c r="T356" s="11">
        <v>10.834788850000001</v>
      </c>
      <c r="U356" s="11">
        <v>7.2634537779999997</v>
      </c>
      <c r="V356" s="11">
        <v>11.7475174</v>
      </c>
      <c r="W356" s="12">
        <f t="shared" si="150"/>
        <v>9.9485866759999997</v>
      </c>
      <c r="X356" s="12">
        <f t="shared" si="151"/>
        <v>2.3697515400222153</v>
      </c>
      <c r="Y356" s="12">
        <f t="shared" si="152"/>
        <v>23.819981844647451</v>
      </c>
      <c r="Z356" s="11">
        <v>5.1930222029999999</v>
      </c>
      <c r="AA356" s="11">
        <v>9.7464154880000002</v>
      </c>
      <c r="AB356" s="11">
        <v>11.285058530000001</v>
      </c>
      <c r="AC356" s="12">
        <f t="shared" si="153"/>
        <v>8.7414987403333342</v>
      </c>
      <c r="AD356" s="12">
        <f t="shared" si="154"/>
        <v>3.1679046552378463</v>
      </c>
      <c r="AE356" s="12">
        <f t="shared" si="155"/>
        <v>36.239834258868136</v>
      </c>
      <c r="AF356" s="11">
        <v>2.6987927580000002</v>
      </c>
      <c r="AG356" s="11">
        <v>7.9474195249999999</v>
      </c>
      <c r="AH356" s="11">
        <v>11.98301532</v>
      </c>
      <c r="AI356" s="12">
        <f t="shared" si="156"/>
        <v>7.5430758676666665</v>
      </c>
      <c r="AJ356" s="12">
        <f t="shared" si="160"/>
        <v>4.6552999355687836</v>
      </c>
      <c r="AK356" s="12">
        <f t="shared" si="161"/>
        <v>61.716201947851125</v>
      </c>
      <c r="AL356" s="11">
        <v>7.1299611159999996</v>
      </c>
      <c r="AM356" s="11">
        <v>9.4681575670000004</v>
      </c>
      <c r="AN356" s="11">
        <v>10.37582445</v>
      </c>
      <c r="AO356" s="12">
        <f t="shared" si="162"/>
        <v>8.9913143776666669</v>
      </c>
      <c r="AP356" s="12">
        <f t="shared" si="163"/>
        <v>1.6746467586215317</v>
      </c>
      <c r="AQ356" s="12">
        <f t="shared" si="164"/>
        <v>18.625160774949109</v>
      </c>
    </row>
    <row r="357" spans="1:43" x14ac:dyDescent="0.25">
      <c r="A357" s="9" t="s">
        <v>370</v>
      </c>
      <c r="B357" s="9">
        <v>47.779600000000002</v>
      </c>
      <c r="C357" s="42">
        <v>361.2</v>
      </c>
      <c r="D357" s="9" t="s">
        <v>417</v>
      </c>
      <c r="E357" s="9" t="s">
        <v>419</v>
      </c>
      <c r="F357" s="9" t="s">
        <v>421</v>
      </c>
      <c r="J357" s="9" t="str">
        <f t="shared" si="148"/>
        <v>LWS-GC-Quad-H2O-47.7796-361.20000</v>
      </c>
      <c r="K357" s="13" t="s">
        <v>1298</v>
      </c>
      <c r="M357" s="9" t="str">
        <f t="shared" si="149"/>
        <v>Unknown-47.7796-361.20000</v>
      </c>
      <c r="N357" s="11">
        <v>69.824983540000005</v>
      </c>
      <c r="O357" s="11">
        <v>16.915848870000001</v>
      </c>
      <c r="P357" s="11">
        <v>10.478962689999999</v>
      </c>
      <c r="Q357" s="12">
        <f t="shared" si="157"/>
        <v>32.406598366666671</v>
      </c>
      <c r="R357" s="12">
        <f t="shared" si="158"/>
        <v>32.564705397999795</v>
      </c>
      <c r="S357" s="12">
        <f t="shared" si="159"/>
        <v>100.48788530515979</v>
      </c>
      <c r="T357" s="11">
        <v>29.36034424</v>
      </c>
      <c r="U357" s="11">
        <v>31.744906050000001</v>
      </c>
      <c r="V357" s="11">
        <v>44.09613848</v>
      </c>
      <c r="W357" s="12">
        <f t="shared" si="150"/>
        <v>35.06712959</v>
      </c>
      <c r="X357" s="12">
        <f t="shared" si="151"/>
        <v>7.9097272334892832</v>
      </c>
      <c r="Y357" s="12">
        <f t="shared" si="152"/>
        <v>22.555958602739125</v>
      </c>
      <c r="Z357" s="11">
        <v>112.3656725</v>
      </c>
      <c r="AA357" s="11">
        <v>68.577926300000001</v>
      </c>
      <c r="AB357" s="11">
        <v>80.749692379999999</v>
      </c>
      <c r="AC357" s="12">
        <f t="shared" si="153"/>
        <v>87.23109706000001</v>
      </c>
      <c r="AD357" s="12">
        <f t="shared" si="154"/>
        <v>22.601949789528067</v>
      </c>
      <c r="AE357" s="12">
        <f t="shared" si="155"/>
        <v>25.910427073938791</v>
      </c>
      <c r="AF357" s="11">
        <v>58.076642360000001</v>
      </c>
      <c r="AG357" s="11">
        <v>80.348892770000006</v>
      </c>
      <c r="AH357" s="11">
        <v>60.925980029999998</v>
      </c>
      <c r="AI357" s="12">
        <f t="shared" si="156"/>
        <v>66.450505053333345</v>
      </c>
      <c r="AJ357" s="12">
        <f t="shared" si="160"/>
        <v>12.120378176093034</v>
      </c>
      <c r="AK357" s="12">
        <f t="shared" si="161"/>
        <v>18.23970813519805</v>
      </c>
      <c r="AL357" s="11">
        <v>15.25025301</v>
      </c>
      <c r="AM357" s="11">
        <v>27.763950730000001</v>
      </c>
      <c r="AN357" s="11">
        <v>27.474796179999998</v>
      </c>
      <c r="AO357" s="12">
        <f t="shared" si="162"/>
        <v>23.496333306666667</v>
      </c>
      <c r="AP357" s="12">
        <f t="shared" si="163"/>
        <v>7.1427783657868069</v>
      </c>
      <c r="AQ357" s="12">
        <f t="shared" si="164"/>
        <v>30.39954478242003</v>
      </c>
    </row>
    <row r="358" spans="1:43" s="57" customFormat="1" ht="17.25" x14ac:dyDescent="0.25">
      <c r="A358" s="18" t="s">
        <v>371</v>
      </c>
      <c r="B358" s="18">
        <v>48.113</v>
      </c>
      <c r="C358" s="61">
        <v>361.2</v>
      </c>
      <c r="D358" s="18" t="s">
        <v>417</v>
      </c>
      <c r="E358" s="18" t="s">
        <v>419</v>
      </c>
      <c r="F358" s="18" t="s">
        <v>421</v>
      </c>
      <c r="G358" s="18" t="s">
        <v>822</v>
      </c>
      <c r="H358" s="18">
        <v>342.11621500000001</v>
      </c>
      <c r="I358" s="18" t="s">
        <v>470</v>
      </c>
      <c r="J358" s="18" t="str">
        <f t="shared" ref="J358" si="165">IF(ISBLANK(I358), D358&amp;"-"&amp;E358&amp;"-"&amp;F358&amp;"-"&amp;B358&amp;"-"&amp;C358&amp;"0000", I358)</f>
        <v>NF07_ISOMALTOSE MEOX1 TMS</v>
      </c>
      <c r="K358" s="14" t="s">
        <v>1323</v>
      </c>
      <c r="L358" s="62" t="s">
        <v>735</v>
      </c>
      <c r="M358" s="18" t="str">
        <f t="shared" ref="M358" si="166">IF(ISBLANK(L358), "Unknown-"&amp;B358&amp;"-"&amp;C358&amp;"0000", L358)</f>
        <v>DLRVVLDZNNYCBX-RTPHMHGBSA-N</v>
      </c>
      <c r="N358" s="21">
        <v>148.04894102</v>
      </c>
      <c r="O358" s="21">
        <v>27.168543767999999</v>
      </c>
      <c r="P358" s="21">
        <v>15.956602274000002</v>
      </c>
      <c r="Q358" s="12">
        <f t="shared" si="157"/>
        <v>63.724695687333337</v>
      </c>
      <c r="R358" s="12">
        <f t="shared" si="158"/>
        <v>73.241795931073639</v>
      </c>
      <c r="S358" s="12">
        <f t="shared" si="159"/>
        <v>114.9347127374859</v>
      </c>
      <c r="T358" s="21">
        <v>147.76261234</v>
      </c>
      <c r="U358" s="21">
        <v>84.620338630000006</v>
      </c>
      <c r="V358" s="21">
        <v>116.47174669</v>
      </c>
      <c r="W358" s="12">
        <f t="shared" ref="W358" si="167">AVERAGE(T358:V358)</f>
        <v>116.28489922000001</v>
      </c>
      <c r="X358" s="12">
        <f t="shared" ref="X358" si="168">STDEV(T358:V358)</f>
        <v>31.57155153456852</v>
      </c>
      <c r="Y358" s="12">
        <f t="shared" ref="Y358" si="169">(STDEV(T358:V358)/AVERAGE(T358:V358))*100</f>
        <v>27.150173192168431</v>
      </c>
      <c r="Z358" s="21">
        <v>514.27234589</v>
      </c>
      <c r="AA358" s="21">
        <v>572.73429164000004</v>
      </c>
      <c r="AB358" s="21">
        <v>499.43745173999997</v>
      </c>
      <c r="AC358" s="12">
        <f t="shared" ref="AC358" si="170">AVERAGE(Z358:AB358)</f>
        <v>528.81469642333332</v>
      </c>
      <c r="AD358" s="12">
        <f t="shared" ref="AD358" si="171">STDEV(Z358:AB358)</f>
        <v>38.751989034207206</v>
      </c>
      <c r="AE358" s="12">
        <f t="shared" ref="AE358" si="172">(STDEV(Z358:AB358)/AVERAGE(Z358:AB358))*100</f>
        <v>7.3280847329524637</v>
      </c>
      <c r="AF358" s="21">
        <v>114.21041460000001</v>
      </c>
      <c r="AG358" s="21">
        <v>112.64695211999999</v>
      </c>
      <c r="AH358" s="21">
        <v>123.31009702999999</v>
      </c>
      <c r="AI358" s="12">
        <f t="shared" ref="AI358" si="173">AVERAGE(AF358:AH358)</f>
        <v>116.72248791666668</v>
      </c>
      <c r="AJ358" s="12">
        <f t="shared" si="160"/>
        <v>5.7583460389374128</v>
      </c>
      <c r="AK358" s="12">
        <f t="shared" si="161"/>
        <v>4.9333647197860877</v>
      </c>
      <c r="AL358" s="21">
        <v>70.553358720000006</v>
      </c>
      <c r="AM358" s="21">
        <v>72.883831709999995</v>
      </c>
      <c r="AN358" s="21">
        <v>73.810857949999999</v>
      </c>
      <c r="AO358" s="12">
        <f t="shared" si="162"/>
        <v>72.416016126666662</v>
      </c>
      <c r="AP358" s="12">
        <f t="shared" si="163"/>
        <v>1.6783813253756621</v>
      </c>
      <c r="AQ358" s="12">
        <f t="shared" si="164"/>
        <v>2.317693536799811</v>
      </c>
    </row>
    <row r="359" spans="1:43" x14ac:dyDescent="0.25">
      <c r="A359" s="9" t="s">
        <v>372</v>
      </c>
      <c r="B359" s="9">
        <v>48.239100000000001</v>
      </c>
      <c r="C359" s="42">
        <v>204.1</v>
      </c>
      <c r="D359" s="9" t="s">
        <v>417</v>
      </c>
      <c r="E359" s="9" t="s">
        <v>419</v>
      </c>
      <c r="F359" s="9" t="s">
        <v>421</v>
      </c>
      <c r="J359" s="9" t="str">
        <f t="shared" si="148"/>
        <v>LWS-GC-Quad-H2O-48.2391-204.10000</v>
      </c>
      <c r="K359" s="13" t="s">
        <v>1298</v>
      </c>
      <c r="M359" s="9" t="str">
        <f t="shared" si="149"/>
        <v>Unknown-48.2391-204.10000</v>
      </c>
      <c r="N359" s="11">
        <v>48.191950599999998</v>
      </c>
      <c r="O359" s="11">
        <v>9.2867022329999998</v>
      </c>
      <c r="P359" s="11">
        <v>2.6329716859999999</v>
      </c>
      <c r="Q359" s="12">
        <f t="shared" si="157"/>
        <v>20.037208173</v>
      </c>
      <c r="R359" s="12">
        <f t="shared" si="158"/>
        <v>24.608640218347212</v>
      </c>
      <c r="S359" s="12">
        <f t="shared" si="159"/>
        <v>122.8147155326119</v>
      </c>
      <c r="T359" s="11">
        <v>29.956913799999999</v>
      </c>
      <c r="U359" s="11">
        <v>14.42052896</v>
      </c>
      <c r="V359" s="11">
        <v>27.18624157</v>
      </c>
      <c r="W359" s="12">
        <f t="shared" si="150"/>
        <v>23.854561443333335</v>
      </c>
      <c r="X359" s="12">
        <f t="shared" si="151"/>
        <v>8.2867293200613599</v>
      </c>
      <c r="Y359" s="12">
        <f t="shared" si="152"/>
        <v>34.738552371824312</v>
      </c>
      <c r="Z359" s="11">
        <v>67.878679669999997</v>
      </c>
      <c r="AA359" s="11">
        <v>34.193504230000002</v>
      </c>
      <c r="AB359" s="11">
        <v>46.720948180000001</v>
      </c>
      <c r="AC359" s="12">
        <f t="shared" si="153"/>
        <v>49.597710693333333</v>
      </c>
      <c r="AD359" s="12">
        <f t="shared" si="154"/>
        <v>17.025850434691502</v>
      </c>
      <c r="AE359" s="12">
        <f t="shared" si="155"/>
        <v>34.327895777213826</v>
      </c>
      <c r="AF359" s="11">
        <v>27.443156850000001</v>
      </c>
      <c r="AG359" s="11">
        <v>19.82217223</v>
      </c>
      <c r="AH359" s="11">
        <v>18.725322670000001</v>
      </c>
      <c r="AI359" s="12">
        <f t="shared" si="156"/>
        <v>21.996883916666665</v>
      </c>
      <c r="AJ359" s="12">
        <f t="shared" si="160"/>
        <v>4.7483877671887269</v>
      </c>
      <c r="AK359" s="12">
        <f t="shared" si="161"/>
        <v>21.586638294667519</v>
      </c>
      <c r="AL359" s="11">
        <v>13.806809100000001</v>
      </c>
      <c r="AM359" s="11">
        <v>16.648341129999999</v>
      </c>
      <c r="AN359" s="11">
        <v>15.715721950000001</v>
      </c>
      <c r="AO359" s="12">
        <f t="shared" si="162"/>
        <v>15.390290726666668</v>
      </c>
      <c r="AP359" s="12">
        <f t="shared" si="163"/>
        <v>1.4484492328760266</v>
      </c>
      <c r="AQ359" s="12">
        <f t="shared" si="164"/>
        <v>9.4114481565075767</v>
      </c>
    </row>
    <row r="360" spans="1:43" x14ac:dyDescent="0.25">
      <c r="A360" s="9" t="s">
        <v>373</v>
      </c>
      <c r="B360" s="9">
        <v>48.381</v>
      </c>
      <c r="C360" s="42">
        <v>204.1</v>
      </c>
      <c r="D360" s="9" t="s">
        <v>417</v>
      </c>
      <c r="E360" s="9" t="s">
        <v>419</v>
      </c>
      <c r="F360" s="9" t="s">
        <v>421</v>
      </c>
      <c r="J360" s="9" t="str">
        <f t="shared" si="148"/>
        <v>LWS-GC-Quad-H2O-48.381-204.10000</v>
      </c>
      <c r="K360" s="13" t="s">
        <v>1298</v>
      </c>
      <c r="M360" s="9" t="str">
        <f t="shared" si="149"/>
        <v>Unknown-48.381-204.10000</v>
      </c>
      <c r="N360" s="11">
        <v>162.6676957</v>
      </c>
      <c r="O360" s="11">
        <v>129.49790340000001</v>
      </c>
      <c r="P360" s="11">
        <v>16.247684570000001</v>
      </c>
      <c r="Q360" s="12">
        <f t="shared" si="157"/>
        <v>102.80442789</v>
      </c>
      <c r="R360" s="12">
        <f t="shared" si="158"/>
        <v>76.77311470123874</v>
      </c>
      <c r="S360" s="12">
        <f t="shared" si="159"/>
        <v>74.678801562307626</v>
      </c>
      <c r="T360" s="11">
        <v>154.353139</v>
      </c>
      <c r="U360" s="11">
        <v>313.11628910000002</v>
      </c>
      <c r="V360" s="11">
        <v>83.383634839999999</v>
      </c>
      <c r="W360" s="12">
        <f t="shared" si="150"/>
        <v>183.61768764666667</v>
      </c>
      <c r="X360" s="12">
        <f t="shared" si="151"/>
        <v>117.62900774875229</v>
      </c>
      <c r="Y360" s="12">
        <f t="shared" si="152"/>
        <v>64.061915415852738</v>
      </c>
      <c r="Z360" s="11">
        <v>50.566553489999997</v>
      </c>
      <c r="AA360" s="11">
        <v>22.357799230000001</v>
      </c>
      <c r="AB360" s="11">
        <v>25.01557468</v>
      </c>
      <c r="AC360" s="12">
        <f t="shared" si="153"/>
        <v>32.64664246666667</v>
      </c>
      <c r="AD360" s="12">
        <f t="shared" si="154"/>
        <v>15.575890051576286</v>
      </c>
      <c r="AE360" s="12">
        <f t="shared" si="155"/>
        <v>47.710541956894339</v>
      </c>
      <c r="AF360" s="11">
        <v>23.20738347</v>
      </c>
      <c r="AG360" s="11">
        <v>14.74188204</v>
      </c>
      <c r="AH360" s="11">
        <v>23.616721649999999</v>
      </c>
      <c r="AI360" s="12">
        <f t="shared" si="156"/>
        <v>20.521995720000003</v>
      </c>
      <c r="AJ360" s="12">
        <f t="shared" si="160"/>
        <v>5.0099076889393457</v>
      </c>
      <c r="AK360" s="12">
        <f t="shared" si="161"/>
        <v>24.412380536932229</v>
      </c>
      <c r="AL360" s="11">
        <v>12.08459373</v>
      </c>
      <c r="AM360" s="11">
        <v>10.20528083</v>
      </c>
      <c r="AN360" s="11">
        <v>15.0209045</v>
      </c>
      <c r="AO360" s="12">
        <f t="shared" si="162"/>
        <v>12.436926353333334</v>
      </c>
      <c r="AP360" s="12">
        <f t="shared" si="163"/>
        <v>2.4270685076579022</v>
      </c>
      <c r="AQ360" s="12">
        <f t="shared" si="164"/>
        <v>19.515018732963725</v>
      </c>
    </row>
    <row r="361" spans="1:43" ht="17.25" x14ac:dyDescent="0.25">
      <c r="A361" s="9" t="s">
        <v>374</v>
      </c>
      <c r="B361" s="9">
        <v>48.5167</v>
      </c>
      <c r="C361" s="42">
        <v>252.1</v>
      </c>
      <c r="D361" s="9" t="s">
        <v>417</v>
      </c>
      <c r="E361" s="9" t="s">
        <v>419</v>
      </c>
      <c r="F361" s="9" t="s">
        <v>421</v>
      </c>
      <c r="G361" s="18" t="s">
        <v>824</v>
      </c>
      <c r="H361" s="9">
        <v>283.09167000000002</v>
      </c>
      <c r="I361" s="9" t="s">
        <v>410</v>
      </c>
      <c r="J361" s="9" t="str">
        <f t="shared" si="148"/>
        <v xml:space="preserve">Golm_Guanosine </v>
      </c>
      <c r="K361" s="16" t="s">
        <v>1299</v>
      </c>
      <c r="L361" s="19" t="s">
        <v>728</v>
      </c>
      <c r="M361" s="9" t="str">
        <f t="shared" si="149"/>
        <v>NYHBQMYGNKIUIF-UUOKFMHZSA-N</v>
      </c>
      <c r="N361" s="11">
        <v>8.1492747370000007</v>
      </c>
      <c r="O361" s="11">
        <v>8.4743902169999998</v>
      </c>
      <c r="P361" s="11">
        <v>7.3035194499999996</v>
      </c>
      <c r="Q361" s="12">
        <f t="shared" si="157"/>
        <v>7.9757281346666664</v>
      </c>
      <c r="R361" s="12">
        <f t="shared" si="158"/>
        <v>0.60441989183007161</v>
      </c>
      <c r="S361" s="12">
        <f t="shared" si="159"/>
        <v>7.5782409032091769</v>
      </c>
      <c r="T361" s="11">
        <v>25.11300404</v>
      </c>
      <c r="U361" s="11">
        <v>9.5232801410000008</v>
      </c>
      <c r="V361" s="11">
        <v>12.19886445</v>
      </c>
      <c r="W361" s="12">
        <f t="shared" si="150"/>
        <v>15.611716210333334</v>
      </c>
      <c r="X361" s="12">
        <f t="shared" si="151"/>
        <v>8.3363985428523417</v>
      </c>
      <c r="Y361" s="12">
        <f t="shared" si="152"/>
        <v>53.398347949308175</v>
      </c>
      <c r="Z361" s="11">
        <v>2100.6436640000002</v>
      </c>
      <c r="AA361" s="11">
        <v>434.96005730000002</v>
      </c>
      <c r="AB361" s="11">
        <v>1342.6275189999999</v>
      </c>
      <c r="AC361" s="12">
        <f t="shared" si="153"/>
        <v>1292.7437467666666</v>
      </c>
      <c r="AD361" s="12">
        <f t="shared" si="154"/>
        <v>833.96148739402292</v>
      </c>
      <c r="AE361" s="12">
        <f t="shared" si="155"/>
        <v>64.510966653668021</v>
      </c>
      <c r="AF361" s="11">
        <v>1162.431204</v>
      </c>
      <c r="AG361" s="11">
        <v>1554.202481</v>
      </c>
      <c r="AH361" s="11">
        <v>337.22777980000001</v>
      </c>
      <c r="AI361" s="12">
        <f t="shared" si="156"/>
        <v>1017.9538216</v>
      </c>
      <c r="AJ361" s="12">
        <f t="shared" si="160"/>
        <v>621.21827191340287</v>
      </c>
      <c r="AK361" s="12">
        <f t="shared" si="161"/>
        <v>61.026174147760855</v>
      </c>
      <c r="AL361" s="11">
        <v>80.219947349999998</v>
      </c>
      <c r="AM361" s="11">
        <v>71.699081430000007</v>
      </c>
      <c r="AN361" s="11">
        <v>43.236181430000002</v>
      </c>
      <c r="AO361" s="12">
        <f t="shared" si="162"/>
        <v>65.051736736666669</v>
      </c>
      <c r="AP361" s="12">
        <f t="shared" si="163"/>
        <v>19.367243712266554</v>
      </c>
      <c r="AQ361" s="12">
        <f t="shared" si="164"/>
        <v>29.772062490301092</v>
      </c>
    </row>
    <row r="362" spans="1:43" ht="17.25" x14ac:dyDescent="0.25">
      <c r="A362" s="9" t="s">
        <v>375</v>
      </c>
      <c r="B362" s="9">
        <v>48.553199999999997</v>
      </c>
      <c r="C362" s="42">
        <v>556.29999999999995</v>
      </c>
      <c r="D362" s="9" t="s">
        <v>417</v>
      </c>
      <c r="E362" s="9" t="s">
        <v>419</v>
      </c>
      <c r="F362" s="9" t="s">
        <v>421</v>
      </c>
      <c r="G362" s="18" t="s">
        <v>824</v>
      </c>
      <c r="H362" s="9">
        <v>283.09167000000002</v>
      </c>
      <c r="I362" s="9" t="s">
        <v>411</v>
      </c>
      <c r="J362" s="9" t="str">
        <f t="shared" si="148"/>
        <v xml:space="preserve">? Golm_Guanosine </v>
      </c>
      <c r="K362" s="17" t="s">
        <v>1300</v>
      </c>
      <c r="L362" s="19" t="s">
        <v>728</v>
      </c>
      <c r="M362" s="9" t="str">
        <f t="shared" si="149"/>
        <v>NYHBQMYGNKIUIF-UUOKFMHZSA-N</v>
      </c>
      <c r="N362" s="11">
        <v>0</v>
      </c>
      <c r="O362" s="11">
        <v>0</v>
      </c>
      <c r="P362" s="11">
        <v>0</v>
      </c>
      <c r="Q362" s="12">
        <f t="shared" si="157"/>
        <v>0</v>
      </c>
      <c r="R362" s="12">
        <f t="shared" si="158"/>
        <v>0</v>
      </c>
      <c r="S362" s="12" t="e">
        <f t="shared" si="159"/>
        <v>#DIV/0!</v>
      </c>
      <c r="T362" s="11">
        <v>8.3486159979999996</v>
      </c>
      <c r="U362" s="11">
        <v>1.9541076989999999</v>
      </c>
      <c r="V362" s="11">
        <v>3.7474299379999998</v>
      </c>
      <c r="W362" s="12">
        <f t="shared" si="150"/>
        <v>4.683384545</v>
      </c>
      <c r="X362" s="12">
        <f t="shared" si="151"/>
        <v>3.2983999706324818</v>
      </c>
      <c r="Y362" s="12">
        <f t="shared" si="152"/>
        <v>70.427699005708746</v>
      </c>
      <c r="Z362" s="11">
        <v>688.00310290000004</v>
      </c>
      <c r="AA362" s="11">
        <v>142.11131109999999</v>
      </c>
      <c r="AB362" s="11">
        <v>428.99649449999998</v>
      </c>
      <c r="AC362" s="12">
        <f t="shared" si="153"/>
        <v>419.70363616666668</v>
      </c>
      <c r="AD362" s="12">
        <f t="shared" si="154"/>
        <v>273.06451618739521</v>
      </c>
      <c r="AE362" s="12">
        <f t="shared" si="155"/>
        <v>65.061270062230236</v>
      </c>
      <c r="AF362" s="11">
        <v>388.27333119999997</v>
      </c>
      <c r="AG362" s="11">
        <v>521.90559610000003</v>
      </c>
      <c r="AH362" s="11">
        <v>114.8687315</v>
      </c>
      <c r="AI362" s="12">
        <f t="shared" si="156"/>
        <v>341.68255293333328</v>
      </c>
      <c r="AJ362" s="12">
        <f t="shared" si="160"/>
        <v>207.47958393651638</v>
      </c>
      <c r="AK362" s="12">
        <f t="shared" si="161"/>
        <v>60.722908487808667</v>
      </c>
      <c r="AL362" s="11">
        <v>27.249165260000002</v>
      </c>
      <c r="AM362" s="11">
        <v>9.3324850470000005</v>
      </c>
      <c r="AN362" s="11">
        <v>14.125052439999999</v>
      </c>
      <c r="AO362" s="12">
        <f t="shared" si="162"/>
        <v>16.902234248999999</v>
      </c>
      <c r="AP362" s="12">
        <f t="shared" si="163"/>
        <v>9.2755814676982293</v>
      </c>
      <c r="AQ362" s="12">
        <f t="shared" si="164"/>
        <v>54.87784236718295</v>
      </c>
    </row>
    <row r="363" spans="1:43" x14ac:dyDescent="0.25">
      <c r="A363" s="9" t="s">
        <v>376</v>
      </c>
      <c r="B363" s="9">
        <v>48.575299999999999</v>
      </c>
      <c r="C363" s="42">
        <v>324.2</v>
      </c>
      <c r="D363" s="9" t="s">
        <v>417</v>
      </c>
      <c r="E363" s="9" t="s">
        <v>419</v>
      </c>
      <c r="F363" s="9" t="s">
        <v>421</v>
      </c>
      <c r="J363" s="9" t="str">
        <f t="shared" si="148"/>
        <v>LWS-GC-Quad-H2O-48.5753-324.20000</v>
      </c>
      <c r="K363" s="13" t="s">
        <v>1298</v>
      </c>
      <c r="M363" s="9" t="str">
        <f t="shared" si="149"/>
        <v>Unknown-48.5753-324.20000</v>
      </c>
      <c r="N363" s="11">
        <v>6.7645790300000002</v>
      </c>
      <c r="O363" s="11">
        <v>0.69156293199999996</v>
      </c>
      <c r="P363" s="11">
        <v>0.82032283699999997</v>
      </c>
      <c r="Q363" s="12">
        <f t="shared" si="157"/>
        <v>2.7588215996666663</v>
      </c>
      <c r="R363" s="12">
        <f t="shared" si="158"/>
        <v>3.4696850320003025</v>
      </c>
      <c r="S363" s="12">
        <f t="shared" si="159"/>
        <v>125.76692282021882</v>
      </c>
      <c r="T363" s="11">
        <v>45.355795540000003</v>
      </c>
      <c r="U363" s="11">
        <v>38.140080480000002</v>
      </c>
      <c r="V363" s="11">
        <v>102.9313351</v>
      </c>
      <c r="W363" s="12">
        <f t="shared" si="150"/>
        <v>62.142403706666663</v>
      </c>
      <c r="X363" s="12">
        <f t="shared" si="151"/>
        <v>35.508017814492533</v>
      </c>
      <c r="Y363" s="12">
        <f t="shared" si="152"/>
        <v>57.139755942017445</v>
      </c>
      <c r="Z363" s="11">
        <v>7236.2224839999999</v>
      </c>
      <c r="AA363" s="11">
        <v>5204.0671499999999</v>
      </c>
      <c r="AB363" s="11">
        <v>11696.298339999999</v>
      </c>
      <c r="AC363" s="12">
        <f t="shared" si="153"/>
        <v>8045.529324666667</v>
      </c>
      <c r="AD363" s="12">
        <f t="shared" si="154"/>
        <v>3320.9184916020727</v>
      </c>
      <c r="AE363" s="12">
        <f t="shared" si="155"/>
        <v>41.276569354119665</v>
      </c>
      <c r="AF363" s="11">
        <v>4049.7168080000001</v>
      </c>
      <c r="AG363" s="11">
        <v>6906.5341669999998</v>
      </c>
      <c r="AH363" s="11">
        <v>1767.9751269999999</v>
      </c>
      <c r="AI363" s="12">
        <f t="shared" si="156"/>
        <v>4241.4087006666659</v>
      </c>
      <c r="AJ363" s="12">
        <f t="shared" si="160"/>
        <v>2574.6371760263678</v>
      </c>
      <c r="AK363" s="12">
        <f t="shared" si="161"/>
        <v>60.702407094644883</v>
      </c>
      <c r="AL363" s="11">
        <v>140.72579400000001</v>
      </c>
      <c r="AM363" s="11">
        <v>117.2478229</v>
      </c>
      <c r="AN363" s="11">
        <v>68.020325589999999</v>
      </c>
      <c r="AO363" s="12">
        <f t="shared" si="162"/>
        <v>108.66464749666666</v>
      </c>
      <c r="AP363" s="12">
        <f t="shared" si="163"/>
        <v>37.104911523714357</v>
      </c>
      <c r="AQ363" s="12">
        <f t="shared" si="164"/>
        <v>34.146258584101666</v>
      </c>
    </row>
    <row r="364" spans="1:43" x14ac:dyDescent="0.25">
      <c r="A364" s="9" t="s">
        <v>377</v>
      </c>
      <c r="B364" s="9">
        <v>49.485300000000002</v>
      </c>
      <c r="C364" s="42">
        <v>204.1</v>
      </c>
      <c r="D364" s="9" t="s">
        <v>417</v>
      </c>
      <c r="E364" s="9" t="s">
        <v>419</v>
      </c>
      <c r="F364" s="9" t="s">
        <v>421</v>
      </c>
      <c r="J364" s="9" t="str">
        <f t="shared" ref="J364:J379" si="174">IF(ISBLANK(I364), D364&amp;"-"&amp;E364&amp;"-"&amp;F364&amp;"-"&amp;B364&amp;"-"&amp;C364&amp;"0000", I364)</f>
        <v>LWS-GC-Quad-H2O-49.4853-204.10000</v>
      </c>
      <c r="K364" s="13" t="s">
        <v>1298</v>
      </c>
      <c r="M364" s="9" t="str">
        <f t="shared" ref="M364:M379" si="175">IF(ISBLANK(L364), "Unknown-"&amp;B364&amp;"-"&amp;C364&amp;"0000", L364)</f>
        <v>Unknown-49.4853-204.10000</v>
      </c>
      <c r="N364" s="11">
        <v>64.694799450000005</v>
      </c>
      <c r="O364" s="11">
        <v>12.15174867</v>
      </c>
      <c r="P364" s="11">
        <v>7.581370733</v>
      </c>
      <c r="Q364" s="12">
        <f t="shared" si="157"/>
        <v>28.142639617666671</v>
      </c>
      <c r="R364" s="12">
        <f t="shared" si="158"/>
        <v>31.737475953958377</v>
      </c>
      <c r="S364" s="12">
        <f t="shared" si="159"/>
        <v>112.77362886043933</v>
      </c>
      <c r="T364" s="11">
        <v>39.925109810000002</v>
      </c>
      <c r="U364" s="11">
        <v>39.603504940000001</v>
      </c>
      <c r="V364" s="11">
        <v>24.091625010000001</v>
      </c>
      <c r="W364" s="12">
        <f t="shared" ref="W364:W379" si="176">AVERAGE(T364:V364)</f>
        <v>34.540079920000004</v>
      </c>
      <c r="X364" s="12">
        <f t="shared" ref="X364:X379" si="177">STDEV(T364:V364)</f>
        <v>9.0500560731870223</v>
      </c>
      <c r="Y364" s="12">
        <f t="shared" ref="Y364:Y379" si="178">(STDEV(T364:V364)/AVERAGE(T364:V364))*100</f>
        <v>26.201607217320593</v>
      </c>
      <c r="Z364" s="11">
        <v>23.773390920000001</v>
      </c>
      <c r="AA364" s="11">
        <v>18.383346199999998</v>
      </c>
      <c r="AB364" s="11">
        <v>11.83055985</v>
      </c>
      <c r="AC364" s="12">
        <f t="shared" ref="AC364:AC379" si="179">AVERAGE(Z364:AB364)</f>
        <v>17.995765656666666</v>
      </c>
      <c r="AD364" s="12">
        <f t="shared" ref="AD364:AD379" si="180">STDEV(Z364:AB364)</f>
        <v>5.9808417049623701</v>
      </c>
      <c r="AE364" s="12">
        <f t="shared" ref="AE364:AE379" si="181">(STDEV(Z364:AB364)/AVERAGE(Z364:AB364))*100</f>
        <v>33.234716538702664</v>
      </c>
      <c r="AF364" s="11">
        <v>10.60805225</v>
      </c>
      <c r="AG364" s="11">
        <v>15.854919969999999</v>
      </c>
      <c r="AH364" s="11">
        <v>13.50983364</v>
      </c>
      <c r="AI364" s="12">
        <f t="shared" ref="AI364:AI379" si="182">AVERAGE(AF364:AH364)</f>
        <v>13.324268619999998</v>
      </c>
      <c r="AJ364" s="12">
        <f t="shared" si="160"/>
        <v>2.628351384476634</v>
      </c>
      <c r="AK364" s="12">
        <f t="shared" si="161"/>
        <v>19.726046205128476</v>
      </c>
      <c r="AL364" s="11">
        <v>12.318684660000001</v>
      </c>
      <c r="AM364" s="11">
        <v>5.06603037</v>
      </c>
      <c r="AN364" s="11">
        <v>11.01685208</v>
      </c>
      <c r="AO364" s="12">
        <f t="shared" si="162"/>
        <v>9.4671890366666673</v>
      </c>
      <c r="AP364" s="12">
        <f t="shared" si="163"/>
        <v>3.8666962931511266</v>
      </c>
      <c r="AQ364" s="12">
        <f t="shared" si="164"/>
        <v>40.843129657338757</v>
      </c>
    </row>
    <row r="365" spans="1:43" x14ac:dyDescent="0.25">
      <c r="A365" s="9" t="s">
        <v>378</v>
      </c>
      <c r="B365" s="9">
        <v>49.567300000000003</v>
      </c>
      <c r="C365" s="42">
        <v>362.2</v>
      </c>
      <c r="D365" s="9" t="s">
        <v>417</v>
      </c>
      <c r="E365" s="9" t="s">
        <v>419</v>
      </c>
      <c r="F365" s="9" t="s">
        <v>421</v>
      </c>
      <c r="J365" s="9" t="str">
        <f t="shared" si="174"/>
        <v>LWS-GC-Quad-H2O-49.5673-362.20000</v>
      </c>
      <c r="K365" s="13" t="s">
        <v>1298</v>
      </c>
      <c r="M365" s="9" t="str">
        <f t="shared" si="175"/>
        <v>Unknown-49.5673-362.20000</v>
      </c>
      <c r="N365" s="11">
        <v>7.2639774819999996</v>
      </c>
      <c r="O365" s="11">
        <v>1.185536455</v>
      </c>
      <c r="P365" s="11">
        <v>1.8258798620000001</v>
      </c>
      <c r="Q365" s="12">
        <f t="shared" si="157"/>
        <v>3.4251312663333331</v>
      </c>
      <c r="R365" s="12">
        <f t="shared" si="158"/>
        <v>3.3399199272401434</v>
      </c>
      <c r="S365" s="12">
        <f t="shared" si="159"/>
        <v>97.512173039008516</v>
      </c>
      <c r="T365" s="11">
        <v>4.7233086889999996</v>
      </c>
      <c r="U365" s="11">
        <v>4.6389692589999996</v>
      </c>
      <c r="V365" s="11">
        <v>5.0116702110000002</v>
      </c>
      <c r="W365" s="12">
        <f t="shared" si="176"/>
        <v>4.7913160530000001</v>
      </c>
      <c r="X365" s="12">
        <f t="shared" si="177"/>
        <v>0.19543605366998712</v>
      </c>
      <c r="Y365" s="12">
        <f t="shared" si="178"/>
        <v>4.078963931999815</v>
      </c>
      <c r="Z365" s="11">
        <v>10.703105040000001</v>
      </c>
      <c r="AA365" s="11">
        <v>5.7515498569999997</v>
      </c>
      <c r="AB365" s="11">
        <v>6.7474793809999998</v>
      </c>
      <c r="AC365" s="12">
        <f t="shared" si="179"/>
        <v>7.7340447593333339</v>
      </c>
      <c r="AD365" s="12">
        <f t="shared" si="180"/>
        <v>2.6190567227282444</v>
      </c>
      <c r="AE365" s="12">
        <f t="shared" si="181"/>
        <v>33.863997484209079</v>
      </c>
      <c r="AF365" s="11">
        <v>9.350353385</v>
      </c>
      <c r="AG365" s="11">
        <v>10.90612793</v>
      </c>
      <c r="AH365" s="11">
        <v>7.316440407</v>
      </c>
      <c r="AI365" s="12">
        <f t="shared" si="182"/>
        <v>9.1909739073333352</v>
      </c>
      <c r="AJ365" s="12">
        <f t="shared" si="160"/>
        <v>1.8001431864219604</v>
      </c>
      <c r="AK365" s="12">
        <f t="shared" si="161"/>
        <v>19.585989521585457</v>
      </c>
      <c r="AL365" s="11">
        <v>2.9743214870000001</v>
      </c>
      <c r="AM365" s="11">
        <v>4.9685061319999999</v>
      </c>
      <c r="AN365" s="11">
        <v>4.5402092459999999</v>
      </c>
      <c r="AO365" s="12">
        <f t="shared" si="162"/>
        <v>4.1610122883333327</v>
      </c>
      <c r="AP365" s="12">
        <f t="shared" si="163"/>
        <v>1.0497789525019976</v>
      </c>
      <c r="AQ365" s="12">
        <f t="shared" si="164"/>
        <v>25.228931802133175</v>
      </c>
    </row>
    <row r="366" spans="1:43" x14ac:dyDescent="0.25">
      <c r="A366" s="9" t="s">
        <v>379</v>
      </c>
      <c r="B366" s="9">
        <v>49.952399999999997</v>
      </c>
      <c r="C366" s="42">
        <v>361.2</v>
      </c>
      <c r="D366" s="9" t="s">
        <v>417</v>
      </c>
      <c r="E366" s="9" t="s">
        <v>419</v>
      </c>
      <c r="F366" s="9" t="s">
        <v>421</v>
      </c>
      <c r="J366" s="9" t="str">
        <f t="shared" si="174"/>
        <v>LWS-GC-Quad-H2O-49.9524-361.20000</v>
      </c>
      <c r="K366" s="13" t="s">
        <v>1298</v>
      </c>
      <c r="M366" s="9" t="str">
        <f t="shared" si="175"/>
        <v>Unknown-49.9524-361.20000</v>
      </c>
      <c r="N366" s="11">
        <v>8.5351735410000007</v>
      </c>
      <c r="O366" s="11">
        <v>2.4259588569999999</v>
      </c>
      <c r="P366" s="11">
        <v>1.5612595920000001</v>
      </c>
      <c r="Q366" s="12">
        <f t="shared" si="157"/>
        <v>4.1741306633333339</v>
      </c>
      <c r="R366" s="12">
        <f t="shared" si="158"/>
        <v>3.8014401797684849</v>
      </c>
      <c r="S366" s="12">
        <f t="shared" si="159"/>
        <v>91.071422683562346</v>
      </c>
      <c r="T366" s="11">
        <v>6.0085075520000002</v>
      </c>
      <c r="U366" s="11">
        <v>9.3991717799999996</v>
      </c>
      <c r="V366" s="11">
        <v>8.7715941839999996</v>
      </c>
      <c r="W366" s="12">
        <f t="shared" si="176"/>
        <v>8.059757838666668</v>
      </c>
      <c r="X366" s="12">
        <f t="shared" si="177"/>
        <v>1.8039357565231708</v>
      </c>
      <c r="Y366" s="12">
        <f t="shared" si="178"/>
        <v>22.382009393244964</v>
      </c>
      <c r="Z366" s="11">
        <v>22.597496140000001</v>
      </c>
      <c r="AA366" s="11">
        <v>7.0219339380000001</v>
      </c>
      <c r="AB366" s="11">
        <v>8.5110603489999992</v>
      </c>
      <c r="AC366" s="12">
        <f t="shared" si="179"/>
        <v>12.710163475666667</v>
      </c>
      <c r="AD366" s="12">
        <f t="shared" si="180"/>
        <v>8.5949918428337782</v>
      </c>
      <c r="AE366" s="12">
        <f t="shared" si="181"/>
        <v>67.622984230601787</v>
      </c>
      <c r="AF366" s="11">
        <v>8.5329887620000004</v>
      </c>
      <c r="AG366" s="11">
        <v>9.8412277229999994</v>
      </c>
      <c r="AH366" s="11">
        <v>4.1809763960000002</v>
      </c>
      <c r="AI366" s="12">
        <f t="shared" si="182"/>
        <v>7.5183976269999988</v>
      </c>
      <c r="AJ366" s="12">
        <f t="shared" si="160"/>
        <v>2.9633861796291061</v>
      </c>
      <c r="AK366" s="12">
        <f t="shared" si="161"/>
        <v>39.41512974768748</v>
      </c>
      <c r="AL366" s="11">
        <v>2.2590825880000001</v>
      </c>
      <c r="AM366" s="11">
        <v>3.0029466469999999</v>
      </c>
      <c r="AN366" s="11">
        <v>3.4640258309999998</v>
      </c>
      <c r="AO366" s="12">
        <f t="shared" si="162"/>
        <v>2.9086850220000002</v>
      </c>
      <c r="AP366" s="12">
        <f t="shared" si="163"/>
        <v>0.60797696927890743</v>
      </c>
      <c r="AQ366" s="12">
        <f t="shared" si="164"/>
        <v>20.902124660471657</v>
      </c>
    </row>
    <row r="367" spans="1:43" x14ac:dyDescent="0.25">
      <c r="A367" s="9" t="s">
        <v>380</v>
      </c>
      <c r="B367" s="9">
        <v>50.290599999999998</v>
      </c>
      <c r="C367" s="42">
        <v>204.1</v>
      </c>
      <c r="D367" s="9" t="s">
        <v>417</v>
      </c>
      <c r="E367" s="9" t="s">
        <v>419</v>
      </c>
      <c r="F367" s="9" t="s">
        <v>421</v>
      </c>
      <c r="J367" s="9" t="str">
        <f t="shared" si="174"/>
        <v>LWS-GC-Quad-H2O-50.2906-204.10000</v>
      </c>
      <c r="K367" s="13" t="s">
        <v>1298</v>
      </c>
      <c r="M367" s="9" t="str">
        <f t="shared" si="175"/>
        <v>Unknown-50.2906-204.10000</v>
      </c>
      <c r="N367" s="11">
        <v>28.919710349999999</v>
      </c>
      <c r="O367" s="11">
        <v>3.1175217900000001</v>
      </c>
      <c r="P367" s="11">
        <v>3.2945223600000002</v>
      </c>
      <c r="Q367" s="12">
        <f t="shared" si="157"/>
        <v>11.7772515</v>
      </c>
      <c r="R367" s="12">
        <f t="shared" si="158"/>
        <v>14.84606863342624</v>
      </c>
      <c r="S367" s="12">
        <f t="shared" si="159"/>
        <v>126.0571588661942</v>
      </c>
      <c r="T367" s="11">
        <v>7.1448438430000003</v>
      </c>
      <c r="U367" s="11">
        <v>7.1633045600000003</v>
      </c>
      <c r="V367" s="11">
        <v>10.744871</v>
      </c>
      <c r="W367" s="12">
        <f t="shared" si="176"/>
        <v>8.3510064676666662</v>
      </c>
      <c r="X367" s="12">
        <f t="shared" si="177"/>
        <v>2.0731680464667237</v>
      </c>
      <c r="Y367" s="12">
        <f t="shared" si="178"/>
        <v>24.825367511013106</v>
      </c>
      <c r="Z367" s="11">
        <v>24.567581629999999</v>
      </c>
      <c r="AA367" s="11">
        <v>13.63921813</v>
      </c>
      <c r="AB367" s="11">
        <v>31.862236119999999</v>
      </c>
      <c r="AC367" s="12">
        <f t="shared" si="179"/>
        <v>23.356345293333334</v>
      </c>
      <c r="AD367" s="12">
        <f t="shared" si="180"/>
        <v>9.171691025291473</v>
      </c>
      <c r="AE367" s="12">
        <f t="shared" si="181"/>
        <v>39.268519582596575</v>
      </c>
      <c r="AF367" s="11">
        <v>15.933955449999999</v>
      </c>
      <c r="AG367" s="11">
        <v>13.588925039999999</v>
      </c>
      <c r="AH367" s="11">
        <v>5.9873492199999996</v>
      </c>
      <c r="AI367" s="12">
        <f t="shared" si="182"/>
        <v>11.836743236666665</v>
      </c>
      <c r="AJ367" s="12">
        <f t="shared" si="160"/>
        <v>5.1996489956167293</v>
      </c>
      <c r="AK367" s="12">
        <f t="shared" si="161"/>
        <v>43.928037397227499</v>
      </c>
      <c r="AL367" s="11">
        <v>6.8772971050000002</v>
      </c>
      <c r="AM367" s="11">
        <v>11.36295814</v>
      </c>
      <c r="AN367" s="11">
        <v>11.04045769</v>
      </c>
      <c r="AO367" s="12">
        <f t="shared" si="162"/>
        <v>9.7602376450000001</v>
      </c>
      <c r="AP367" s="12">
        <f t="shared" si="163"/>
        <v>2.5019015274275245</v>
      </c>
      <c r="AQ367" s="12">
        <f t="shared" si="164"/>
        <v>25.633612811765961</v>
      </c>
    </row>
    <row r="368" spans="1:43" x14ac:dyDescent="0.25">
      <c r="A368" s="9" t="s">
        <v>381</v>
      </c>
      <c r="B368" s="9">
        <v>50.398000000000003</v>
      </c>
      <c r="C368" s="42">
        <v>204.1</v>
      </c>
      <c r="D368" s="9" t="s">
        <v>417</v>
      </c>
      <c r="E368" s="9" t="s">
        <v>419</v>
      </c>
      <c r="F368" s="9" t="s">
        <v>421</v>
      </c>
      <c r="J368" s="9" t="str">
        <f t="shared" si="174"/>
        <v>LWS-GC-Quad-H2O-50.398-204.10000</v>
      </c>
      <c r="K368" s="13" t="s">
        <v>1298</v>
      </c>
      <c r="M368" s="9" t="str">
        <f t="shared" si="175"/>
        <v>Unknown-50.398-204.10000</v>
      </c>
      <c r="N368" s="11">
        <v>41.495471360000003</v>
      </c>
      <c r="O368" s="11">
        <v>4.8958264729999996</v>
      </c>
      <c r="P368" s="11">
        <v>3.2945223600000002</v>
      </c>
      <c r="Q368" s="12">
        <f t="shared" si="157"/>
        <v>16.561940064333335</v>
      </c>
      <c r="R368" s="12">
        <f t="shared" si="158"/>
        <v>21.607910145813953</v>
      </c>
      <c r="S368" s="12">
        <f t="shared" si="159"/>
        <v>130.46726447433096</v>
      </c>
      <c r="T368" s="11">
        <v>17.51037981</v>
      </c>
      <c r="U368" s="11">
        <v>18.864470799999999</v>
      </c>
      <c r="V368" s="11">
        <v>9.6493002170000004</v>
      </c>
      <c r="W368" s="12">
        <f t="shared" si="176"/>
        <v>15.341383608999999</v>
      </c>
      <c r="X368" s="12">
        <f t="shared" si="177"/>
        <v>4.9757663337833096</v>
      </c>
      <c r="Y368" s="12">
        <f t="shared" si="178"/>
        <v>32.433621768406098</v>
      </c>
      <c r="Z368" s="11">
        <v>12.97485986</v>
      </c>
      <c r="AA368" s="11">
        <v>11.917355390000001</v>
      </c>
      <c r="AB368" s="11">
        <v>26.78225509</v>
      </c>
      <c r="AC368" s="12">
        <f t="shared" si="179"/>
        <v>17.224823446666665</v>
      </c>
      <c r="AD368" s="12">
        <f t="shared" si="180"/>
        <v>8.2938503506368804</v>
      </c>
      <c r="AE368" s="12">
        <f t="shared" si="181"/>
        <v>48.150568139738468</v>
      </c>
      <c r="AF368" s="11">
        <v>2.9063922010000001</v>
      </c>
      <c r="AG368" s="11">
        <v>18.997960599999999</v>
      </c>
      <c r="AH368" s="11">
        <v>0.79868883000000002</v>
      </c>
      <c r="AI368" s="12">
        <f t="shared" si="182"/>
        <v>7.5676805436666656</v>
      </c>
      <c r="AJ368" s="12">
        <f t="shared" si="160"/>
        <v>9.9548520832652194</v>
      </c>
      <c r="AK368" s="12">
        <f t="shared" si="161"/>
        <v>131.54429584896207</v>
      </c>
      <c r="AL368" s="11">
        <v>4.0170423800000004</v>
      </c>
      <c r="AM368" s="11">
        <v>10.078530089999999</v>
      </c>
      <c r="AN368" s="11">
        <v>6.2044044190000003</v>
      </c>
      <c r="AO368" s="12">
        <f t="shared" si="162"/>
        <v>6.7666589630000002</v>
      </c>
      <c r="AP368" s="12">
        <f t="shared" si="163"/>
        <v>3.0696100638039909</v>
      </c>
      <c r="AQ368" s="12">
        <f t="shared" si="164"/>
        <v>45.363747169593992</v>
      </c>
    </row>
    <row r="369" spans="1:43" x14ac:dyDescent="0.25">
      <c r="A369" s="9" t="s">
        <v>382</v>
      </c>
      <c r="B369" s="9">
        <v>50.5944</v>
      </c>
      <c r="C369" s="42">
        <v>204.1</v>
      </c>
      <c r="D369" s="9" t="s">
        <v>417</v>
      </c>
      <c r="E369" s="9" t="s">
        <v>419</v>
      </c>
      <c r="F369" s="9" t="s">
        <v>421</v>
      </c>
      <c r="J369" s="9" t="str">
        <f t="shared" si="174"/>
        <v>LWS-GC-Quad-H2O-50.5944-204.10000</v>
      </c>
      <c r="K369" s="13" t="s">
        <v>1298</v>
      </c>
      <c r="M369" s="9" t="str">
        <f t="shared" si="175"/>
        <v>Unknown-50.5944-204.10000</v>
      </c>
      <c r="N369" s="11">
        <v>30.803804509999999</v>
      </c>
      <c r="O369" s="11">
        <v>16.070605279999999</v>
      </c>
      <c r="P369" s="11">
        <v>3.3209843870000002</v>
      </c>
      <c r="Q369" s="12">
        <f t="shared" si="157"/>
        <v>16.731798059000003</v>
      </c>
      <c r="R369" s="12">
        <f t="shared" si="158"/>
        <v>13.753335318988794</v>
      </c>
      <c r="S369" s="12">
        <f t="shared" si="159"/>
        <v>82.198788620873302</v>
      </c>
      <c r="T369" s="11">
        <v>14.34872904</v>
      </c>
      <c r="U369" s="11">
        <v>23.63042351</v>
      </c>
      <c r="V369" s="11">
        <v>8.7918969929999999</v>
      </c>
      <c r="W369" s="12">
        <f t="shared" si="176"/>
        <v>15.590349847666667</v>
      </c>
      <c r="X369" s="12">
        <f t="shared" si="177"/>
        <v>7.4967782394473383</v>
      </c>
      <c r="Y369" s="12">
        <f t="shared" si="178"/>
        <v>48.086016752018843</v>
      </c>
      <c r="Z369" s="11">
        <v>8.0927417740000003</v>
      </c>
      <c r="AA369" s="11">
        <v>7.7675941589999997</v>
      </c>
      <c r="AB369" s="11">
        <v>6.1120943219999999</v>
      </c>
      <c r="AC369" s="12">
        <f t="shared" si="179"/>
        <v>7.3241434183333327</v>
      </c>
      <c r="AD369" s="12">
        <f t="shared" si="180"/>
        <v>1.0621805410695957</v>
      </c>
      <c r="AE369" s="12">
        <f t="shared" si="181"/>
        <v>14.502454149256724</v>
      </c>
      <c r="AF369" s="11">
        <v>3.9043590300000002</v>
      </c>
      <c r="AG369" s="11">
        <v>1.8456704820000001</v>
      </c>
      <c r="AH369" s="11">
        <v>3.3871167230000001</v>
      </c>
      <c r="AI369" s="12">
        <f t="shared" si="182"/>
        <v>3.0457154116666665</v>
      </c>
      <c r="AJ369" s="12">
        <f t="shared" si="160"/>
        <v>1.0709648808208798</v>
      </c>
      <c r="AK369" s="12">
        <f t="shared" si="161"/>
        <v>35.162999035252277</v>
      </c>
      <c r="AL369" s="11">
        <v>1.7584854459999999</v>
      </c>
      <c r="AM369" s="11">
        <v>1.8292716689999999</v>
      </c>
      <c r="AN369" s="11">
        <v>0.88462973300000003</v>
      </c>
      <c r="AO369" s="12">
        <f t="shared" si="162"/>
        <v>1.4907956159999998</v>
      </c>
      <c r="AP369" s="12">
        <f t="shared" si="163"/>
        <v>0.52614682421024839</v>
      </c>
      <c r="AQ369" s="12">
        <f t="shared" si="164"/>
        <v>35.293021965141627</v>
      </c>
    </row>
    <row r="370" spans="1:43" x14ac:dyDescent="0.25">
      <c r="A370" s="9" t="s">
        <v>383</v>
      </c>
      <c r="B370" s="9">
        <v>51.215800000000002</v>
      </c>
      <c r="C370" s="42">
        <v>204.1</v>
      </c>
      <c r="D370" s="9" t="s">
        <v>417</v>
      </c>
      <c r="E370" s="9" t="s">
        <v>419</v>
      </c>
      <c r="F370" s="9" t="s">
        <v>421</v>
      </c>
      <c r="J370" s="9" t="str">
        <f t="shared" si="174"/>
        <v>LWS-GC-Quad-H2O-51.2158-204.10000</v>
      </c>
      <c r="K370" s="13" t="s">
        <v>1298</v>
      </c>
      <c r="M370" s="9" t="str">
        <f t="shared" si="175"/>
        <v>Unknown-51.2158-204.10000</v>
      </c>
      <c r="N370" s="11">
        <v>27.67121422</v>
      </c>
      <c r="O370" s="11">
        <v>2.7442973500000001</v>
      </c>
      <c r="P370" s="11">
        <v>1.6803387139999999</v>
      </c>
      <c r="Q370" s="12">
        <f t="shared" si="157"/>
        <v>10.698616761333334</v>
      </c>
      <c r="R370" s="12">
        <f t="shared" si="158"/>
        <v>14.708324186161839</v>
      </c>
      <c r="S370" s="12">
        <f t="shared" si="159"/>
        <v>137.47874621811192</v>
      </c>
      <c r="T370" s="11">
        <v>18.407192859999999</v>
      </c>
      <c r="U370" s="11">
        <v>16.289821289999999</v>
      </c>
      <c r="V370" s="11">
        <v>8.6193231200000007</v>
      </c>
      <c r="W370" s="12">
        <f t="shared" si="176"/>
        <v>14.438779090000002</v>
      </c>
      <c r="X370" s="12">
        <f t="shared" si="177"/>
        <v>5.1497928532551116</v>
      </c>
      <c r="Y370" s="12">
        <f t="shared" si="178"/>
        <v>35.666401024320336</v>
      </c>
      <c r="Z370" s="11">
        <v>4.0509882749999999</v>
      </c>
      <c r="AA370" s="11">
        <v>3.4437254670000002</v>
      </c>
      <c r="AB370" s="11">
        <v>8.6908278289999998</v>
      </c>
      <c r="AC370" s="12">
        <f t="shared" si="179"/>
        <v>5.3951805236666672</v>
      </c>
      <c r="AD370" s="12">
        <f t="shared" si="180"/>
        <v>2.8702195735445306</v>
      </c>
      <c r="AE370" s="12">
        <f t="shared" si="181"/>
        <v>53.199694819365838</v>
      </c>
      <c r="AF370" s="11">
        <v>2.3450358599999999</v>
      </c>
      <c r="AG370" s="11">
        <v>2.9798420380000001</v>
      </c>
      <c r="AH370" s="11">
        <v>1.281336195</v>
      </c>
      <c r="AI370" s="12">
        <f t="shared" si="182"/>
        <v>2.2020713643333334</v>
      </c>
      <c r="AJ370" s="12">
        <f t="shared" si="160"/>
        <v>0.85823054008943422</v>
      </c>
      <c r="AK370" s="12">
        <f t="shared" si="161"/>
        <v>38.97378413752088</v>
      </c>
      <c r="AL370" s="11">
        <v>2.836249891</v>
      </c>
      <c r="AM370" s="11">
        <v>2.9715666079999998</v>
      </c>
      <c r="AN370" s="11">
        <v>8.1003988959999997</v>
      </c>
      <c r="AO370" s="12">
        <f t="shared" si="162"/>
        <v>4.636071798333333</v>
      </c>
      <c r="AP370" s="12">
        <f t="shared" si="163"/>
        <v>3.0009580692164919</v>
      </c>
      <c r="AQ370" s="12">
        <f t="shared" si="164"/>
        <v>64.730621089503742</v>
      </c>
    </row>
    <row r="371" spans="1:43" ht="17.25" x14ac:dyDescent="0.25">
      <c r="A371" s="9" t="s">
        <v>384</v>
      </c>
      <c r="B371" s="9">
        <v>51.667000000000002</v>
      </c>
      <c r="C371" s="42">
        <v>206.2</v>
      </c>
      <c r="D371" s="9" t="s">
        <v>417</v>
      </c>
      <c r="E371" s="9" t="s">
        <v>419</v>
      </c>
      <c r="F371" s="9" t="s">
        <v>421</v>
      </c>
      <c r="G371" s="18" t="s">
        <v>822</v>
      </c>
      <c r="H371" s="9">
        <v>342.11621500000001</v>
      </c>
      <c r="I371" s="9" t="s">
        <v>412</v>
      </c>
      <c r="J371" s="9" t="str">
        <f t="shared" si="174"/>
        <v xml:space="preserve">? Golm_Galactinol </v>
      </c>
      <c r="K371" s="17" t="s">
        <v>1300</v>
      </c>
      <c r="L371" s="19" t="s">
        <v>736</v>
      </c>
      <c r="M371" s="9" t="str">
        <f t="shared" si="175"/>
        <v>VCWMRQDBPZKXKG-UHFFFAOYSA-N</v>
      </c>
      <c r="N371" s="11">
        <v>8.7848727669999995</v>
      </c>
      <c r="O371" s="11">
        <v>3.523677798</v>
      </c>
      <c r="P371" s="11">
        <v>4.8293199260000002</v>
      </c>
      <c r="Q371" s="12">
        <f t="shared" si="157"/>
        <v>5.7126234970000001</v>
      </c>
      <c r="R371" s="12">
        <f t="shared" si="158"/>
        <v>2.7395642033658802</v>
      </c>
      <c r="S371" s="12">
        <f t="shared" si="159"/>
        <v>47.956323479126006</v>
      </c>
      <c r="T371" s="11">
        <v>2.259241372</v>
      </c>
      <c r="U371" s="11">
        <v>21.396473019999998</v>
      </c>
      <c r="V371" s="11">
        <v>1.3477941389999999</v>
      </c>
      <c r="W371" s="12">
        <f t="shared" si="176"/>
        <v>8.3345028436666677</v>
      </c>
      <c r="X371" s="12">
        <f t="shared" si="177"/>
        <v>11.321174085765216</v>
      </c>
      <c r="Y371" s="12">
        <f t="shared" si="178"/>
        <v>135.83502577323011</v>
      </c>
      <c r="Z371" s="11">
        <v>2.4933894400000001</v>
      </c>
      <c r="AA371" s="11">
        <v>1.654621232</v>
      </c>
      <c r="AB371" s="11">
        <v>4.6863522389999996</v>
      </c>
      <c r="AC371" s="12">
        <f t="shared" si="179"/>
        <v>2.9447876369999997</v>
      </c>
      <c r="AD371" s="12">
        <f t="shared" si="180"/>
        <v>1.5654611058382912</v>
      </c>
      <c r="AE371" s="12">
        <f t="shared" si="181"/>
        <v>53.160407432065412</v>
      </c>
      <c r="AF371" s="11">
        <v>2.7295137519999999</v>
      </c>
      <c r="AG371" s="11">
        <v>6.5044621310000004</v>
      </c>
      <c r="AH371" s="11">
        <v>0.97387989699999999</v>
      </c>
      <c r="AI371" s="12">
        <f t="shared" si="182"/>
        <v>3.4026185933333331</v>
      </c>
      <c r="AJ371" s="12">
        <f t="shared" si="160"/>
        <v>2.826063969079414</v>
      </c>
      <c r="AK371" s="12">
        <f t="shared" si="161"/>
        <v>83.055561226181851</v>
      </c>
      <c r="AL371" s="11">
        <v>0.66460096599999996</v>
      </c>
      <c r="AM371" s="11">
        <v>0.67251730099999996</v>
      </c>
      <c r="AN371" s="11">
        <v>0.715520724</v>
      </c>
      <c r="AO371" s="12">
        <f t="shared" si="162"/>
        <v>0.68421299699999993</v>
      </c>
      <c r="AP371" s="12">
        <f t="shared" si="163"/>
        <v>2.7400682790542908E-2</v>
      </c>
      <c r="AQ371" s="12">
        <f t="shared" si="164"/>
        <v>4.004700716105063</v>
      </c>
    </row>
    <row r="372" spans="1:43" ht="17.25" x14ac:dyDescent="0.25">
      <c r="A372" s="9" t="s">
        <v>385</v>
      </c>
      <c r="B372" s="9">
        <v>51.7545</v>
      </c>
      <c r="C372" s="42">
        <v>204.1</v>
      </c>
      <c r="D372" s="9" t="s">
        <v>417</v>
      </c>
      <c r="E372" s="9" t="s">
        <v>419</v>
      </c>
      <c r="F372" s="9" t="s">
        <v>421</v>
      </c>
      <c r="G372" s="18" t="s">
        <v>822</v>
      </c>
      <c r="H372" s="9">
        <v>342.11621500000001</v>
      </c>
      <c r="I372" s="9" t="s">
        <v>413</v>
      </c>
      <c r="J372" s="9" t="str">
        <f t="shared" si="174"/>
        <v xml:space="preserve">NF08_Galactinol </v>
      </c>
      <c r="K372" s="14" t="s">
        <v>1323</v>
      </c>
      <c r="L372" s="19" t="s">
        <v>736</v>
      </c>
      <c r="M372" s="9" t="str">
        <f t="shared" si="175"/>
        <v>VCWMRQDBPZKXKG-UHFFFAOYSA-N</v>
      </c>
      <c r="N372" s="11">
        <v>104.1018773</v>
      </c>
      <c r="O372" s="11">
        <v>88.311488729999994</v>
      </c>
      <c r="P372" s="11">
        <v>11.272823499999999</v>
      </c>
      <c r="Q372" s="12">
        <f t="shared" si="157"/>
        <v>67.895396509999998</v>
      </c>
      <c r="R372" s="12">
        <f t="shared" si="158"/>
        <v>49.668107710103911</v>
      </c>
      <c r="S372" s="12">
        <f t="shared" si="159"/>
        <v>73.153866481637721</v>
      </c>
      <c r="T372" s="11">
        <v>75.734673169999994</v>
      </c>
      <c r="U372" s="11">
        <v>199.88250439999999</v>
      </c>
      <c r="V372" s="11">
        <v>44.8028324</v>
      </c>
      <c r="W372" s="12">
        <f t="shared" si="176"/>
        <v>106.80666998999999</v>
      </c>
      <c r="X372" s="12">
        <f t="shared" si="177"/>
        <v>82.07635412646853</v>
      </c>
      <c r="Y372" s="12">
        <f t="shared" si="178"/>
        <v>76.84571959237482</v>
      </c>
      <c r="Z372" s="11">
        <v>34.77200878</v>
      </c>
      <c r="AA372" s="11">
        <v>18.75317446</v>
      </c>
      <c r="AB372" s="11">
        <v>16.256559190000001</v>
      </c>
      <c r="AC372" s="12">
        <f t="shared" si="179"/>
        <v>23.260580810000004</v>
      </c>
      <c r="AD372" s="12">
        <f t="shared" si="180"/>
        <v>10.047039483498253</v>
      </c>
      <c r="AE372" s="12">
        <f t="shared" si="181"/>
        <v>43.193416215896505</v>
      </c>
      <c r="AF372" s="11">
        <v>5.7206214209999997</v>
      </c>
      <c r="AG372" s="11">
        <v>3.9167663670000001</v>
      </c>
      <c r="AH372" s="11">
        <v>2.7821307260000001</v>
      </c>
      <c r="AI372" s="12">
        <f t="shared" si="182"/>
        <v>4.1398395046666669</v>
      </c>
      <c r="AJ372" s="12">
        <f t="shared" si="160"/>
        <v>1.4818917334649413</v>
      </c>
      <c r="AK372" s="12">
        <f t="shared" si="161"/>
        <v>35.79587401382269</v>
      </c>
      <c r="AL372" s="11">
        <v>5.5438899460000002</v>
      </c>
      <c r="AM372" s="11">
        <v>6.2138629630000004</v>
      </c>
      <c r="AN372" s="11">
        <v>8.3347135520000002</v>
      </c>
      <c r="AO372" s="12">
        <f t="shared" si="162"/>
        <v>6.6974888203333336</v>
      </c>
      <c r="AP372" s="12">
        <f t="shared" si="163"/>
        <v>1.456912686938638</v>
      </c>
      <c r="AQ372" s="12">
        <f t="shared" si="164"/>
        <v>21.75311860940333</v>
      </c>
    </row>
    <row r="373" spans="1:43" x14ac:dyDescent="0.25">
      <c r="A373" s="9" t="s">
        <v>386</v>
      </c>
      <c r="B373" s="9">
        <v>52.865699999999997</v>
      </c>
      <c r="C373" s="42">
        <v>221.1</v>
      </c>
      <c r="D373" s="9" t="s">
        <v>417</v>
      </c>
      <c r="E373" s="9" t="s">
        <v>419</v>
      </c>
      <c r="F373" s="9" t="s">
        <v>421</v>
      </c>
      <c r="J373" s="9" t="str">
        <f t="shared" si="174"/>
        <v>LWS-GC-Quad-H2O-52.8657-221.10000</v>
      </c>
      <c r="K373" s="13" t="s">
        <v>1298</v>
      </c>
      <c r="M373" s="9" t="str">
        <f t="shared" si="175"/>
        <v>Unknown-52.8657-221.10000</v>
      </c>
      <c r="N373" s="11">
        <v>1045.08206</v>
      </c>
      <c r="O373" s="11">
        <v>214.25278270000001</v>
      </c>
      <c r="P373" s="11">
        <v>287.61577140000003</v>
      </c>
      <c r="Q373" s="12">
        <f t="shared" si="157"/>
        <v>515.65020470000002</v>
      </c>
      <c r="R373" s="12">
        <f t="shared" si="158"/>
        <v>459.96641081990873</v>
      </c>
      <c r="S373" s="12">
        <f t="shared" si="159"/>
        <v>89.201246625609784</v>
      </c>
      <c r="T373" s="11">
        <v>72.524893910000003</v>
      </c>
      <c r="U373" s="11">
        <v>173.05928549999999</v>
      </c>
      <c r="V373" s="11">
        <v>77.076489269999996</v>
      </c>
      <c r="W373" s="12">
        <f t="shared" si="176"/>
        <v>107.55355622666666</v>
      </c>
      <c r="X373" s="12">
        <f t="shared" si="177"/>
        <v>56.775255884969162</v>
      </c>
      <c r="Y373" s="12">
        <f t="shared" si="178"/>
        <v>52.78789272696536</v>
      </c>
      <c r="Z373" s="11">
        <v>201.08108440000001</v>
      </c>
      <c r="AA373" s="11">
        <v>90.388187590000001</v>
      </c>
      <c r="AB373" s="11">
        <v>200.05640980000001</v>
      </c>
      <c r="AC373" s="12">
        <f t="shared" si="179"/>
        <v>163.84189393</v>
      </c>
      <c r="AD373" s="12">
        <f t="shared" si="180"/>
        <v>63.614838841430632</v>
      </c>
      <c r="AE373" s="12">
        <f t="shared" si="181"/>
        <v>38.826967459622693</v>
      </c>
      <c r="AF373" s="11">
        <v>98.703760250000002</v>
      </c>
      <c r="AG373" s="11">
        <v>238.60809209999999</v>
      </c>
      <c r="AH373" s="11">
        <v>60.64830353</v>
      </c>
      <c r="AI373" s="12">
        <f t="shared" si="182"/>
        <v>132.65338529333334</v>
      </c>
      <c r="AJ373" s="12">
        <f t="shared" si="160"/>
        <v>93.711548740840755</v>
      </c>
      <c r="AK373" s="12">
        <f t="shared" si="161"/>
        <v>70.64391800753414</v>
      </c>
      <c r="AL373" s="11">
        <v>52.355066880000003</v>
      </c>
      <c r="AM373" s="11">
        <v>128.1708452</v>
      </c>
      <c r="AN373" s="11">
        <v>52.772845969999999</v>
      </c>
      <c r="AO373" s="12">
        <f t="shared" si="162"/>
        <v>77.766252683333335</v>
      </c>
      <c r="AP373" s="12">
        <f t="shared" si="163"/>
        <v>43.652157391364042</v>
      </c>
      <c r="AQ373" s="12">
        <f t="shared" si="164"/>
        <v>56.132520065120048</v>
      </c>
    </row>
    <row r="374" spans="1:43" x14ac:dyDescent="0.25">
      <c r="A374" s="9" t="s">
        <v>387</v>
      </c>
      <c r="B374" s="9">
        <v>53.783299999999997</v>
      </c>
      <c r="C374" s="42">
        <v>204.1</v>
      </c>
      <c r="D374" s="9" t="s">
        <v>417</v>
      </c>
      <c r="E374" s="9" t="s">
        <v>419</v>
      </c>
      <c r="F374" s="9" t="s">
        <v>421</v>
      </c>
      <c r="J374" s="9" t="str">
        <f t="shared" si="174"/>
        <v>LWS-GC-Quad-H2O-53.7833-204.10000</v>
      </c>
      <c r="K374" s="13" t="s">
        <v>1298</v>
      </c>
      <c r="M374" s="9" t="str">
        <f t="shared" si="175"/>
        <v>Unknown-53.7833-204.10000</v>
      </c>
      <c r="N374" s="11">
        <v>40.201575380000001</v>
      </c>
      <c r="O374" s="11">
        <v>14.10568838</v>
      </c>
      <c r="P374" s="11">
        <v>3.9693040489999998</v>
      </c>
      <c r="Q374" s="12">
        <f t="shared" si="157"/>
        <v>19.425522603000001</v>
      </c>
      <c r="R374" s="12">
        <f t="shared" si="158"/>
        <v>18.692775304136966</v>
      </c>
      <c r="S374" s="12">
        <f t="shared" si="159"/>
        <v>96.227914616053241</v>
      </c>
      <c r="T374" s="11">
        <v>37.814171379999998</v>
      </c>
      <c r="U374" s="11">
        <v>31.822054489999999</v>
      </c>
      <c r="V374" s="11">
        <v>44.994147320000003</v>
      </c>
      <c r="W374" s="12">
        <f t="shared" si="176"/>
        <v>38.210124396666664</v>
      </c>
      <c r="X374" s="12">
        <f t="shared" si="177"/>
        <v>6.594967132146297</v>
      </c>
      <c r="Y374" s="12">
        <f t="shared" si="178"/>
        <v>17.259737402795846</v>
      </c>
      <c r="Z374" s="11">
        <v>94.761111740000004</v>
      </c>
      <c r="AA374" s="11">
        <v>54.078977539999997</v>
      </c>
      <c r="AB374" s="11">
        <v>53.158483629999999</v>
      </c>
      <c r="AC374" s="12">
        <f t="shared" si="179"/>
        <v>67.332857636666674</v>
      </c>
      <c r="AD374" s="12">
        <f t="shared" si="180"/>
        <v>23.758023268516098</v>
      </c>
      <c r="AE374" s="12">
        <f t="shared" si="181"/>
        <v>35.284442250641192</v>
      </c>
      <c r="AF374" s="11">
        <v>59.365993160000002</v>
      </c>
      <c r="AG374" s="11">
        <v>70.719001370000001</v>
      </c>
      <c r="AH374" s="11">
        <v>55.290086090000003</v>
      </c>
      <c r="AI374" s="12">
        <f t="shared" si="182"/>
        <v>61.791693540000004</v>
      </c>
      <c r="AJ374" s="12">
        <f t="shared" si="160"/>
        <v>7.9953657470752111</v>
      </c>
      <c r="AK374" s="12">
        <f t="shared" si="161"/>
        <v>12.939224172419747</v>
      </c>
      <c r="AL374" s="11">
        <v>51.155000430000001</v>
      </c>
      <c r="AM374" s="11">
        <v>66.136815740000003</v>
      </c>
      <c r="AN374" s="11">
        <v>104.40314189999999</v>
      </c>
      <c r="AO374" s="12">
        <f t="shared" si="162"/>
        <v>73.898319356666661</v>
      </c>
      <c r="AP374" s="12">
        <f t="shared" si="163"/>
        <v>27.459458230196965</v>
      </c>
      <c r="AQ374" s="12">
        <f t="shared" si="164"/>
        <v>37.158434006685887</v>
      </c>
    </row>
    <row r="375" spans="1:43" x14ac:dyDescent="0.25">
      <c r="A375" s="9" t="s">
        <v>388</v>
      </c>
      <c r="B375" s="9">
        <v>53.814300000000003</v>
      </c>
      <c r="C375" s="42">
        <v>206.1</v>
      </c>
      <c r="D375" s="9" t="s">
        <v>417</v>
      </c>
      <c r="E375" s="9" t="s">
        <v>419</v>
      </c>
      <c r="F375" s="9" t="s">
        <v>421</v>
      </c>
      <c r="J375" s="9" t="str">
        <f t="shared" si="174"/>
        <v>LWS-GC-Quad-H2O-53.8143-206.10000</v>
      </c>
      <c r="K375" s="13" t="s">
        <v>1298</v>
      </c>
      <c r="M375" s="9" t="str">
        <f t="shared" si="175"/>
        <v>Unknown-53.8143-206.10000</v>
      </c>
      <c r="N375" s="11">
        <v>18.63664223</v>
      </c>
      <c r="O375" s="11">
        <v>7.6401238229999997</v>
      </c>
      <c r="P375" s="11">
        <v>4.3133103999999998</v>
      </c>
      <c r="Q375" s="12">
        <f t="shared" si="157"/>
        <v>10.196692150999999</v>
      </c>
      <c r="R375" s="12">
        <f t="shared" si="158"/>
        <v>7.4960983111130766</v>
      </c>
      <c r="S375" s="12">
        <f t="shared" si="159"/>
        <v>73.515000748335112</v>
      </c>
      <c r="T375" s="11">
        <v>4.5330332200000001</v>
      </c>
      <c r="U375" s="11">
        <v>2.258388815</v>
      </c>
      <c r="V375" s="11">
        <v>1.9873326090000001</v>
      </c>
      <c r="W375" s="12">
        <f t="shared" si="176"/>
        <v>2.9262515479999998</v>
      </c>
      <c r="X375" s="12">
        <f t="shared" si="177"/>
        <v>1.3980981270315465</v>
      </c>
      <c r="Y375" s="12">
        <f t="shared" si="178"/>
        <v>47.777783423544093</v>
      </c>
      <c r="Z375" s="11">
        <v>7.7418202970000003</v>
      </c>
      <c r="AA375" s="11">
        <v>2.8181393560000001</v>
      </c>
      <c r="AB375" s="11">
        <v>5.5355986100000001</v>
      </c>
      <c r="AC375" s="12">
        <f t="shared" si="179"/>
        <v>5.3651860876666673</v>
      </c>
      <c r="AD375" s="12">
        <f t="shared" si="180"/>
        <v>2.4662600882748902</v>
      </c>
      <c r="AE375" s="12">
        <f t="shared" si="181"/>
        <v>45.967838728730335</v>
      </c>
      <c r="AF375" s="11">
        <v>8.9500495260000008</v>
      </c>
      <c r="AG375" s="11">
        <v>4.9241361330000002</v>
      </c>
      <c r="AH375" s="11">
        <v>8.6924817280000006</v>
      </c>
      <c r="AI375" s="12">
        <f t="shared" si="182"/>
        <v>7.5222224623333345</v>
      </c>
      <c r="AJ375" s="12">
        <f t="shared" si="160"/>
        <v>2.2536913550092001</v>
      </c>
      <c r="AK375" s="12">
        <f t="shared" si="161"/>
        <v>29.960445417485339</v>
      </c>
      <c r="AL375" s="11">
        <v>7.3412737349999997</v>
      </c>
      <c r="AM375" s="11">
        <v>12.0650096</v>
      </c>
      <c r="AN375" s="11">
        <v>15.645872580000001</v>
      </c>
      <c r="AO375" s="12">
        <f t="shared" si="162"/>
        <v>11.684051971666667</v>
      </c>
      <c r="AP375" s="12">
        <f t="shared" si="163"/>
        <v>4.1653855799953119</v>
      </c>
      <c r="AQ375" s="12">
        <f t="shared" si="164"/>
        <v>35.650180178042653</v>
      </c>
    </row>
    <row r="376" spans="1:43" x14ac:dyDescent="0.25">
      <c r="A376" s="9" t="s">
        <v>389</v>
      </c>
      <c r="B376" s="9">
        <v>53.899000000000001</v>
      </c>
      <c r="C376" s="42">
        <v>206.1</v>
      </c>
      <c r="D376" s="9" t="s">
        <v>417</v>
      </c>
      <c r="E376" s="9" t="s">
        <v>419</v>
      </c>
      <c r="F376" s="9" t="s">
        <v>421</v>
      </c>
      <c r="J376" s="9" t="str">
        <f t="shared" si="174"/>
        <v>LWS-GC-Quad-H2O-53.899-206.10000</v>
      </c>
      <c r="K376" s="13" t="s">
        <v>1298</v>
      </c>
      <c r="M376" s="9" t="str">
        <f t="shared" si="175"/>
        <v>Unknown-53.899-206.10000</v>
      </c>
      <c r="N376" s="11">
        <v>8.5124736110000008</v>
      </c>
      <c r="O376" s="11">
        <v>7.6401238229999997</v>
      </c>
      <c r="P376" s="11">
        <v>10.32019053</v>
      </c>
      <c r="Q376" s="12">
        <f t="shared" si="157"/>
        <v>8.8242626546666667</v>
      </c>
      <c r="R376" s="12">
        <f t="shared" si="158"/>
        <v>1.3669669689884261</v>
      </c>
      <c r="S376" s="12">
        <f t="shared" si="159"/>
        <v>15.491004999330031</v>
      </c>
      <c r="T376" s="11">
        <v>2.2617597229999999</v>
      </c>
      <c r="U376" s="11">
        <v>2.5133140960000002</v>
      </c>
      <c r="V376" s="11">
        <v>1.4438420409999999</v>
      </c>
      <c r="W376" s="12">
        <f t="shared" si="176"/>
        <v>2.0729719533333335</v>
      </c>
      <c r="X376" s="12">
        <f t="shared" si="177"/>
        <v>0.55917191952767664</v>
      </c>
      <c r="Y376" s="12">
        <f t="shared" si="178"/>
        <v>26.974408342984557</v>
      </c>
      <c r="Z376" s="11">
        <v>2.2994591500000001</v>
      </c>
      <c r="AA376" s="11">
        <v>0.82130691099999997</v>
      </c>
      <c r="AB376" s="11">
        <v>1.8100725580000001</v>
      </c>
      <c r="AC376" s="12">
        <f t="shared" si="179"/>
        <v>1.6436128730000001</v>
      </c>
      <c r="AD376" s="12">
        <f t="shared" si="180"/>
        <v>0.75300407068149589</v>
      </c>
      <c r="AE376" s="12">
        <f t="shared" si="181"/>
        <v>45.813955527561497</v>
      </c>
      <c r="AF376" s="11">
        <v>2.1067154229999998</v>
      </c>
      <c r="AG376" s="11">
        <v>1.6578159800000001</v>
      </c>
      <c r="AH376" s="11">
        <v>1.591743645</v>
      </c>
      <c r="AI376" s="12">
        <f t="shared" si="182"/>
        <v>1.7854250159999998</v>
      </c>
      <c r="AJ376" s="12">
        <f t="shared" si="160"/>
        <v>0.28019998676973046</v>
      </c>
      <c r="AK376" s="12">
        <f t="shared" si="161"/>
        <v>15.69374150461273</v>
      </c>
      <c r="AL376" s="11">
        <v>0.56402597099999996</v>
      </c>
      <c r="AM376" s="11">
        <v>1.540698372</v>
      </c>
      <c r="AN376" s="11">
        <v>12.653571879999999</v>
      </c>
      <c r="AO376" s="12">
        <f t="shared" si="162"/>
        <v>4.9194320743333328</v>
      </c>
      <c r="AP376" s="12">
        <f t="shared" si="163"/>
        <v>6.7157398062251481</v>
      </c>
      <c r="AQ376" s="12">
        <f t="shared" si="164"/>
        <v>136.51453470135058</v>
      </c>
    </row>
    <row r="377" spans="1:43" x14ac:dyDescent="0.25">
      <c r="A377" s="9" t="s">
        <v>390</v>
      </c>
      <c r="B377" s="9">
        <v>56.298400000000001</v>
      </c>
      <c r="C377" s="42">
        <v>206.1</v>
      </c>
      <c r="D377" s="9" t="s">
        <v>417</v>
      </c>
      <c r="E377" s="9" t="s">
        <v>419</v>
      </c>
      <c r="F377" s="9" t="s">
        <v>421</v>
      </c>
      <c r="J377" s="9" t="str">
        <f t="shared" si="174"/>
        <v>LWS-GC-Quad-H2O-56.2984-206.10000</v>
      </c>
      <c r="K377" s="13" t="s">
        <v>1298</v>
      </c>
      <c r="M377" s="9" t="str">
        <f t="shared" si="175"/>
        <v>Unknown-56.2984-206.10000</v>
      </c>
      <c r="N377" s="11">
        <v>9.8971693189999996</v>
      </c>
      <c r="O377" s="11">
        <v>7.1790818679999999</v>
      </c>
      <c r="P377" s="11">
        <v>7.0918232339999996</v>
      </c>
      <c r="Q377" s="12">
        <f t="shared" si="157"/>
        <v>8.056024807</v>
      </c>
      <c r="R377" s="12">
        <f t="shared" si="158"/>
        <v>1.5950747170125545</v>
      </c>
      <c r="S377" s="12">
        <f t="shared" si="159"/>
        <v>19.799774147003252</v>
      </c>
      <c r="T377" s="11">
        <v>0.99307005599999998</v>
      </c>
      <c r="U377" s="11">
        <v>1.760038641</v>
      </c>
      <c r="V377" s="11">
        <v>1.084638505</v>
      </c>
      <c r="W377" s="12">
        <f t="shared" si="176"/>
        <v>1.2792490673333334</v>
      </c>
      <c r="X377" s="12">
        <f t="shared" si="177"/>
        <v>0.41888561185960732</v>
      </c>
      <c r="Y377" s="12">
        <f t="shared" si="178"/>
        <v>32.744648603324599</v>
      </c>
      <c r="Z377" s="11">
        <v>9.2009148580000009</v>
      </c>
      <c r="AA377" s="11">
        <v>1.5885804720000001</v>
      </c>
      <c r="AB377" s="11">
        <v>10.305635710000001</v>
      </c>
      <c r="AC377" s="12">
        <f t="shared" si="179"/>
        <v>7.0317103466666673</v>
      </c>
      <c r="AD377" s="12">
        <f t="shared" si="180"/>
        <v>4.7461404493100998</v>
      </c>
      <c r="AE377" s="12">
        <f t="shared" si="181"/>
        <v>67.496245085805811</v>
      </c>
      <c r="AF377" s="11">
        <v>6.1702650569999999</v>
      </c>
      <c r="AG377" s="11">
        <v>1.5779778170000001</v>
      </c>
      <c r="AH377" s="11">
        <v>1.9609058319999999</v>
      </c>
      <c r="AI377" s="12">
        <f t="shared" si="182"/>
        <v>3.2363829020000003</v>
      </c>
      <c r="AJ377" s="12">
        <f t="shared" si="160"/>
        <v>2.548020180598761</v>
      </c>
      <c r="AK377" s="12">
        <f t="shared" si="161"/>
        <v>78.730491964475249</v>
      </c>
      <c r="AL377" s="11">
        <v>0.739594168</v>
      </c>
      <c r="AM377" s="11">
        <v>0.51838593399999999</v>
      </c>
      <c r="AN377" s="11">
        <v>1.6193058250000001</v>
      </c>
      <c r="AO377" s="12">
        <f t="shared" si="162"/>
        <v>0.95909530899999995</v>
      </c>
      <c r="AP377" s="12">
        <f t="shared" si="163"/>
        <v>0.58235875092170586</v>
      </c>
      <c r="AQ377" s="12">
        <f t="shared" si="164"/>
        <v>60.719591208187829</v>
      </c>
    </row>
    <row r="378" spans="1:43" x14ac:dyDescent="0.25">
      <c r="A378" s="9" t="s">
        <v>391</v>
      </c>
      <c r="B378" s="9">
        <v>60.816800000000001</v>
      </c>
      <c r="C378" s="42">
        <v>204.1</v>
      </c>
      <c r="D378" s="9" t="s">
        <v>417</v>
      </c>
      <c r="E378" s="9" t="s">
        <v>419</v>
      </c>
      <c r="F378" s="9" t="s">
        <v>421</v>
      </c>
      <c r="J378" s="9" t="str">
        <f t="shared" si="174"/>
        <v>LWS-GC-Quad-H2O-60.8168-204.10000</v>
      </c>
      <c r="K378" s="13" t="s">
        <v>1298</v>
      </c>
      <c r="M378" s="9" t="str">
        <f t="shared" si="175"/>
        <v>Unknown-60.8168-204.10000</v>
      </c>
      <c r="N378" s="11">
        <v>4.9031848</v>
      </c>
      <c r="O378" s="11">
        <v>19.824804060000002</v>
      </c>
      <c r="P378" s="11">
        <v>4.6705477640000002</v>
      </c>
      <c r="Q378" s="12">
        <f t="shared" si="157"/>
        <v>9.7995122080000012</v>
      </c>
      <c r="R378" s="12">
        <f t="shared" si="158"/>
        <v>8.6829365733007009</v>
      </c>
      <c r="S378" s="12">
        <f t="shared" si="159"/>
        <v>88.60580393187567</v>
      </c>
      <c r="T378" s="11">
        <v>6.8751003839999996</v>
      </c>
      <c r="U378" s="11">
        <v>97.411645870000001</v>
      </c>
      <c r="V378" s="11">
        <v>68.489182119999995</v>
      </c>
      <c r="W378" s="12">
        <f t="shared" si="176"/>
        <v>57.591976124666665</v>
      </c>
      <c r="X378" s="12">
        <f t="shared" si="177"/>
        <v>46.241521828473438</v>
      </c>
      <c r="Y378" s="12">
        <f t="shared" si="178"/>
        <v>80.291604733924345</v>
      </c>
      <c r="Z378" s="11">
        <v>152.71240750000001</v>
      </c>
      <c r="AA378" s="11">
        <v>12.024221349999999</v>
      </c>
      <c r="AB378" s="11">
        <v>51.552974069999998</v>
      </c>
      <c r="AC378" s="12">
        <f t="shared" si="179"/>
        <v>72.096534306666669</v>
      </c>
      <c r="AD378" s="12">
        <f t="shared" si="180"/>
        <v>72.559078211774633</v>
      </c>
      <c r="AE378" s="12">
        <f t="shared" si="181"/>
        <v>100.64156191355956</v>
      </c>
      <c r="AF378" s="11">
        <v>14.22382013</v>
      </c>
      <c r="AG378" s="11">
        <v>41.749488980000002</v>
      </c>
      <c r="AH378" s="11">
        <v>12.63092715</v>
      </c>
      <c r="AI378" s="12">
        <f t="shared" si="182"/>
        <v>22.868078753333336</v>
      </c>
      <c r="AJ378" s="12">
        <f t="shared" si="160"/>
        <v>16.371165692222029</v>
      </c>
      <c r="AK378" s="12">
        <f t="shared" si="161"/>
        <v>71.589598185355669</v>
      </c>
      <c r="AL378" s="11">
        <v>34.183408139999997</v>
      </c>
      <c r="AM378" s="11">
        <v>44.259391090000001</v>
      </c>
      <c r="AN378" s="11">
        <v>28.434112500000001</v>
      </c>
      <c r="AO378" s="12">
        <f t="shared" si="162"/>
        <v>35.62563724333333</v>
      </c>
      <c r="AP378" s="12">
        <f t="shared" si="163"/>
        <v>8.0106104138607801</v>
      </c>
      <c r="AQ378" s="12">
        <f t="shared" si="164"/>
        <v>22.485521758238349</v>
      </c>
    </row>
    <row r="379" spans="1:43" x14ac:dyDescent="0.25">
      <c r="A379" s="9" t="s">
        <v>392</v>
      </c>
      <c r="B379" s="9">
        <v>60.857500000000002</v>
      </c>
      <c r="C379" s="42">
        <v>318.10000000000002</v>
      </c>
      <c r="D379" s="9" t="s">
        <v>417</v>
      </c>
      <c r="E379" s="9" t="s">
        <v>419</v>
      </c>
      <c r="F379" s="9" t="s">
        <v>421</v>
      </c>
      <c r="J379" s="9" t="str">
        <f t="shared" si="174"/>
        <v>LWS-GC-Quad-H2O-60.8575-318.10000</v>
      </c>
      <c r="K379" s="13" t="s">
        <v>1298</v>
      </c>
      <c r="M379" s="9" t="str">
        <f t="shared" si="175"/>
        <v>Unknown-60.8575-318.10000</v>
      </c>
      <c r="N379" s="11">
        <v>4.7442852929999999</v>
      </c>
      <c r="O379" s="11">
        <v>1.4819205689999999</v>
      </c>
      <c r="P379" s="11">
        <v>1.5347975650000001</v>
      </c>
      <c r="Q379" s="12">
        <f t="shared" si="157"/>
        <v>2.587001142333333</v>
      </c>
      <c r="R379" s="12">
        <f t="shared" si="158"/>
        <v>1.8684499389105127</v>
      </c>
      <c r="S379" s="12">
        <f t="shared" si="159"/>
        <v>72.224550207398579</v>
      </c>
      <c r="T379" s="11">
        <v>9.2339565999999998E-2</v>
      </c>
      <c r="U379" s="11">
        <v>3.115167767</v>
      </c>
      <c r="V379" s="11">
        <v>7.0677200180000002</v>
      </c>
      <c r="W379" s="12">
        <f t="shared" si="176"/>
        <v>3.4250757836666668</v>
      </c>
      <c r="X379" s="12">
        <f t="shared" si="177"/>
        <v>3.4980016218737853</v>
      </c>
      <c r="Y379" s="12">
        <f t="shared" si="178"/>
        <v>102.12917444206298</v>
      </c>
      <c r="Z379" s="11">
        <v>6.8460470539999996</v>
      </c>
      <c r="AA379" s="11">
        <v>0.58596165600000005</v>
      </c>
      <c r="AB379" s="11">
        <v>3.2327152020000001</v>
      </c>
      <c r="AC379" s="12">
        <f t="shared" si="179"/>
        <v>3.5549079706666666</v>
      </c>
      <c r="AD379" s="12">
        <f t="shared" si="180"/>
        <v>3.1424550009028009</v>
      </c>
      <c r="AE379" s="12">
        <f t="shared" si="181"/>
        <v>88.397647051141064</v>
      </c>
      <c r="AF379" s="11">
        <v>0.54180661799999996</v>
      </c>
      <c r="AG379" s="11">
        <v>2.6370075719999999</v>
      </c>
      <c r="AH379" s="11">
        <v>0.80459113299999996</v>
      </c>
      <c r="AI379" s="12">
        <f t="shared" si="182"/>
        <v>1.3278017743333332</v>
      </c>
      <c r="AJ379" s="12">
        <f t="shared" si="160"/>
        <v>1.1413933549893993</v>
      </c>
      <c r="AK379" s="12">
        <f t="shared" si="161"/>
        <v>85.961125903937997</v>
      </c>
      <c r="AL379" s="11">
        <v>4.1043008250000002</v>
      </c>
      <c r="AM379" s="11">
        <v>3.353972374</v>
      </c>
      <c r="AN379" s="11">
        <v>1.457355894</v>
      </c>
      <c r="AO379" s="12">
        <f t="shared" si="162"/>
        <v>2.9718763643333332</v>
      </c>
      <c r="AP379" s="12">
        <f t="shared" si="163"/>
        <v>1.3642131018975889</v>
      </c>
      <c r="AQ379" s="12">
        <f t="shared" si="164"/>
        <v>45.904100125767386</v>
      </c>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0471B-0ACA-4E43-86CA-E2B951CF266C}">
  <dimension ref="A1:AO401"/>
  <sheetViews>
    <sheetView zoomScale="40" zoomScaleNormal="40" workbookViewId="0">
      <pane ySplit="1" topLeftCell="A2" activePane="bottomLeft" state="frozen"/>
      <selection pane="bottomLeft" activeCell="O246" sqref="O246"/>
    </sheetView>
  </sheetViews>
  <sheetFormatPr defaultRowHeight="15" x14ac:dyDescent="0.25"/>
  <cols>
    <col min="1" max="1" width="81.85546875" style="9" bestFit="1" customWidth="1"/>
    <col min="2" max="2" width="27.28515625" style="21" bestFit="1" customWidth="1"/>
    <col min="3" max="3" width="24.42578125" style="21" bestFit="1" customWidth="1"/>
    <col min="4" max="4" width="16.5703125" style="21" customWidth="1"/>
    <col min="5" max="5" width="24" style="21" bestFit="1" customWidth="1"/>
    <col min="6" max="6" width="21.28515625" style="21" bestFit="1" customWidth="1"/>
    <col min="7" max="7" width="14.5703125" style="21" customWidth="1"/>
    <col min="8" max="8" width="24.85546875" style="21" bestFit="1" customWidth="1"/>
    <col min="9" max="9" width="22.28515625" style="21" bestFit="1" customWidth="1"/>
    <col min="10" max="10" width="14.5703125" style="21" customWidth="1"/>
    <col min="11" max="11" width="33.7109375" style="21" bestFit="1" customWidth="1"/>
    <col min="12" max="12" width="30.85546875" style="21" bestFit="1" customWidth="1"/>
    <col min="13" max="13" width="21.140625" style="21" customWidth="1"/>
    <col min="14" max="14" width="30.85546875" style="21" bestFit="1" customWidth="1"/>
    <col min="15" max="15" width="28.28515625" style="21" bestFit="1" customWidth="1"/>
    <col min="16" max="16" width="19.28515625" style="21" customWidth="1"/>
    <col min="17" max="17" width="8.85546875" style="23"/>
    <col min="18" max="18" width="17.7109375" style="23" bestFit="1" customWidth="1"/>
    <col min="19" max="21" width="8.85546875" style="23" bestFit="1" customWidth="1"/>
    <col min="22" max="22" width="8.85546875" style="23"/>
    <col min="23" max="24" width="16.42578125" style="23" bestFit="1" customWidth="1"/>
    <col min="25" max="25" width="15.85546875" style="23" bestFit="1" customWidth="1"/>
    <col min="26" max="26" width="16.42578125" style="23" bestFit="1" customWidth="1"/>
    <col min="27" max="27" width="8.85546875" style="23"/>
    <col min="28" max="28" width="9.140625" style="23" bestFit="1" customWidth="1"/>
    <col min="29" max="29" width="16.42578125" style="23" bestFit="1" customWidth="1"/>
    <col min="30" max="30" width="8.7109375" style="23" bestFit="1" customWidth="1"/>
    <col min="31" max="31" width="9.140625" style="23" bestFit="1" customWidth="1"/>
    <col min="32" max="32" width="8.85546875" style="23"/>
    <col min="33" max="33" width="8.85546875" style="23" customWidth="1"/>
    <col min="34" max="34" width="15.85546875" style="23" bestFit="1" customWidth="1"/>
    <col min="35" max="36" width="8.7109375" style="23" bestFit="1" customWidth="1"/>
    <col min="37" max="37" width="8.85546875" style="23"/>
    <col min="38" max="38" width="9.140625" style="23" bestFit="1" customWidth="1"/>
    <col min="39" max="39" width="16.42578125" style="23" bestFit="1" customWidth="1"/>
    <col min="40" max="40" width="9.140625" style="23" bestFit="1" customWidth="1"/>
    <col min="41" max="41" width="8.7109375" style="23" bestFit="1" customWidth="1"/>
  </cols>
  <sheetData>
    <row r="1" spans="1:41" s="1" customFormat="1" x14ac:dyDescent="0.25">
      <c r="A1" s="24" t="s">
        <v>434</v>
      </c>
      <c r="B1" s="27" t="s">
        <v>471</v>
      </c>
      <c r="C1" s="27" t="s">
        <v>651</v>
      </c>
      <c r="D1" s="27" t="s">
        <v>1342</v>
      </c>
      <c r="E1" s="28" t="s">
        <v>472</v>
      </c>
      <c r="F1" s="28" t="s">
        <v>652</v>
      </c>
      <c r="G1" s="28" t="s">
        <v>1343</v>
      </c>
      <c r="H1" s="29" t="s">
        <v>473</v>
      </c>
      <c r="I1" s="29" t="s">
        <v>653</v>
      </c>
      <c r="J1" s="29" t="s">
        <v>1344</v>
      </c>
      <c r="K1" s="30" t="s">
        <v>474</v>
      </c>
      <c r="L1" s="30" t="s">
        <v>654</v>
      </c>
      <c r="M1" s="30" t="s">
        <v>1345</v>
      </c>
      <c r="N1" s="31" t="s">
        <v>475</v>
      </c>
      <c r="O1" s="31" t="s">
        <v>655</v>
      </c>
      <c r="P1" s="31" t="s">
        <v>1346</v>
      </c>
      <c r="Q1" s="49"/>
      <c r="R1" s="50" t="s">
        <v>1202</v>
      </c>
      <c r="S1" s="50" t="s">
        <v>1203</v>
      </c>
      <c r="T1" s="50" t="s">
        <v>1204</v>
      </c>
      <c r="U1" s="50" t="s">
        <v>1205</v>
      </c>
      <c r="V1" s="49"/>
      <c r="W1" s="51" t="s">
        <v>1305</v>
      </c>
      <c r="X1" s="51" t="s">
        <v>1306</v>
      </c>
      <c r="Y1" s="51" t="s">
        <v>1307</v>
      </c>
      <c r="Z1" s="51" t="s">
        <v>1308</v>
      </c>
      <c r="AA1" s="49"/>
      <c r="AB1" s="52" t="s">
        <v>1309</v>
      </c>
      <c r="AC1" s="52" t="s">
        <v>1310</v>
      </c>
      <c r="AD1" s="52" t="s">
        <v>1311</v>
      </c>
      <c r="AE1" s="52" t="s">
        <v>1312</v>
      </c>
      <c r="AF1" s="49"/>
      <c r="AG1" s="53" t="s">
        <v>1313</v>
      </c>
      <c r="AH1" s="53" t="s">
        <v>1314</v>
      </c>
      <c r="AI1" s="53" t="s">
        <v>1319</v>
      </c>
      <c r="AJ1" s="53" t="s">
        <v>1315</v>
      </c>
      <c r="AK1" s="49"/>
      <c r="AL1" s="54" t="s">
        <v>1316</v>
      </c>
      <c r="AM1" s="54" t="s">
        <v>1317</v>
      </c>
      <c r="AN1" s="54" t="s">
        <v>1320</v>
      </c>
      <c r="AO1" s="54" t="s">
        <v>1318</v>
      </c>
    </row>
    <row r="2" spans="1:41" x14ac:dyDescent="0.25">
      <c r="A2" s="9" t="s">
        <v>825</v>
      </c>
      <c r="B2" s="37">
        <v>2226.8783278666665</v>
      </c>
      <c r="C2" s="37">
        <v>1434.5312227873133</v>
      </c>
      <c r="D2" s="37">
        <v>64.418931417846423</v>
      </c>
      <c r="E2" s="38">
        <v>118.33232930999999</v>
      </c>
      <c r="F2" s="38">
        <v>63.379630064984561</v>
      </c>
      <c r="G2" s="38">
        <v>53.560705205883664</v>
      </c>
      <c r="H2" s="39">
        <v>586.52715050000006</v>
      </c>
      <c r="I2" s="39">
        <v>267.0713099527801</v>
      </c>
      <c r="J2" s="39">
        <v>45.534347340120291</v>
      </c>
      <c r="K2" s="40">
        <v>174.50693282666666</v>
      </c>
      <c r="L2" s="40">
        <v>112.96914534237925</v>
      </c>
      <c r="M2" s="40">
        <v>64.736193291866897</v>
      </c>
      <c r="N2" s="41">
        <v>34.063214539999997</v>
      </c>
      <c r="O2" s="41">
        <v>24.648104839906058</v>
      </c>
      <c r="P2" s="41">
        <v>72.359890787647487</v>
      </c>
      <c r="R2" s="32">
        <f>B2/E2</f>
        <v>18.818849767022023</v>
      </c>
      <c r="S2" s="32">
        <f>B2/H2</f>
        <v>3.7967182354104274</v>
      </c>
      <c r="T2" s="32">
        <f>B2/K2</f>
        <v>12.760973399713402</v>
      </c>
      <c r="U2" s="32">
        <f>B2/N2</f>
        <v>65.374873098123842</v>
      </c>
      <c r="W2" s="33">
        <f>E2/B2</f>
        <v>5.313821048470193E-2</v>
      </c>
      <c r="X2" s="33">
        <f>E2/H2</f>
        <v>0.20175081274434536</v>
      </c>
      <c r="Y2" s="33">
        <f>E2/K2</f>
        <v>0.67809529050365303</v>
      </c>
      <c r="Z2" s="33">
        <f>E2/N2</f>
        <v>3.4739037670987818</v>
      </c>
      <c r="AB2" s="34">
        <f>H2/B2</f>
        <v>0.26338536019697534</v>
      </c>
      <c r="AC2" s="34">
        <f>H2/E2</f>
        <v>4.9566095243798607</v>
      </c>
      <c r="AD2" s="34">
        <f>H2/K2</f>
        <v>3.361053575347535</v>
      </c>
      <c r="AE2" s="34">
        <f>H2/N2</f>
        <v>17.218784498780899</v>
      </c>
      <c r="AG2" s="35">
        <f>K2/B2</f>
        <v>7.8363927944749029E-2</v>
      </c>
      <c r="AH2" s="35">
        <f>K2/E2</f>
        <v>1.4747189871459707</v>
      </c>
      <c r="AI2" s="35">
        <f>K2/H2</f>
        <v>0.29752575422621741</v>
      </c>
      <c r="AJ2" s="35">
        <f>K2/N2</f>
        <v>5.1230318448584882</v>
      </c>
      <c r="AL2" s="36">
        <f>N2/B2</f>
        <v>1.5296396805222993E-2</v>
      </c>
      <c r="AM2" s="36">
        <f>N2/E2</f>
        <v>0.28786059345424714</v>
      </c>
      <c r="AN2" s="36">
        <f>N2/H2</f>
        <v>5.8076108686463943E-2</v>
      </c>
      <c r="AO2" s="36">
        <f>N2/K2</f>
        <v>0.19519691274291165</v>
      </c>
    </row>
    <row r="3" spans="1:41" x14ac:dyDescent="0.25">
      <c r="A3" s="9" t="s">
        <v>826</v>
      </c>
      <c r="B3" s="37">
        <v>874.05466746666661</v>
      </c>
      <c r="C3" s="37">
        <v>198.07675678622022</v>
      </c>
      <c r="D3" s="37">
        <v>22.661827018248164</v>
      </c>
      <c r="E3" s="38">
        <v>32.575561916666665</v>
      </c>
      <c r="F3" s="38">
        <v>15.340911983386794</v>
      </c>
      <c r="G3" s="38">
        <v>47.093314990639989</v>
      </c>
      <c r="H3" s="39">
        <v>147.98925088333331</v>
      </c>
      <c r="I3" s="39">
        <v>63.874423843795221</v>
      </c>
      <c r="J3" s="39">
        <v>43.161529274954127</v>
      </c>
      <c r="K3" s="40">
        <v>48.352788479999994</v>
      </c>
      <c r="L3" s="40">
        <v>29.791296806727591</v>
      </c>
      <c r="M3" s="40">
        <v>61.612365580632577</v>
      </c>
      <c r="N3" s="41">
        <v>13.565500706666667</v>
      </c>
      <c r="O3" s="41">
        <v>5.4192692621555523</v>
      </c>
      <c r="P3" s="41">
        <v>39.948907005638887</v>
      </c>
      <c r="R3" s="32">
        <f>B3/E3</f>
        <v>26.831606764071605</v>
      </c>
      <c r="S3" s="32">
        <f>B3/H3</f>
        <v>5.906203742836186</v>
      </c>
      <c r="T3" s="32">
        <f>B3/K3</f>
        <v>18.076613468284233</v>
      </c>
      <c r="U3" s="32">
        <f>B3/N3</f>
        <v>64.432171459555406</v>
      </c>
      <c r="W3" s="33">
        <f>E3/B3</f>
        <v>3.7269478819994956E-2</v>
      </c>
      <c r="X3" s="33">
        <f>E3/H3</f>
        <v>0.22012113530020819</v>
      </c>
      <c r="Y3" s="33">
        <f>E3/K3</f>
        <v>0.67370596279345474</v>
      </c>
      <c r="Z3" s="33">
        <f>E3/N3</f>
        <v>2.4013534495381834</v>
      </c>
      <c r="AB3" s="34">
        <f>H3/B3</f>
        <v>0.16931349535866086</v>
      </c>
      <c r="AC3" s="34">
        <f>H3/E3</f>
        <v>4.5429531273140507</v>
      </c>
      <c r="AD3" s="34">
        <f>H3/K3</f>
        <v>3.0606146105626486</v>
      </c>
      <c r="AE3" s="34">
        <f>H3/N3</f>
        <v>10.909236163365874</v>
      </c>
      <c r="AG3" s="35">
        <f>K3/B3</f>
        <v>5.5320096419305492E-2</v>
      </c>
      <c r="AH3" s="35">
        <f>K3/E3</f>
        <v>1.4843270732733305</v>
      </c>
      <c r="AI3" s="35">
        <f>K3/H3</f>
        <v>0.32673176052576081</v>
      </c>
      <c r="AJ3" s="35">
        <f>K3/N3</f>
        <v>3.5643939376478282</v>
      </c>
      <c r="AL3" s="36">
        <f>N3/B3</f>
        <v>1.5520197090171144E-2</v>
      </c>
      <c r="AM3" s="36">
        <f>N3/E3</f>
        <v>0.41643182522436051</v>
      </c>
      <c r="AN3" s="36">
        <f>N3/H3</f>
        <v>9.1665446143524107E-2</v>
      </c>
      <c r="AO3" s="36">
        <f>N3/K3</f>
        <v>0.28055260375061347</v>
      </c>
    </row>
    <row r="4" spans="1:41" x14ac:dyDescent="0.25">
      <c r="A4" s="9" t="s">
        <v>827</v>
      </c>
      <c r="B4" s="37">
        <v>51.930605829999998</v>
      </c>
      <c r="C4" s="37">
        <v>5.0914501988167675</v>
      </c>
      <c r="D4" s="37">
        <v>9.8043342985139361</v>
      </c>
      <c r="E4" s="38">
        <v>1.4648795003333335</v>
      </c>
      <c r="F4" s="38">
        <v>0.94753080512608101</v>
      </c>
      <c r="G4" s="38">
        <v>64.683191000384014</v>
      </c>
      <c r="H4" s="39">
        <v>6.8355885760000001</v>
      </c>
      <c r="I4" s="39">
        <v>4.9654028151214487</v>
      </c>
      <c r="J4" s="39">
        <v>72.640457510201216</v>
      </c>
      <c r="K4" s="40">
        <v>0.19254025900000002</v>
      </c>
      <c r="L4" s="40">
        <v>0.33348951109047076</v>
      </c>
      <c r="M4" s="40">
        <v>173.2050807568877</v>
      </c>
      <c r="N4" s="41">
        <v>0.5913872246666666</v>
      </c>
      <c r="O4" s="41">
        <v>0.52915306970726161</v>
      </c>
      <c r="P4" s="41">
        <v>89.476581102257825</v>
      </c>
      <c r="R4" s="32">
        <f>B4/E4</f>
        <v>35.450428392357992</v>
      </c>
      <c r="S4" s="32">
        <f>B4/H4</f>
        <v>7.5970935425122343</v>
      </c>
      <c r="T4" s="32">
        <f>B4/K4</f>
        <v>269.71297379422344</v>
      </c>
      <c r="U4" s="32">
        <f>B4/N4</f>
        <v>87.811511077653918</v>
      </c>
      <c r="W4" s="33">
        <f>E4/B4</f>
        <v>2.8208403828924356E-2</v>
      </c>
      <c r="X4" s="33">
        <f>E4/H4</f>
        <v>0.2143018825732986</v>
      </c>
      <c r="Y4" s="33">
        <f>E4/K4</f>
        <v>7.6081724826875474</v>
      </c>
      <c r="Z4" s="33">
        <f>E4/N4</f>
        <v>2.4770225653065263</v>
      </c>
      <c r="AB4" s="34">
        <f>H4/B4</f>
        <v>0.13162928617426453</v>
      </c>
      <c r="AC4" s="34">
        <f>H4/E4</f>
        <v>4.6663145838579636</v>
      </c>
      <c r="AD4" s="34">
        <f>H4/K4</f>
        <v>35.502126212471751</v>
      </c>
      <c r="AE4" s="34">
        <f>H4/N4</f>
        <v>11.558566521035107</v>
      </c>
      <c r="AG4" s="35">
        <f>K4/B4</f>
        <v>3.7076451530394178E-3</v>
      </c>
      <c r="AH4" s="35">
        <f>K4/E4</f>
        <v>0.13143760900209708</v>
      </c>
      <c r="AI4" s="35">
        <f>K4/H4</f>
        <v>2.8167327050082545E-2</v>
      </c>
      <c r="AJ4" s="35">
        <f>K4/N4</f>
        <v>0.32557392342813068</v>
      </c>
      <c r="AL4" s="36">
        <f>N4/B4</f>
        <v>1.1388028604993199E-2</v>
      </c>
      <c r="AM4" s="36">
        <f>N4/E4</f>
        <v>0.40371049259143593</v>
      </c>
      <c r="AN4" s="36">
        <f>N4/H4</f>
        <v>8.6515918576938439E-2</v>
      </c>
      <c r="AO4" s="36">
        <f>N4/K4</f>
        <v>3.0714990607063979</v>
      </c>
    </row>
    <row r="5" spans="1:41" x14ac:dyDescent="0.25">
      <c r="A5" s="9" t="s">
        <v>828</v>
      </c>
      <c r="B5" s="37">
        <v>3110.4608226666664</v>
      </c>
      <c r="C5" s="37">
        <v>851.80534625112125</v>
      </c>
      <c r="D5" s="37">
        <v>27.385181643948492</v>
      </c>
      <c r="E5" s="38">
        <v>105.408917727</v>
      </c>
      <c r="F5" s="38">
        <v>96.767404622863879</v>
      </c>
      <c r="G5" s="38">
        <v>91.801914590834812</v>
      </c>
      <c r="H5" s="39">
        <v>468.36931043333334</v>
      </c>
      <c r="I5" s="39">
        <v>191.97477773193748</v>
      </c>
      <c r="J5" s="39">
        <v>40.987907075790943</v>
      </c>
      <c r="K5" s="40">
        <v>146.52220539333334</v>
      </c>
      <c r="L5" s="40">
        <v>88.465498240319334</v>
      </c>
      <c r="M5" s="40">
        <v>60.376854144965286</v>
      </c>
      <c r="N5" s="41">
        <v>44.193559923333332</v>
      </c>
      <c r="O5" s="41">
        <v>16.50349947679085</v>
      </c>
      <c r="P5" s="41">
        <v>37.343675199329951</v>
      </c>
      <c r="R5" s="32">
        <f>B5/E5</f>
        <v>29.508516828931793</v>
      </c>
      <c r="S5" s="32">
        <f>B5/H5</f>
        <v>6.641043196850112</v>
      </c>
      <c r="T5" s="32">
        <f>B5/K5</f>
        <v>21.228596814501607</v>
      </c>
      <c r="U5" s="32">
        <f>B5/N5</f>
        <v>70.382671775314577</v>
      </c>
      <c r="W5" s="33">
        <f>E5/B5</f>
        <v>3.3888521263106805E-2</v>
      </c>
      <c r="X5" s="33">
        <f>E5/H5</f>
        <v>0.22505513358566578</v>
      </c>
      <c r="Y5" s="33">
        <f>E5/K5</f>
        <v>0.71940575453415911</v>
      </c>
      <c r="Z5" s="33">
        <f>E5/N5</f>
        <v>2.3851646690120152</v>
      </c>
      <c r="AB5" s="34">
        <f>H5/B5</f>
        <v>0.15057875251802402</v>
      </c>
      <c r="AC5" s="34">
        <f>H5/E5</f>
        <v>4.443355652757667</v>
      </c>
      <c r="AD5" s="34">
        <f>H5/K5</f>
        <v>3.1965756260357505</v>
      </c>
      <c r="AE5" s="34">
        <f>H5/N5</f>
        <v>10.598134914812407</v>
      </c>
      <c r="AG5" s="35">
        <f>K5/B5</f>
        <v>4.7106269375132855E-2</v>
      </c>
      <c r="AH5" s="35">
        <f>K5/E5</f>
        <v>1.3900361426043022</v>
      </c>
      <c r="AI5" s="35">
        <f>K5/H5</f>
        <v>0.31283476976271479</v>
      </c>
      <c r="AJ5" s="35">
        <f>K5/N5</f>
        <v>3.3154650959895289</v>
      </c>
      <c r="AL5" s="36">
        <f>N5/B5</f>
        <v>1.4208042615835045E-2</v>
      </c>
      <c r="AM5" s="36">
        <f>N5/E5</f>
        <v>0.41925826463554855</v>
      </c>
      <c r="AN5" s="36">
        <f>N5/H5</f>
        <v>9.4356224754447798E-2</v>
      </c>
      <c r="AO5" s="36">
        <f>N5/K5</f>
        <v>0.30161680821481895</v>
      </c>
    </row>
    <row r="6" spans="1:41" x14ac:dyDescent="0.25">
      <c r="A6" s="9" t="s">
        <v>829</v>
      </c>
      <c r="B6" s="37">
        <v>108445.11631</v>
      </c>
      <c r="C6" s="37">
        <v>26352.102817481893</v>
      </c>
      <c r="D6" s="37">
        <v>24.299944261346049</v>
      </c>
      <c r="E6" s="38">
        <v>3858.8409063333334</v>
      </c>
      <c r="F6" s="38">
        <v>1874.1847808383754</v>
      </c>
      <c r="G6" s="38">
        <v>48.56859420564254</v>
      </c>
      <c r="H6" s="39">
        <v>18771.064076999999</v>
      </c>
      <c r="I6" s="39">
        <v>8266.3441583902513</v>
      </c>
      <c r="J6" s="39">
        <v>44.037696128899384</v>
      </c>
      <c r="K6" s="40">
        <v>6034.5532576666665</v>
      </c>
      <c r="L6" s="40">
        <v>3736.6634298671861</v>
      </c>
      <c r="M6" s="40">
        <v>61.921127717613558</v>
      </c>
      <c r="N6" s="41">
        <v>1544.8985869999999</v>
      </c>
      <c r="O6" s="41">
        <v>482.5725960791529</v>
      </c>
      <c r="P6" s="41">
        <v>31.236522587301259</v>
      </c>
      <c r="R6" s="32">
        <f>B6/E6</f>
        <v>28.103028588717962</v>
      </c>
      <c r="S6" s="32">
        <f>B6/H6</f>
        <v>5.7772492739437578</v>
      </c>
      <c r="T6" s="32">
        <f>B6/K6</f>
        <v>17.97069504229243</v>
      </c>
      <c r="U6" s="32">
        <f>B6/N6</f>
        <v>70.195621397121528</v>
      </c>
      <c r="W6" s="33">
        <f>E6/B6</f>
        <v>3.5583353475342257E-2</v>
      </c>
      <c r="X6" s="33">
        <f>E6/H6</f>
        <v>0.20557390302990514</v>
      </c>
      <c r="Y6" s="33">
        <f>E6/K6</f>
        <v>0.63945759388747214</v>
      </c>
      <c r="Z6" s="33">
        <f>E6/N6</f>
        <v>2.497795608595073</v>
      </c>
      <c r="AB6" s="34">
        <f>H6/B6</f>
        <v>0.17309275618591477</v>
      </c>
      <c r="AC6" s="34">
        <f>H6/E6</f>
        <v>4.8644306755927511</v>
      </c>
      <c r="AD6" s="34">
        <f>H6/K6</f>
        <v>3.1105971354469508</v>
      </c>
      <c r="AE6" s="34">
        <f>H6/N6</f>
        <v>12.150353579810737</v>
      </c>
      <c r="AG6" s="35">
        <f>K6/B6</f>
        <v>5.5646150449194597E-2</v>
      </c>
      <c r="AH6" s="35">
        <f>K6/E6</f>
        <v>1.5638253569258165</v>
      </c>
      <c r="AI6" s="35">
        <f>K6/H6</f>
        <v>0.3214816822803746</v>
      </c>
      <c r="AJ6" s="35">
        <f>K6/N6</f>
        <v>3.9061161091389276</v>
      </c>
      <c r="AL6" s="36">
        <f>N6/B6</f>
        <v>1.4245902808419423E-2</v>
      </c>
      <c r="AM6" s="36">
        <f>N6/E6</f>
        <v>0.40035301389710853</v>
      </c>
      <c r="AN6" s="36">
        <f>N6/H6</f>
        <v>8.2302131656614444E-2</v>
      </c>
      <c r="AO6" s="36">
        <f>N6/K6</f>
        <v>0.25600877497224273</v>
      </c>
    </row>
    <row r="7" spans="1:41" x14ac:dyDescent="0.25">
      <c r="A7" s="9" t="s">
        <v>830</v>
      </c>
      <c r="B7" s="37">
        <v>17652.632419999998</v>
      </c>
      <c r="C7" s="37">
        <v>4755.0099528094079</v>
      </c>
      <c r="D7" s="37">
        <v>26.936548836886782</v>
      </c>
      <c r="E7" s="38">
        <v>622.54148076666672</v>
      </c>
      <c r="F7" s="38">
        <v>307.78269345105099</v>
      </c>
      <c r="G7" s="38">
        <v>49.439708510991622</v>
      </c>
      <c r="H7" s="39">
        <v>2983.9730943333338</v>
      </c>
      <c r="I7" s="39">
        <v>1311.0928407174081</v>
      </c>
      <c r="J7" s="39">
        <v>43.937823809712555</v>
      </c>
      <c r="K7" s="40">
        <v>941.55678783333315</v>
      </c>
      <c r="L7" s="40">
        <v>569.20231970641873</v>
      </c>
      <c r="M7" s="40">
        <v>60.453318064462238</v>
      </c>
      <c r="N7" s="41">
        <v>241.95564160000001</v>
      </c>
      <c r="O7" s="41">
        <v>93.07433187023554</v>
      </c>
      <c r="P7" s="41">
        <v>38.467518779374281</v>
      </c>
      <c r="R7" s="32">
        <f>B7/E7</f>
        <v>28.355752934343567</v>
      </c>
      <c r="S7" s="32">
        <f>B7/H7</f>
        <v>5.915814875651173</v>
      </c>
      <c r="T7" s="32">
        <f>B7/K7</f>
        <v>18.748345982000107</v>
      </c>
      <c r="U7" s="32">
        <f>B7/N7</f>
        <v>72.958135232007734</v>
      </c>
      <c r="W7" s="33">
        <f>E7/B7</f>
        <v>3.5266212197413827E-2</v>
      </c>
      <c r="X7" s="33">
        <f>E7/H7</f>
        <v>0.20862838272533157</v>
      </c>
      <c r="Y7" s="33">
        <f>E7/K7</f>
        <v>0.66118314775174669</v>
      </c>
      <c r="Z7" s="33">
        <f>E7/N7</f>
        <v>2.572957078619599</v>
      </c>
      <c r="AB7" s="34">
        <f>H7/B7</f>
        <v>0.16903842006887118</v>
      </c>
      <c r="AC7" s="34">
        <f>H7/E7</f>
        <v>4.7932116758846943</v>
      </c>
      <c r="AD7" s="34">
        <f>H7/K7</f>
        <v>3.1691907837018674</v>
      </c>
      <c r="AE7" s="34">
        <f>H7/N7</f>
        <v>12.332727910789636</v>
      </c>
      <c r="AG7" s="35">
        <f>K7/B7</f>
        <v>5.3338038510708036E-2</v>
      </c>
      <c r="AH7" s="35">
        <f>K7/E7</f>
        <v>1.5124402420121397</v>
      </c>
      <c r="AI7" s="35">
        <f>K7/H7</f>
        <v>0.31553796165970177</v>
      </c>
      <c r="AJ7" s="35">
        <f>K7/N7</f>
        <v>3.8914438266742737</v>
      </c>
      <c r="AL7" s="36">
        <f>N7/B7</f>
        <v>1.3706490671944781E-2</v>
      </c>
      <c r="AM7" s="36">
        <f>N7/E7</f>
        <v>0.38865786309055095</v>
      </c>
      <c r="AN7" s="36">
        <f>N7/H7</f>
        <v>8.1085061410064982E-2</v>
      </c>
      <c r="AO7" s="36">
        <f>N7/K7</f>
        <v>0.2569740293166779</v>
      </c>
    </row>
    <row r="8" spans="1:41" x14ac:dyDescent="0.25">
      <c r="A8" s="9" t="s">
        <v>831</v>
      </c>
      <c r="B8" s="37">
        <v>223.59347890000001</v>
      </c>
      <c r="C8" s="37">
        <v>86.140693258473007</v>
      </c>
      <c r="D8" s="37">
        <v>38.525583877604312</v>
      </c>
      <c r="E8" s="38">
        <v>3.3777957826666665</v>
      </c>
      <c r="F8" s="38">
        <v>0.89340982974565863</v>
      </c>
      <c r="G8" s="38">
        <v>26.449492131236514</v>
      </c>
      <c r="H8" s="39">
        <v>22.946389210333336</v>
      </c>
      <c r="I8" s="39">
        <v>20.872415660720783</v>
      </c>
      <c r="J8" s="39">
        <v>90.961656186505408</v>
      </c>
      <c r="K8" s="40">
        <v>14.104529072333333</v>
      </c>
      <c r="L8" s="40">
        <v>12.394623466845484</v>
      </c>
      <c r="M8" s="40">
        <v>87.876903959580574</v>
      </c>
      <c r="N8" s="41">
        <v>1.8523259113333335</v>
      </c>
      <c r="O8" s="41">
        <v>1.203315883037763</v>
      </c>
      <c r="P8" s="41">
        <v>64.962427814422639</v>
      </c>
      <c r="R8" s="32">
        <f>B8/E8</f>
        <v>66.195084986304238</v>
      </c>
      <c r="S8" s="32">
        <f>B8/H8</f>
        <v>9.7441683242830308</v>
      </c>
      <c r="T8" s="32">
        <f>B8/K8</f>
        <v>15.852601512133337</v>
      </c>
      <c r="U8" s="32">
        <f>B8/N8</f>
        <v>120.70957790524773</v>
      </c>
      <c r="W8" s="33">
        <f>E8/B8</f>
        <v>1.510686178901198E-2</v>
      </c>
      <c r="X8" s="33">
        <f>E8/H8</f>
        <v>0.1472038041238122</v>
      </c>
      <c r="Y8" s="33">
        <f>E8/K8</f>
        <v>0.23948306004008063</v>
      </c>
      <c r="Z8" s="33">
        <f>E8/N8</f>
        <v>1.8235429100245517</v>
      </c>
      <c r="AB8" s="34">
        <f>H8/B8</f>
        <v>0.10262548497935346</v>
      </c>
      <c r="AC8" s="34">
        <f>H8/E8</f>
        <v>6.7933026999689909</v>
      </c>
      <c r="AD8" s="34">
        <f>H8/K8</f>
        <v>1.6268809183671158</v>
      </c>
      <c r="AE8" s="34">
        <f>H8/N8</f>
        <v>12.387878974179097</v>
      </c>
      <c r="AG8" s="35">
        <f>K8/B8</f>
        <v>6.3081128938654987E-2</v>
      </c>
      <c r="AH8" s="35">
        <f>K8/E8</f>
        <v>4.1756606911262821</v>
      </c>
      <c r="AI8" s="35">
        <f>K8/H8</f>
        <v>0.61467313846405558</v>
      </c>
      <c r="AJ8" s="35">
        <f>K8/N8</f>
        <v>7.6144964479715505</v>
      </c>
      <c r="AL8" s="36">
        <f>N8/B8</f>
        <v>8.2843467548611646E-3</v>
      </c>
      <c r="AM8" s="36">
        <f>N8/E8</f>
        <v>0.54838303749404849</v>
      </c>
      <c r="AN8" s="36">
        <f>N8/H8</f>
        <v>8.0724069236095083E-2</v>
      </c>
      <c r="AO8" s="36">
        <f>N8/K8</f>
        <v>0.13132844789314901</v>
      </c>
    </row>
    <row r="9" spans="1:41" x14ac:dyDescent="0.25">
      <c r="A9" s="9" t="s">
        <v>832</v>
      </c>
      <c r="B9" s="37">
        <v>13391.576036666665</v>
      </c>
      <c r="C9" s="37">
        <v>1029.1151746734893</v>
      </c>
      <c r="D9" s="37">
        <v>7.6847950671058527</v>
      </c>
      <c r="E9" s="38">
        <v>602.44448516666671</v>
      </c>
      <c r="F9" s="38">
        <v>304.51331298959451</v>
      </c>
      <c r="G9" s="38">
        <v>50.546286087314861</v>
      </c>
      <c r="H9" s="39">
        <v>2653.574803</v>
      </c>
      <c r="I9" s="39">
        <v>1136.9997744431221</v>
      </c>
      <c r="J9" s="39">
        <v>42.84785087489098</v>
      </c>
      <c r="K9" s="40">
        <v>818.80722759999992</v>
      </c>
      <c r="L9" s="40">
        <v>506.59195923306964</v>
      </c>
      <c r="M9" s="40">
        <v>61.869502632254203</v>
      </c>
      <c r="N9" s="41">
        <v>193.69488579999998</v>
      </c>
      <c r="O9" s="41">
        <v>103.92493069057744</v>
      </c>
      <c r="P9" s="41">
        <v>53.653936324310244</v>
      </c>
      <c r="R9" s="32">
        <f>B9/E9</f>
        <v>22.228730391584339</v>
      </c>
      <c r="S9" s="32">
        <f>B9/H9</f>
        <v>5.0466171225046361</v>
      </c>
      <c r="T9" s="32">
        <f>B9/K9</f>
        <v>16.354980250868838</v>
      </c>
      <c r="U9" s="32">
        <f>B9/N9</f>
        <v>69.137478676097629</v>
      </c>
      <c r="W9" s="33">
        <f>E9/B9</f>
        <v>4.4986824815626617E-2</v>
      </c>
      <c r="X9" s="33">
        <f>E9/H9</f>
        <v>0.22703128040165774</v>
      </c>
      <c r="Y9" s="33">
        <f>E9/K9</f>
        <v>0.73575863140886955</v>
      </c>
      <c r="Z9" s="33">
        <f>E9/N9</f>
        <v>3.1102756413957255</v>
      </c>
      <c r="AB9" s="34">
        <f>H9/B9</f>
        <v>0.19815253975591873</v>
      </c>
      <c r="AC9" s="34">
        <f>H9/E9</f>
        <v>4.4046793826420148</v>
      </c>
      <c r="AD9" s="34">
        <f>H9/K9</f>
        <v>3.2407808743675535</v>
      </c>
      <c r="AE9" s="34">
        <f>H9/N9</f>
        <v>13.699766991989421</v>
      </c>
      <c r="AG9" s="35">
        <f>K9/B9</f>
        <v>6.1143455061456048E-2</v>
      </c>
      <c r="AH9" s="35">
        <f>K9/E9</f>
        <v>1.3591413777710593</v>
      </c>
      <c r="AI9" s="35">
        <f>K9/H9</f>
        <v>0.30856760724223681</v>
      </c>
      <c r="AJ9" s="35">
        <f>K9/N9</f>
        <v>4.2273043204943512</v>
      </c>
      <c r="AL9" s="36">
        <f>N9/B9</f>
        <v>1.4463935034207752E-2</v>
      </c>
      <c r="AM9" s="36">
        <f>N9/E9</f>
        <v>0.32151491227679535</v>
      </c>
      <c r="AN9" s="36">
        <f>N9/H9</f>
        <v>7.2993942202427511E-2</v>
      </c>
      <c r="AO9" s="36">
        <f>N9/K9</f>
        <v>0.23655737183431769</v>
      </c>
    </row>
    <row r="10" spans="1:41" x14ac:dyDescent="0.25">
      <c r="A10" s="9" t="s">
        <v>833</v>
      </c>
      <c r="B10" s="37">
        <v>6676.0517346666675</v>
      </c>
      <c r="C10" s="37">
        <v>2350.4282702940127</v>
      </c>
      <c r="D10" s="37">
        <v>35.206861236394666</v>
      </c>
      <c r="E10" s="38">
        <v>322.81253049666668</v>
      </c>
      <c r="F10" s="38">
        <v>276.40592751688405</v>
      </c>
      <c r="G10" s="38">
        <v>85.624286979076288</v>
      </c>
      <c r="H10" s="39">
        <v>2498.4415227333334</v>
      </c>
      <c r="I10" s="39">
        <v>1664.1581525601168</v>
      </c>
      <c r="J10" s="39">
        <v>66.607848829677721</v>
      </c>
      <c r="K10" s="40">
        <v>1056.1902362000001</v>
      </c>
      <c r="L10" s="40">
        <v>899.01039669726106</v>
      </c>
      <c r="M10" s="40">
        <v>85.118226422140921</v>
      </c>
      <c r="N10" s="41">
        <v>73.467972893333339</v>
      </c>
      <c r="O10" s="41">
        <v>43.859662851779589</v>
      </c>
      <c r="P10" s="41">
        <v>59.699024111443158</v>
      </c>
      <c r="R10" s="32">
        <f>B10/E10</f>
        <v>20.68089402971798</v>
      </c>
      <c r="S10" s="32">
        <f>B10/H10</f>
        <v>2.6720864482603397</v>
      </c>
      <c r="T10" s="32">
        <f>B10/K10</f>
        <v>6.3208799947687559</v>
      </c>
      <c r="U10" s="32">
        <f>B10/N10</f>
        <v>90.87023190852824</v>
      </c>
      <c r="W10" s="33">
        <f>E10/B10</f>
        <v>4.8353809006662016E-2</v>
      </c>
      <c r="X10" s="33">
        <f>E10/H10</f>
        <v>0.12920555776847034</v>
      </c>
      <c r="Y10" s="33">
        <f>E10/K10</f>
        <v>0.30563862402107922</v>
      </c>
      <c r="Z10" s="33">
        <f>E10/N10</f>
        <v>4.393921838096059</v>
      </c>
      <c r="AB10" s="34">
        <f>H10/B10</f>
        <v>0.37423938909276283</v>
      </c>
      <c r="AC10" s="34">
        <f>H10/E10</f>
        <v>7.7396051475738235</v>
      </c>
      <c r="AD10" s="34">
        <f>H10/K10</f>
        <v>2.3655222677709253</v>
      </c>
      <c r="AE10" s="34">
        <f>H10/N10</f>
        <v>34.007220076165297</v>
      </c>
      <c r="AG10" s="35">
        <f>K10/B10</f>
        <v>0.15820581957379562</v>
      </c>
      <c r="AH10" s="35">
        <f>K10/E10</f>
        <v>3.2718377894903501</v>
      </c>
      <c r="AI10" s="35">
        <f>K10/H10</f>
        <v>0.42273962651905966</v>
      </c>
      <c r="AJ10" s="35">
        <f>K10/N10</f>
        <v>14.376199513949585</v>
      </c>
      <c r="AL10" s="36">
        <f>N10/B10</f>
        <v>1.1004703949766735E-2</v>
      </c>
      <c r="AM10" s="36">
        <f>N10/E10</f>
        <v>0.22758711621354474</v>
      </c>
      <c r="AN10" s="36">
        <f>N10/H10</f>
        <v>2.9405520291288727E-2</v>
      </c>
      <c r="AO10" s="36">
        <f>N10/K10</f>
        <v>6.9559413044433263E-2</v>
      </c>
    </row>
    <row r="11" spans="1:41" x14ac:dyDescent="0.25">
      <c r="A11" s="9" t="s">
        <v>834</v>
      </c>
      <c r="B11" s="37">
        <v>230.89734148666665</v>
      </c>
      <c r="C11" s="37">
        <v>130.93461544438611</v>
      </c>
      <c r="D11" s="37">
        <v>56.706852751679271</v>
      </c>
      <c r="E11" s="38">
        <v>18.231699325333334</v>
      </c>
      <c r="F11" s="38">
        <v>11.815498957754576</v>
      </c>
      <c r="G11" s="38">
        <v>64.807447440385815</v>
      </c>
      <c r="H11" s="39">
        <v>46.241905289999998</v>
      </c>
      <c r="I11" s="39">
        <v>43.75952080351432</v>
      </c>
      <c r="J11" s="39">
        <v>94.63174263491581</v>
      </c>
      <c r="K11" s="40">
        <v>27.374745191000002</v>
      </c>
      <c r="L11" s="40">
        <v>20.844350181600735</v>
      </c>
      <c r="M11" s="40">
        <v>76.144453715148131</v>
      </c>
      <c r="N11" s="41">
        <v>6.0305793969999995</v>
      </c>
      <c r="O11" s="41">
        <v>5.9055894337471946</v>
      </c>
      <c r="P11" s="41">
        <v>97.927397103585392</v>
      </c>
      <c r="R11" s="32">
        <f>B11/E11</f>
        <v>12.664608897198621</v>
      </c>
      <c r="S11" s="32">
        <f>B11/H11</f>
        <v>4.9932488732595353</v>
      </c>
      <c r="T11" s="32">
        <f>B11/K11</f>
        <v>8.4346845925191953</v>
      </c>
      <c r="U11" s="32">
        <f>B11/N11</f>
        <v>38.287754175250548</v>
      </c>
      <c r="W11" s="33">
        <f>E11/B11</f>
        <v>7.8960195937925678E-2</v>
      </c>
      <c r="X11" s="33">
        <f>E11/H11</f>
        <v>0.39426790939939954</v>
      </c>
      <c r="Y11" s="33">
        <f>E11/K11</f>
        <v>0.66600434809991849</v>
      </c>
      <c r="Z11" s="33">
        <f>E11/N11</f>
        <v>3.0232085717009149</v>
      </c>
      <c r="AB11" s="34">
        <f>H11/B11</f>
        <v>0.2002704101843038</v>
      </c>
      <c r="AC11" s="34">
        <f>H11/E11</f>
        <v>2.5363464186657514</v>
      </c>
      <c r="AD11" s="34">
        <f>H11/K11</f>
        <v>1.6892177431190467</v>
      </c>
      <c r="AE11" s="34">
        <f>H11/N11</f>
        <v>7.6679042337132177</v>
      </c>
      <c r="AG11" s="35">
        <f>K11/B11</f>
        <v>0.11855807873206188</v>
      </c>
      <c r="AH11" s="35">
        <f>K11/E11</f>
        <v>1.5014916987448454</v>
      </c>
      <c r="AI11" s="35">
        <f>K11/H11</f>
        <v>0.59198999304468325</v>
      </c>
      <c r="AJ11" s="35">
        <f>K11/N11</f>
        <v>4.5393225739831848</v>
      </c>
      <c r="AL11" s="36">
        <f>N11/B11</f>
        <v>2.6118011399227134E-2</v>
      </c>
      <c r="AM11" s="36">
        <f>N11/E11</f>
        <v>0.33077439954378696</v>
      </c>
      <c r="AN11" s="36">
        <f>N11/H11</f>
        <v>0.13041373099097059</v>
      </c>
      <c r="AO11" s="36">
        <f>N11/K11</f>
        <v>0.2202971883363018</v>
      </c>
    </row>
    <row r="12" spans="1:41" x14ac:dyDescent="0.25">
      <c r="A12" s="9" t="s">
        <v>835</v>
      </c>
      <c r="B12" s="37">
        <v>5163.456502</v>
      </c>
      <c r="C12" s="37">
        <v>2868.7041782287015</v>
      </c>
      <c r="D12" s="37">
        <v>55.557825985704447</v>
      </c>
      <c r="E12" s="38">
        <v>428.95451596666663</v>
      </c>
      <c r="F12" s="38">
        <v>34.089191574504618</v>
      </c>
      <c r="G12" s="38">
        <v>7.9470410744326179</v>
      </c>
      <c r="H12" s="39">
        <v>988.26824149999993</v>
      </c>
      <c r="I12" s="39">
        <v>542.87779103153434</v>
      </c>
      <c r="J12" s="39">
        <v>54.932230768394504</v>
      </c>
      <c r="K12" s="40">
        <v>999.32906963333335</v>
      </c>
      <c r="L12" s="40">
        <v>521.42375816556807</v>
      </c>
      <c r="M12" s="40">
        <v>52.177383207403864</v>
      </c>
      <c r="N12" s="41">
        <v>384.80947880000002</v>
      </c>
      <c r="O12" s="41">
        <v>137.81732460556088</v>
      </c>
      <c r="P12" s="41">
        <v>35.814430828298214</v>
      </c>
      <c r="R12" s="32">
        <f>B12/E12</f>
        <v>12.037305378086389</v>
      </c>
      <c r="S12" s="32">
        <f>B12/H12</f>
        <v>5.224752031050671</v>
      </c>
      <c r="T12" s="32">
        <f>B12/K12</f>
        <v>5.1669231476419855</v>
      </c>
      <c r="U12" s="32">
        <f>B12/N12</f>
        <v>13.418215471463588</v>
      </c>
      <c r="W12" s="33">
        <f>E12/B12</f>
        <v>8.3075071088623775E-2</v>
      </c>
      <c r="X12" s="33">
        <f>E12/H12</f>
        <v>0.43404664639996599</v>
      </c>
      <c r="Y12" s="33">
        <f>E12/K12</f>
        <v>0.42924250779981366</v>
      </c>
      <c r="Z12" s="33">
        <f>E12/N12</f>
        <v>1.114719204174309</v>
      </c>
      <c r="AB12" s="34">
        <f>H12/B12</f>
        <v>0.19139664314344598</v>
      </c>
      <c r="AC12" s="34">
        <f>H12/E12</f>
        <v>2.3038998418582839</v>
      </c>
      <c r="AD12" s="34">
        <f>H12/K12</f>
        <v>0.98893174583884391</v>
      </c>
      <c r="AE12" s="34">
        <f>H12/N12</f>
        <v>2.5682013982135823</v>
      </c>
      <c r="AG12" s="35">
        <f>K12/B12</f>
        <v>0.1935387795454955</v>
      </c>
      <c r="AH12" s="35">
        <f>K12/E12</f>
        <v>2.3296853918912688</v>
      </c>
      <c r="AI12" s="35">
        <f>K12/H12</f>
        <v>1.0111921315173957</v>
      </c>
      <c r="AJ12" s="35">
        <f>K12/N12</f>
        <v>2.5969450460255485</v>
      </c>
      <c r="AL12" s="36">
        <f>N12/B12</f>
        <v>7.452555834467646E-2</v>
      </c>
      <c r="AM12" s="36">
        <f>N12/E12</f>
        <v>0.8970869042672649</v>
      </c>
      <c r="AN12" s="36">
        <f>N12/H12</f>
        <v>0.38937756232653364</v>
      </c>
      <c r="AO12" s="36">
        <f>N12/K12</f>
        <v>0.38506783250205218</v>
      </c>
    </row>
    <row r="13" spans="1:41" x14ac:dyDescent="0.25">
      <c r="A13" s="9" t="s">
        <v>836</v>
      </c>
      <c r="B13" s="37">
        <v>295082.72053333331</v>
      </c>
      <c r="C13" s="37">
        <v>79051.194500980186</v>
      </c>
      <c r="D13" s="37">
        <v>26.789503078358113</v>
      </c>
      <c r="E13" s="38">
        <v>11457.561174666667</v>
      </c>
      <c r="F13" s="38">
        <v>5963.2952742768175</v>
      </c>
      <c r="G13" s="38">
        <v>52.046811562848205</v>
      </c>
      <c r="H13" s="39">
        <v>50675.220213333341</v>
      </c>
      <c r="I13" s="39">
        <v>22982.912781048683</v>
      </c>
      <c r="J13" s="39">
        <v>45.353355514381299</v>
      </c>
      <c r="K13" s="40">
        <v>15871.847266999999</v>
      </c>
      <c r="L13" s="40">
        <v>9337.7458986174006</v>
      </c>
      <c r="M13" s="40">
        <v>58.832130510933055</v>
      </c>
      <c r="N13" s="41">
        <v>4474.2190836666659</v>
      </c>
      <c r="O13" s="41">
        <v>1387.1526183467652</v>
      </c>
      <c r="P13" s="41">
        <v>31.00323413778791</v>
      </c>
      <c r="R13" s="32">
        <f>B13/E13</f>
        <v>25.754409340251076</v>
      </c>
      <c r="S13" s="32">
        <f>B13/H13</f>
        <v>5.8230180212555451</v>
      </c>
      <c r="T13" s="32">
        <f>B13/K13</f>
        <v>18.591580146241419</v>
      </c>
      <c r="U13" s="32">
        <f>B13/N13</f>
        <v>65.95178175573605</v>
      </c>
      <c r="W13" s="33">
        <f>E13/B13</f>
        <v>3.8828302633099762E-2</v>
      </c>
      <c r="X13" s="33">
        <f>E13/H13</f>
        <v>0.22609790596730406</v>
      </c>
      <c r="Y13" s="33">
        <f>E13/K13</f>
        <v>0.72187950034579096</v>
      </c>
      <c r="Z13" s="33">
        <f>E13/N13</f>
        <v>2.5607957412038673</v>
      </c>
      <c r="AB13" s="34">
        <f>H13/B13</f>
        <v>0.17173225230451586</v>
      </c>
      <c r="AC13" s="34">
        <f>H13/E13</f>
        <v>4.422862722773778</v>
      </c>
      <c r="AD13" s="34">
        <f>H13/K13</f>
        <v>3.1927739324139592</v>
      </c>
      <c r="AE13" s="34">
        <f>H13/N13</f>
        <v>11.326048024408431</v>
      </c>
      <c r="AG13" s="35">
        <f>K13/B13</f>
        <v>5.3787789533433807E-2</v>
      </c>
      <c r="AH13" s="35">
        <f>K13/E13</f>
        <v>1.3852727491513268</v>
      </c>
      <c r="AI13" s="35">
        <f>K13/H13</f>
        <v>0.31320726777668545</v>
      </c>
      <c r="AJ13" s="35">
        <f>K13/N13</f>
        <v>3.5474005564324909</v>
      </c>
      <c r="AL13" s="36">
        <f>N13/B13</f>
        <v>1.5162592630229076E-2</v>
      </c>
      <c r="AM13" s="36">
        <f>N13/E13</f>
        <v>0.39050361725839389</v>
      </c>
      <c r="AN13" s="36">
        <f>N13/H13</f>
        <v>8.8292050134780434E-2</v>
      </c>
      <c r="AO13" s="36">
        <f>N13/K13</f>
        <v>0.28189655610971337</v>
      </c>
    </row>
    <row r="14" spans="1:41" x14ac:dyDescent="0.25">
      <c r="A14" s="9" t="s">
        <v>837</v>
      </c>
      <c r="B14" s="37">
        <v>515.89433746666657</v>
      </c>
      <c r="C14" s="37">
        <v>291.38624862258547</v>
      </c>
      <c r="D14" s="37">
        <v>56.481769126107686</v>
      </c>
      <c r="E14" s="38">
        <v>10.726797733666666</v>
      </c>
      <c r="F14" s="38">
        <v>7.5633872705328615</v>
      </c>
      <c r="G14" s="38">
        <v>70.50927460666793</v>
      </c>
      <c r="H14" s="39">
        <v>65.437332146666677</v>
      </c>
      <c r="I14" s="39">
        <v>59.078308427940371</v>
      </c>
      <c r="J14" s="39">
        <v>90.282269294729758</v>
      </c>
      <c r="K14" s="40">
        <v>43.251011001666676</v>
      </c>
      <c r="L14" s="40">
        <v>41.171019205702819</v>
      </c>
      <c r="M14" s="40">
        <v>95.190882830730345</v>
      </c>
      <c r="N14" s="41">
        <v>4.9534456386666665</v>
      </c>
      <c r="O14" s="41">
        <v>2.6738425664847556</v>
      </c>
      <c r="P14" s="41">
        <v>53.979447066355249</v>
      </c>
      <c r="R14" s="32">
        <f>B14/E14</f>
        <v>48.093974574304013</v>
      </c>
      <c r="S14" s="32">
        <f>B14/H14</f>
        <v>7.8837923329511197</v>
      </c>
      <c r="T14" s="32">
        <f>B14/K14</f>
        <v>11.927913949729097</v>
      </c>
      <c r="U14" s="32">
        <f>B14/N14</f>
        <v>104.148581633679</v>
      </c>
      <c r="W14" s="33">
        <f>E14/B14</f>
        <v>2.0792625455711183E-2</v>
      </c>
      <c r="X14" s="33">
        <f>E14/H14</f>
        <v>0.1639247411496601</v>
      </c>
      <c r="Y14" s="33">
        <f>E14/K14</f>
        <v>0.24801264722466973</v>
      </c>
      <c r="Z14" s="33">
        <f>E14/N14</f>
        <v>2.1655224496526482</v>
      </c>
      <c r="AB14" s="34">
        <f>H14/B14</f>
        <v>0.12684250900678817</v>
      </c>
      <c r="AC14" s="34">
        <f>H14/E14</f>
        <v>6.1003604031133989</v>
      </c>
      <c r="AD14" s="34">
        <f>H14/K14</f>
        <v>1.5129665326007073</v>
      </c>
      <c r="AE14" s="34">
        <f>H14/N14</f>
        <v>13.210467403914144</v>
      </c>
      <c r="AG14" s="35">
        <f>K14/B14</f>
        <v>8.3836956253587974E-2</v>
      </c>
      <c r="AH14" s="35">
        <f>K14/E14</f>
        <v>4.0320524424470978</v>
      </c>
      <c r="AI14" s="35">
        <f>K14/H14</f>
        <v>0.66095315292999524</v>
      </c>
      <c r="AJ14" s="35">
        <f>K14/N14</f>
        <v>8.7315000822959821</v>
      </c>
      <c r="AL14" s="36">
        <f>N14/B14</f>
        <v>9.601667006059595E-3</v>
      </c>
      <c r="AM14" s="36">
        <f>N14/E14</f>
        <v>0.46178232886036386</v>
      </c>
      <c r="AN14" s="36">
        <f>N14/H14</f>
        <v>7.5697548725922367E-2</v>
      </c>
      <c r="AO14" s="36">
        <f>N14/K14</f>
        <v>0.11452785782223185</v>
      </c>
    </row>
    <row r="15" spans="1:41" x14ac:dyDescent="0.25">
      <c r="A15" s="9" t="s">
        <v>838</v>
      </c>
      <c r="B15" s="37">
        <v>11547.443944333332</v>
      </c>
      <c r="C15" s="37">
        <v>2510.9932611574768</v>
      </c>
      <c r="D15" s="37">
        <v>21.745013643384642</v>
      </c>
      <c r="E15" s="38">
        <v>379.37483360000004</v>
      </c>
      <c r="F15" s="38">
        <v>189.71269734324352</v>
      </c>
      <c r="G15" s="38">
        <v>50.00666373755044</v>
      </c>
      <c r="H15" s="39">
        <v>1795.2808679333332</v>
      </c>
      <c r="I15" s="39">
        <v>839.45721754658109</v>
      </c>
      <c r="J15" s="39">
        <v>46.759102296507841</v>
      </c>
      <c r="K15" s="40">
        <v>574.3586378</v>
      </c>
      <c r="L15" s="40">
        <v>348.92162747612616</v>
      </c>
      <c r="M15" s="40">
        <v>60.749783238678432</v>
      </c>
      <c r="N15" s="41">
        <v>163.2101858</v>
      </c>
      <c r="O15" s="41">
        <v>39.788621063448026</v>
      </c>
      <c r="P15" s="41">
        <v>24.378760962998687</v>
      </c>
      <c r="R15" s="32">
        <f>B15/E15</f>
        <v>30.438086350526259</v>
      </c>
      <c r="S15" s="32">
        <f>B15/H15</f>
        <v>6.4321099559348394</v>
      </c>
      <c r="T15" s="32">
        <f>B15/K15</f>
        <v>20.104936505463193</v>
      </c>
      <c r="U15" s="32">
        <f>B15/N15</f>
        <v>70.751980875040047</v>
      </c>
      <c r="W15" s="33">
        <f>E15/B15</f>
        <v>3.2853576551559738E-2</v>
      </c>
      <c r="X15" s="33">
        <f>E15/H15</f>
        <v>0.21131781682535478</v>
      </c>
      <c r="Y15" s="33">
        <f>E15/K15</f>
        <v>0.66051907054648296</v>
      </c>
      <c r="Z15" s="33">
        <f>E15/N15</f>
        <v>2.3244556198526185</v>
      </c>
      <c r="AB15" s="34">
        <f>H15/B15</f>
        <v>0.15546997903499934</v>
      </c>
      <c r="AC15" s="34">
        <f>H15/E15</f>
        <v>4.7322086467818165</v>
      </c>
      <c r="AD15" s="34">
        <f>H15/K15</f>
        <v>3.1257140570043553</v>
      </c>
      <c r="AE15" s="34">
        <f>H15/N15</f>
        <v>10.999808983327149</v>
      </c>
      <c r="AG15" s="35">
        <f>K15/B15</f>
        <v>4.9739028010770688E-2</v>
      </c>
      <c r="AH15" s="35">
        <f>K15/E15</f>
        <v>1.5139608295830826</v>
      </c>
      <c r="AI15" s="35">
        <f>K15/H15</f>
        <v>0.31992689726660001</v>
      </c>
      <c r="AJ15" s="35">
        <f>K15/N15</f>
        <v>3.5191347585611288</v>
      </c>
      <c r="AL15" s="36">
        <f>N15/B15</f>
        <v>1.4133879894701027E-2</v>
      </c>
      <c r="AM15" s="36">
        <f>N15/E15</f>
        <v>0.43020825670287682</v>
      </c>
      <c r="AN15" s="36">
        <f>N15/H15</f>
        <v>9.0910669586693735E-2</v>
      </c>
      <c r="AO15" s="36">
        <f>N15/K15</f>
        <v>0.28416075785880696</v>
      </c>
    </row>
    <row r="16" spans="1:41" x14ac:dyDescent="0.25">
      <c r="A16" s="9" t="s">
        <v>839</v>
      </c>
      <c r="B16" s="37">
        <v>340.42717329999999</v>
      </c>
      <c r="C16" s="37">
        <v>248.16694197740208</v>
      </c>
      <c r="D16" s="37">
        <v>72.898687719827237</v>
      </c>
      <c r="E16" s="38">
        <v>7.5193475163333332</v>
      </c>
      <c r="F16" s="38">
        <v>2.6641245410539263</v>
      </c>
      <c r="G16" s="38">
        <v>35.430262203827972</v>
      </c>
      <c r="H16" s="39">
        <v>28.23446727</v>
      </c>
      <c r="I16" s="39">
        <v>15.323043617519085</v>
      </c>
      <c r="J16" s="39">
        <v>54.270702085462389</v>
      </c>
      <c r="K16" s="40">
        <v>11.058018781333333</v>
      </c>
      <c r="L16" s="40">
        <v>10.645747894948913</v>
      </c>
      <c r="M16" s="40">
        <v>96.271747276461852</v>
      </c>
      <c r="N16" s="41">
        <v>2.24123663</v>
      </c>
      <c r="O16" s="41">
        <v>1.3118992255821382</v>
      </c>
      <c r="P16" s="41">
        <v>58.534614686452734</v>
      </c>
      <c r="R16" s="32">
        <f>B16/E16</f>
        <v>45.273499138127725</v>
      </c>
      <c r="S16" s="32">
        <f>B16/H16</f>
        <v>12.057148804847984</v>
      </c>
      <c r="T16" s="32">
        <f>B16/K16</f>
        <v>30.785548481312365</v>
      </c>
      <c r="U16" s="32">
        <f>B16/N16</f>
        <v>151.89256178630276</v>
      </c>
      <c r="W16" s="33">
        <f>E16/B16</f>
        <v>2.2087976830530331E-2</v>
      </c>
      <c r="X16" s="33">
        <f>E16/H16</f>
        <v>0.26631802344373873</v>
      </c>
      <c r="Y16" s="33">
        <f>E16/K16</f>
        <v>0.67999048157039566</v>
      </c>
      <c r="Z16" s="33">
        <f>E16/N16</f>
        <v>3.354999385465752</v>
      </c>
      <c r="AB16" s="34">
        <f>H16/B16</f>
        <v>8.2938347712679494E-2</v>
      </c>
      <c r="AC16" s="34">
        <f>H16/E16</f>
        <v>3.7549092136877324</v>
      </c>
      <c r="AD16" s="34">
        <f>H16/K16</f>
        <v>2.5533025244686369</v>
      </c>
      <c r="AE16" s="34">
        <f>H16/N16</f>
        <v>12.597718104402032</v>
      </c>
      <c r="AG16" s="35">
        <f>K16/B16</f>
        <v>3.2482773552240794E-2</v>
      </c>
      <c r="AH16" s="35">
        <f>K16/E16</f>
        <v>1.4706088204213714</v>
      </c>
      <c r="AI16" s="35">
        <f>K16/H16</f>
        <v>0.39164963431354777</v>
      </c>
      <c r="AJ16" s="35">
        <f>K16/N16</f>
        <v>4.9338916887742164</v>
      </c>
      <c r="AL16" s="36">
        <f>N16/B16</f>
        <v>6.5836008573408435E-3</v>
      </c>
      <c r="AM16" s="36">
        <f>N16/E16</f>
        <v>0.29806264774059765</v>
      </c>
      <c r="AN16" s="36">
        <f>N16/H16</f>
        <v>7.9379455208683308E-2</v>
      </c>
      <c r="AO16" s="36">
        <f>N16/K16</f>
        <v>0.20267976337527618</v>
      </c>
    </row>
    <row r="17" spans="1:41" x14ac:dyDescent="0.25">
      <c r="A17" s="9" t="s">
        <v>840</v>
      </c>
      <c r="B17" s="37">
        <v>40854.808133333339</v>
      </c>
      <c r="C17" s="37">
        <v>13993.383447967908</v>
      </c>
      <c r="D17" s="37">
        <v>34.251497161115637</v>
      </c>
      <c r="E17" s="38">
        <v>1255.5614109666667</v>
      </c>
      <c r="F17" s="38">
        <v>553.02971281191378</v>
      </c>
      <c r="G17" s="38">
        <v>44.046408879843781</v>
      </c>
      <c r="H17" s="39">
        <v>6049.3259360000002</v>
      </c>
      <c r="I17" s="39">
        <v>2799.3000947301935</v>
      </c>
      <c r="J17" s="39">
        <v>46.274578760442466</v>
      </c>
      <c r="K17" s="40">
        <v>1936.0859356333331</v>
      </c>
      <c r="L17" s="40">
        <v>1163.2970107801195</v>
      </c>
      <c r="M17" s="40">
        <v>60.084988448592881</v>
      </c>
      <c r="N17" s="41">
        <v>544.23814526666672</v>
      </c>
      <c r="O17" s="41">
        <v>167.1660087781199</v>
      </c>
      <c r="P17" s="41">
        <v>30.715599454391722</v>
      </c>
      <c r="R17" s="32">
        <f>B17/E17</f>
        <v>32.539075967521889</v>
      </c>
      <c r="S17" s="32">
        <f>B17/H17</f>
        <v>6.7536133059393046</v>
      </c>
      <c r="T17" s="32">
        <f>B17/K17</f>
        <v>21.101753481809627</v>
      </c>
      <c r="U17" s="32">
        <f>B17/N17</f>
        <v>75.067887998396785</v>
      </c>
      <c r="W17" s="33">
        <f>E17/B17</f>
        <v>3.0732280197450178E-2</v>
      </c>
      <c r="X17" s="33">
        <f>E17/H17</f>
        <v>0.20755393646335452</v>
      </c>
      <c r="Y17" s="33">
        <f>E17/K17</f>
        <v>0.64850500066049344</v>
      </c>
      <c r="Z17" s="33">
        <f>E17/N17</f>
        <v>2.3070073677975378</v>
      </c>
      <c r="AB17" s="34">
        <f>H17/B17</f>
        <v>0.14806888619467948</v>
      </c>
      <c r="AC17" s="34">
        <f>H17/E17</f>
        <v>4.8180247363150288</v>
      </c>
      <c r="AD17" s="34">
        <f>H17/K17</f>
        <v>3.1245131348062518</v>
      </c>
      <c r="AE17" s="34">
        <f>H17/N17</f>
        <v>11.115218564909561</v>
      </c>
      <c r="AG17" s="35">
        <f>K17/B17</f>
        <v>4.7389426706270228E-2</v>
      </c>
      <c r="AH17" s="35">
        <f>K17/E17</f>
        <v>1.5420081556526375</v>
      </c>
      <c r="AI17" s="35">
        <f>K17/H17</f>
        <v>0.32004986276430203</v>
      </c>
      <c r="AJ17" s="35">
        <f>K17/N17</f>
        <v>3.5574241762945271</v>
      </c>
      <c r="AL17" s="36">
        <f>N17/B17</f>
        <v>1.3321275270477263E-2</v>
      </c>
      <c r="AM17" s="36">
        <f>N17/E17</f>
        <v>0.43346198801033031</v>
      </c>
      <c r="AN17" s="36">
        <f>N17/H17</f>
        <v>8.9966741918775447E-2</v>
      </c>
      <c r="AO17" s="36">
        <f>N17/K17</f>
        <v>0.28110226682093808</v>
      </c>
    </row>
    <row r="18" spans="1:41" x14ac:dyDescent="0.25">
      <c r="A18" s="9" t="s">
        <v>841</v>
      </c>
      <c r="B18" s="37">
        <v>8089.4969713333339</v>
      </c>
      <c r="C18" s="37">
        <v>1481.0301216223786</v>
      </c>
      <c r="D18" s="37">
        <v>18.308062007695778</v>
      </c>
      <c r="E18" s="38">
        <v>345.36658753333336</v>
      </c>
      <c r="F18" s="38">
        <v>163.57413546360701</v>
      </c>
      <c r="G18" s="38">
        <v>47.362466830355878</v>
      </c>
      <c r="H18" s="39">
        <v>1618.7143730666667</v>
      </c>
      <c r="I18" s="39">
        <v>700.64329358540772</v>
      </c>
      <c r="J18" s="39">
        <v>43.283936020042482</v>
      </c>
      <c r="K18" s="40">
        <v>512.30559830000004</v>
      </c>
      <c r="L18" s="40">
        <v>311.65628181944703</v>
      </c>
      <c r="M18" s="40">
        <v>60.834057416828159</v>
      </c>
      <c r="N18" s="41">
        <v>142.10131870000001</v>
      </c>
      <c r="O18" s="41">
        <v>43.759006491753347</v>
      </c>
      <c r="P18" s="41">
        <v>30.794229703199331</v>
      </c>
      <c r="R18" s="32">
        <f>B18/E18</f>
        <v>23.422928746842278</v>
      </c>
      <c r="S18" s="32">
        <f>B18/H18</f>
        <v>4.9974826355607878</v>
      </c>
      <c r="T18" s="32">
        <f>B18/K18</f>
        <v>15.790373945115901</v>
      </c>
      <c r="U18" s="32">
        <f>B18/N18</f>
        <v>56.927669956474048</v>
      </c>
      <c r="W18" s="33">
        <f>E18/B18</f>
        <v>4.269320932527762E-2</v>
      </c>
      <c r="X18" s="33">
        <f>E18/H18</f>
        <v>0.2133585722594368</v>
      </c>
      <c r="Y18" s="33">
        <f>E18/K18</f>
        <v>0.67414174016324302</v>
      </c>
      <c r="Z18" s="33">
        <f>E18/N18</f>
        <v>2.4304249298520642</v>
      </c>
      <c r="AB18" s="34">
        <f>H18/B18</f>
        <v>0.20010074530009567</v>
      </c>
      <c r="AC18" s="34">
        <f>H18/E18</f>
        <v>4.6869454993541755</v>
      </c>
      <c r="AD18" s="34">
        <f>H18/K18</f>
        <v>3.1596655949849035</v>
      </c>
      <c r="AE18" s="34">
        <f>H18/N18</f>
        <v>11.391269186488321</v>
      </c>
      <c r="AG18" s="35">
        <f>K18/B18</f>
        <v>6.3329722492690463E-2</v>
      </c>
      <c r="AH18" s="35">
        <f>K18/E18</f>
        <v>1.4833675775035835</v>
      </c>
      <c r="AI18" s="35">
        <f>K18/H18</f>
        <v>0.31648918847210405</v>
      </c>
      <c r="AJ18" s="35">
        <f>K18/N18</f>
        <v>3.6052135404989736</v>
      </c>
      <c r="AL18" s="36">
        <f>N18/B18</f>
        <v>1.756615018258403E-2</v>
      </c>
      <c r="AM18" s="36">
        <f>N18/E18</f>
        <v>0.41145068408299623</v>
      </c>
      <c r="AN18" s="36">
        <f>N18/H18</f>
        <v>8.7786530511116664E-2</v>
      </c>
      <c r="AO18" s="36">
        <f>N18/K18</f>
        <v>0.27737608015906784</v>
      </c>
    </row>
    <row r="19" spans="1:41" x14ac:dyDescent="0.25">
      <c r="A19" s="9" t="s">
        <v>842</v>
      </c>
      <c r="B19" s="37">
        <v>4022.9168989999998</v>
      </c>
      <c r="C19" s="37">
        <v>705.38934547310589</v>
      </c>
      <c r="D19" s="37">
        <v>17.534275829770401</v>
      </c>
      <c r="E19" s="38">
        <v>141.04729083333334</v>
      </c>
      <c r="F19" s="38">
        <v>52.045098116446312</v>
      </c>
      <c r="G19" s="38">
        <v>36.899041313700039</v>
      </c>
      <c r="H19" s="39">
        <v>595.18291406666674</v>
      </c>
      <c r="I19" s="39">
        <v>279.12316967962909</v>
      </c>
      <c r="J19" s="39">
        <v>46.897040066638127</v>
      </c>
      <c r="K19" s="40">
        <v>241.65470925333332</v>
      </c>
      <c r="L19" s="40">
        <v>178.96563974339591</v>
      </c>
      <c r="M19" s="40">
        <v>74.058411812608739</v>
      </c>
      <c r="N19" s="41">
        <v>67.728879230000004</v>
      </c>
      <c r="O19" s="41">
        <v>3.90766593209674</v>
      </c>
      <c r="P19" s="41">
        <v>5.7695712324232113</v>
      </c>
      <c r="R19" s="32">
        <f>B19/E19</f>
        <v>28.521759441332527</v>
      </c>
      <c r="S19" s="32">
        <f>B19/H19</f>
        <v>6.7591269909159237</v>
      </c>
      <c r="T19" s="32">
        <f>B19/K19</f>
        <v>16.647376380249494</v>
      </c>
      <c r="U19" s="32">
        <f>B19/N19</f>
        <v>59.397364089528274</v>
      </c>
      <c r="W19" s="33">
        <f>E19/B19</f>
        <v>3.5060950642155767E-2</v>
      </c>
      <c r="X19" s="33">
        <f>E19/H19</f>
        <v>0.23698141781256604</v>
      </c>
      <c r="Y19" s="33">
        <f>E19/K19</f>
        <v>0.5836728415893172</v>
      </c>
      <c r="Z19" s="33">
        <f>E19/N19</f>
        <v>2.0825280506171064</v>
      </c>
      <c r="AB19" s="34">
        <f>H19/B19</f>
        <v>0.1479481005970108</v>
      </c>
      <c r="AC19" s="34">
        <f>H19/E19</f>
        <v>4.2197401350300074</v>
      </c>
      <c r="AD19" s="34">
        <f>H19/K19</f>
        <v>2.4629477153814539</v>
      </c>
      <c r="AE19" s="34">
        <f>H19/N19</f>
        <v>8.7877271975148066</v>
      </c>
      <c r="AG19" s="35">
        <f>K19/B19</f>
        <v>6.0069525501111609E-2</v>
      </c>
      <c r="AH19" s="35">
        <f>K19/E19</f>
        <v>1.7132885560976949</v>
      </c>
      <c r="AI19" s="35">
        <f>K19/H19</f>
        <v>0.40601755114607585</v>
      </c>
      <c r="AJ19" s="35">
        <f>K19/N19</f>
        <v>3.5679714768747299</v>
      </c>
      <c r="AL19" s="36">
        <f>N19/B19</f>
        <v>1.6835763932095085E-2</v>
      </c>
      <c r="AM19" s="36">
        <f>N19/E19</f>
        <v>0.48018560888227863</v>
      </c>
      <c r="AN19" s="36">
        <f>N19/H19</f>
        <v>0.11379506640611269</v>
      </c>
      <c r="AO19" s="36">
        <f>N19/K19</f>
        <v>0.28027129882661606</v>
      </c>
    </row>
    <row r="20" spans="1:41" x14ac:dyDescent="0.25">
      <c r="A20" s="9" t="s">
        <v>843</v>
      </c>
      <c r="B20" s="37">
        <v>16242.223766666668</v>
      </c>
      <c r="C20" s="37">
        <v>2081.6697356405989</v>
      </c>
      <c r="D20" s="37">
        <v>12.816408427476137</v>
      </c>
      <c r="E20" s="38">
        <v>944.76905299999999</v>
      </c>
      <c r="F20" s="38">
        <v>530.13005771230439</v>
      </c>
      <c r="G20" s="38">
        <v>56.112131957428154</v>
      </c>
      <c r="H20" s="39">
        <v>3553.6260586666667</v>
      </c>
      <c r="I20" s="39">
        <v>1181.0626979276956</v>
      </c>
      <c r="J20" s="39">
        <v>33.23542428014597</v>
      </c>
      <c r="K20" s="40">
        <v>1273.7179062</v>
      </c>
      <c r="L20" s="40">
        <v>1076.0274208258336</v>
      </c>
      <c r="M20" s="40">
        <v>84.479256795254244</v>
      </c>
      <c r="N20" s="41">
        <v>149.91710663333333</v>
      </c>
      <c r="O20" s="41">
        <v>42.028722616311967</v>
      </c>
      <c r="P20" s="41">
        <v>28.034640982703628</v>
      </c>
      <c r="R20" s="32">
        <f>B20/E20</f>
        <v>17.19173983852609</v>
      </c>
      <c r="S20" s="32">
        <f>B20/H20</f>
        <v>4.5706057695785836</v>
      </c>
      <c r="T20" s="32">
        <f>B20/K20</f>
        <v>12.751821802618439</v>
      </c>
      <c r="U20" s="32">
        <f>B20/N20</f>
        <v>108.34136364699083</v>
      </c>
      <c r="W20" s="33">
        <f>E20/B20</f>
        <v>5.8167469342400982E-2</v>
      </c>
      <c r="X20" s="33">
        <f>E20/H20</f>
        <v>0.26586057097816329</v>
      </c>
      <c r="Y20" s="33">
        <f>E20/K20</f>
        <v>0.74174120376356845</v>
      </c>
      <c r="Z20" s="33">
        <f>E20/N20</f>
        <v>6.3019429484502556</v>
      </c>
      <c r="AB20" s="34">
        <f>H20/B20</f>
        <v>0.21878937944197308</v>
      </c>
      <c r="AC20" s="34">
        <f>H20/E20</f>
        <v>3.76137009079897</v>
      </c>
      <c r="AD20" s="34">
        <f>H20/K20</f>
        <v>2.7899631789495105</v>
      </c>
      <c r="AE20" s="34">
        <f>H20/N20</f>
        <v>23.703939720222266</v>
      </c>
      <c r="AG20" s="35">
        <f>K20/B20</f>
        <v>7.8420167367353077E-2</v>
      </c>
      <c r="AH20" s="35">
        <f>K20/E20</f>
        <v>1.3481791154732077</v>
      </c>
      <c r="AI20" s="35">
        <f>K20/H20</f>
        <v>0.35842766942054211</v>
      </c>
      <c r="AJ20" s="35">
        <f>K20/N20</f>
        <v>8.4961478700042825</v>
      </c>
      <c r="AL20" s="36">
        <f>N20/B20</f>
        <v>9.2300850417418104E-3</v>
      </c>
      <c r="AM20" s="36">
        <f>N20/E20</f>
        <v>0.15868122072509644</v>
      </c>
      <c r="AN20" s="36">
        <f>N20/H20</f>
        <v>4.2187079945486095E-2</v>
      </c>
      <c r="AO20" s="36">
        <f>N20/K20</f>
        <v>0.11770039967530554</v>
      </c>
    </row>
    <row r="21" spans="1:41" x14ac:dyDescent="0.25">
      <c r="A21" s="9" t="s">
        <v>844</v>
      </c>
      <c r="B21" s="37">
        <v>214.95723533333333</v>
      </c>
      <c r="C21" s="37">
        <v>38.155810366202779</v>
      </c>
      <c r="D21" s="37">
        <v>17.750419197118308</v>
      </c>
      <c r="E21" s="38">
        <v>56.542253840000001</v>
      </c>
      <c r="F21" s="38">
        <v>40.728338023424726</v>
      </c>
      <c r="G21" s="38">
        <v>72.031684726745098</v>
      </c>
      <c r="H21" s="39">
        <v>515.86041493333335</v>
      </c>
      <c r="I21" s="39">
        <v>172.65875152129647</v>
      </c>
      <c r="J21" s="39">
        <v>33.470052464407416</v>
      </c>
      <c r="K21" s="40">
        <v>230.82748657333335</v>
      </c>
      <c r="L21" s="40">
        <v>138.82763777228345</v>
      </c>
      <c r="M21" s="40">
        <v>60.143460310208006</v>
      </c>
      <c r="N21" s="41">
        <v>62.438022160000003</v>
      </c>
      <c r="O21" s="41">
        <v>30.400806649792493</v>
      </c>
      <c r="P21" s="41">
        <v>48.689573433138506</v>
      </c>
      <c r="R21" s="32">
        <f>B21/E21</f>
        <v>3.801709707957643</v>
      </c>
      <c r="S21" s="32">
        <f>B21/H21</f>
        <v>0.41669651151874698</v>
      </c>
      <c r="T21" s="32">
        <f>B21/K21</f>
        <v>0.93124626761051665</v>
      </c>
      <c r="U21" s="32">
        <f>B21/N21</f>
        <v>3.4427297325737922</v>
      </c>
      <c r="W21" s="33">
        <f>E21/B21</f>
        <v>0.26303954715606642</v>
      </c>
      <c r="X21" s="33">
        <f>E21/H21</f>
        <v>0.10960766169140382</v>
      </c>
      <c r="Y21" s="33">
        <f>E21/K21</f>
        <v>0.24495459652304735</v>
      </c>
      <c r="Z21" s="33">
        <f>E21/N21</f>
        <v>0.905574069836936</v>
      </c>
      <c r="AB21" s="34">
        <f>H21/B21</f>
        <v>2.3998281059643825</v>
      </c>
      <c r="AC21" s="34">
        <f>H21/E21</f>
        <v>9.1234498078743957</v>
      </c>
      <c r="AD21" s="34">
        <f>H21/K21</f>
        <v>2.2348309665861468</v>
      </c>
      <c r="AE21" s="34">
        <f>H21/N21</f>
        <v>8.261959573469829</v>
      </c>
      <c r="AG21" s="35">
        <f>K21/B21</f>
        <v>1.0738298071957899</v>
      </c>
      <c r="AH21" s="35">
        <f>K21/E21</f>
        <v>4.0823892027105186</v>
      </c>
      <c r="AI21" s="35">
        <f>K21/H21</f>
        <v>0.44746113462333426</v>
      </c>
      <c r="AJ21" s="35">
        <f>K21/N21</f>
        <v>3.6969058049569283</v>
      </c>
      <c r="AL21" s="36">
        <f>N21/B21</f>
        <v>0.29046718089380713</v>
      </c>
      <c r="AM21" s="36">
        <f>N21/E21</f>
        <v>1.1042719014470754</v>
      </c>
      <c r="AN21" s="36">
        <f>N21/H21</f>
        <v>0.12103666098913426</v>
      </c>
      <c r="AO21" s="36">
        <f>N21/K21</f>
        <v>0.27049647807070665</v>
      </c>
    </row>
    <row r="22" spans="1:41" x14ac:dyDescent="0.25">
      <c r="A22" s="9" t="s">
        <v>845</v>
      </c>
      <c r="B22" s="37">
        <v>1349.6533882666665</v>
      </c>
      <c r="C22" s="37">
        <v>720.98256435082487</v>
      </c>
      <c r="D22" s="37">
        <v>53.419831389210884</v>
      </c>
      <c r="E22" s="38">
        <v>477.51968533333337</v>
      </c>
      <c r="F22" s="38">
        <v>81.788373426561762</v>
      </c>
      <c r="G22" s="38">
        <v>17.127749062212853</v>
      </c>
      <c r="H22" s="39">
        <v>5803.6372663333341</v>
      </c>
      <c r="I22" s="39">
        <v>2445.511373591376</v>
      </c>
      <c r="J22" s="39">
        <v>42.137564106180257</v>
      </c>
      <c r="K22" s="40">
        <v>2777.8210736666665</v>
      </c>
      <c r="L22" s="40">
        <v>1548.3540770630657</v>
      </c>
      <c r="M22" s="40">
        <v>55.73987798354738</v>
      </c>
      <c r="N22" s="41">
        <v>554.99121433333335</v>
      </c>
      <c r="O22" s="41">
        <v>215.06555625506596</v>
      </c>
      <c r="P22" s="41">
        <v>38.751164108679994</v>
      </c>
      <c r="R22" s="32">
        <f>B22/E22</f>
        <v>2.8263827224725593</v>
      </c>
      <c r="S22" s="32">
        <f>B22/H22</f>
        <v>0.23255302258394944</v>
      </c>
      <c r="T22" s="32">
        <f>B22/K22</f>
        <v>0.48586764679020594</v>
      </c>
      <c r="U22" s="32">
        <f>B22/N22</f>
        <v>2.4318464029883744</v>
      </c>
      <c r="W22" s="33">
        <f>E22/B22</f>
        <v>0.35380912572419987</v>
      </c>
      <c r="X22" s="33">
        <f>E22/H22</f>
        <v>8.2279381604947271E-2</v>
      </c>
      <c r="Y22" s="33">
        <f>E22/K22</f>
        <v>0.17190440732851711</v>
      </c>
      <c r="Z22" s="33">
        <f>E22/N22</f>
        <v>0.86040944973685696</v>
      </c>
      <c r="AB22" s="34">
        <f>H22/B22</f>
        <v>4.3000946145045669</v>
      </c>
      <c r="AC22" s="34">
        <f>H22/E22</f>
        <v>12.153713123433008</v>
      </c>
      <c r="AD22" s="34">
        <f>H22/K22</f>
        <v>2.0892768513245716</v>
      </c>
      <c r="AE22" s="34">
        <f>H22/N22</f>
        <v>10.457169620792611</v>
      </c>
      <c r="AG22" s="35">
        <f>K22/B22</f>
        <v>2.0581736746752202</v>
      </c>
      <c r="AH22" s="35">
        <f>K22/E22</f>
        <v>5.8171865139498999</v>
      </c>
      <c r="AI22" s="35">
        <f>K22/H22</f>
        <v>0.47863450904843668</v>
      </c>
      <c r="AJ22" s="35">
        <f>K22/N22</f>
        <v>5.0051622474842983</v>
      </c>
      <c r="AL22" s="36">
        <f>N22/B22</f>
        <v>0.41121018119037045</v>
      </c>
      <c r="AM22" s="36">
        <f>N22/E22</f>
        <v>1.1622373514212736</v>
      </c>
      <c r="AN22" s="36">
        <f>N22/H22</f>
        <v>9.5628170553114164E-2</v>
      </c>
      <c r="AO22" s="36">
        <f>N22/K22</f>
        <v>0.19979372307113949</v>
      </c>
    </row>
    <row r="23" spans="1:41" x14ac:dyDescent="0.25">
      <c r="A23" s="9" t="s">
        <v>846</v>
      </c>
      <c r="B23" s="37">
        <v>165.76074510999999</v>
      </c>
      <c r="C23" s="37">
        <v>154.04763256705994</v>
      </c>
      <c r="D23" s="37">
        <v>92.933723521110409</v>
      </c>
      <c r="E23" s="38">
        <v>5.177614528666667</v>
      </c>
      <c r="F23" s="38">
        <v>1.7984157851566556</v>
      </c>
      <c r="G23" s="38">
        <v>34.734447209220527</v>
      </c>
      <c r="H23" s="39">
        <v>13.630488213333335</v>
      </c>
      <c r="I23" s="39">
        <v>2.7477233944748543</v>
      </c>
      <c r="J23" s="39">
        <v>20.158657206328332</v>
      </c>
      <c r="K23" s="40">
        <v>3.790894251333333</v>
      </c>
      <c r="L23" s="40">
        <v>1.1912609414308388</v>
      </c>
      <c r="M23" s="40">
        <v>31.424272544976656</v>
      </c>
      <c r="N23" s="41">
        <v>1.855922378</v>
      </c>
      <c r="O23" s="41">
        <v>0.43470473175529017</v>
      </c>
      <c r="P23" s="41">
        <v>23.422570734005674</v>
      </c>
      <c r="R23" s="32">
        <f>B23/E23</f>
        <v>32.014887201864852</v>
      </c>
      <c r="S23" s="32">
        <f>B23/H23</f>
        <v>12.161027728108296</v>
      </c>
      <c r="T23" s="32">
        <f>B23/K23</f>
        <v>43.726027190470596</v>
      </c>
      <c r="U23" s="32">
        <f>B23/N23</f>
        <v>89.314481615674552</v>
      </c>
      <c r="W23" s="33">
        <f>E23/B23</f>
        <v>3.1235468477357326E-2</v>
      </c>
      <c r="X23" s="33">
        <f>E23/H23</f>
        <v>0.37985539825359504</v>
      </c>
      <c r="Y23" s="33">
        <f>E23/K23</f>
        <v>1.3658029439480135</v>
      </c>
      <c r="Z23" s="33">
        <f>E23/N23</f>
        <v>2.7897796750779125</v>
      </c>
      <c r="AB23" s="34">
        <f>H23/B23</f>
        <v>8.2229892272069893E-2</v>
      </c>
      <c r="AC23" s="34">
        <f>H23/E23</f>
        <v>2.6325807257118155</v>
      </c>
      <c r="AD23" s="34">
        <f>H23/K23</f>
        <v>3.5955865053579958</v>
      </c>
      <c r="AE23" s="34">
        <f>H23/N23</f>
        <v>7.3443202015926845</v>
      </c>
      <c r="AG23" s="35">
        <f>K23/B23</f>
        <v>2.2869674293619212E-2</v>
      </c>
      <c r="AH23" s="35">
        <f>K23/E23</f>
        <v>0.73217004285360721</v>
      </c>
      <c r="AI23" s="35">
        <f>K23/H23</f>
        <v>0.27811874321750873</v>
      </c>
      <c r="AJ23" s="35">
        <f>K23/N23</f>
        <v>2.0425931042539176</v>
      </c>
      <c r="AL23" s="36">
        <f>N23/B23</f>
        <v>1.1196392588416497E-2</v>
      </c>
      <c r="AM23" s="36">
        <f>N23/E23</f>
        <v>0.35845124578594978</v>
      </c>
      <c r="AN23" s="36">
        <f>N23/H23</f>
        <v>0.13615964072251924</v>
      </c>
      <c r="AO23" s="36">
        <f>N23/K23</f>
        <v>0.48957376675628322</v>
      </c>
    </row>
    <row r="24" spans="1:41" x14ac:dyDescent="0.25">
      <c r="A24" s="9" t="s">
        <v>847</v>
      </c>
      <c r="B24" s="37">
        <v>12227.299286666666</v>
      </c>
      <c r="C24" s="37">
        <v>16260.003421956524</v>
      </c>
      <c r="D24" s="37">
        <v>132.98115177149009</v>
      </c>
      <c r="E24" s="38">
        <v>309.71378570333331</v>
      </c>
      <c r="F24" s="38">
        <v>241.21346477997903</v>
      </c>
      <c r="G24" s="38">
        <v>77.882702002496927</v>
      </c>
      <c r="H24" s="39">
        <v>1820.9181159</v>
      </c>
      <c r="I24" s="39">
        <v>2379.6129025420919</v>
      </c>
      <c r="J24" s="39">
        <v>130.68203791063684</v>
      </c>
      <c r="K24" s="40">
        <v>221.34631330333335</v>
      </c>
      <c r="L24" s="40">
        <v>281.21406108775653</v>
      </c>
      <c r="M24" s="40">
        <v>127.04709506608332</v>
      </c>
      <c r="N24" s="41">
        <v>49.813031249999995</v>
      </c>
      <c r="O24" s="41">
        <v>29.230779301907798</v>
      </c>
      <c r="P24" s="41">
        <v>58.680988826408353</v>
      </c>
      <c r="R24" s="32">
        <f>B24/E24</f>
        <v>39.479351101209538</v>
      </c>
      <c r="S24" s="32">
        <f>B24/H24</f>
        <v>6.7149089132013211</v>
      </c>
      <c r="T24" s="32">
        <f>B24/K24</f>
        <v>55.240582525132709</v>
      </c>
      <c r="U24" s="32">
        <f>B24/N24</f>
        <v>245.46386718167582</v>
      </c>
      <c r="W24" s="33">
        <f>E24/B24</f>
        <v>2.5329696970864419E-2</v>
      </c>
      <c r="X24" s="33">
        <f>E24/H24</f>
        <v>0.17008660795834599</v>
      </c>
      <c r="Y24" s="33">
        <f>E24/K24</f>
        <v>1.39922721585564</v>
      </c>
      <c r="Z24" s="33">
        <f>E24/N24</f>
        <v>6.2175253730083604</v>
      </c>
      <c r="AB24" s="34">
        <f>H24/B24</f>
        <v>0.14892234770810192</v>
      </c>
      <c r="AC24" s="34">
        <f>H24/E24</f>
        <v>5.8793576519845629</v>
      </c>
      <c r="AD24" s="34">
        <f>H24/K24</f>
        <v>8.2265572384059134</v>
      </c>
      <c r="AE24" s="34">
        <f>H24/N24</f>
        <v>36.555055378204877</v>
      </c>
      <c r="AG24" s="35">
        <f>K24/B24</f>
        <v>1.8102633141948345E-2</v>
      </c>
      <c r="AH24" s="35">
        <f>K24/E24</f>
        <v>0.71468020966737067</v>
      </c>
      <c r="AI24" s="35">
        <f>K24/H24</f>
        <v>0.12155753263728258</v>
      </c>
      <c r="AJ24" s="35">
        <f>K24/N24</f>
        <v>4.4435423371938114</v>
      </c>
      <c r="AL24" s="36">
        <f>N24/B24</f>
        <v>4.0739193571812642E-3</v>
      </c>
      <c r="AM24" s="36">
        <f>N24/E24</f>
        <v>0.16083569266017297</v>
      </c>
      <c r="AN24" s="36">
        <f>N24/H24</f>
        <v>2.7355997403199866E-2</v>
      </c>
      <c r="AO24" s="36">
        <f>N24/K24</f>
        <v>0.22504567845110723</v>
      </c>
    </row>
    <row r="25" spans="1:41" x14ac:dyDescent="0.25">
      <c r="A25" s="9" t="s">
        <v>848</v>
      </c>
      <c r="B25" s="37">
        <v>12227.299286666666</v>
      </c>
      <c r="C25" s="37">
        <v>16260.003421956524</v>
      </c>
      <c r="D25" s="37">
        <v>132.98115177149009</v>
      </c>
      <c r="E25" s="38">
        <v>309.71378570333331</v>
      </c>
      <c r="F25" s="38">
        <v>241.21346477997903</v>
      </c>
      <c r="G25" s="38">
        <v>77.882702002496927</v>
      </c>
      <c r="H25" s="39">
        <v>1820.9181159</v>
      </c>
      <c r="I25" s="39">
        <v>2379.6129025420919</v>
      </c>
      <c r="J25" s="39">
        <v>130.68203791063684</v>
      </c>
      <c r="K25" s="40">
        <v>221.34631330333335</v>
      </c>
      <c r="L25" s="40">
        <v>281.21406108775653</v>
      </c>
      <c r="M25" s="40">
        <v>127.04709506608332</v>
      </c>
      <c r="N25" s="41">
        <v>49.813031249999995</v>
      </c>
      <c r="O25" s="41">
        <v>29.230779301907798</v>
      </c>
      <c r="P25" s="41">
        <v>58.680988826408353</v>
      </c>
      <c r="R25" s="32">
        <f>B25/E25</f>
        <v>39.479351101209538</v>
      </c>
      <c r="S25" s="32">
        <f>B25/H25</f>
        <v>6.7149089132013211</v>
      </c>
      <c r="T25" s="32">
        <f>B25/K25</f>
        <v>55.240582525132709</v>
      </c>
      <c r="U25" s="32">
        <f>B25/N25</f>
        <v>245.46386718167582</v>
      </c>
      <c r="W25" s="33">
        <f>E25/B25</f>
        <v>2.5329696970864419E-2</v>
      </c>
      <c r="X25" s="33">
        <f>E25/H25</f>
        <v>0.17008660795834599</v>
      </c>
      <c r="Y25" s="33">
        <f>E25/K25</f>
        <v>1.39922721585564</v>
      </c>
      <c r="Z25" s="33">
        <f>E25/N25</f>
        <v>6.2175253730083604</v>
      </c>
      <c r="AB25" s="34">
        <f>H25/B25</f>
        <v>0.14892234770810192</v>
      </c>
      <c r="AC25" s="34">
        <f>H25/E25</f>
        <v>5.8793576519845629</v>
      </c>
      <c r="AD25" s="34">
        <f>H25/K25</f>
        <v>8.2265572384059134</v>
      </c>
      <c r="AE25" s="34">
        <f>H25/N25</f>
        <v>36.555055378204877</v>
      </c>
      <c r="AG25" s="35">
        <f>K25/B25</f>
        <v>1.8102633141948345E-2</v>
      </c>
      <c r="AH25" s="35">
        <f>K25/E25</f>
        <v>0.71468020966737067</v>
      </c>
      <c r="AI25" s="35">
        <f>K25/H25</f>
        <v>0.12155753263728258</v>
      </c>
      <c r="AJ25" s="35">
        <f>K25/N25</f>
        <v>4.4435423371938114</v>
      </c>
      <c r="AL25" s="36">
        <f>N25/B25</f>
        <v>4.0739193571812642E-3</v>
      </c>
      <c r="AM25" s="36">
        <f>N25/E25</f>
        <v>0.16083569266017297</v>
      </c>
      <c r="AN25" s="36">
        <f>N25/H25</f>
        <v>2.7355997403199866E-2</v>
      </c>
      <c r="AO25" s="36">
        <f>N25/K25</f>
        <v>0.22504567845110723</v>
      </c>
    </row>
    <row r="26" spans="1:41" x14ac:dyDescent="0.25">
      <c r="A26" s="9" t="s">
        <v>849</v>
      </c>
      <c r="B26" s="37">
        <v>1400.3194578</v>
      </c>
      <c r="C26" s="37">
        <v>1847.7921131304613</v>
      </c>
      <c r="D26" s="37">
        <v>131.95504088998894</v>
      </c>
      <c r="E26" s="38">
        <v>76.711047353333342</v>
      </c>
      <c r="F26" s="38">
        <v>7.1154238930381526</v>
      </c>
      <c r="G26" s="38">
        <v>9.2756182304020705</v>
      </c>
      <c r="H26" s="39">
        <v>253.86573593333333</v>
      </c>
      <c r="I26" s="39">
        <v>98.324851533510568</v>
      </c>
      <c r="J26" s="39">
        <v>38.731044649259502</v>
      </c>
      <c r="K26" s="40">
        <v>69.167209810000017</v>
      </c>
      <c r="L26" s="40">
        <v>32.962950491617107</v>
      </c>
      <c r="M26" s="40">
        <v>47.656903585044439</v>
      </c>
      <c r="N26" s="41">
        <v>23.637344093333336</v>
      </c>
      <c r="O26" s="41">
        <v>7.0079568486654527</v>
      </c>
      <c r="P26" s="41">
        <v>29.64781838853872</v>
      </c>
      <c r="R26" s="32">
        <f>B26/E26</f>
        <v>18.254469285891606</v>
      </c>
      <c r="S26" s="32">
        <f>B26/H26</f>
        <v>5.5159844736500094</v>
      </c>
      <c r="T26" s="32">
        <f>B26/K26</f>
        <v>20.245423541684421</v>
      </c>
      <c r="U26" s="32">
        <f>B26/N26</f>
        <v>59.241827350431699</v>
      </c>
      <c r="W26" s="33">
        <f>E26/B26</f>
        <v>5.478110507287514E-2</v>
      </c>
      <c r="X26" s="33">
        <f>E26/H26</f>
        <v>0.30217172503136902</v>
      </c>
      <c r="Y26" s="33">
        <f>E26/K26</f>
        <v>1.1090666742818742</v>
      </c>
      <c r="Z26" s="33">
        <f>E26/N26</f>
        <v>3.2453327687931268</v>
      </c>
      <c r="AB26" s="34">
        <f>H26/B26</f>
        <v>0.18129130072374641</v>
      </c>
      <c r="AC26" s="34">
        <f>H26/E26</f>
        <v>3.3093764808609674</v>
      </c>
      <c r="AD26" s="34">
        <f>H26/K26</f>
        <v>3.6703191675751254</v>
      </c>
      <c r="AE26" s="34">
        <f>H26/N26</f>
        <v>10.740027937611378</v>
      </c>
      <c r="AG26" s="35">
        <f>K26/B26</f>
        <v>4.9393878964351857E-2</v>
      </c>
      <c r="AH26" s="35">
        <f>K26/E26</f>
        <v>0.90165904646580841</v>
      </c>
      <c r="AI26" s="35">
        <f>K26/H26</f>
        <v>0.27245586946071265</v>
      </c>
      <c r="AJ26" s="35">
        <f>K26/N26</f>
        <v>2.9261836497742526</v>
      </c>
      <c r="AL26" s="36">
        <f>N26/B26</f>
        <v>1.6879965469071792E-2</v>
      </c>
      <c r="AM26" s="36">
        <f>N26/E26</f>
        <v>0.30813481120208192</v>
      </c>
      <c r="AN26" s="36">
        <f>N26/H26</f>
        <v>9.310962744314831E-2</v>
      </c>
      <c r="AO26" s="36">
        <f>N26/K26</f>
        <v>0.34174205029036619</v>
      </c>
    </row>
    <row r="27" spans="1:41" x14ac:dyDescent="0.25">
      <c r="A27" s="9" t="s">
        <v>850</v>
      </c>
      <c r="B27" s="37">
        <v>1462.8902155333335</v>
      </c>
      <c r="C27" s="37">
        <v>1089.5465879877943</v>
      </c>
      <c r="D27" s="37">
        <v>74.479039945630689</v>
      </c>
      <c r="E27" s="38">
        <v>52.624462786666662</v>
      </c>
      <c r="F27" s="38">
        <v>50.434827494934147</v>
      </c>
      <c r="G27" s="38">
        <v>95.83913036678581</v>
      </c>
      <c r="H27" s="39">
        <v>240.48538108333332</v>
      </c>
      <c r="I27" s="39">
        <v>141.77479663899925</v>
      </c>
      <c r="J27" s="39">
        <v>58.953602917705524</v>
      </c>
      <c r="K27" s="40">
        <v>88.331951276666658</v>
      </c>
      <c r="L27" s="40">
        <v>70.374682780343846</v>
      </c>
      <c r="M27" s="40">
        <v>79.670698725902227</v>
      </c>
      <c r="N27" s="41">
        <v>16.780920400333333</v>
      </c>
      <c r="O27" s="41">
        <v>7.8124433585799995</v>
      </c>
      <c r="P27" s="41">
        <v>46.555511689482863</v>
      </c>
      <c r="R27" s="32">
        <f>B27/E27</f>
        <v>27.798672671751863</v>
      </c>
      <c r="S27" s="32">
        <f>B27/H27</f>
        <v>6.0830733616460906</v>
      </c>
      <c r="T27" s="32">
        <f>B27/K27</f>
        <v>16.561280424468144</v>
      </c>
      <c r="U27" s="32">
        <f>B27/N27</f>
        <v>87.175803271450775</v>
      </c>
      <c r="W27" s="33">
        <f>E27/B27</f>
        <v>3.5972940571949268E-2</v>
      </c>
      <c r="X27" s="33">
        <f>E27/H27</f>
        <v>0.21882603653330246</v>
      </c>
      <c r="Y27" s="33">
        <f>E27/K27</f>
        <v>0.59575795650477936</v>
      </c>
      <c r="Z27" s="33">
        <f>E27/N27</f>
        <v>3.1359699903958389</v>
      </c>
      <c r="AB27" s="34">
        <f>H27/B27</f>
        <v>0.16439058688738192</v>
      </c>
      <c r="AC27" s="34">
        <f>H27/E27</f>
        <v>4.5698401151995141</v>
      </c>
      <c r="AD27" s="34">
        <f>H27/K27</f>
        <v>2.7225186085848279</v>
      </c>
      <c r="AE27" s="34">
        <f>H27/N27</f>
        <v>14.330881462172741</v>
      </c>
      <c r="AG27" s="35">
        <f>K27/B27</f>
        <v>6.0381804689604149E-2</v>
      </c>
      <c r="AH27" s="35">
        <f>K27/E27</f>
        <v>1.6785340238959574</v>
      </c>
      <c r="AI27" s="35">
        <f>K27/H27</f>
        <v>0.36730694763544797</v>
      </c>
      <c r="AJ27" s="35">
        <f>K27/N27</f>
        <v>5.2638323267960949</v>
      </c>
      <c r="AL27" s="36">
        <f>N27/B27</f>
        <v>1.1471072963746241E-2</v>
      </c>
      <c r="AM27" s="36">
        <f>N27/E27</f>
        <v>0.3188806025129643</v>
      </c>
      <c r="AN27" s="36">
        <f>N27/H27</f>
        <v>6.9779378375263421E-2</v>
      </c>
      <c r="AO27" s="36">
        <f>N27/K27</f>
        <v>0.1899756561221364</v>
      </c>
    </row>
    <row r="28" spans="1:41" x14ac:dyDescent="0.25">
      <c r="A28" s="9" t="s">
        <v>851</v>
      </c>
      <c r="B28" s="37">
        <v>14840.27016</v>
      </c>
      <c r="C28" s="37">
        <v>4849.8187993252595</v>
      </c>
      <c r="D28" s="37">
        <v>32.68012473517706</v>
      </c>
      <c r="E28" s="38">
        <v>499.76392016666665</v>
      </c>
      <c r="F28" s="38">
        <v>186.06764000162585</v>
      </c>
      <c r="G28" s="38">
        <v>37.231107027408861</v>
      </c>
      <c r="H28" s="39">
        <v>2384.2272209999996</v>
      </c>
      <c r="I28" s="39">
        <v>1157.7288953463051</v>
      </c>
      <c r="J28" s="39">
        <v>48.557825577577582</v>
      </c>
      <c r="K28" s="40">
        <v>821.40963926666666</v>
      </c>
      <c r="L28" s="40">
        <v>484.48735116586255</v>
      </c>
      <c r="M28" s="40">
        <v>58.982428255699602</v>
      </c>
      <c r="N28" s="41">
        <v>247.00615989999997</v>
      </c>
      <c r="O28" s="41">
        <v>34.355305265881206</v>
      </c>
      <c r="P28" s="41">
        <v>13.908683605214501</v>
      </c>
      <c r="R28" s="32">
        <f>B28/E28</f>
        <v>29.694560893973513</v>
      </c>
      <c r="S28" s="32">
        <f>B28/H28</f>
        <v>6.2243522887787721</v>
      </c>
      <c r="T28" s="32">
        <f>B28/K28</f>
        <v>18.066832248583072</v>
      </c>
      <c r="U28" s="32">
        <f>B28/N28</f>
        <v>60.080567083865674</v>
      </c>
      <c r="W28" s="33">
        <f>E28/B28</f>
        <v>3.3676200957157419E-2</v>
      </c>
      <c r="X28" s="33">
        <f>E28/H28</f>
        <v>0.20961253850505665</v>
      </c>
      <c r="Y28" s="33">
        <f>E28/K28</f>
        <v>0.60842227346253563</v>
      </c>
      <c r="Z28" s="33">
        <f>E28/N28</f>
        <v>2.0232852507362376</v>
      </c>
      <c r="AB28" s="34">
        <f>H28/B28</f>
        <v>0.16065928687918168</v>
      </c>
      <c r="AC28" s="34">
        <f>H28/E28</f>
        <v>4.7707069774162205</v>
      </c>
      <c r="AD28" s="34">
        <f>H28/K28</f>
        <v>2.9026043852231589</v>
      </c>
      <c r="AE28" s="34">
        <f>H28/N28</f>
        <v>9.6525010629906962</v>
      </c>
      <c r="AG28" s="35">
        <f>K28/B28</f>
        <v>5.535004621955391E-2</v>
      </c>
      <c r="AH28" s="35">
        <f>K28/E28</f>
        <v>1.6435953179507918</v>
      </c>
      <c r="AI28" s="35">
        <f>K28/H28</f>
        <v>0.34451818687069119</v>
      </c>
      <c r="AJ28" s="35">
        <f>K28/N28</f>
        <v>3.3254621649889744</v>
      </c>
      <c r="AL28" s="36">
        <f>N28/B28</f>
        <v>1.6644316932030837E-2</v>
      </c>
      <c r="AM28" s="36">
        <f>N28/E28</f>
        <v>0.49424568267678409</v>
      </c>
      <c r="AN28" s="36">
        <f>N28/H28</f>
        <v>0.10360009219104542</v>
      </c>
      <c r="AO28" s="36">
        <f>N28/K28</f>
        <v>0.30071008190325194</v>
      </c>
    </row>
    <row r="29" spans="1:41" x14ac:dyDescent="0.25">
      <c r="A29" s="9" t="s">
        <v>852</v>
      </c>
      <c r="B29" s="37">
        <v>30523.176810000001</v>
      </c>
      <c r="C29" s="37">
        <v>5417.7441265808748</v>
      </c>
      <c r="D29" s="37">
        <v>17.749607651605629</v>
      </c>
      <c r="E29" s="38">
        <v>1166.8682789</v>
      </c>
      <c r="F29" s="38">
        <v>972.86224060144684</v>
      </c>
      <c r="G29" s="38">
        <v>83.373784187411331</v>
      </c>
      <c r="H29" s="39">
        <v>5550.3848423333329</v>
      </c>
      <c r="I29" s="39">
        <v>2111.0053991801683</v>
      </c>
      <c r="J29" s="39">
        <v>38.033496039397519</v>
      </c>
      <c r="K29" s="40">
        <v>929.3226864666666</v>
      </c>
      <c r="L29" s="40">
        <v>1280.8132650512894</v>
      </c>
      <c r="M29" s="40">
        <v>137.82223157824848</v>
      </c>
      <c r="N29" s="41">
        <v>206.5486908</v>
      </c>
      <c r="O29" s="41">
        <v>67.70973730485494</v>
      </c>
      <c r="P29" s="41">
        <v>32.781489460234788</v>
      </c>
      <c r="R29" s="32">
        <f>B29/E29</f>
        <v>26.158202568308759</v>
      </c>
      <c r="S29" s="32">
        <f>B29/H29</f>
        <v>5.4992901712322215</v>
      </c>
      <c r="T29" s="32">
        <f>B29/K29</f>
        <v>32.844540711742134</v>
      </c>
      <c r="U29" s="32">
        <f>B29/N29</f>
        <v>147.77714974507114</v>
      </c>
      <c r="W29" s="33">
        <f>E29/B29</f>
        <v>3.8228926371704226E-2</v>
      </c>
      <c r="X29" s="33">
        <f>E29/H29</f>
        <v>0.21023195905267333</v>
      </c>
      <c r="Y29" s="33">
        <f>E29/K29</f>
        <v>1.2556115285816321</v>
      </c>
      <c r="Z29" s="33">
        <f>E29/N29</f>
        <v>5.6493617770246356</v>
      </c>
      <c r="AB29" s="34">
        <f>H29/B29</f>
        <v>0.18184165026082463</v>
      </c>
      <c r="AC29" s="34">
        <f>H29/E29</f>
        <v>4.7566507228782058</v>
      </c>
      <c r="AD29" s="34">
        <f>H29/K29</f>
        <v>5.9725054850820287</v>
      </c>
      <c r="AE29" s="34">
        <f>H29/N29</f>
        <v>26.872040780484738</v>
      </c>
      <c r="AG29" s="35">
        <f>K29/B29</f>
        <v>3.0446460152280152E-2</v>
      </c>
      <c r="AH29" s="35">
        <f>K29/E29</f>
        <v>0.79642467215128498</v>
      </c>
      <c r="AI29" s="35">
        <f>K29/H29</f>
        <v>0.1674339190642477</v>
      </c>
      <c r="AJ29" s="35">
        <f>K29/N29</f>
        <v>4.4992911011308454</v>
      </c>
      <c r="AL29" s="36">
        <f>N29/B29</f>
        <v>6.7669460517075187E-3</v>
      </c>
      <c r="AM29" s="36">
        <f>N29/E29</f>
        <v>0.17701114558938244</v>
      </c>
      <c r="AN29" s="36">
        <f>N29/H29</f>
        <v>3.7213399911413848E-2</v>
      </c>
      <c r="AO29" s="36">
        <f>N29/K29</f>
        <v>0.22225723508947029</v>
      </c>
    </row>
    <row r="30" spans="1:41" x14ac:dyDescent="0.25">
      <c r="A30" s="9" t="s">
        <v>853</v>
      </c>
      <c r="B30" s="37">
        <v>454.90792083333332</v>
      </c>
      <c r="C30" s="37">
        <v>428.1365715444926</v>
      </c>
      <c r="D30" s="37">
        <v>94.114996010665408</v>
      </c>
      <c r="E30" s="38">
        <v>24.949460110666667</v>
      </c>
      <c r="F30" s="38">
        <v>19.285152401103378</v>
      </c>
      <c r="G30" s="38">
        <v>77.296872619934476</v>
      </c>
      <c r="H30" s="39">
        <v>110.75087392</v>
      </c>
      <c r="I30" s="39">
        <v>38.073167449527745</v>
      </c>
      <c r="J30" s="39">
        <v>34.377306563765437</v>
      </c>
      <c r="K30" s="40">
        <v>26.192019606666666</v>
      </c>
      <c r="L30" s="40">
        <v>24.084495559238668</v>
      </c>
      <c r="M30" s="40">
        <v>91.953564180703466</v>
      </c>
      <c r="N30" s="41">
        <v>4.0041302566666666</v>
      </c>
      <c r="O30" s="41">
        <v>3.2156168362211308</v>
      </c>
      <c r="P30" s="41">
        <v>80.307498260509817</v>
      </c>
      <c r="R30" s="32">
        <f>B30/E30</f>
        <v>18.233176943129365</v>
      </c>
      <c r="S30" s="32">
        <f>B30/H30</f>
        <v>4.1074883179877419</v>
      </c>
      <c r="T30" s="32">
        <f>B30/K30</f>
        <v>17.368188007829126</v>
      </c>
      <c r="U30" s="32">
        <f>B30/N30</f>
        <v>113.60967093314098</v>
      </c>
      <c r="W30" s="33">
        <f>E30/B30</f>
        <v>5.4845077361947089E-2</v>
      </c>
      <c r="X30" s="33">
        <f>E30/H30</f>
        <v>0.22527551456333164</v>
      </c>
      <c r="Y30" s="33">
        <f>E30/K30</f>
        <v>0.95255961492623009</v>
      </c>
      <c r="Z30" s="33">
        <f>E30/N30</f>
        <v>6.2309311913934682</v>
      </c>
      <c r="AB30" s="34">
        <f>H30/B30</f>
        <v>0.24345778309843127</v>
      </c>
      <c r="AC30" s="34">
        <f>H30/E30</f>
        <v>4.4390088374157068</v>
      </c>
      <c r="AD30" s="34">
        <f>H30/K30</f>
        <v>4.2284205488228386</v>
      </c>
      <c r="AE30" s="34">
        <f>H30/N30</f>
        <v>27.659158623924789</v>
      </c>
      <c r="AG30" s="35">
        <f>K30/B30</f>
        <v>5.7576530122153566E-2</v>
      </c>
      <c r="AH30" s="35">
        <f>K30/E30</f>
        <v>1.0498030614886438</v>
      </c>
      <c r="AI30" s="35">
        <f>K30/H30</f>
        <v>0.23649492486701512</v>
      </c>
      <c r="AJ30" s="35">
        <f>K30/N30</f>
        <v>6.5412506406499462</v>
      </c>
      <c r="AL30" s="36">
        <f>N30/B30</f>
        <v>8.8020675686007188E-3</v>
      </c>
      <c r="AM30" s="36">
        <f>N30/E30</f>
        <v>0.16048965544367738</v>
      </c>
      <c r="AN30" s="36">
        <f>N30/H30</f>
        <v>3.6154389712166224E-2</v>
      </c>
      <c r="AO30" s="36">
        <f>N30/K30</f>
        <v>0.15287596438907267</v>
      </c>
    </row>
    <row r="31" spans="1:41" x14ac:dyDescent="0.25">
      <c r="A31" s="9" t="s">
        <v>854</v>
      </c>
      <c r="B31" s="37">
        <v>23912.889356666667</v>
      </c>
      <c r="C31" s="37">
        <v>7597.5443660749997</v>
      </c>
      <c r="D31" s="37">
        <v>31.771753938872649</v>
      </c>
      <c r="E31" s="38">
        <v>769.27351636666663</v>
      </c>
      <c r="F31" s="38">
        <v>431.66234342230524</v>
      </c>
      <c r="G31" s="38">
        <v>56.112986374609264</v>
      </c>
      <c r="H31" s="39">
        <v>3575.441601</v>
      </c>
      <c r="I31" s="39">
        <v>1439.4866519819993</v>
      </c>
      <c r="J31" s="39">
        <v>40.260387740059727</v>
      </c>
      <c r="K31" s="40">
        <v>1159.6808642666667</v>
      </c>
      <c r="L31" s="40">
        <v>565.08210839593448</v>
      </c>
      <c r="M31" s="40">
        <v>48.72738059304519</v>
      </c>
      <c r="N31" s="41">
        <v>322.29689266666668</v>
      </c>
      <c r="O31" s="41">
        <v>153.58322230254691</v>
      </c>
      <c r="P31" s="41">
        <v>47.652715802441598</v>
      </c>
      <c r="R31" s="32">
        <f>B31/E31</f>
        <v>31.085028728934983</v>
      </c>
      <c r="S31" s="32">
        <f>B31/H31</f>
        <v>6.688093954598104</v>
      </c>
      <c r="T31" s="32">
        <f>B31/K31</f>
        <v>20.620232767045071</v>
      </c>
      <c r="U31" s="32">
        <f>B31/N31</f>
        <v>74.195221551200021</v>
      </c>
      <c r="W31" s="33">
        <f>E31/B31</f>
        <v>3.2169827112598637E-2</v>
      </c>
      <c r="X31" s="33">
        <f>E31/H31</f>
        <v>0.21515482623223711</v>
      </c>
      <c r="Y31" s="33">
        <f>E31/K31</f>
        <v>0.66334932313738126</v>
      </c>
      <c r="Z31" s="33">
        <f>E31/N31</f>
        <v>2.386847449883057</v>
      </c>
      <c r="AB31" s="34">
        <f>H31/B31</f>
        <v>0.14951943061632592</v>
      </c>
      <c r="AC31" s="34">
        <f>H31/E31</f>
        <v>4.647815796242492</v>
      </c>
      <c r="AD31" s="34">
        <f>H31/K31</f>
        <v>3.0831254625046851</v>
      </c>
      <c r="AE31" s="34">
        <f>H31/N31</f>
        <v>11.09362728078758</v>
      </c>
      <c r="AG31" s="35">
        <f>K31/B31</f>
        <v>4.8496057794176997E-2</v>
      </c>
      <c r="AH31" s="35">
        <f>K31/E31</f>
        <v>1.5075013497720833</v>
      </c>
      <c r="AI31" s="35">
        <f>K31/H31</f>
        <v>0.32434619095507544</v>
      </c>
      <c r="AJ31" s="35">
        <f>K31/N31</f>
        <v>3.5981757523987632</v>
      </c>
      <c r="AL31" s="36">
        <f>N31/B31</f>
        <v>1.3477956923545654E-2</v>
      </c>
      <c r="AM31" s="36">
        <f>N31/E31</f>
        <v>0.41896267817576477</v>
      </c>
      <c r="AN31" s="36">
        <f>N31/H31</f>
        <v>9.0141842220699347E-2</v>
      </c>
      <c r="AO31" s="36">
        <f>N31/K31</f>
        <v>0.27791860898771803</v>
      </c>
    </row>
    <row r="32" spans="1:41" x14ac:dyDescent="0.25">
      <c r="A32" s="9" t="s">
        <v>855</v>
      </c>
      <c r="B32" s="37">
        <v>25607.889723333337</v>
      </c>
      <c r="C32" s="37">
        <v>15097.336977372785</v>
      </c>
      <c r="D32" s="37">
        <v>58.955802842342095</v>
      </c>
      <c r="E32" s="38">
        <v>705.38690083333324</v>
      </c>
      <c r="F32" s="38">
        <v>284.40243533648163</v>
      </c>
      <c r="G32" s="38">
        <v>40.31864427883378</v>
      </c>
      <c r="H32" s="39">
        <v>3261.0020756666668</v>
      </c>
      <c r="I32" s="39">
        <v>1568.508286343759</v>
      </c>
      <c r="J32" s="39">
        <v>48.098966205751317</v>
      </c>
      <c r="K32" s="40">
        <v>1109.1062954333333</v>
      </c>
      <c r="L32" s="40">
        <v>651.70060261096069</v>
      </c>
      <c r="M32" s="40">
        <v>58.759075238711723</v>
      </c>
      <c r="N32" s="41">
        <v>313.9696404666667</v>
      </c>
      <c r="O32" s="41">
        <v>59.414275878261648</v>
      </c>
      <c r="P32" s="41">
        <v>18.923573562702316</v>
      </c>
      <c r="R32" s="32">
        <f>B32/E32</f>
        <v>36.303324732966502</v>
      </c>
      <c r="S32" s="32">
        <f>B32/H32</f>
        <v>7.8527670725564196</v>
      </c>
      <c r="T32" s="32">
        <f>B32/K32</f>
        <v>23.088760589288881</v>
      </c>
      <c r="U32" s="32">
        <f>B32/N32</f>
        <v>81.561674833500518</v>
      </c>
      <c r="W32" s="33">
        <f>E32/B32</f>
        <v>2.7545686444853768E-2</v>
      </c>
      <c r="X32" s="33">
        <f>E32/H32</f>
        <v>0.21630985950511136</v>
      </c>
      <c r="Y32" s="33">
        <f>E32/K32</f>
        <v>0.6359957595928486</v>
      </c>
      <c r="Z32" s="33">
        <f>E32/N32</f>
        <v>2.2466723208807262</v>
      </c>
      <c r="AB32" s="34">
        <f>H32/B32</f>
        <v>0.1273436472469387</v>
      </c>
      <c r="AC32" s="34">
        <f>H32/E32</f>
        <v>4.6229977786859511</v>
      </c>
      <c r="AD32" s="34">
        <f>H32/K32</f>
        <v>2.9402069838514233</v>
      </c>
      <c r="AE32" s="34">
        <f>H32/N32</f>
        <v>10.386361148866808</v>
      </c>
      <c r="AG32" s="35">
        <f>K32/B32</f>
        <v>4.3311116511984216E-2</v>
      </c>
      <c r="AH32" s="35">
        <f>K32/E32</f>
        <v>1.5723375272819105</v>
      </c>
      <c r="AI32" s="35">
        <f>K32/H32</f>
        <v>0.34011210962096428</v>
      </c>
      <c r="AJ32" s="35">
        <f>K32/N32</f>
        <v>3.5325272016263116</v>
      </c>
      <c r="AL32" s="36">
        <f>N32/B32</f>
        <v>1.2260660439371721E-2</v>
      </c>
      <c r="AM32" s="36">
        <f>N32/E32</f>
        <v>0.44510273737114736</v>
      </c>
      <c r="AN32" s="36">
        <f>N32/H32</f>
        <v>9.628011058609337E-2</v>
      </c>
      <c r="AO32" s="36">
        <f>N32/K32</f>
        <v>0.28308345355121911</v>
      </c>
    </row>
    <row r="33" spans="1:41" x14ac:dyDescent="0.25">
      <c r="A33" s="9" t="s">
        <v>856</v>
      </c>
      <c r="B33" s="37">
        <v>226661.45806666664</v>
      </c>
      <c r="C33" s="37">
        <v>78085.166952214626</v>
      </c>
      <c r="D33" s="37">
        <v>34.450129994861271</v>
      </c>
      <c r="E33" s="38">
        <v>7622.2271309999996</v>
      </c>
      <c r="F33" s="38">
        <v>3578.5420713911531</v>
      </c>
      <c r="G33" s="38">
        <v>46.948772450469676</v>
      </c>
      <c r="H33" s="39">
        <v>35991.16777</v>
      </c>
      <c r="I33" s="39">
        <v>16118.117898086408</v>
      </c>
      <c r="J33" s="39">
        <v>44.783536897409228</v>
      </c>
      <c r="K33" s="40">
        <v>12100.325850000001</v>
      </c>
      <c r="L33" s="40">
        <v>7336.7033675571611</v>
      </c>
      <c r="M33" s="40">
        <v>60.632279316322382</v>
      </c>
      <c r="N33" s="41">
        <v>3478.5379983333332</v>
      </c>
      <c r="O33" s="41">
        <v>741.16147166522444</v>
      </c>
      <c r="P33" s="41">
        <v>21.306694709683669</v>
      </c>
      <c r="R33" s="32">
        <f>B33/E33</f>
        <v>29.736906834594649</v>
      </c>
      <c r="S33" s="32">
        <f>B33/H33</f>
        <v>6.297696688119065</v>
      </c>
      <c r="T33" s="32">
        <f>B33/K33</f>
        <v>18.731847462328183</v>
      </c>
      <c r="U33" s="32">
        <f>B33/N33</f>
        <v>65.159977604173534</v>
      </c>
      <c r="W33" s="33">
        <f>E33/B33</f>
        <v>3.3628245384171654E-2</v>
      </c>
      <c r="X33" s="33">
        <f>E33/H33</f>
        <v>0.21178048958315307</v>
      </c>
      <c r="Y33" s="33">
        <f>E33/K33</f>
        <v>0.62991916296204531</v>
      </c>
      <c r="Z33" s="33">
        <f>E33/N33</f>
        <v>2.191215716100277</v>
      </c>
      <c r="AB33" s="34">
        <f>H33/B33</f>
        <v>0.15878821250419259</v>
      </c>
      <c r="AC33" s="34">
        <f>H33/E33</f>
        <v>4.7218702816689921</v>
      </c>
      <c r="AD33" s="34">
        <f>H33/K33</f>
        <v>2.9743965754442883</v>
      </c>
      <c r="AE33" s="34">
        <f>H33/N33</f>
        <v>10.346636370579938</v>
      </c>
      <c r="AG33" s="35">
        <f>K33/B33</f>
        <v>5.3385017255297991E-2</v>
      </c>
      <c r="AH33" s="35">
        <f>K33/E33</f>
        <v>1.5875052844840241</v>
      </c>
      <c r="AI33" s="35">
        <f>K33/H33</f>
        <v>0.33620264636386932</v>
      </c>
      <c r="AJ33" s="35">
        <f>K33/N33</f>
        <v>3.4785665287536349</v>
      </c>
      <c r="AL33" s="36">
        <f>N33/B33</f>
        <v>1.5346843826047438E-2</v>
      </c>
      <c r="AM33" s="36">
        <f>N33/E33</f>
        <v>0.45636766506024673</v>
      </c>
      <c r="AN33" s="36">
        <f>N33/H33</f>
        <v>9.664976753637948E-2</v>
      </c>
      <c r="AO33" s="36">
        <f>N33/K33</f>
        <v>0.28747473757769365</v>
      </c>
    </row>
    <row r="34" spans="1:41" x14ac:dyDescent="0.25">
      <c r="A34" s="9" t="s">
        <v>437</v>
      </c>
      <c r="B34" s="37">
        <v>324.64685320000001</v>
      </c>
      <c r="C34" s="37">
        <v>223.07182035344724</v>
      </c>
      <c r="D34" s="37">
        <v>68.71214618427949</v>
      </c>
      <c r="E34" s="38">
        <v>10.990352336000001</v>
      </c>
      <c r="F34" s="38">
        <v>3.8454765101427397</v>
      </c>
      <c r="G34" s="38">
        <v>34.989565325822134</v>
      </c>
      <c r="H34" s="39">
        <v>53.456526293333333</v>
      </c>
      <c r="I34" s="39">
        <v>5.9373457391944076</v>
      </c>
      <c r="J34" s="39">
        <v>11.106867862334081</v>
      </c>
      <c r="K34" s="40">
        <v>21.061582498000003</v>
      </c>
      <c r="L34" s="40">
        <v>11.6804589829674</v>
      </c>
      <c r="M34" s="40">
        <v>55.458600910337907</v>
      </c>
      <c r="N34" s="41">
        <v>6.8534473049999995</v>
      </c>
      <c r="O34" s="41">
        <v>2.836253947798788</v>
      </c>
      <c r="P34" s="41">
        <v>41.384340195182808</v>
      </c>
      <c r="R34" s="32">
        <f>B34/E34</f>
        <v>29.539258003274991</v>
      </c>
      <c r="S34" s="32">
        <f>B34/H34</f>
        <v>6.0731004371394661</v>
      </c>
      <c r="T34" s="32">
        <f>B34/K34</f>
        <v>15.414171904263524</v>
      </c>
      <c r="U34" s="32">
        <f>B34/N34</f>
        <v>47.36986202011807</v>
      </c>
      <c r="W34" s="33">
        <f>E34/B34</f>
        <v>3.3853253859292297E-2</v>
      </c>
      <c r="X34" s="33">
        <f>E34/H34</f>
        <v>0.20559421081146137</v>
      </c>
      <c r="Y34" s="33">
        <f>E34/K34</f>
        <v>0.52181987450580403</v>
      </c>
      <c r="Z34" s="33">
        <f>E34/N34</f>
        <v>1.6036239642467056</v>
      </c>
      <c r="AB34" s="34">
        <f>H34/B34</f>
        <v>0.16466054041928824</v>
      </c>
      <c r="AC34" s="34">
        <f>H34/E34</f>
        <v>4.8639501864040451</v>
      </c>
      <c r="AD34" s="34">
        <f>H34/K34</f>
        <v>2.5381058758718407</v>
      </c>
      <c r="AE34" s="34">
        <f>H34/N34</f>
        <v>7.7999470798197574</v>
      </c>
      <c r="AG34" s="35">
        <f>K34/B34</f>
        <v>6.4875363153527724E-2</v>
      </c>
      <c r="AH34" s="35">
        <f>K34/E34</f>
        <v>1.916370090248215</v>
      </c>
      <c r="AI34" s="35">
        <f>K34/H34</f>
        <v>0.3939945963272708</v>
      </c>
      <c r="AJ34" s="35">
        <f>K34/N34</f>
        <v>3.0731370010876597</v>
      </c>
      <c r="AL34" s="36">
        <f>N34/B34</f>
        <v>2.1110468921680586E-2</v>
      </c>
      <c r="AM34" s="36">
        <f>N34/E34</f>
        <v>0.62358758804764114</v>
      </c>
      <c r="AN34" s="36">
        <f>N34/H34</f>
        <v>0.12820599803647748</v>
      </c>
      <c r="AO34" s="36">
        <f>N34/K34</f>
        <v>0.32540039693839717</v>
      </c>
    </row>
    <row r="35" spans="1:41" x14ac:dyDescent="0.25">
      <c r="A35" s="9" t="s">
        <v>857</v>
      </c>
      <c r="B35" s="37">
        <v>6.9488602213333337</v>
      </c>
      <c r="C35" s="37">
        <v>3.1570430031820083</v>
      </c>
      <c r="D35" s="37">
        <v>45.432529977934152</v>
      </c>
      <c r="E35" s="38">
        <v>7.7877208196666672</v>
      </c>
      <c r="F35" s="38">
        <v>1.0699810821535278</v>
      </c>
      <c r="G35" s="38">
        <v>13.739335383613888</v>
      </c>
      <c r="H35" s="39">
        <v>5.293029868333333</v>
      </c>
      <c r="I35" s="39">
        <v>5.5777431891081539</v>
      </c>
      <c r="J35" s="39">
        <v>105.37902350557624</v>
      </c>
      <c r="K35" s="40">
        <v>12.875736106666666</v>
      </c>
      <c r="L35" s="40">
        <v>2.0916980160241891</v>
      </c>
      <c r="M35" s="40">
        <v>16.245269386510426</v>
      </c>
      <c r="N35" s="41">
        <v>16.106033986666667</v>
      </c>
      <c r="O35" s="41">
        <v>3.4405208130190492</v>
      </c>
      <c r="P35" s="41">
        <v>21.361688519143037</v>
      </c>
      <c r="R35" s="32">
        <f>B35/E35</f>
        <v>0.89228419742334331</v>
      </c>
      <c r="S35" s="32">
        <f>B35/H35</f>
        <v>1.3128322329912314</v>
      </c>
      <c r="T35" s="32">
        <f>B35/K35</f>
        <v>0.53968644307143143</v>
      </c>
      <c r="U35" s="32">
        <f>B35/N35</f>
        <v>0.43144452737936151</v>
      </c>
      <c r="W35" s="33">
        <f>E35/B35</f>
        <v>1.120719164239049</v>
      </c>
      <c r="X35" s="33">
        <f>E35/H35</f>
        <v>1.4713162429440174</v>
      </c>
      <c r="Y35" s="33">
        <f>E35/K35</f>
        <v>0.6048369394301597</v>
      </c>
      <c r="Z35" s="33">
        <f>E35/N35</f>
        <v>0.48352815014010952</v>
      </c>
      <c r="AB35" s="34">
        <f>H35/B35</f>
        <v>0.76171194983653256</v>
      </c>
      <c r="AC35" s="34">
        <f>H35/E35</f>
        <v>0.67966353582766048</v>
      </c>
      <c r="AD35" s="34">
        <f>H35/K35</f>
        <v>0.41108561285228284</v>
      </c>
      <c r="AE35" s="34">
        <f>H35/N35</f>
        <v>0.32863645219643473</v>
      </c>
      <c r="AG35" s="35">
        <f>K35/B35</f>
        <v>1.8529277747072159</v>
      </c>
      <c r="AH35" s="35">
        <f>K35/E35</f>
        <v>1.6533381723380498</v>
      </c>
      <c r="AI35" s="35">
        <f>K35/H35</f>
        <v>2.4325833080403481</v>
      </c>
      <c r="AJ35" s="35">
        <f>K35/N35</f>
        <v>0.79943554802664685</v>
      </c>
      <c r="AL35" s="36">
        <f>N35/B35</f>
        <v>2.3177950733877726</v>
      </c>
      <c r="AM35" s="36">
        <f>N35/E35</f>
        <v>2.0681319168495875</v>
      </c>
      <c r="AN35" s="36">
        <f>N35/H35</f>
        <v>3.0428760818117446</v>
      </c>
      <c r="AO35" s="36">
        <f>N35/K35</f>
        <v>1.2508825789251341</v>
      </c>
    </row>
    <row r="36" spans="1:41" x14ac:dyDescent="0.25">
      <c r="A36" s="9" t="s">
        <v>858</v>
      </c>
      <c r="B36" s="37">
        <v>9724.7895149999986</v>
      </c>
      <c r="C36" s="37">
        <v>3189.0448163869446</v>
      </c>
      <c r="D36" s="37">
        <v>32.792944376513269</v>
      </c>
      <c r="E36" s="38">
        <v>507.98026386666669</v>
      </c>
      <c r="F36" s="38">
        <v>224.93696352230998</v>
      </c>
      <c r="G36" s="38">
        <v>44.280650159540613</v>
      </c>
      <c r="H36" s="39">
        <v>1950.0921418999999</v>
      </c>
      <c r="I36" s="39">
        <v>851.33488648808782</v>
      </c>
      <c r="J36" s="39">
        <v>43.656136456127726</v>
      </c>
      <c r="K36" s="40">
        <v>848.3327048000001</v>
      </c>
      <c r="L36" s="40">
        <v>502.21179156217119</v>
      </c>
      <c r="M36" s="40">
        <v>59.199862120200919</v>
      </c>
      <c r="N36" s="41">
        <v>207.22657509999999</v>
      </c>
      <c r="O36" s="41">
        <v>64.109928498108346</v>
      </c>
      <c r="P36" s="41">
        <v>30.937117243370558</v>
      </c>
      <c r="R36" s="32">
        <f>B36/E36</f>
        <v>19.144030204985555</v>
      </c>
      <c r="S36" s="32">
        <f>B36/H36</f>
        <v>4.9868359069048971</v>
      </c>
      <c r="T36" s="32">
        <f>B36/K36</f>
        <v>11.463414601341675</v>
      </c>
      <c r="U36" s="32">
        <f>B36/N36</f>
        <v>46.928293392424067</v>
      </c>
      <c r="W36" s="33">
        <f>E36/B36</f>
        <v>5.2235605005448466E-2</v>
      </c>
      <c r="X36" s="33">
        <f>E36/H36</f>
        <v>0.26049039066007157</v>
      </c>
      <c r="Y36" s="33">
        <f>E36/K36</f>
        <v>0.59879839712937422</v>
      </c>
      <c r="Z36" s="33">
        <f>E36/N36</f>
        <v>2.4513277972264604</v>
      </c>
      <c r="AB36" s="34">
        <f>H36/B36</f>
        <v>0.20052795373021501</v>
      </c>
      <c r="AC36" s="34">
        <f>H36/E36</f>
        <v>3.8389132031551818</v>
      </c>
      <c r="AD36" s="34">
        <f>H36/K36</f>
        <v>2.2987350727681148</v>
      </c>
      <c r="AE36" s="34">
        <f>H36/N36</f>
        <v>9.4104346460339681</v>
      </c>
      <c r="AG36" s="35">
        <f>K36/B36</f>
        <v>8.7234042802827719E-2</v>
      </c>
      <c r="AH36" s="35">
        <f>K36/E36</f>
        <v>1.6700111503203365</v>
      </c>
      <c r="AI36" s="35">
        <f>K36/H36</f>
        <v>0.43502185695361995</v>
      </c>
      <c r="AJ36" s="35">
        <f>K36/N36</f>
        <v>4.0937447544583785</v>
      </c>
      <c r="AL36" s="36">
        <f>N36/B36</f>
        <v>2.1309106462444605E-2</v>
      </c>
      <c r="AM36" s="36">
        <f>N36/E36</f>
        <v>0.40794217775829233</v>
      </c>
      <c r="AN36" s="36">
        <f>N36/H36</f>
        <v>0.10626501725097794</v>
      </c>
      <c r="AO36" s="36">
        <f>N36/K36</f>
        <v>0.24427512216313174</v>
      </c>
    </row>
    <row r="37" spans="1:41" x14ac:dyDescent="0.25">
      <c r="A37" s="9" t="s">
        <v>859</v>
      </c>
      <c r="B37" s="37">
        <v>780.64954693333323</v>
      </c>
      <c r="C37" s="37">
        <v>378.74773170241474</v>
      </c>
      <c r="D37" s="37">
        <v>48.516998849262052</v>
      </c>
      <c r="E37" s="38">
        <v>36.244589253333338</v>
      </c>
      <c r="F37" s="38">
        <v>16.033766648905196</v>
      </c>
      <c r="G37" s="38">
        <v>44.237683414857862</v>
      </c>
      <c r="H37" s="39">
        <v>136.86774120999999</v>
      </c>
      <c r="I37" s="39">
        <v>69.045212286249622</v>
      </c>
      <c r="J37" s="39">
        <v>50.446666011906807</v>
      </c>
      <c r="K37" s="40">
        <v>45.9066981</v>
      </c>
      <c r="L37" s="40">
        <v>28.098217106420989</v>
      </c>
      <c r="M37" s="40">
        <v>61.207227418564848</v>
      </c>
      <c r="N37" s="41">
        <v>10.296445287666666</v>
      </c>
      <c r="O37" s="41">
        <v>1.7060587210015088</v>
      </c>
      <c r="P37" s="41">
        <v>16.569395294559257</v>
      </c>
      <c r="R37" s="32">
        <f>B37/E37</f>
        <v>21.538374775802943</v>
      </c>
      <c r="S37" s="32">
        <f>B37/H37</f>
        <v>5.7036781642765684</v>
      </c>
      <c r="T37" s="32">
        <f>B37/K37</f>
        <v>17.005133874643299</v>
      </c>
      <c r="U37" s="32">
        <f>B37/N37</f>
        <v>75.817384070249403</v>
      </c>
      <c r="W37" s="33">
        <f>E37/B37</f>
        <v>4.6428758455974092E-2</v>
      </c>
      <c r="X37" s="33">
        <f>E37/H37</f>
        <v>0.26481469579981054</v>
      </c>
      <c r="Y37" s="33">
        <f>E37/K37</f>
        <v>0.78952725317731653</v>
      </c>
      <c r="Z37" s="33">
        <f>E37/N37</f>
        <v>3.5201070117614273</v>
      </c>
      <c r="AB37" s="34">
        <f>H37/B37</f>
        <v>0.17532546037804642</v>
      </c>
      <c r="AC37" s="34">
        <f>H37/E37</f>
        <v>3.7762254733625533</v>
      </c>
      <c r="AD37" s="34">
        <f>H37/K37</f>
        <v>2.9814329253621485</v>
      </c>
      <c r="AE37" s="34">
        <f>H37/N37</f>
        <v>13.292717766775638</v>
      </c>
      <c r="AG37" s="35">
        <f>K37/B37</f>
        <v>5.8805770502702144E-2</v>
      </c>
      <c r="AH37" s="35">
        <f>K37/E37</f>
        <v>1.2665807240670566</v>
      </c>
      <c r="AI37" s="35">
        <f>K37/H37</f>
        <v>0.33540918914972134</v>
      </c>
      <c r="AJ37" s="35">
        <f>K37/N37</f>
        <v>4.4584996877503116</v>
      </c>
      <c r="AL37" s="36">
        <f>N37/B37</f>
        <v>1.3189587220174192E-2</v>
      </c>
      <c r="AM37" s="36">
        <f>N37/E37</f>
        <v>0.28408227268625269</v>
      </c>
      <c r="AN37" s="36">
        <f>N37/H37</f>
        <v>7.5229160623528829E-2</v>
      </c>
      <c r="AO37" s="36">
        <f>N37/K37</f>
        <v>0.22429069643034652</v>
      </c>
    </row>
    <row r="38" spans="1:41" x14ac:dyDescent="0.25">
      <c r="A38" s="9" t="s">
        <v>394</v>
      </c>
      <c r="B38" s="37">
        <v>308.87249619666665</v>
      </c>
      <c r="C38" s="37">
        <v>399.95619834745975</v>
      </c>
      <c r="D38" s="37">
        <v>129.48909445559627</v>
      </c>
      <c r="E38" s="38">
        <v>113.34301782666667</v>
      </c>
      <c r="F38" s="38">
        <v>35.620326767180025</v>
      </c>
      <c r="G38" s="38">
        <v>31.427014605922633</v>
      </c>
      <c r="H38" s="39">
        <v>95.214867249999998</v>
      </c>
      <c r="I38" s="39">
        <v>94.196795117769767</v>
      </c>
      <c r="J38" s="39">
        <v>98.930763480920319</v>
      </c>
      <c r="K38" s="40">
        <v>100.81138908666668</v>
      </c>
      <c r="L38" s="40">
        <v>52.693066508362044</v>
      </c>
      <c r="M38" s="40">
        <v>52.2689618561473</v>
      </c>
      <c r="N38" s="41">
        <v>36.603621363333339</v>
      </c>
      <c r="O38" s="41">
        <v>9.1957819001610197</v>
      </c>
      <c r="P38" s="41">
        <v>25.122601419357483</v>
      </c>
      <c r="R38" s="32">
        <f>B38/E38</f>
        <v>2.7251126899498961</v>
      </c>
      <c r="S38" s="32">
        <f>B38/H38</f>
        <v>3.2439523901837575</v>
      </c>
      <c r="T38" s="32">
        <f>B38/K38</f>
        <v>3.0638650949560038</v>
      </c>
      <c r="U38" s="32">
        <f>B38/N38</f>
        <v>8.4383043177818209</v>
      </c>
      <c r="W38" s="33">
        <f>E38/B38</f>
        <v>0.3669573018715736</v>
      </c>
      <c r="X38" s="33">
        <f>E38/H38</f>
        <v>1.1903920165016737</v>
      </c>
      <c r="Y38" s="33">
        <f>E38/K38</f>
        <v>1.1243076685435478</v>
      </c>
      <c r="Z38" s="33">
        <f>E38/N38</f>
        <v>3.0964973848244668</v>
      </c>
      <c r="AB38" s="34">
        <f>H38/B38</f>
        <v>0.30826592986568274</v>
      </c>
      <c r="AC38" s="34">
        <f>H38/E38</f>
        <v>0.84005939735617674</v>
      </c>
      <c r="AD38" s="34">
        <f>H38/K38</f>
        <v>0.94448522247962086</v>
      </c>
      <c r="AE38" s="34">
        <f>H38/N38</f>
        <v>2.6012417270106187</v>
      </c>
      <c r="AG38" s="35">
        <f>K38/B38</f>
        <v>0.32638512761096611</v>
      </c>
      <c r="AH38" s="35">
        <f>K38/E38</f>
        <v>0.88943625306355989</v>
      </c>
      <c r="AI38" s="35">
        <f>K38/H38</f>
        <v>1.0587778148340241</v>
      </c>
      <c r="AJ38" s="35">
        <f>K38/N38</f>
        <v>2.7541370315793858</v>
      </c>
      <c r="AL38" s="36">
        <f>N38/B38</f>
        <v>0.1185072216337026</v>
      </c>
      <c r="AM38" s="36">
        <f>N38/E38</f>
        <v>0.32294553352470784</v>
      </c>
      <c r="AN38" s="36">
        <f>N38/H38</f>
        <v>0.38443178487268581</v>
      </c>
      <c r="AO38" s="36">
        <f>N38/K38</f>
        <v>0.36309013986371641</v>
      </c>
    </row>
    <row r="39" spans="1:41" x14ac:dyDescent="0.25">
      <c r="A39" s="9" t="s">
        <v>395</v>
      </c>
      <c r="B39" s="37">
        <v>57.440335239999996</v>
      </c>
      <c r="C39" s="37">
        <v>15.422540777417403</v>
      </c>
      <c r="D39" s="37">
        <v>26.84967055463412</v>
      </c>
      <c r="E39" s="38">
        <v>7.2770054143333338</v>
      </c>
      <c r="F39" s="38">
        <v>1.150977405325339</v>
      </c>
      <c r="G39" s="38">
        <v>15.816635274975718</v>
      </c>
      <c r="H39" s="39">
        <v>10.4450345</v>
      </c>
      <c r="I39" s="39">
        <v>8.6130144545683507</v>
      </c>
      <c r="J39" s="39">
        <v>82.460373439344309</v>
      </c>
      <c r="K39" s="40">
        <v>6.8650843659999987</v>
      </c>
      <c r="L39" s="40">
        <v>4.0524764674441176</v>
      </c>
      <c r="M39" s="40">
        <v>59.030250050740861</v>
      </c>
      <c r="N39" s="41">
        <v>2.23017815</v>
      </c>
      <c r="O39" s="41">
        <v>0.79097734007746379</v>
      </c>
      <c r="P39" s="41">
        <v>35.467002493835025</v>
      </c>
      <c r="R39" s="32">
        <f>B39/E39</f>
        <v>7.8934028449204146</v>
      </c>
      <c r="S39" s="32">
        <f>B39/H39</f>
        <v>5.4992958845660107</v>
      </c>
      <c r="T39" s="32">
        <f>B39/K39</f>
        <v>8.3670253965819956</v>
      </c>
      <c r="U39" s="32">
        <f>B39/N39</f>
        <v>25.755940277685887</v>
      </c>
      <c r="W39" s="33">
        <f>E39/B39</f>
        <v>0.12668807352756903</v>
      </c>
      <c r="X39" s="33">
        <f>E39/H39</f>
        <v>0.69669520137375651</v>
      </c>
      <c r="Y39" s="33">
        <f>E39/K39</f>
        <v>1.0600023286492173</v>
      </c>
      <c r="Z39" s="33">
        <f>E39/N39</f>
        <v>3.2629704556711463</v>
      </c>
      <c r="AB39" s="34">
        <f>H39/B39</f>
        <v>0.1818414613417218</v>
      </c>
      <c r="AC39" s="34">
        <f>H39/E39</f>
        <v>1.4353479082792324</v>
      </c>
      <c r="AD39" s="34">
        <f>H39/K39</f>
        <v>1.5214721251977694</v>
      </c>
      <c r="AE39" s="34">
        <f>H39/N39</f>
        <v>4.683497818324514</v>
      </c>
      <c r="AG39" s="35">
        <f>K39/B39</f>
        <v>0.11951678793857957</v>
      </c>
      <c r="AH39" s="35">
        <f>K39/E39</f>
        <v>0.94339415393013382</v>
      </c>
      <c r="AI39" s="35">
        <f>K39/H39</f>
        <v>0.65725818004717917</v>
      </c>
      <c r="AJ39" s="35">
        <f>K39/N39</f>
        <v>3.0782672523269046</v>
      </c>
      <c r="AL39" s="36">
        <f>N39/B39</f>
        <v>3.8825994672241404E-2</v>
      </c>
      <c r="AM39" s="36">
        <f>N39/E39</f>
        <v>0.30646921680273514</v>
      </c>
      <c r="AN39" s="36">
        <f>N39/H39</f>
        <v>0.21351563271523899</v>
      </c>
      <c r="AO39" s="36">
        <f>N39/K39</f>
        <v>0.32485808347020106</v>
      </c>
    </row>
    <row r="40" spans="1:41" x14ac:dyDescent="0.25">
      <c r="A40" s="9" t="s">
        <v>860</v>
      </c>
      <c r="B40" s="37">
        <v>324.35115263333336</v>
      </c>
      <c r="C40" s="37">
        <v>48.8519527564752</v>
      </c>
      <c r="D40" s="37">
        <v>15.061439541637908</v>
      </c>
      <c r="E40" s="38">
        <v>67.567520119999998</v>
      </c>
      <c r="F40" s="38">
        <v>18.968600376314559</v>
      </c>
      <c r="G40" s="38">
        <v>28.073548270864908</v>
      </c>
      <c r="H40" s="39">
        <v>85.387531573333334</v>
      </c>
      <c r="I40" s="39">
        <v>32.817892207220112</v>
      </c>
      <c r="J40" s="39">
        <v>38.434056591781363</v>
      </c>
      <c r="K40" s="40">
        <v>72.931756433333319</v>
      </c>
      <c r="L40" s="40">
        <v>34.708232647475405</v>
      </c>
      <c r="M40" s="40">
        <v>47.590013383541759</v>
      </c>
      <c r="N40" s="41">
        <v>25.220528116666671</v>
      </c>
      <c r="O40" s="41">
        <v>7.5037020958629821</v>
      </c>
      <c r="P40" s="41">
        <v>29.752359114574823</v>
      </c>
      <c r="R40" s="32">
        <f>B40/E40</f>
        <v>4.8004004299297254</v>
      </c>
      <c r="S40" s="32">
        <f>B40/H40</f>
        <v>3.7985774580539431</v>
      </c>
      <c r="T40" s="32">
        <f>B40/K40</f>
        <v>4.4473240258490376</v>
      </c>
      <c r="U40" s="32">
        <f>B40/N40</f>
        <v>12.860601139394458</v>
      </c>
      <c r="W40" s="33">
        <f>E40/B40</f>
        <v>0.2083159550118279</v>
      </c>
      <c r="X40" s="33">
        <f>E40/H40</f>
        <v>0.79130429086090881</v>
      </c>
      <c r="Y40" s="33">
        <f>E40/K40</f>
        <v>0.92644855169178941</v>
      </c>
      <c r="Z40" s="33">
        <f>E40/N40</f>
        <v>2.6790684083791585</v>
      </c>
      <c r="AB40" s="34">
        <f>H40/B40</f>
        <v>0.26325644561485712</v>
      </c>
      <c r="AC40" s="34">
        <f>H40/E40</f>
        <v>1.2637363547113314</v>
      </c>
      <c r="AD40" s="34">
        <f>H40/K40</f>
        <v>1.1707867155425744</v>
      </c>
      <c r="AE40" s="34">
        <f>H40/N40</f>
        <v>3.3856361444273664</v>
      </c>
      <c r="AG40" s="35">
        <f>K40/B40</f>
        <v>0.22485431558117475</v>
      </c>
      <c r="AH40" s="35">
        <f>K40/E40</f>
        <v>1.0793907531874254</v>
      </c>
      <c r="AI40" s="35">
        <f>K40/H40</f>
        <v>0.85412653451279796</v>
      </c>
      <c r="AJ40" s="35">
        <f>K40/N40</f>
        <v>2.8917616671610173</v>
      </c>
      <c r="AL40" s="36">
        <f>N40/B40</f>
        <v>7.7756862930521226E-2</v>
      </c>
      <c r="AM40" s="36">
        <f>N40/E40</f>
        <v>0.3732640782416608</v>
      </c>
      <c r="AN40" s="36">
        <f>N40/H40</f>
        <v>0.2953654667368682</v>
      </c>
      <c r="AO40" s="36">
        <f>N40/K40</f>
        <v>0.34580996468555741</v>
      </c>
    </row>
    <row r="41" spans="1:41" x14ac:dyDescent="0.25">
      <c r="A41" s="9" t="s">
        <v>861</v>
      </c>
      <c r="B41" s="37">
        <v>462.71910079999998</v>
      </c>
      <c r="C41" s="37">
        <v>94.534472509927809</v>
      </c>
      <c r="D41" s="37">
        <v>20.430207516068855</v>
      </c>
      <c r="E41" s="38">
        <v>19.004029216666666</v>
      </c>
      <c r="F41" s="38">
        <v>10.620078654111698</v>
      </c>
      <c r="G41" s="38">
        <v>55.883299973027903</v>
      </c>
      <c r="H41" s="39">
        <v>117.24964066666666</v>
      </c>
      <c r="I41" s="39">
        <v>62.399649268093334</v>
      </c>
      <c r="J41" s="39">
        <v>53.219480173497168</v>
      </c>
      <c r="K41" s="40">
        <v>37.39516098666666</v>
      </c>
      <c r="L41" s="40">
        <v>24.089130383744134</v>
      </c>
      <c r="M41" s="40">
        <v>64.41777424713635</v>
      </c>
      <c r="N41" s="41">
        <v>6.9165647720000001</v>
      </c>
      <c r="O41" s="41">
        <v>3.3556907485274929</v>
      </c>
      <c r="P41" s="41">
        <v>48.516725558794391</v>
      </c>
      <c r="R41" s="32">
        <f>B41/E41</f>
        <v>24.348473448682771</v>
      </c>
      <c r="S41" s="32">
        <f>B41/H41</f>
        <v>3.9464436578998243</v>
      </c>
      <c r="T41" s="32">
        <f>B41/K41</f>
        <v>12.373769455491411</v>
      </c>
      <c r="U41" s="32">
        <f>B41/N41</f>
        <v>66.900132660248289</v>
      </c>
      <c r="W41" s="33">
        <f>E41/B41</f>
        <v>4.1070336590407437E-2</v>
      </c>
      <c r="X41" s="33">
        <f>E41/H41</f>
        <v>0.16208176936502453</v>
      </c>
      <c r="Y41" s="33">
        <f>E41/K41</f>
        <v>0.50819487642913486</v>
      </c>
      <c r="Z41" s="33">
        <f>E41/N41</f>
        <v>2.7476109662993071</v>
      </c>
      <c r="AB41" s="34">
        <f>H41/B41</f>
        <v>0.25339269648465457</v>
      </c>
      <c r="AC41" s="34">
        <f>H41/E41</f>
        <v>6.1697253424467435</v>
      </c>
      <c r="AD41" s="34">
        <f>H41/K41</f>
        <v>3.1354228080064241</v>
      </c>
      <c r="AE41" s="34">
        <f>H41/N41</f>
        <v>16.952005009961418</v>
      </c>
      <c r="AG41" s="35">
        <f>K41/B41</f>
        <v>8.0816116996280829E-2</v>
      </c>
      <c r="AH41" s="35">
        <f>K41/E41</f>
        <v>1.9677490789095842</v>
      </c>
      <c r="AI41" s="35">
        <f>K41/H41</f>
        <v>0.31893625237606266</v>
      </c>
      <c r="AJ41" s="35">
        <f>K41/N41</f>
        <v>5.4066089481373343</v>
      </c>
      <c r="AL41" s="36">
        <f>N41/B41</f>
        <v>1.4947653468469052E-2</v>
      </c>
      <c r="AM41" s="36">
        <f>N41/E41</f>
        <v>0.36395254359712964</v>
      </c>
      <c r="AN41" s="36">
        <f>N41/H41</f>
        <v>5.8990072231123999E-2</v>
      </c>
      <c r="AO41" s="36">
        <f>N41/K41</f>
        <v>0.1849588179194126</v>
      </c>
    </row>
    <row r="42" spans="1:41" x14ac:dyDescent="0.25">
      <c r="A42" s="9" t="s">
        <v>862</v>
      </c>
      <c r="B42" s="37">
        <v>39.515575833333337</v>
      </c>
      <c r="C42" s="37">
        <v>22.662161043530752</v>
      </c>
      <c r="D42" s="37">
        <v>57.349945092826161</v>
      </c>
      <c r="E42" s="38">
        <v>3.2272666896666671</v>
      </c>
      <c r="F42" s="38">
        <v>2.9390569552734553</v>
      </c>
      <c r="G42" s="38">
        <v>91.069540818674028</v>
      </c>
      <c r="H42" s="39">
        <v>118.57148963333333</v>
      </c>
      <c r="I42" s="39">
        <v>73.052963952501244</v>
      </c>
      <c r="J42" s="39">
        <v>61.610901725539492</v>
      </c>
      <c r="K42" s="40">
        <v>57.374068669999993</v>
      </c>
      <c r="L42" s="40">
        <v>41.652876008841424</v>
      </c>
      <c r="M42" s="40">
        <v>72.598783691666384</v>
      </c>
      <c r="N42" s="41">
        <v>3.8148193576666665</v>
      </c>
      <c r="O42" s="41">
        <v>0.36370536279215143</v>
      </c>
      <c r="P42" s="41">
        <v>9.5340127196641831</v>
      </c>
      <c r="R42" s="32">
        <f>B42/E42</f>
        <v>12.244285840974227</v>
      </c>
      <c r="S42" s="32">
        <f>B42/H42</f>
        <v>0.33326372094615692</v>
      </c>
      <c r="T42" s="32">
        <f>B42/K42</f>
        <v>0.68873581304850728</v>
      </c>
      <c r="U42" s="32">
        <f>B42/N42</f>
        <v>10.358439582183266</v>
      </c>
      <c r="W42" s="33">
        <f>E42/B42</f>
        <v>8.1670749359150391E-2</v>
      </c>
      <c r="X42" s="33">
        <f>E42/H42</f>
        <v>2.7217897823891418E-2</v>
      </c>
      <c r="Y42" s="33">
        <f>E42/K42</f>
        <v>5.6249569962155299E-2</v>
      </c>
      <c r="Z42" s="33">
        <f>E42/N42</f>
        <v>0.8459815228683919</v>
      </c>
      <c r="AB42" s="34">
        <f>H42/B42</f>
        <v>3.0006266423507975</v>
      </c>
      <c r="AC42" s="34">
        <f>H42/E42</f>
        <v>36.740530310985903</v>
      </c>
      <c r="AD42" s="34">
        <f>H42/K42</f>
        <v>2.066639030174489</v>
      </c>
      <c r="AE42" s="34">
        <f>H42/N42</f>
        <v>31.081809783480168</v>
      </c>
      <c r="AG42" s="35">
        <f>K42/B42</f>
        <v>1.4519355332689379</v>
      </c>
      <c r="AH42" s="35">
        <f>K42/E42</f>
        <v>17.77791369201222</v>
      </c>
      <c r="AI42" s="35">
        <f>K42/H42</f>
        <v>0.48387743839114883</v>
      </c>
      <c r="AJ42" s="35">
        <f>K42/N42</f>
        <v>15.039786498591333</v>
      </c>
      <c r="AL42" s="36">
        <f>N42/B42</f>
        <v>9.6539637275098955E-2</v>
      </c>
      <c r="AM42" s="36">
        <f>N42/E42</f>
        <v>1.1820589137802819</v>
      </c>
      <c r="AN42" s="36">
        <f>N42/H42</f>
        <v>3.2173158737091791E-2</v>
      </c>
      <c r="AO42" s="36">
        <f>N42/K42</f>
        <v>6.6490305570073266E-2</v>
      </c>
    </row>
    <row r="43" spans="1:41" x14ac:dyDescent="0.25">
      <c r="A43" s="9" t="s">
        <v>863</v>
      </c>
      <c r="B43" s="37">
        <v>7917.1380496666679</v>
      </c>
      <c r="C43" s="37">
        <v>2573.583755782462</v>
      </c>
      <c r="D43" s="37">
        <v>32.50649085108244</v>
      </c>
      <c r="E43" s="38">
        <v>241.61894529333333</v>
      </c>
      <c r="F43" s="38">
        <v>146.35364180615758</v>
      </c>
      <c r="G43" s="38">
        <v>60.572088678095781</v>
      </c>
      <c r="H43" s="39">
        <v>606.22345373333337</v>
      </c>
      <c r="I43" s="39">
        <v>278.42288647444593</v>
      </c>
      <c r="J43" s="39">
        <v>45.92743562787313</v>
      </c>
      <c r="K43" s="40">
        <v>105.72486052333333</v>
      </c>
      <c r="L43" s="40">
        <v>56.124156764548623</v>
      </c>
      <c r="M43" s="40">
        <v>53.085108352696388</v>
      </c>
      <c r="N43" s="41">
        <v>36.194803990000004</v>
      </c>
      <c r="O43" s="41">
        <v>14.096690660004164</v>
      </c>
      <c r="P43" s="41">
        <v>38.946724684291247</v>
      </c>
      <c r="R43" s="32">
        <f>B43/E43</f>
        <v>32.767041674050034</v>
      </c>
      <c r="S43" s="32">
        <f>B43/H43</f>
        <v>13.059768639616626</v>
      </c>
      <c r="T43" s="32">
        <f>B43/K43</f>
        <v>74.88435558559442</v>
      </c>
      <c r="U43" s="32">
        <f>B43/N43</f>
        <v>218.73686764138952</v>
      </c>
      <c r="W43" s="33">
        <f>E43/B43</f>
        <v>3.0518470661693983E-2</v>
      </c>
      <c r="X43" s="33">
        <f>E43/H43</f>
        <v>0.39856416607665113</v>
      </c>
      <c r="Y43" s="33">
        <f>E43/K43</f>
        <v>2.2853560089588232</v>
      </c>
      <c r="Z43" s="33">
        <f>E43/N43</f>
        <v>6.6755146777445855</v>
      </c>
      <c r="AB43" s="34">
        <f>H43/B43</f>
        <v>7.6571034877793612E-2</v>
      </c>
      <c r="AC43" s="34">
        <f>H43/E43</f>
        <v>2.509006290865802</v>
      </c>
      <c r="AD43" s="34">
        <f>H43/K43</f>
        <v>5.7339726033456504</v>
      </c>
      <c r="AE43" s="34">
        <f>H43/N43</f>
        <v>16.748908321228164</v>
      </c>
      <c r="AG43" s="35">
        <f>K43/B43</f>
        <v>1.3353924089751678E-2</v>
      </c>
      <c r="AH43" s="35">
        <f>K43/E43</f>
        <v>0.43756858716099389</v>
      </c>
      <c r="AI43" s="35">
        <f>K43/H43</f>
        <v>0.17439915904315997</v>
      </c>
      <c r="AJ43" s="35">
        <f>K43/N43</f>
        <v>2.9209955261131757</v>
      </c>
      <c r="AL43" s="36">
        <f>N43/B43</f>
        <v>4.5717030273993899E-3</v>
      </c>
      <c r="AM43" s="36">
        <f>N43/E43</f>
        <v>0.1498011836201765</v>
      </c>
      <c r="AN43" s="36">
        <f>N43/H43</f>
        <v>5.9705383826870934E-2</v>
      </c>
      <c r="AO43" s="36">
        <f>N43/K43</f>
        <v>0.3423490351355144</v>
      </c>
    </row>
    <row r="44" spans="1:41" x14ac:dyDescent="0.25">
      <c r="A44" s="9" t="s">
        <v>864</v>
      </c>
      <c r="B44" s="37">
        <v>364.70204749999999</v>
      </c>
      <c r="C44" s="37">
        <v>245.08051193711773</v>
      </c>
      <c r="D44" s="37">
        <v>67.200201813267242</v>
      </c>
      <c r="E44" s="38">
        <v>13.393283824666668</v>
      </c>
      <c r="F44" s="38">
        <v>12.355570615083391</v>
      </c>
      <c r="G44" s="38">
        <v>92.251988211643052</v>
      </c>
      <c r="H44" s="39">
        <v>32.936532288666662</v>
      </c>
      <c r="I44" s="39">
        <v>25.066500948683728</v>
      </c>
      <c r="J44" s="39">
        <v>76.10546468278028</v>
      </c>
      <c r="K44" s="40">
        <v>11.046059931666667</v>
      </c>
      <c r="L44" s="40">
        <v>6.8932456050999038</v>
      </c>
      <c r="M44" s="40">
        <v>62.404564593556643</v>
      </c>
      <c r="N44" s="41">
        <v>3.2143985239999999</v>
      </c>
      <c r="O44" s="41">
        <v>2.6290521423139852</v>
      </c>
      <c r="P44" s="41">
        <v>81.789862790329764</v>
      </c>
      <c r="R44" s="32">
        <f>B44/E44</f>
        <v>27.230218688289217</v>
      </c>
      <c r="S44" s="32">
        <f>B44/H44</f>
        <v>11.072873255254397</v>
      </c>
      <c r="T44" s="32">
        <f>B44/K44</f>
        <v>33.016482778124171</v>
      </c>
      <c r="U44" s="32">
        <f>B44/N44</f>
        <v>113.45887722912606</v>
      </c>
      <c r="W44" s="33">
        <f>E44/B44</f>
        <v>3.6723906313321883E-2</v>
      </c>
      <c r="X44" s="33">
        <f>E44/H44</f>
        <v>0.40663916004525003</v>
      </c>
      <c r="Y44" s="33">
        <f>E44/K44</f>
        <v>1.2124942203392377</v>
      </c>
      <c r="Z44" s="33">
        <f>E44/N44</f>
        <v>4.166653177777115</v>
      </c>
      <c r="AB44" s="34">
        <f>H44/B44</f>
        <v>9.031079620869599E-2</v>
      </c>
      <c r="AC44" s="34">
        <f>H44/E44</f>
        <v>2.4591827306763125</v>
      </c>
      <c r="AD44" s="34">
        <f>H44/K44</f>
        <v>2.981744847703093</v>
      </c>
      <c r="AE44" s="34">
        <f>H44/N44</f>
        <v>10.246561539507061</v>
      </c>
      <c r="AG44" s="35">
        <f>K44/B44</f>
        <v>3.0287902158450775E-2</v>
      </c>
      <c r="AH44" s="35">
        <f>K44/E44</f>
        <v>0.82474619938412164</v>
      </c>
      <c r="AI44" s="35">
        <f>K44/H44</f>
        <v>0.33537410176807153</v>
      </c>
      <c r="AJ44" s="35">
        <f>K44/N44</f>
        <v>3.4364313725234488</v>
      </c>
      <c r="AL44" s="36">
        <f>N44/B44</f>
        <v>8.8137660482972748E-3</v>
      </c>
      <c r="AM44" s="36">
        <f>N44/E44</f>
        <v>0.24000077696255345</v>
      </c>
      <c r="AN44" s="36">
        <f>N44/H44</f>
        <v>9.7593714354260133E-2</v>
      </c>
      <c r="AO44" s="36">
        <f>N44/K44</f>
        <v>0.29099955494402252</v>
      </c>
    </row>
    <row r="45" spans="1:41" x14ac:dyDescent="0.25">
      <c r="A45" s="9" t="s">
        <v>865</v>
      </c>
      <c r="B45" s="37">
        <v>112.49574844</v>
      </c>
      <c r="C45" s="37">
        <v>50.652276803628908</v>
      </c>
      <c r="D45" s="37">
        <v>45.025947652274589</v>
      </c>
      <c r="E45" s="38">
        <v>10.205971083666666</v>
      </c>
      <c r="F45" s="38">
        <v>5.0903989148970314</v>
      </c>
      <c r="G45" s="38">
        <v>49.87667389185097</v>
      </c>
      <c r="H45" s="39">
        <v>54.919044366666661</v>
      </c>
      <c r="I45" s="39">
        <v>27.025015769722369</v>
      </c>
      <c r="J45" s="39">
        <v>49.208823790323116</v>
      </c>
      <c r="K45" s="40">
        <v>20.534432620333334</v>
      </c>
      <c r="L45" s="40">
        <v>11.38562766807396</v>
      </c>
      <c r="M45" s="40">
        <v>55.446516972666849</v>
      </c>
      <c r="N45" s="41">
        <v>6.6208324699999999</v>
      </c>
      <c r="O45" s="41">
        <v>2.5897284078630527</v>
      </c>
      <c r="P45" s="41">
        <v>39.114845747834678</v>
      </c>
      <c r="R45" s="32">
        <f>B45/E45</f>
        <v>11.022542344847015</v>
      </c>
      <c r="S45" s="32">
        <f>B45/H45</f>
        <v>2.0483923152217076</v>
      </c>
      <c r="T45" s="32">
        <f>B45/K45</f>
        <v>5.478395752147831</v>
      </c>
      <c r="U45" s="32">
        <f>B45/N45</f>
        <v>16.991178820750317</v>
      </c>
      <c r="W45" s="33">
        <f>E45/B45</f>
        <v>9.0723171543767772E-2</v>
      </c>
      <c r="X45" s="33">
        <f>E45/H45</f>
        <v>0.18583664740279462</v>
      </c>
      <c r="Y45" s="33">
        <f>E45/K45</f>
        <v>0.49701743760675643</v>
      </c>
      <c r="Z45" s="33">
        <f>E45/N45</f>
        <v>1.5414936308857647</v>
      </c>
      <c r="AB45" s="34">
        <f>H45/B45</f>
        <v>0.48818773267647464</v>
      </c>
      <c r="AC45" s="34">
        <f>H45/E45</f>
        <v>5.381069955661296</v>
      </c>
      <c r="AD45" s="34">
        <f>H45/K45</f>
        <v>2.6744856009454798</v>
      </c>
      <c r="AE45" s="34">
        <f>H45/N45</f>
        <v>8.2948850640026333</v>
      </c>
      <c r="AG45" s="35">
        <f>K45/B45</f>
        <v>0.18253518826345197</v>
      </c>
      <c r="AH45" s="35">
        <f>K45/E45</f>
        <v>2.0120018420585213</v>
      </c>
      <c r="AI45" s="35">
        <f>K45/H45</f>
        <v>0.37390367689640264</v>
      </c>
      <c r="AJ45" s="35">
        <f>K45/N45</f>
        <v>3.1014880248636367</v>
      </c>
      <c r="AL45" s="36">
        <f>N45/B45</f>
        <v>5.8854068369803718E-2</v>
      </c>
      <c r="AM45" s="36">
        <f>N45/E45</f>
        <v>0.64872146077268278</v>
      </c>
      <c r="AN45" s="36">
        <f>N45/H45</f>
        <v>0.1205562213682389</v>
      </c>
      <c r="AO45" s="36">
        <f>N45/K45</f>
        <v>0.32242587815375073</v>
      </c>
    </row>
    <row r="46" spans="1:41" x14ac:dyDescent="0.25">
      <c r="A46" s="9" t="s">
        <v>866</v>
      </c>
      <c r="B46" s="37">
        <v>114.41675657</v>
      </c>
      <c r="C46" s="37">
        <v>49.977007217979185</v>
      </c>
      <c r="D46" s="37">
        <v>43.679797187226967</v>
      </c>
      <c r="E46" s="38">
        <v>10.388254860333333</v>
      </c>
      <c r="F46" s="38">
        <v>5.1831441488650061</v>
      </c>
      <c r="G46" s="38">
        <v>49.894272123187896</v>
      </c>
      <c r="H46" s="39">
        <v>55.568633963333333</v>
      </c>
      <c r="I46" s="39">
        <v>27.271525978005112</v>
      </c>
      <c r="J46" s="39">
        <v>49.077193432539808</v>
      </c>
      <c r="K46" s="40">
        <v>20.737467531666663</v>
      </c>
      <c r="L46" s="40">
        <v>11.35831253480006</v>
      </c>
      <c r="M46" s="40">
        <v>54.7719364356116</v>
      </c>
      <c r="N46" s="41">
        <v>6.6301928326666664</v>
      </c>
      <c r="O46" s="41">
        <v>2.6398119010626329</v>
      </c>
      <c r="P46" s="41">
        <v>39.815009422597733</v>
      </c>
      <c r="R46" s="32">
        <f>B46/E46</f>
        <v>11.014049819560228</v>
      </c>
      <c r="S46" s="32">
        <f>B46/H46</f>
        <v>2.0590169023319396</v>
      </c>
      <c r="T46" s="32">
        <f>B46/K46</f>
        <v>5.517392921545631</v>
      </c>
      <c r="U46" s="32">
        <f>B46/N46</f>
        <v>17.256927431472839</v>
      </c>
      <c r="W46" s="33">
        <f>E46/B46</f>
        <v>9.0793124816274745E-2</v>
      </c>
      <c r="X46" s="33">
        <f>E46/H46</f>
        <v>0.18694457861224315</v>
      </c>
      <c r="Y46" s="33">
        <f>E46/K46</f>
        <v>0.5009413441863233</v>
      </c>
      <c r="Z46" s="33">
        <f>E46/N46</f>
        <v>1.566810366231109</v>
      </c>
      <c r="AB46" s="34">
        <f>H46/B46</f>
        <v>0.48566866977509998</v>
      </c>
      <c r="AC46" s="34">
        <f>H46/E46</f>
        <v>5.3491789247024952</v>
      </c>
      <c r="AD46" s="34">
        <f>H46/K46</f>
        <v>2.6796248808336194</v>
      </c>
      <c r="AE46" s="34">
        <f>H46/N46</f>
        <v>8.3811489900488461</v>
      </c>
      <c r="AG46" s="35">
        <f>K46/B46</f>
        <v>0.18124502173752419</v>
      </c>
      <c r="AH46" s="35">
        <f>K46/E46</f>
        <v>1.9962416989643677</v>
      </c>
      <c r="AI46" s="35">
        <f>K46/H46</f>
        <v>0.37318656322108207</v>
      </c>
      <c r="AJ46" s="35">
        <f>K46/N46</f>
        <v>3.1277321874401722</v>
      </c>
      <c r="AL46" s="36">
        <f>N46/B46</f>
        <v>5.7947743245197865E-2</v>
      </c>
      <c r="AM46" s="36">
        <f>N46/E46</f>
        <v>0.6382393310336939</v>
      </c>
      <c r="AN46" s="36">
        <f>N46/H46</f>
        <v>0.11931538279385388</v>
      </c>
      <c r="AO46" s="36">
        <f>N46/K46</f>
        <v>0.31972046840059837</v>
      </c>
    </row>
    <row r="47" spans="1:41" x14ac:dyDescent="0.25">
      <c r="A47" s="9" t="s">
        <v>867</v>
      </c>
      <c r="B47" s="37">
        <v>3586.8611963333333</v>
      </c>
      <c r="C47" s="37">
        <v>1520.0115851101932</v>
      </c>
      <c r="D47" s="37">
        <v>42.377206752913224</v>
      </c>
      <c r="E47" s="38">
        <v>110.64897813</v>
      </c>
      <c r="F47" s="38">
        <v>63.659710908356708</v>
      </c>
      <c r="G47" s="38">
        <v>57.533031017750361</v>
      </c>
      <c r="H47" s="39">
        <v>435.4164796666667</v>
      </c>
      <c r="I47" s="39">
        <v>185.88508547182587</v>
      </c>
      <c r="J47" s="39">
        <v>42.691329830724435</v>
      </c>
      <c r="K47" s="40">
        <v>134.51978173333333</v>
      </c>
      <c r="L47" s="40">
        <v>78.680604364788451</v>
      </c>
      <c r="M47" s="40">
        <v>58.489988127368321</v>
      </c>
      <c r="N47" s="41">
        <v>42.138738573333335</v>
      </c>
      <c r="O47" s="41">
        <v>15.419082953582892</v>
      </c>
      <c r="P47" s="41">
        <v>36.591230482016741</v>
      </c>
      <c r="R47" s="32">
        <f>B47/E47</f>
        <v>32.416577694185101</v>
      </c>
      <c r="S47" s="32">
        <f>B47/H47</f>
        <v>8.2377708787670514</v>
      </c>
      <c r="T47" s="32">
        <f>B47/K47</f>
        <v>26.664191319041716</v>
      </c>
      <c r="U47" s="32">
        <f>B47/N47</f>
        <v>85.12027929101815</v>
      </c>
      <c r="W47" s="33">
        <f>E47/B47</f>
        <v>3.0848413717015549E-2</v>
      </c>
      <c r="X47" s="33">
        <f>E47/H47</f>
        <v>0.25412216417418876</v>
      </c>
      <c r="Y47" s="33">
        <f>E47/K47</f>
        <v>0.82254800523945348</v>
      </c>
      <c r="Z47" s="33">
        <f>E47/N47</f>
        <v>2.625825591277239</v>
      </c>
      <c r="AB47" s="34">
        <f>H47/B47</f>
        <v>0.12139206281853643</v>
      </c>
      <c r="AC47" s="34">
        <f>H47/E47</f>
        <v>3.9351152358144845</v>
      </c>
      <c r="AD47" s="34">
        <f>H47/K47</f>
        <v>3.2368211876065858</v>
      </c>
      <c r="AE47" s="34">
        <f>H47/N47</f>
        <v>10.332926290826641</v>
      </c>
      <c r="AG47" s="35">
        <f>K47/B47</f>
        <v>3.7503481280749339E-2</v>
      </c>
      <c r="AH47" s="35">
        <f>K47/E47</f>
        <v>1.2157345147398275</v>
      </c>
      <c r="AI47" s="35">
        <f>K47/H47</f>
        <v>0.30894508594694214</v>
      </c>
      <c r="AJ47" s="35">
        <f>K47/N47</f>
        <v>3.1923068010028546</v>
      </c>
      <c r="AL47" s="36">
        <f>N47/B47</f>
        <v>1.1748081753598281E-2</v>
      </c>
      <c r="AM47" s="36">
        <f>N47/E47</f>
        <v>0.38083260492315701</v>
      </c>
      <c r="AN47" s="36">
        <f>N47/H47</f>
        <v>9.677800575116649E-2</v>
      </c>
      <c r="AO47" s="36">
        <f>N47/K47</f>
        <v>0.31325309950968772</v>
      </c>
    </row>
    <row r="48" spans="1:41" x14ac:dyDescent="0.25">
      <c r="A48" s="9" t="s">
        <v>868</v>
      </c>
      <c r="B48" s="37">
        <v>214.01408786666664</v>
      </c>
      <c r="C48" s="37">
        <v>27.130189495715353</v>
      </c>
      <c r="D48" s="37">
        <v>12.676824112914375</v>
      </c>
      <c r="E48" s="38">
        <v>9.4075242130000003</v>
      </c>
      <c r="F48" s="38">
        <v>3.9692911341921562</v>
      </c>
      <c r="G48" s="38">
        <v>42.192728334486787</v>
      </c>
      <c r="H48" s="39">
        <v>44.184259666666669</v>
      </c>
      <c r="I48" s="39">
        <v>20.157628434759825</v>
      </c>
      <c r="J48" s="39">
        <v>45.621740834478821</v>
      </c>
      <c r="K48" s="40">
        <v>15.387663419666668</v>
      </c>
      <c r="L48" s="40">
        <v>9.604803810410047</v>
      </c>
      <c r="M48" s="40">
        <v>62.418858201267504</v>
      </c>
      <c r="N48" s="41">
        <v>4.3297398753333329</v>
      </c>
      <c r="O48" s="41">
        <v>1.25167620925312</v>
      </c>
      <c r="P48" s="41">
        <v>28.908808503345885</v>
      </c>
      <c r="R48" s="32">
        <f>B48/E48</f>
        <v>22.74924656275946</v>
      </c>
      <c r="S48" s="32">
        <f>B48/H48</f>
        <v>4.843672599274587</v>
      </c>
      <c r="T48" s="32">
        <f>B48/K48</f>
        <v>13.908160194948083</v>
      </c>
      <c r="U48" s="32">
        <f>B48/N48</f>
        <v>49.428855780900783</v>
      </c>
      <c r="W48" s="33">
        <f>E48/B48</f>
        <v>4.3957499745815802E-2</v>
      </c>
      <c r="X48" s="33">
        <f>E48/H48</f>
        <v>0.21291573705142763</v>
      </c>
      <c r="Y48" s="33">
        <f>E48/K48</f>
        <v>0.61136794823419582</v>
      </c>
      <c r="Z48" s="33">
        <f>E48/N48</f>
        <v>2.1727689154249124</v>
      </c>
      <c r="AB48" s="34">
        <f>H48/B48</f>
        <v>0.2064549119504413</v>
      </c>
      <c r="AC48" s="34">
        <f>H48/E48</f>
        <v>4.6966936960533836</v>
      </c>
      <c r="AD48" s="34">
        <f>H48/K48</f>
        <v>2.8714079884406392</v>
      </c>
      <c r="AE48" s="34">
        <f>H48/N48</f>
        <v>10.204830068056932</v>
      </c>
      <c r="AG48" s="35">
        <f>K48/B48</f>
        <v>7.1900235975368904E-2</v>
      </c>
      <c r="AH48" s="35">
        <f>K48/E48</f>
        <v>1.6356761961242552</v>
      </c>
      <c r="AI48" s="35">
        <f>K48/H48</f>
        <v>0.34826120287527129</v>
      </c>
      <c r="AJ48" s="35">
        <f>K48/N48</f>
        <v>3.5539463946392438</v>
      </c>
      <c r="AL48" s="36">
        <f>N48/B48</f>
        <v>2.0231097487520604E-2</v>
      </c>
      <c r="AM48" s="36">
        <f>N48/E48</f>
        <v>0.46024222497882961</v>
      </c>
      <c r="AN48" s="36">
        <f>N48/H48</f>
        <v>9.7992812553556477E-2</v>
      </c>
      <c r="AO48" s="36">
        <f>N48/K48</f>
        <v>0.2813773447760482</v>
      </c>
    </row>
    <row r="49" spans="1:41" x14ac:dyDescent="0.25">
      <c r="A49" s="9" t="s">
        <v>869</v>
      </c>
      <c r="B49" s="37">
        <v>1630.5973533333333</v>
      </c>
      <c r="C49" s="37">
        <v>826.17907170876492</v>
      </c>
      <c r="D49" s="37">
        <v>50.667264362956075</v>
      </c>
      <c r="E49" s="38">
        <v>39.146644343333328</v>
      </c>
      <c r="F49" s="38">
        <v>21.154949103912774</v>
      </c>
      <c r="G49" s="38">
        <v>54.040261837961246</v>
      </c>
      <c r="H49" s="39">
        <v>147.09071193333332</v>
      </c>
      <c r="I49" s="39">
        <v>60.273681747484176</v>
      </c>
      <c r="J49" s="39">
        <v>40.977218041341942</v>
      </c>
      <c r="K49" s="40">
        <v>49.473488800000005</v>
      </c>
      <c r="L49" s="40">
        <v>28.620057508876993</v>
      </c>
      <c r="M49" s="40">
        <v>57.84928090391108</v>
      </c>
      <c r="N49" s="41">
        <v>24.76402985333333</v>
      </c>
      <c r="O49" s="41">
        <v>11.880639209563904</v>
      </c>
      <c r="P49" s="41">
        <v>47.975387204456652</v>
      </c>
      <c r="R49" s="32">
        <f>B49/E49</f>
        <v>41.653566498121158</v>
      </c>
      <c r="S49" s="32">
        <f>B49/H49</f>
        <v>11.085658175836265</v>
      </c>
      <c r="T49" s="32">
        <f>B49/K49</f>
        <v>32.959012854847082</v>
      </c>
      <c r="U49" s="32">
        <f>B49/N49</f>
        <v>65.845396043804598</v>
      </c>
      <c r="W49" s="33">
        <f>E49/B49</f>
        <v>2.4007548070226023E-2</v>
      </c>
      <c r="X49" s="33">
        <f>E49/H49</f>
        <v>0.26613947154648326</v>
      </c>
      <c r="Y49" s="33">
        <f>E49/K49</f>
        <v>0.79126508545993879</v>
      </c>
      <c r="Z49" s="33">
        <f>E49/N49</f>
        <v>1.5807865107247092</v>
      </c>
      <c r="AB49" s="34">
        <f>H49/B49</f>
        <v>9.0206642144147059E-2</v>
      </c>
      <c r="AC49" s="34">
        <f>H49/E49</f>
        <v>3.7574283671234485</v>
      </c>
      <c r="AD49" s="34">
        <f>H49/K49</f>
        <v>2.9731218780215336</v>
      </c>
      <c r="AE49" s="34">
        <f>H49/N49</f>
        <v>5.9396920777631177</v>
      </c>
      <c r="AG49" s="35">
        <f>K49/B49</f>
        <v>3.0340714523339737E-2</v>
      </c>
      <c r="AH49" s="35">
        <f>K49/E49</f>
        <v>1.2637989699984422</v>
      </c>
      <c r="AI49" s="35">
        <f>K49/H49</f>
        <v>0.33634679001637524</v>
      </c>
      <c r="AJ49" s="35">
        <f>K49/N49</f>
        <v>1.997796364041319</v>
      </c>
      <c r="AL49" s="36">
        <f>N49/B49</f>
        <v>1.51870906712253E-2</v>
      </c>
      <c r="AM49" s="36">
        <f>N49/E49</f>
        <v>0.63259649118687855</v>
      </c>
      <c r="AN49" s="36">
        <f>N49/H49</f>
        <v>0.16835889586663541</v>
      </c>
      <c r="AO49" s="36">
        <f>N49/K49</f>
        <v>0.50055151666064279</v>
      </c>
    </row>
    <row r="50" spans="1:41" x14ac:dyDescent="0.25">
      <c r="A50" s="9" t="s">
        <v>396</v>
      </c>
      <c r="B50" s="37">
        <v>295.47052991000004</v>
      </c>
      <c r="C50" s="37">
        <v>362.45623681253926</v>
      </c>
      <c r="D50" s="37">
        <v>122.67085889172873</v>
      </c>
      <c r="E50" s="38">
        <v>117.13553410333333</v>
      </c>
      <c r="F50" s="38">
        <v>39.745260292878577</v>
      </c>
      <c r="G50" s="38">
        <v>33.931001892061673</v>
      </c>
      <c r="H50" s="39">
        <v>146.01936783666667</v>
      </c>
      <c r="I50" s="39">
        <v>122.87640857981494</v>
      </c>
      <c r="J50" s="39">
        <v>84.150760546546934</v>
      </c>
      <c r="K50" s="40">
        <v>154.15907025000001</v>
      </c>
      <c r="L50" s="40">
        <v>69.302245184421778</v>
      </c>
      <c r="M50" s="40">
        <v>44.955022803416114</v>
      </c>
      <c r="N50" s="41">
        <v>50.793005083333334</v>
      </c>
      <c r="O50" s="41">
        <v>10.537967789749544</v>
      </c>
      <c r="P50" s="41">
        <v>20.746887829260093</v>
      </c>
      <c r="R50" s="32">
        <f>B50/E50</f>
        <v>2.5224670905529414</v>
      </c>
      <c r="S50" s="32">
        <f>B50/H50</f>
        <v>2.0235023222433437</v>
      </c>
      <c r="T50" s="32">
        <f>B50/K50</f>
        <v>1.9166600410266812</v>
      </c>
      <c r="U50" s="32">
        <f>B50/N50</f>
        <v>5.8171500076681335</v>
      </c>
      <c r="W50" s="33">
        <f>E50/B50</f>
        <v>0.39643728306512555</v>
      </c>
      <c r="X50" s="33">
        <f>E50/H50</f>
        <v>0.80219176290612337</v>
      </c>
      <c r="Y50" s="33">
        <f>E50/K50</f>
        <v>0.75983549922410953</v>
      </c>
      <c r="Z50" s="33">
        <f>E50/N50</f>
        <v>2.3061351442222291</v>
      </c>
      <c r="AB50" s="34">
        <f>H50/B50</f>
        <v>0.49419266239900134</v>
      </c>
      <c r="AC50" s="34">
        <f>H50/E50</f>
        <v>1.2465847272942208</v>
      </c>
      <c r="AD50" s="34">
        <f>H50/K50</f>
        <v>0.94719932858875466</v>
      </c>
      <c r="AE50" s="34">
        <f>H50/N50</f>
        <v>2.8747928498638857</v>
      </c>
      <c r="AG50" s="35">
        <f>K50/B50</f>
        <v>0.52174093401787536</v>
      </c>
      <c r="AH50" s="35">
        <f>K50/E50</f>
        <v>1.3160743358544442</v>
      </c>
      <c r="AI50" s="35">
        <f>K50/H50</f>
        <v>1.0557439915945821</v>
      </c>
      <c r="AJ50" s="35">
        <f>K50/N50</f>
        <v>3.0350452783228632</v>
      </c>
      <c r="AL50" s="36">
        <f>N50/B50</f>
        <v>0.17190548613699247</v>
      </c>
      <c r="AM50" s="36">
        <f>N50/E50</f>
        <v>0.43362593146606837</v>
      </c>
      <c r="AN50" s="36">
        <f>N50/H50</f>
        <v>0.3478511504045752</v>
      </c>
      <c r="AO50" s="36">
        <f>N50/K50</f>
        <v>0.32948437611203957</v>
      </c>
    </row>
    <row r="51" spans="1:41" x14ac:dyDescent="0.25">
      <c r="A51" s="9" t="s">
        <v>870</v>
      </c>
      <c r="B51" s="37">
        <v>21.27249029</v>
      </c>
      <c r="C51" s="37">
        <v>5.2874389324759381</v>
      </c>
      <c r="D51" s="37">
        <v>24.855759059678658</v>
      </c>
      <c r="E51" s="38">
        <v>12.340250835333331</v>
      </c>
      <c r="F51" s="38">
        <v>4.9836870625386673</v>
      </c>
      <c r="G51" s="38">
        <v>40.385622051288308</v>
      </c>
      <c r="H51" s="39">
        <v>2.9520775233333332</v>
      </c>
      <c r="I51" s="39">
        <v>1.1552866063373914</v>
      </c>
      <c r="J51" s="39">
        <v>39.134697419222974</v>
      </c>
      <c r="K51" s="40">
        <v>15.322830080000001</v>
      </c>
      <c r="L51" s="40">
        <v>1.9542025462548254</v>
      </c>
      <c r="M51" s="40">
        <v>12.753535319859303</v>
      </c>
      <c r="N51" s="41">
        <v>17.879131766666664</v>
      </c>
      <c r="O51" s="41">
        <v>6.1498441706959657</v>
      </c>
      <c r="P51" s="41">
        <v>34.396771895610492</v>
      </c>
      <c r="R51" s="32">
        <f>B51/E51</f>
        <v>1.7238296509412401</v>
      </c>
      <c r="S51" s="32">
        <f>B51/H51</f>
        <v>7.2059389097547157</v>
      </c>
      <c r="T51" s="32">
        <f>B51/K51</f>
        <v>1.3882872928132084</v>
      </c>
      <c r="U51" s="32">
        <f>B51/N51</f>
        <v>1.1897943685196066</v>
      </c>
      <c r="W51" s="33">
        <f>E51/B51</f>
        <v>0.58010372396946719</v>
      </c>
      <c r="X51" s="33">
        <f>E51/H51</f>
        <v>4.1801919962451928</v>
      </c>
      <c r="Y51" s="33">
        <f>E51/K51</f>
        <v>0.80535062850043238</v>
      </c>
      <c r="Z51" s="33">
        <f>E51/N51</f>
        <v>0.69020414393612428</v>
      </c>
      <c r="AB51" s="34">
        <f>H51/B51</f>
        <v>0.13877442100519266</v>
      </c>
      <c r="AC51" s="34">
        <f>H51/E51</f>
        <v>0.23922346172095396</v>
      </c>
      <c r="AD51" s="34">
        <f>H51/K51</f>
        <v>0.1926587652490194</v>
      </c>
      <c r="AE51" s="34">
        <f>H51/N51</f>
        <v>0.16511302460654723</v>
      </c>
      <c r="AG51" s="35">
        <f>K51/B51</f>
        <v>0.72031200254927941</v>
      </c>
      <c r="AH51" s="35">
        <f>K51/E51</f>
        <v>1.2416951879233098</v>
      </c>
      <c r="AI51" s="35">
        <f>K51/H51</f>
        <v>5.19052428633319</v>
      </c>
      <c r="AJ51" s="35">
        <f>K51/N51</f>
        <v>0.85702316421021307</v>
      </c>
      <c r="AL51" s="36">
        <f>N51/B51</f>
        <v>0.84048136926739969</v>
      </c>
      <c r="AM51" s="36">
        <f>N51/E51</f>
        <v>1.448846705406837</v>
      </c>
      <c r="AN51" s="36">
        <f>N51/H51</f>
        <v>6.0564574017278767</v>
      </c>
      <c r="AO51" s="36">
        <f>N51/K51</f>
        <v>1.1668296048001769</v>
      </c>
    </row>
    <row r="52" spans="1:41" x14ac:dyDescent="0.25">
      <c r="A52" s="9" t="s">
        <v>438</v>
      </c>
      <c r="B52" s="37">
        <v>4542.4161516666672</v>
      </c>
      <c r="C52" s="37">
        <v>2906.3188553089694</v>
      </c>
      <c r="D52" s="37">
        <v>63.981783224388323</v>
      </c>
      <c r="E52" s="38">
        <v>240.6782145666667</v>
      </c>
      <c r="F52" s="38">
        <v>120.09277169652023</v>
      </c>
      <c r="G52" s="38">
        <v>49.8976494040989</v>
      </c>
      <c r="H52" s="39">
        <v>929.2999959</v>
      </c>
      <c r="I52" s="39">
        <v>478.50835255986675</v>
      </c>
      <c r="J52" s="39">
        <v>51.491268123427183</v>
      </c>
      <c r="K52" s="40">
        <v>245.28306696666667</v>
      </c>
      <c r="L52" s="40">
        <v>133.08233390954919</v>
      </c>
      <c r="M52" s="40">
        <v>54.256633185214831</v>
      </c>
      <c r="N52" s="41">
        <v>74.08670137</v>
      </c>
      <c r="O52" s="41">
        <v>20.262589276026524</v>
      </c>
      <c r="P52" s="41">
        <v>27.349833237725274</v>
      </c>
      <c r="R52" s="32">
        <f>B52/E52</f>
        <v>18.873399737675218</v>
      </c>
      <c r="S52" s="32">
        <f>B52/H52</f>
        <v>4.887997602181704</v>
      </c>
      <c r="T52" s="32">
        <f>B52/K52</f>
        <v>18.519077602221802</v>
      </c>
      <c r="U52" s="32">
        <f>B52/N52</f>
        <v>61.312166254793361</v>
      </c>
      <c r="W52" s="33">
        <f>E52/B52</f>
        <v>5.2984624598598033E-2</v>
      </c>
      <c r="X52" s="33">
        <f>E52/H52</f>
        <v>0.25898871799044487</v>
      </c>
      <c r="Y52" s="33">
        <f>E52/K52</f>
        <v>0.98122637466602713</v>
      </c>
      <c r="Z52" s="33">
        <f>E52/N52</f>
        <v>3.2486021123370565</v>
      </c>
      <c r="AB52" s="34">
        <f>H52/B52</f>
        <v>0.2045827517496451</v>
      </c>
      <c r="AC52" s="34">
        <f>H52/E52</f>
        <v>3.8611720532046263</v>
      </c>
      <c r="AD52" s="34">
        <f>H52/K52</f>
        <v>3.788683855727756</v>
      </c>
      <c r="AE52" s="34">
        <f>H52/N52</f>
        <v>12.543411688137358</v>
      </c>
      <c r="AG52" s="35">
        <f>K52/B52</f>
        <v>5.3998369761138983E-2</v>
      </c>
      <c r="AH52" s="35">
        <f>K52/E52</f>
        <v>1.0191328176847698</v>
      </c>
      <c r="AI52" s="35">
        <f>K52/H52</f>
        <v>0.26394390191416839</v>
      </c>
      <c r="AJ52" s="35">
        <f>K52/N52</f>
        <v>3.31075702428276</v>
      </c>
      <c r="AL52" s="36">
        <f>N52/B52</f>
        <v>1.630997665038169E-2</v>
      </c>
      <c r="AM52" s="36">
        <f>N52/E52</f>
        <v>0.30782470903480275</v>
      </c>
      <c r="AN52" s="36">
        <f>N52/H52</f>
        <v>7.9723126758705284E-2</v>
      </c>
      <c r="AO52" s="36">
        <f>N52/K52</f>
        <v>0.30204572327884416</v>
      </c>
    </row>
    <row r="53" spans="1:41" x14ac:dyDescent="0.25">
      <c r="A53" s="9" t="s">
        <v>871</v>
      </c>
      <c r="B53" s="37">
        <v>4966.6235373333338</v>
      </c>
      <c r="C53" s="37">
        <v>1221.9558423430112</v>
      </c>
      <c r="D53" s="37">
        <v>24.603351414854778</v>
      </c>
      <c r="E53" s="38">
        <v>159.18786665000002</v>
      </c>
      <c r="F53" s="38">
        <v>95.263383170810556</v>
      </c>
      <c r="G53" s="38">
        <v>59.843369457461435</v>
      </c>
      <c r="H53" s="39">
        <v>684.57780766666667</v>
      </c>
      <c r="I53" s="39">
        <v>266.60656395274395</v>
      </c>
      <c r="J53" s="39">
        <v>38.944669395791969</v>
      </c>
      <c r="K53" s="40">
        <v>184.29570120999998</v>
      </c>
      <c r="L53" s="40">
        <v>100.90003456058707</v>
      </c>
      <c r="M53" s="40">
        <v>54.748989747522224</v>
      </c>
      <c r="N53" s="41">
        <v>61.658349056666658</v>
      </c>
      <c r="O53" s="41">
        <v>23.876506723993611</v>
      </c>
      <c r="P53" s="41">
        <v>38.723882635991572</v>
      </c>
      <c r="R53" s="32">
        <f>B53/E53</f>
        <v>31.199761903042837</v>
      </c>
      <c r="S53" s="32">
        <f>B53/H53</f>
        <v>7.2550168610661023</v>
      </c>
      <c r="T53" s="32">
        <f>B53/K53</f>
        <v>26.949209909535547</v>
      </c>
      <c r="U53" s="32">
        <f>B53/N53</f>
        <v>80.550705838211698</v>
      </c>
      <c r="W53" s="33">
        <f>E53/B53</f>
        <v>3.2051526646505353E-2</v>
      </c>
      <c r="X53" s="33">
        <f>E53/H53</f>
        <v>0.23253436624330578</v>
      </c>
      <c r="Y53" s="33">
        <f>E53/K53</f>
        <v>0.86376331951774465</v>
      </c>
      <c r="Z53" s="33">
        <f>E53/N53</f>
        <v>2.5817730945682564</v>
      </c>
      <c r="AB53" s="34">
        <f>H53/B53</f>
        <v>0.13783565485098723</v>
      </c>
      <c r="AC53" s="34">
        <f>H53/E53</f>
        <v>4.3004396131007931</v>
      </c>
      <c r="AD53" s="34">
        <f>H53/K53</f>
        <v>3.7145619955975464</v>
      </c>
      <c r="AE53" s="34">
        <f>H53/N53</f>
        <v>11.102759287919149</v>
      </c>
      <c r="AG53" s="35">
        <f>K53/B53</f>
        <v>3.7106839248974267E-2</v>
      </c>
      <c r="AH53" s="35">
        <f>K53/E53</f>
        <v>1.1577245495424822</v>
      </c>
      <c r="AI53" s="35">
        <f>K53/H53</f>
        <v>0.26921074441217774</v>
      </c>
      <c r="AJ53" s="35">
        <f>K53/N53</f>
        <v>2.9889820929299349</v>
      </c>
      <c r="AL53" s="36">
        <f>N53/B53</f>
        <v>1.2414540500843374E-2</v>
      </c>
      <c r="AM53" s="36">
        <f>N53/E53</f>
        <v>0.38733070776199546</v>
      </c>
      <c r="AN53" s="36">
        <f>N53/H53</f>
        <v>9.0067700656006694E-2</v>
      </c>
      <c r="AO53" s="36">
        <f>N53/K53</f>
        <v>0.33456205788765869</v>
      </c>
    </row>
    <row r="54" spans="1:41" x14ac:dyDescent="0.25">
      <c r="A54" s="9" t="s">
        <v>872</v>
      </c>
      <c r="B54" s="37">
        <v>294.19976223333333</v>
      </c>
      <c r="C54" s="37">
        <v>145.09494538663486</v>
      </c>
      <c r="D54" s="37">
        <v>49.318512117476949</v>
      </c>
      <c r="E54" s="38">
        <v>16.046063013999998</v>
      </c>
      <c r="F54" s="38">
        <v>6.7387256975403718</v>
      </c>
      <c r="G54" s="38">
        <v>41.996131335523948</v>
      </c>
      <c r="H54" s="39">
        <v>36.100727643333329</v>
      </c>
      <c r="I54" s="39">
        <v>14.148101116449087</v>
      </c>
      <c r="J54" s="39">
        <v>39.19062589604561</v>
      </c>
      <c r="K54" s="40">
        <v>11.120165656333333</v>
      </c>
      <c r="L54" s="40">
        <v>7.7668269004938919</v>
      </c>
      <c r="M54" s="40">
        <v>69.84452516739627</v>
      </c>
      <c r="N54" s="41">
        <v>4.6466451329999998</v>
      </c>
      <c r="O54" s="41">
        <v>1.2964469488322548</v>
      </c>
      <c r="P54" s="41">
        <v>27.900709258493201</v>
      </c>
      <c r="R54" s="32">
        <f>B54/E54</f>
        <v>18.334700666241154</v>
      </c>
      <c r="S54" s="32">
        <f>B54/H54</f>
        <v>8.1494136389703158</v>
      </c>
      <c r="T54" s="32">
        <f>B54/K54</f>
        <v>26.456419025176665</v>
      </c>
      <c r="U54" s="32">
        <f>B54/N54</f>
        <v>63.314445973925707</v>
      </c>
      <c r="W54" s="33">
        <f>E54/B54</f>
        <v>5.4541386750930392E-2</v>
      </c>
      <c r="X54" s="33">
        <f>E54/H54</f>
        <v>0.44448032107638702</v>
      </c>
      <c r="Y54" s="33">
        <f>E54/K54</f>
        <v>1.4429697820968332</v>
      </c>
      <c r="Z54" s="33">
        <f>E54/N54</f>
        <v>3.4532576847847696</v>
      </c>
      <c r="AB54" s="34">
        <f>H54/B54</f>
        <v>0.1227082148853044</v>
      </c>
      <c r="AC54" s="34">
        <f>H54/E54</f>
        <v>2.2498183892108536</v>
      </c>
      <c r="AD54" s="34">
        <f>H54/K54</f>
        <v>3.2464199508370339</v>
      </c>
      <c r="AE54" s="34">
        <f>H54/N54</f>
        <v>7.7692026419124725</v>
      </c>
      <c r="AG54" s="35">
        <f>K54/B54</f>
        <v>3.7798010344800334E-2</v>
      </c>
      <c r="AH54" s="35">
        <f>K54/E54</f>
        <v>0.69301520545140083</v>
      </c>
      <c r="AI54" s="35">
        <f>K54/H54</f>
        <v>0.30803162102985693</v>
      </c>
      <c r="AJ54" s="35">
        <f>K54/N54</f>
        <v>2.393160083897746</v>
      </c>
      <c r="AL54" s="36">
        <f>N54/B54</f>
        <v>1.5794183848845841E-2</v>
      </c>
      <c r="AM54" s="36">
        <f>N54/E54</f>
        <v>0.28958163313616914</v>
      </c>
      <c r="AN54" s="36">
        <f>N54/H54</f>
        <v>0.12871333727418896</v>
      </c>
      <c r="AO54" s="36">
        <f>N54/K54</f>
        <v>0.4178575460657431</v>
      </c>
    </row>
    <row r="55" spans="1:41" x14ac:dyDescent="0.25">
      <c r="A55" s="9" t="s">
        <v>873</v>
      </c>
      <c r="B55" s="37">
        <v>143.41002868999999</v>
      </c>
      <c r="C55" s="37">
        <v>54.921592064595373</v>
      </c>
      <c r="D55" s="37">
        <v>38.296897759720665</v>
      </c>
      <c r="E55" s="38">
        <v>7.3569400649999999</v>
      </c>
      <c r="F55" s="38">
        <v>4.2715101475673016</v>
      </c>
      <c r="G55" s="38">
        <v>58.060961620288822</v>
      </c>
      <c r="H55" s="39">
        <v>77.90573456333334</v>
      </c>
      <c r="I55" s="39">
        <v>40.847651844449729</v>
      </c>
      <c r="J55" s="39">
        <v>52.432150307552384</v>
      </c>
      <c r="K55" s="40">
        <v>26.555242167333333</v>
      </c>
      <c r="L55" s="40">
        <v>15.527039913789423</v>
      </c>
      <c r="M55" s="40">
        <v>58.470714806321197</v>
      </c>
      <c r="N55" s="41">
        <v>7.9119666823333334</v>
      </c>
      <c r="O55" s="41">
        <v>5.3706651762912676</v>
      </c>
      <c r="P55" s="41">
        <v>67.880280490607362</v>
      </c>
      <c r="R55" s="32">
        <f>B55/E55</f>
        <v>19.493162567989465</v>
      </c>
      <c r="S55" s="32">
        <f>B55/H55</f>
        <v>1.8408147935941102</v>
      </c>
      <c r="T55" s="32">
        <f>B55/K55</f>
        <v>5.400441381265745</v>
      </c>
      <c r="U55" s="32">
        <f>B55/N55</f>
        <v>18.125711905514073</v>
      </c>
      <c r="W55" s="33">
        <f>E55/B55</f>
        <v>5.1300039001477449E-2</v>
      </c>
      <c r="X55" s="33">
        <f>E55/H55</f>
        <v>9.4433870705874515E-2</v>
      </c>
      <c r="Y55" s="33">
        <f>E55/K55</f>
        <v>0.2770428534841255</v>
      </c>
      <c r="Z55" s="33">
        <f>E55/N55</f>
        <v>0.92984972768241614</v>
      </c>
      <c r="AB55" s="34">
        <f>H55/B55</f>
        <v>0.54323770293454887</v>
      </c>
      <c r="AC55" s="34">
        <f>H55/E55</f>
        <v>10.589420856364329</v>
      </c>
      <c r="AD55" s="34">
        <f>H55/K55</f>
        <v>2.9337233707914856</v>
      </c>
      <c r="AE55" s="34">
        <f>H55/N55</f>
        <v>9.84657009960487</v>
      </c>
      <c r="AG55" s="35">
        <f>K55/B55</f>
        <v>0.18517004989055577</v>
      </c>
      <c r="AH55" s="35">
        <f>K55/E55</f>
        <v>3.609549885239324</v>
      </c>
      <c r="AI55" s="35">
        <f>K55/H55</f>
        <v>0.3408637671690945</v>
      </c>
      <c r="AJ55" s="35">
        <f>K55/N55</f>
        <v>3.3563389778458816</v>
      </c>
      <c r="AL55" s="36">
        <f>N55/B55</f>
        <v>5.5170246841217158E-2</v>
      </c>
      <c r="AM55" s="36">
        <f>N55/E55</f>
        <v>1.0754425905919534</v>
      </c>
      <c r="AN55" s="36">
        <f>N55/H55</f>
        <v>0.10155820655155126</v>
      </c>
      <c r="AO55" s="36">
        <f>N55/K55</f>
        <v>0.29794368405595489</v>
      </c>
    </row>
    <row r="56" spans="1:41" x14ac:dyDescent="0.25">
      <c r="A56" s="9" t="s">
        <v>874</v>
      </c>
      <c r="B56" s="37">
        <v>19275.745023333333</v>
      </c>
      <c r="C56" s="37">
        <v>4729.9643454408924</v>
      </c>
      <c r="D56" s="37">
        <v>24.538425569103868</v>
      </c>
      <c r="E56" s="38">
        <v>697.92252680000001</v>
      </c>
      <c r="F56" s="38">
        <v>368.19989368003007</v>
      </c>
      <c r="G56" s="38">
        <v>52.756556715290436</v>
      </c>
      <c r="H56" s="39">
        <v>3607.5207459999997</v>
      </c>
      <c r="I56" s="39">
        <v>1570.8820717717451</v>
      </c>
      <c r="J56" s="39">
        <v>43.544644158000509</v>
      </c>
      <c r="K56" s="40">
        <v>1024.3231424333333</v>
      </c>
      <c r="L56" s="40">
        <v>615.73731917527607</v>
      </c>
      <c r="M56" s="40">
        <v>60.111628222375202</v>
      </c>
      <c r="N56" s="41">
        <v>273.09194606666665</v>
      </c>
      <c r="O56" s="41">
        <v>84.502414237645382</v>
      </c>
      <c r="P56" s="41">
        <v>30.942843776512113</v>
      </c>
      <c r="R56" s="32">
        <f>B56/E56</f>
        <v>27.618746040070263</v>
      </c>
      <c r="S56" s="32">
        <f>B56/H56</f>
        <v>5.3432111359875556</v>
      </c>
      <c r="T56" s="32">
        <f>B56/K56</f>
        <v>18.818031366100733</v>
      </c>
      <c r="U56" s="32">
        <f>B56/N56</f>
        <v>70.5833522407423</v>
      </c>
      <c r="W56" s="33">
        <f>E56/B56</f>
        <v>3.6207291907792059E-2</v>
      </c>
      <c r="X56" s="33">
        <f>E56/H56</f>
        <v>0.19346320532566663</v>
      </c>
      <c r="Y56" s="33">
        <f>E56/K56</f>
        <v>0.68134995480239613</v>
      </c>
      <c r="Z56" s="33">
        <f>E56/N56</f>
        <v>2.5556320384110656</v>
      </c>
      <c r="AB56" s="34">
        <f>H56/B56</f>
        <v>0.18715337547955152</v>
      </c>
      <c r="AC56" s="34">
        <f>H56/E56</f>
        <v>5.1689415479116469</v>
      </c>
      <c r="AD56" s="34">
        <f>H56/K56</f>
        <v>3.5218580900458281</v>
      </c>
      <c r="AE56" s="34">
        <f>H56/N56</f>
        <v>13.209912624517088</v>
      </c>
      <c r="AG56" s="35">
        <f>K56/B56</f>
        <v>5.3140521478852711E-2</v>
      </c>
      <c r="AH56" s="35">
        <f>K56/E56</f>
        <v>1.467674567161332</v>
      </c>
      <c r="AI56" s="35">
        <f>K56/H56</f>
        <v>0.28394102613799171</v>
      </c>
      <c r="AJ56" s="35">
        <f>K56/N56</f>
        <v>3.7508361457985933</v>
      </c>
      <c r="AL56" s="36">
        <f>N56/B56</f>
        <v>1.4167646736148887E-2</v>
      </c>
      <c r="AM56" s="36">
        <f>N56/E56</f>
        <v>0.3912926371911265</v>
      </c>
      <c r="AN56" s="36">
        <f>N56/H56</f>
        <v>7.5700727811328486E-2</v>
      </c>
      <c r="AO56" s="36">
        <f>N56/K56</f>
        <v>0.2666072206646844</v>
      </c>
    </row>
    <row r="57" spans="1:41" x14ac:dyDescent="0.25">
      <c r="A57" s="9" t="s">
        <v>439</v>
      </c>
      <c r="B57" s="37">
        <v>1698.9864411000001</v>
      </c>
      <c r="C57" s="37">
        <v>672.87500780167966</v>
      </c>
      <c r="D57" s="37">
        <v>39.604495452361007</v>
      </c>
      <c r="E57" s="38">
        <v>67.643534863333329</v>
      </c>
      <c r="F57" s="38">
        <v>46.202487474254262</v>
      </c>
      <c r="G57" s="38">
        <v>68.302887434255979</v>
      </c>
      <c r="H57" s="39">
        <v>210.86750110000003</v>
      </c>
      <c r="I57" s="39">
        <v>86.112654083201875</v>
      </c>
      <c r="J57" s="39">
        <v>40.837328480676845</v>
      </c>
      <c r="K57" s="40">
        <v>92.832006903333323</v>
      </c>
      <c r="L57" s="40">
        <v>52.488402497856541</v>
      </c>
      <c r="M57" s="40">
        <v>56.541277355463315</v>
      </c>
      <c r="N57" s="41">
        <v>25.319544886666666</v>
      </c>
      <c r="O57" s="41">
        <v>10.009937033179432</v>
      </c>
      <c r="P57" s="41">
        <v>39.534427170729629</v>
      </c>
      <c r="R57" s="32">
        <f>B57/E57</f>
        <v>25.116760153540529</v>
      </c>
      <c r="S57" s="32">
        <f>B57/H57</f>
        <v>8.0571279701099456</v>
      </c>
      <c r="T57" s="32">
        <f>B57/K57</f>
        <v>18.301731243074038</v>
      </c>
      <c r="U57" s="32">
        <f>B57/N57</f>
        <v>67.101776461815092</v>
      </c>
      <c r="W57" s="33">
        <f>E57/B57</f>
        <v>3.9814052206054024E-2</v>
      </c>
      <c r="X57" s="33">
        <f>E57/H57</f>
        <v>0.32078691363281547</v>
      </c>
      <c r="Y57" s="33">
        <f>E57/K57</f>
        <v>0.72866608317291959</v>
      </c>
      <c r="Z57" s="33">
        <f>E57/N57</f>
        <v>2.6715936311696731</v>
      </c>
      <c r="AB57" s="34">
        <f>H57/B57</f>
        <v>0.12411370449988697</v>
      </c>
      <c r="AC57" s="34">
        <f>H57/E57</f>
        <v>3.1173341476910648</v>
      </c>
      <c r="AD57" s="34">
        <f>H57/K57</f>
        <v>2.2714956633392398</v>
      </c>
      <c r="AE57" s="34">
        <f>H57/N57</f>
        <v>8.3282500551991898</v>
      </c>
      <c r="AG57" s="35">
        <f>K57/B57</f>
        <v>5.4639639644934256E-2</v>
      </c>
      <c r="AH57" s="35">
        <f>K57/E57</f>
        <v>1.3723707238376981</v>
      </c>
      <c r="AI57" s="35">
        <f>K57/H57</f>
        <v>0.44023856885992807</v>
      </c>
      <c r="AJ57" s="35">
        <f>K57/N57</f>
        <v>3.6664168854085086</v>
      </c>
      <c r="AL57" s="36">
        <f>N57/B57</f>
        <v>1.4902735109689078E-2</v>
      </c>
      <c r="AM57" s="36">
        <f>N57/E57</f>
        <v>0.37430842338180809</v>
      </c>
      <c r="AN57" s="36">
        <f>N57/H57</f>
        <v>0.12007324388341539</v>
      </c>
      <c r="AO57" s="36">
        <f>N57/K57</f>
        <v>0.27274585276425295</v>
      </c>
    </row>
    <row r="58" spans="1:41" x14ac:dyDescent="0.25">
      <c r="A58" s="9" t="s">
        <v>875</v>
      </c>
      <c r="B58" s="37">
        <v>3154.530799666667</v>
      </c>
      <c r="C58" s="37">
        <v>1952.5437360546703</v>
      </c>
      <c r="D58" s="37">
        <v>61.896486674372987</v>
      </c>
      <c r="E58" s="38">
        <v>71.242120436666667</v>
      </c>
      <c r="F58" s="38">
        <v>38.201012326898223</v>
      </c>
      <c r="G58" s="38">
        <v>53.621385905910024</v>
      </c>
      <c r="H58" s="39">
        <v>437.46089759999995</v>
      </c>
      <c r="I58" s="39">
        <v>455.61212088460087</v>
      </c>
      <c r="J58" s="39">
        <v>104.14922188112863</v>
      </c>
      <c r="K58" s="40">
        <v>128.46152168333333</v>
      </c>
      <c r="L58" s="40">
        <v>138.05022673336038</v>
      </c>
      <c r="M58" s="40">
        <v>107.46426239108695</v>
      </c>
      <c r="N58" s="41">
        <v>25.592914496666666</v>
      </c>
      <c r="O58" s="41">
        <v>21.621302508085041</v>
      </c>
      <c r="P58" s="41">
        <v>84.481595524812519</v>
      </c>
      <c r="R58" s="32">
        <f>B58/E58</f>
        <v>44.279013318687007</v>
      </c>
      <c r="S58" s="32">
        <f>B58/H58</f>
        <v>7.2110006105072904</v>
      </c>
      <c r="T58" s="32">
        <f>B58/K58</f>
        <v>24.556230989095763</v>
      </c>
      <c r="U58" s="32">
        <f>B58/N58</f>
        <v>123.25797439277684</v>
      </c>
      <c r="W58" s="33">
        <f>E58/B58</f>
        <v>2.2584062404524527E-2</v>
      </c>
      <c r="X58" s="33">
        <f>E58/H58</f>
        <v>0.16285368778676113</v>
      </c>
      <c r="Y58" s="33">
        <f>E58/K58</f>
        <v>0.55457945307765777</v>
      </c>
      <c r="Z58" s="33">
        <f>E58/N58</f>
        <v>2.7836657855417584</v>
      </c>
      <c r="AB58" s="34">
        <f>H58/B58</f>
        <v>0.13867700947672648</v>
      </c>
      <c r="AC58" s="34">
        <f>H58/E58</f>
        <v>6.1404811496156562</v>
      </c>
      <c r="AD58" s="34">
        <f>H58/K58</f>
        <v>3.4053846775875174</v>
      </c>
      <c r="AE58" s="34">
        <f>H58/N58</f>
        <v>17.093047282949225</v>
      </c>
      <c r="AG58" s="35">
        <f>K58/B58</f>
        <v>4.0722861763438041E-2</v>
      </c>
      <c r="AH58" s="35">
        <f>K58/E58</f>
        <v>1.8031681383983227</v>
      </c>
      <c r="AI58" s="35">
        <f>K58/H58</f>
        <v>0.29365258103775571</v>
      </c>
      <c r="AJ58" s="35">
        <f>K58/N58</f>
        <v>5.0194174524384367</v>
      </c>
      <c r="AL58" s="36">
        <f>N58/B58</f>
        <v>8.1130653406113577E-3</v>
      </c>
      <c r="AM58" s="36">
        <f>N58/E58</f>
        <v>0.35923852827230823</v>
      </c>
      <c r="AN58" s="36">
        <f>N58/H58</f>
        <v>5.8503319124234038E-2</v>
      </c>
      <c r="AO58" s="36">
        <f>N58/K58</f>
        <v>0.19922630653367937</v>
      </c>
    </row>
    <row r="59" spans="1:41" x14ac:dyDescent="0.25">
      <c r="A59" s="9" t="s">
        <v>876</v>
      </c>
      <c r="B59" s="37">
        <v>654.38435443333344</v>
      </c>
      <c r="C59" s="37">
        <v>213.10732194302034</v>
      </c>
      <c r="D59" s="37">
        <v>32.566078406254292</v>
      </c>
      <c r="E59" s="38">
        <v>25.641189113333336</v>
      </c>
      <c r="F59" s="38">
        <v>12.323983342301199</v>
      </c>
      <c r="G59" s="38">
        <v>48.063228611705718</v>
      </c>
      <c r="H59" s="39">
        <v>112.65618184666666</v>
      </c>
      <c r="I59" s="39">
        <v>48.694985511256768</v>
      </c>
      <c r="J59" s="39">
        <v>43.224423829252636</v>
      </c>
      <c r="K59" s="40">
        <v>36.884736793333332</v>
      </c>
      <c r="L59" s="40">
        <v>22.735103396606256</v>
      </c>
      <c r="M59" s="40">
        <v>61.638242192134804</v>
      </c>
      <c r="N59" s="41">
        <v>9.0364039730000005</v>
      </c>
      <c r="O59" s="41">
        <v>3.1690790045158113</v>
      </c>
      <c r="P59" s="41">
        <v>35.070134247923704</v>
      </c>
      <c r="R59" s="32">
        <f>B59/E59</f>
        <v>25.520827116908382</v>
      </c>
      <c r="S59" s="32">
        <f>B59/H59</f>
        <v>5.8086857170785233</v>
      </c>
      <c r="T59" s="32">
        <f>B59/K59</f>
        <v>17.741331817002663</v>
      </c>
      <c r="U59" s="32">
        <f>B59/N59</f>
        <v>72.416456412149984</v>
      </c>
      <c r="W59" s="33">
        <f>E59/B59</f>
        <v>3.9183683013841945E-2</v>
      </c>
      <c r="X59" s="33">
        <f>E59/H59</f>
        <v>0.22760569986503607</v>
      </c>
      <c r="Y59" s="33">
        <f>E59/K59</f>
        <v>0.69517072216082099</v>
      </c>
      <c r="Z59" s="33">
        <f>E59/N59</f>
        <v>2.8375434730393869</v>
      </c>
      <c r="AB59" s="34">
        <f>H59/B59</f>
        <v>0.17215598307545371</v>
      </c>
      <c r="AC59" s="34">
        <f>H59/E59</f>
        <v>4.3935630812100595</v>
      </c>
      <c r="AD59" s="34">
        <f>H59/K59</f>
        <v>3.054276420023919</v>
      </c>
      <c r="AE59" s="34">
        <f>H59/N59</f>
        <v>12.466926244474424</v>
      </c>
      <c r="AG59" s="35">
        <f>K59/B59</f>
        <v>5.6365554193718165E-2</v>
      </c>
      <c r="AH59" s="35">
        <f>K59/E59</f>
        <v>1.4384955639266117</v>
      </c>
      <c r="AI59" s="35">
        <f>K59/H59</f>
        <v>0.32740978958026618</v>
      </c>
      <c r="AJ59" s="35">
        <f>K59/N59</f>
        <v>4.0817936984160692</v>
      </c>
      <c r="AL59" s="36">
        <f>N59/B59</f>
        <v>1.3809015927382781E-2</v>
      </c>
      <c r="AM59" s="36">
        <f>N59/E59</f>
        <v>0.35241750813737027</v>
      </c>
      <c r="AN59" s="36">
        <f>N59/H59</f>
        <v>8.0212233584298201E-2</v>
      </c>
      <c r="AO59" s="36">
        <f>N59/K59</f>
        <v>0.24499033363397268</v>
      </c>
    </row>
    <row r="60" spans="1:41" x14ac:dyDescent="0.25">
      <c r="A60" s="9" t="s">
        <v>877</v>
      </c>
      <c r="B60" s="37">
        <v>528.54415116666667</v>
      </c>
      <c r="C60" s="37">
        <v>316.64109858948063</v>
      </c>
      <c r="D60" s="37">
        <v>59.908164320909066</v>
      </c>
      <c r="E60" s="38">
        <v>48.308728209999998</v>
      </c>
      <c r="F60" s="38">
        <v>33.637847385029652</v>
      </c>
      <c r="G60" s="38">
        <v>69.630993469346919</v>
      </c>
      <c r="H60" s="39">
        <v>59.871163066666668</v>
      </c>
      <c r="I60" s="39">
        <v>41.520082082313408</v>
      </c>
      <c r="J60" s="39">
        <v>69.349048783436373</v>
      </c>
      <c r="K60" s="40">
        <v>24.873025659999996</v>
      </c>
      <c r="L60" s="40">
        <v>5.5928651626828687</v>
      </c>
      <c r="M60" s="40">
        <v>22.485664748366887</v>
      </c>
      <c r="N60" s="41">
        <v>39.379148803333337</v>
      </c>
      <c r="O60" s="41">
        <v>11.438125715696298</v>
      </c>
      <c r="P60" s="41">
        <v>29.046147677849483</v>
      </c>
      <c r="R60" s="32">
        <f>B60/E60</f>
        <v>10.940965965178464</v>
      </c>
      <c r="S60" s="32">
        <f>B60/H60</f>
        <v>8.8280254482133849</v>
      </c>
      <c r="T60" s="32">
        <f>B60/K60</f>
        <v>21.249692674769939</v>
      </c>
      <c r="U60" s="32">
        <f>B60/N60</f>
        <v>13.421929300867134</v>
      </c>
      <c r="W60" s="33">
        <f>E60/B60</f>
        <v>9.1399607967219243E-2</v>
      </c>
      <c r="X60" s="33">
        <f>E60/H60</f>
        <v>0.8068780650913383</v>
      </c>
      <c r="Y60" s="33">
        <f>E60/K60</f>
        <v>1.942213579897863</v>
      </c>
      <c r="Z60" s="33">
        <f>E60/N60</f>
        <v>1.2267590762629892</v>
      </c>
      <c r="AB60" s="34">
        <f>H60/B60</f>
        <v>0.11327561365405668</v>
      </c>
      <c r="AC60" s="34">
        <f>H60/E60</f>
        <v>1.239344633673739</v>
      </c>
      <c r="AD60" s="34">
        <f>H60/K60</f>
        <v>2.4070719776946783</v>
      </c>
      <c r="AE60" s="34">
        <f>H60/N60</f>
        <v>1.5203772779770888</v>
      </c>
      <c r="AG60" s="35">
        <f>K60/B60</f>
        <v>4.7059504121079086E-2</v>
      </c>
      <c r="AH60" s="35">
        <f>K60/E60</f>
        <v>0.51487643292690188</v>
      </c>
      <c r="AI60" s="35">
        <f>K60/H60</f>
        <v>0.41544249996118882</v>
      </c>
      <c r="AJ60" s="35">
        <f>K60/N60</f>
        <v>0.631629337246989</v>
      </c>
      <c r="AL60" s="36">
        <f>N60/B60</f>
        <v>7.4504937225037704E-2</v>
      </c>
      <c r="AM60" s="36">
        <f>N60/E60</f>
        <v>0.81515598241689535</v>
      </c>
      <c r="AN60" s="36">
        <f>N60/H60</f>
        <v>0.65773148184017349</v>
      </c>
      <c r="AO60" s="36">
        <f>N60/K60</f>
        <v>1.5832070187850777</v>
      </c>
    </row>
    <row r="61" spans="1:41" x14ac:dyDescent="0.25">
      <c r="A61" s="9" t="s">
        <v>878</v>
      </c>
      <c r="B61" s="37">
        <v>2602.6872396666663</v>
      </c>
      <c r="C61" s="37">
        <v>393.51533310220537</v>
      </c>
      <c r="D61" s="37">
        <v>15.119578223029364</v>
      </c>
      <c r="E61" s="38">
        <v>72.49443560666667</v>
      </c>
      <c r="F61" s="38">
        <v>10.150933072002529</v>
      </c>
      <c r="G61" s="38">
        <v>14.002361680665373</v>
      </c>
      <c r="H61" s="39">
        <v>404.73847803333337</v>
      </c>
      <c r="I61" s="39">
        <v>192.27934910494369</v>
      </c>
      <c r="J61" s="39">
        <v>47.50705938294999</v>
      </c>
      <c r="K61" s="40">
        <v>177.89562227333332</v>
      </c>
      <c r="L61" s="40">
        <v>128.2509851330519</v>
      </c>
      <c r="M61" s="40">
        <v>72.093390210579017</v>
      </c>
      <c r="N61" s="41">
        <v>21.899971883999999</v>
      </c>
      <c r="O61" s="41">
        <v>26.834849557689466</v>
      </c>
      <c r="P61" s="41">
        <v>122.53371693730284</v>
      </c>
      <c r="R61" s="32">
        <f>B61/E61</f>
        <v>35.901889819352149</v>
      </c>
      <c r="S61" s="32">
        <f>B61/H61</f>
        <v>6.4305406600167991</v>
      </c>
      <c r="T61" s="32">
        <f>B61/K61</f>
        <v>14.630417580864838</v>
      </c>
      <c r="U61" s="32">
        <f>B61/N61</f>
        <v>118.8443187713942</v>
      </c>
      <c r="W61" s="33">
        <f>E61/B61</f>
        <v>2.7853686951625906E-2</v>
      </c>
      <c r="X61" s="33">
        <f>E61/H61</f>
        <v>0.17911426647380976</v>
      </c>
      <c r="Y61" s="33">
        <f>E61/K61</f>
        <v>0.40751107126897318</v>
      </c>
      <c r="Z61" s="33">
        <f>E61/N61</f>
        <v>3.3102524510376523</v>
      </c>
      <c r="AB61" s="34">
        <f>H61/B61</f>
        <v>0.15550791960895363</v>
      </c>
      <c r="AC61" s="34">
        <f>H61/E61</f>
        <v>5.5830281958373256</v>
      </c>
      <c r="AD61" s="34">
        <f>H61/K61</f>
        <v>2.275145801010551</v>
      </c>
      <c r="AE61" s="34">
        <f>H61/N61</f>
        <v>18.481232769482826</v>
      </c>
      <c r="AG61" s="35">
        <f>K61/B61</f>
        <v>6.8350749011286085E-2</v>
      </c>
      <c r="AH61" s="35">
        <f>K61/E61</f>
        <v>2.4539210600733865</v>
      </c>
      <c r="AI61" s="35">
        <f>K61/H61</f>
        <v>0.43953227065967826</v>
      </c>
      <c r="AJ61" s="35">
        <f>K61/N61</f>
        <v>8.1230982037608417</v>
      </c>
      <c r="AL61" s="36">
        <f>N61/B61</f>
        <v>8.4143694064465428E-3</v>
      </c>
      <c r="AM61" s="36">
        <f>N61/E61</f>
        <v>0.30209176332957138</v>
      </c>
      <c r="AN61" s="36">
        <f>N61/H61</f>
        <v>5.4108944596555915E-2</v>
      </c>
      <c r="AO61" s="36">
        <f>N61/K61</f>
        <v>0.12310573809596674</v>
      </c>
    </row>
    <row r="62" spans="1:41" x14ac:dyDescent="0.25">
      <c r="A62" s="9" t="s">
        <v>879</v>
      </c>
      <c r="B62" s="37">
        <v>4.3660848420000002</v>
      </c>
      <c r="C62" s="37">
        <v>3.3292238145860713</v>
      </c>
      <c r="D62" s="37">
        <v>76.251926727585811</v>
      </c>
      <c r="E62" s="38">
        <v>10.835012201333335</v>
      </c>
      <c r="F62" s="38">
        <v>2.7541007275526064</v>
      </c>
      <c r="G62" s="38">
        <v>25.418529083093162</v>
      </c>
      <c r="H62" s="39">
        <v>0.51941352533333329</v>
      </c>
      <c r="I62" s="39">
        <v>0.29072598076094025</v>
      </c>
      <c r="J62" s="39">
        <v>55.971969650649164</v>
      </c>
      <c r="K62" s="40">
        <v>7.2283718889999991</v>
      </c>
      <c r="L62" s="40">
        <v>3.2034624530553537</v>
      </c>
      <c r="M62" s="40">
        <v>44.317897615787075</v>
      </c>
      <c r="N62" s="41">
        <v>7.0289574993333339</v>
      </c>
      <c r="O62" s="41">
        <v>2.9755242319187274</v>
      </c>
      <c r="P62" s="41">
        <v>42.332369091731501</v>
      </c>
      <c r="R62" s="32">
        <f>B62/E62</f>
        <v>0.40296076837483569</v>
      </c>
      <c r="S62" s="32">
        <f>B62/H62</f>
        <v>8.4057973638596888</v>
      </c>
      <c r="T62" s="32">
        <f>B62/K62</f>
        <v>0.60402050545354846</v>
      </c>
      <c r="U62" s="32">
        <f>B62/N62</f>
        <v>0.62115681342704154</v>
      </c>
      <c r="W62" s="33">
        <f>E62/B62</f>
        <v>2.481631162341333</v>
      </c>
      <c r="X62" s="33">
        <f>E62/H62</f>
        <v>20.860088682480828</v>
      </c>
      <c r="Y62" s="33">
        <f>E62/K62</f>
        <v>1.4989561090266887</v>
      </c>
      <c r="Z62" s="33">
        <f>E62/N62</f>
        <v>1.5414821049011875</v>
      </c>
      <c r="AB62" s="34">
        <f>H62/B62</f>
        <v>0.11896551352753884</v>
      </c>
      <c r="AC62" s="34">
        <f>H62/E62</f>
        <v>4.7938434741163959E-2</v>
      </c>
      <c r="AD62" s="34">
        <f>H62/K62</f>
        <v>7.1857609612444959E-2</v>
      </c>
      <c r="AE62" s="34">
        <f>H62/N62</f>
        <v>7.3896239290477631E-2</v>
      </c>
      <c r="AG62" s="35">
        <f>K62/B62</f>
        <v>1.6555729333213902</v>
      </c>
      <c r="AH62" s="35">
        <f>K62/E62</f>
        <v>0.66713094131176798</v>
      </c>
      <c r="AI62" s="35">
        <f>K62/H62</f>
        <v>13.916410598590392</v>
      </c>
      <c r="AJ62" s="35">
        <f>K62/N62</f>
        <v>1.0283704076579747</v>
      </c>
      <c r="AL62" s="36">
        <f>N62/B62</f>
        <v>1.6098994301983227</v>
      </c>
      <c r="AM62" s="36">
        <f>N62/E62</f>
        <v>0.64872631139892623</v>
      </c>
      <c r="AN62" s="36">
        <f>N62/H62</f>
        <v>13.532488386440274</v>
      </c>
      <c r="AO62" s="36">
        <f>N62/K62</f>
        <v>0.97241226755777044</v>
      </c>
    </row>
    <row r="63" spans="1:41" x14ac:dyDescent="0.25">
      <c r="A63" s="9" t="s">
        <v>880</v>
      </c>
      <c r="B63" s="37">
        <v>42.509768280000003</v>
      </c>
      <c r="C63" s="37">
        <v>12.613282372881269</v>
      </c>
      <c r="D63" s="37">
        <v>29.671491714095193</v>
      </c>
      <c r="E63" s="38">
        <v>5.8111733609999989</v>
      </c>
      <c r="F63" s="38">
        <v>3.1134490357168083</v>
      </c>
      <c r="G63" s="38">
        <v>53.576942939128557</v>
      </c>
      <c r="H63" s="39">
        <v>6.3493898043333337</v>
      </c>
      <c r="I63" s="39">
        <v>3.8389096804376792</v>
      </c>
      <c r="J63" s="39">
        <v>60.461080493399521</v>
      </c>
      <c r="K63" s="40">
        <v>20.468661429333334</v>
      </c>
      <c r="L63" s="40">
        <v>13.964394437991711</v>
      </c>
      <c r="M63" s="40">
        <v>68.223290937723675</v>
      </c>
      <c r="N63" s="41">
        <v>4.6179705150000006</v>
      </c>
      <c r="O63" s="41">
        <v>2.7156527895821942</v>
      </c>
      <c r="P63" s="41">
        <v>58.806195941729477</v>
      </c>
      <c r="R63" s="32">
        <f>B63/E63</f>
        <v>7.3151781299955632</v>
      </c>
      <c r="S63" s="32">
        <f>B63/H63</f>
        <v>6.6950950548016319</v>
      </c>
      <c r="T63" s="32">
        <f>B63/K63</f>
        <v>2.0768220934603905</v>
      </c>
      <c r="U63" s="32">
        <f>B63/N63</f>
        <v>9.2052922689568106</v>
      </c>
      <c r="W63" s="33">
        <f>E63/B63</f>
        <v>0.13670207098574189</v>
      </c>
      <c r="X63" s="33">
        <f>E63/H63</f>
        <v>0.91523335943778206</v>
      </c>
      <c r="Y63" s="33">
        <f>E63/K63</f>
        <v>0.28390588124497934</v>
      </c>
      <c r="Z63" s="33">
        <f>E63/N63</f>
        <v>1.2583825171954348</v>
      </c>
      <c r="AB63" s="34">
        <f>H63/B63</f>
        <v>0.14936307726995054</v>
      </c>
      <c r="AC63" s="34">
        <f>H63/E63</f>
        <v>1.0926175162739797</v>
      </c>
      <c r="AD63" s="34">
        <f>H63/K63</f>
        <v>0.31020053882146476</v>
      </c>
      <c r="AE63" s="34">
        <f>H63/N63</f>
        <v>1.3749307804606745</v>
      </c>
      <c r="AG63" s="35">
        <f>K63/B63</f>
        <v>0.48150489305215599</v>
      </c>
      <c r="AH63" s="35">
        <f>K63/E63</f>
        <v>3.522294063140984</v>
      </c>
      <c r="AI63" s="35">
        <f>K63/H63</f>
        <v>3.223721028336278</v>
      </c>
      <c r="AJ63" s="35">
        <f>K63/N63</f>
        <v>4.4323932694778874</v>
      </c>
      <c r="AL63" s="36">
        <f>N63/B63</f>
        <v>0.10863316131442342</v>
      </c>
      <c r="AM63" s="36">
        <f>N63/E63</f>
        <v>0.79467092583955035</v>
      </c>
      <c r="AN63" s="36">
        <f>N63/H63</f>
        <v>0.7273093411036643</v>
      </c>
      <c r="AO63" s="36">
        <f>N63/K63</f>
        <v>0.22561174950024118</v>
      </c>
    </row>
    <row r="64" spans="1:41" x14ac:dyDescent="0.25">
      <c r="A64" s="9" t="s">
        <v>881</v>
      </c>
      <c r="B64" s="37">
        <v>267.96773937999995</v>
      </c>
      <c r="C64" s="37">
        <v>380.60802363758802</v>
      </c>
      <c r="D64" s="37">
        <v>142.0350167965014</v>
      </c>
      <c r="E64" s="38">
        <v>128.86704493333335</v>
      </c>
      <c r="F64" s="38">
        <v>19.557035439324938</v>
      </c>
      <c r="G64" s="38">
        <v>15.17613401427988</v>
      </c>
      <c r="H64" s="39">
        <v>80.598262030000001</v>
      </c>
      <c r="I64" s="39">
        <v>62.661800240273124</v>
      </c>
      <c r="J64" s="39">
        <v>77.745845458738756</v>
      </c>
      <c r="K64" s="40">
        <v>129.52271637333331</v>
      </c>
      <c r="L64" s="40">
        <v>38.575250269312136</v>
      </c>
      <c r="M64" s="40">
        <v>29.782613698529698</v>
      </c>
      <c r="N64" s="41">
        <v>89.971979633333333</v>
      </c>
      <c r="O64" s="41">
        <v>15.353345779097189</v>
      </c>
      <c r="P64" s="41">
        <v>17.064585931828262</v>
      </c>
      <c r="R64" s="32">
        <f>B64/E64</f>
        <v>2.0794124635870048</v>
      </c>
      <c r="S64" s="32">
        <f>B64/H64</f>
        <v>3.324733469814249</v>
      </c>
      <c r="T64" s="32">
        <f>B64/K64</f>
        <v>2.0688860370069437</v>
      </c>
      <c r="U64" s="32">
        <f>B64/N64</f>
        <v>2.9783465971523619</v>
      </c>
      <c r="W64" s="33">
        <f>E64/B64</f>
        <v>0.48090507175040736</v>
      </c>
      <c r="X64" s="33">
        <f>E64/H64</f>
        <v>1.5988811878520024</v>
      </c>
      <c r="Y64" s="33">
        <f>E64/K64</f>
        <v>0.99493778807024036</v>
      </c>
      <c r="Z64" s="33">
        <f>E64/N64</f>
        <v>1.4323019840011384</v>
      </c>
      <c r="AB64" s="34">
        <f>H64/B64</f>
        <v>0.30077598973847047</v>
      </c>
      <c r="AC64" s="34">
        <f>H64/E64</f>
        <v>0.62543734180989263</v>
      </c>
      <c r="AD64" s="34">
        <f>H64/K64</f>
        <v>0.62227124543686541</v>
      </c>
      <c r="AE64" s="34">
        <f>H64/N64</f>
        <v>0.89581514554270736</v>
      </c>
      <c r="AG64" s="35">
        <f>K64/B64</f>
        <v>0.48335190151251606</v>
      </c>
      <c r="AH64" s="35">
        <f>K64/E64</f>
        <v>1.0050879683036045</v>
      </c>
      <c r="AI64" s="35">
        <f>K64/H64</f>
        <v>1.6070162446570229</v>
      </c>
      <c r="AJ64" s="35">
        <f>K64/N64</f>
        <v>1.4395894910969258</v>
      </c>
      <c r="AL64" s="36">
        <f>N64/B64</f>
        <v>0.33575675878560063</v>
      </c>
      <c r="AM64" s="36">
        <f>N64/E64</f>
        <v>0.69817678895235347</v>
      </c>
      <c r="AN64" s="36">
        <f>N64/H64</f>
        <v>1.1163017336508358</v>
      </c>
      <c r="AO64" s="36">
        <f>N64/K64</f>
        <v>0.69464247008223767</v>
      </c>
    </row>
    <row r="65" spans="1:41" x14ac:dyDescent="0.25">
      <c r="A65" s="9" t="s">
        <v>882</v>
      </c>
      <c r="B65" s="37">
        <v>267.96773937999995</v>
      </c>
      <c r="C65" s="37">
        <v>380.60802363758802</v>
      </c>
      <c r="D65" s="37">
        <v>142.0350167965014</v>
      </c>
      <c r="E65" s="38">
        <v>128.86704493333335</v>
      </c>
      <c r="F65" s="38">
        <v>19.557035439324938</v>
      </c>
      <c r="G65" s="38">
        <v>15.17613401427988</v>
      </c>
      <c r="H65" s="39">
        <v>80.598262030000001</v>
      </c>
      <c r="I65" s="39">
        <v>62.661800240273124</v>
      </c>
      <c r="J65" s="39">
        <v>77.745845458738756</v>
      </c>
      <c r="K65" s="40">
        <v>129.52271637333331</v>
      </c>
      <c r="L65" s="40">
        <v>38.575250269312136</v>
      </c>
      <c r="M65" s="40">
        <v>29.782613698529698</v>
      </c>
      <c r="N65" s="41">
        <v>89.971979633333333</v>
      </c>
      <c r="O65" s="41">
        <v>15.353345779097189</v>
      </c>
      <c r="P65" s="41">
        <v>17.064585931828262</v>
      </c>
      <c r="R65" s="32">
        <f t="shared" ref="R65:R128" si="0">B65/E65</f>
        <v>2.0794124635870048</v>
      </c>
      <c r="S65" s="32">
        <f t="shared" ref="S65:S128" si="1">B65/H65</f>
        <v>3.324733469814249</v>
      </c>
      <c r="T65" s="32">
        <f t="shared" ref="T65:T128" si="2">B65/K65</f>
        <v>2.0688860370069437</v>
      </c>
      <c r="U65" s="32">
        <f t="shared" ref="U65:U128" si="3">B65/N65</f>
        <v>2.9783465971523619</v>
      </c>
      <c r="W65" s="33">
        <f t="shared" ref="W65:W128" si="4">E65/B65</f>
        <v>0.48090507175040736</v>
      </c>
      <c r="X65" s="33">
        <f t="shared" ref="X65:X128" si="5">E65/H65</f>
        <v>1.5988811878520024</v>
      </c>
      <c r="Y65" s="33">
        <f t="shared" ref="Y65:Y128" si="6">E65/K65</f>
        <v>0.99493778807024036</v>
      </c>
      <c r="Z65" s="33">
        <f t="shared" ref="Z65:Z128" si="7">E65/N65</f>
        <v>1.4323019840011384</v>
      </c>
      <c r="AB65" s="34">
        <f t="shared" ref="AB65:AB128" si="8">H65/B65</f>
        <v>0.30077598973847047</v>
      </c>
      <c r="AC65" s="34">
        <f t="shared" ref="AC65:AC128" si="9">H65/E65</f>
        <v>0.62543734180989263</v>
      </c>
      <c r="AD65" s="34">
        <f t="shared" ref="AD65:AD128" si="10">H65/K65</f>
        <v>0.62227124543686541</v>
      </c>
      <c r="AE65" s="34">
        <f t="shared" ref="AE65:AE128" si="11">H65/N65</f>
        <v>0.89581514554270736</v>
      </c>
      <c r="AG65" s="35">
        <f t="shared" ref="AG65:AG128" si="12">K65/B65</f>
        <v>0.48335190151251606</v>
      </c>
      <c r="AH65" s="35">
        <f t="shared" ref="AH65:AH128" si="13">K65/E65</f>
        <v>1.0050879683036045</v>
      </c>
      <c r="AI65" s="35">
        <f t="shared" ref="AI65:AI128" si="14">K65/H65</f>
        <v>1.6070162446570229</v>
      </c>
      <c r="AJ65" s="35">
        <f t="shared" ref="AJ65:AJ128" si="15">K65/N65</f>
        <v>1.4395894910969258</v>
      </c>
      <c r="AL65" s="36">
        <f t="shared" ref="AL65:AL128" si="16">N65/B65</f>
        <v>0.33575675878560063</v>
      </c>
      <c r="AM65" s="36">
        <f t="shared" ref="AM65:AM128" si="17">N65/E65</f>
        <v>0.69817678895235347</v>
      </c>
      <c r="AN65" s="36">
        <f t="shared" ref="AN65:AN128" si="18">N65/H65</f>
        <v>1.1163017336508358</v>
      </c>
      <c r="AO65" s="36">
        <f t="shared" ref="AO65:AO128" si="19">N65/K65</f>
        <v>0.69464247008223767</v>
      </c>
    </row>
    <row r="66" spans="1:41" x14ac:dyDescent="0.25">
      <c r="A66" s="9" t="s">
        <v>440</v>
      </c>
      <c r="B66" s="37">
        <v>32055.542706000004</v>
      </c>
      <c r="C66" s="37">
        <v>41876.616484802806</v>
      </c>
      <c r="D66" s="37">
        <v>130.63767744903768</v>
      </c>
      <c r="E66" s="38">
        <v>9343.555694333334</v>
      </c>
      <c r="F66" s="38">
        <v>2129.7207667788953</v>
      </c>
      <c r="G66" s="38">
        <v>22.793472168957319</v>
      </c>
      <c r="H66" s="39">
        <v>9380.8386416666672</v>
      </c>
      <c r="I66" s="39">
        <v>6347.4462141489867</v>
      </c>
      <c r="J66" s="39">
        <v>67.663952623123407</v>
      </c>
      <c r="K66" s="40">
        <v>10856.641635</v>
      </c>
      <c r="L66" s="40">
        <v>4126.8588998426303</v>
      </c>
      <c r="M66" s="40">
        <v>38.01229734375984</v>
      </c>
      <c r="N66" s="41">
        <v>5598.0107063333335</v>
      </c>
      <c r="O66" s="41">
        <v>1209.7215805625833</v>
      </c>
      <c r="P66" s="41">
        <v>21.609847569493919</v>
      </c>
      <c r="R66" s="32">
        <f t="shared" si="0"/>
        <v>3.4307648773839925</v>
      </c>
      <c r="S66" s="32">
        <f t="shared" si="1"/>
        <v>3.4171297397249321</v>
      </c>
      <c r="T66" s="32">
        <f t="shared" si="2"/>
        <v>2.9526205049136269</v>
      </c>
      <c r="U66" s="32">
        <f t="shared" si="3"/>
        <v>5.7262381920302206</v>
      </c>
      <c r="W66" s="33">
        <f t="shared" si="4"/>
        <v>0.29148019049399693</v>
      </c>
      <c r="X66" s="33">
        <f t="shared" si="5"/>
        <v>0.99602562747772527</v>
      </c>
      <c r="Y66" s="33">
        <f t="shared" si="6"/>
        <v>0.86063038722870533</v>
      </c>
      <c r="Z66" s="33">
        <f t="shared" si="7"/>
        <v>1.6690849990269689</v>
      </c>
      <c r="AB66" s="34">
        <f t="shared" si="8"/>
        <v>0.29264326384063394</v>
      </c>
      <c r="AC66" s="34">
        <f t="shared" si="9"/>
        <v>1.0039902311874638</v>
      </c>
      <c r="AD66" s="34">
        <f t="shared" si="10"/>
        <v>0.86406450144070424</v>
      </c>
      <c r="AE66" s="34">
        <f t="shared" si="11"/>
        <v>1.6757450340446143</v>
      </c>
      <c r="AG66" s="35">
        <f t="shared" si="12"/>
        <v>0.33868219716548131</v>
      </c>
      <c r="AH66" s="35">
        <f t="shared" si="13"/>
        <v>1.1619389866305736</v>
      </c>
      <c r="AI66" s="35">
        <f t="shared" si="14"/>
        <v>1.1573210082495493</v>
      </c>
      <c r="AJ66" s="35">
        <f t="shared" si="15"/>
        <v>1.9393749323696883</v>
      </c>
      <c r="AL66" s="36">
        <f t="shared" si="16"/>
        <v>0.17463471942047404</v>
      </c>
      <c r="AM66" s="36">
        <f t="shared" si="17"/>
        <v>0.59913066175957053</v>
      </c>
      <c r="AN66" s="36">
        <f t="shared" si="18"/>
        <v>0.59674949332022098</v>
      </c>
      <c r="AO66" s="36">
        <f t="shared" si="19"/>
        <v>0.51563005343072954</v>
      </c>
    </row>
    <row r="67" spans="1:41" x14ac:dyDescent="0.25">
      <c r="A67" s="9" t="s">
        <v>883</v>
      </c>
      <c r="B67" s="37">
        <v>267.96773937999995</v>
      </c>
      <c r="C67" s="37">
        <v>380.60802363758802</v>
      </c>
      <c r="D67" s="37">
        <v>142.0350167965014</v>
      </c>
      <c r="E67" s="38">
        <v>128.86704493333335</v>
      </c>
      <c r="F67" s="38">
        <v>19.557035439324938</v>
      </c>
      <c r="G67" s="38">
        <v>15.17613401427988</v>
      </c>
      <c r="H67" s="39">
        <v>80.598262030000001</v>
      </c>
      <c r="I67" s="39">
        <v>62.661800240273124</v>
      </c>
      <c r="J67" s="39">
        <v>77.745845458738756</v>
      </c>
      <c r="K67" s="40">
        <v>129.52271637333331</v>
      </c>
      <c r="L67" s="40">
        <v>38.575250269312136</v>
      </c>
      <c r="M67" s="40">
        <v>29.782613698529698</v>
      </c>
      <c r="N67" s="41">
        <v>89.710770066666669</v>
      </c>
      <c r="O67" s="41">
        <v>15.018395766878962</v>
      </c>
      <c r="P67" s="41">
        <v>16.740906087104545</v>
      </c>
      <c r="R67" s="32">
        <f t="shared" si="0"/>
        <v>2.0794124635870048</v>
      </c>
      <c r="S67" s="32">
        <f t="shared" si="1"/>
        <v>3.324733469814249</v>
      </c>
      <c r="T67" s="32">
        <f t="shared" si="2"/>
        <v>2.0688860370069437</v>
      </c>
      <c r="U67" s="32">
        <f t="shared" si="3"/>
        <v>2.987018606359809</v>
      </c>
      <c r="W67" s="33">
        <f t="shared" si="4"/>
        <v>0.48090507175040736</v>
      </c>
      <c r="X67" s="33">
        <f t="shared" si="5"/>
        <v>1.5988811878520024</v>
      </c>
      <c r="Y67" s="33">
        <f t="shared" si="6"/>
        <v>0.99493778807024036</v>
      </c>
      <c r="Z67" s="33">
        <f t="shared" si="7"/>
        <v>1.4364723972112659</v>
      </c>
      <c r="AB67" s="34">
        <f t="shared" si="8"/>
        <v>0.30077598973847047</v>
      </c>
      <c r="AC67" s="34">
        <f t="shared" si="9"/>
        <v>0.62543734180989263</v>
      </c>
      <c r="AD67" s="34">
        <f t="shared" si="10"/>
        <v>0.62227124543686541</v>
      </c>
      <c r="AE67" s="34">
        <f t="shared" si="11"/>
        <v>0.89842347769509834</v>
      </c>
      <c r="AG67" s="35">
        <f t="shared" si="12"/>
        <v>0.48335190151251606</v>
      </c>
      <c r="AH67" s="35">
        <f t="shared" si="13"/>
        <v>1.0050879683036045</v>
      </c>
      <c r="AI67" s="35">
        <f t="shared" si="14"/>
        <v>1.6070162446570229</v>
      </c>
      <c r="AJ67" s="35">
        <f t="shared" si="15"/>
        <v>1.4437811232372795</v>
      </c>
      <c r="AL67" s="36">
        <f t="shared" si="16"/>
        <v>0.33478197888384442</v>
      </c>
      <c r="AM67" s="36">
        <f t="shared" si="17"/>
        <v>0.69614981947538757</v>
      </c>
      <c r="AN67" s="36">
        <f t="shared" si="18"/>
        <v>1.1130608502857648</v>
      </c>
      <c r="AO67" s="36">
        <f t="shared" si="19"/>
        <v>0.69262576155433919</v>
      </c>
    </row>
    <row r="68" spans="1:41" x14ac:dyDescent="0.25">
      <c r="A68" s="9" t="s">
        <v>884</v>
      </c>
      <c r="B68" s="37">
        <v>257.31283418666663</v>
      </c>
      <c r="C68" s="37">
        <v>373.10432774306753</v>
      </c>
      <c r="D68" s="37">
        <v>145.00027910477266</v>
      </c>
      <c r="E68" s="38">
        <v>133.24242286666666</v>
      </c>
      <c r="F68" s="38">
        <v>20.458472689145044</v>
      </c>
      <c r="G68" s="38">
        <v>15.354323532241288</v>
      </c>
      <c r="H68" s="39">
        <v>98.551378170000007</v>
      </c>
      <c r="I68" s="39">
        <v>70.490462660012454</v>
      </c>
      <c r="J68" s="39">
        <v>71.526612787106032</v>
      </c>
      <c r="K68" s="40">
        <v>135.32163495666666</v>
      </c>
      <c r="L68" s="40">
        <v>41.787552228967108</v>
      </c>
      <c r="M68" s="40">
        <v>30.880170966267528</v>
      </c>
      <c r="N68" s="41">
        <v>89.001733603333335</v>
      </c>
      <c r="O68" s="41">
        <v>13.408947160856995</v>
      </c>
      <c r="P68" s="41">
        <v>15.065939300259648</v>
      </c>
      <c r="R68" s="32">
        <f t="shared" si="0"/>
        <v>1.9311629783567885</v>
      </c>
      <c r="S68" s="32">
        <f t="shared" si="1"/>
        <v>2.6109511501990861</v>
      </c>
      <c r="T68" s="32">
        <f t="shared" si="2"/>
        <v>1.9014907281386646</v>
      </c>
      <c r="U68" s="32">
        <f t="shared" si="3"/>
        <v>2.8910991254784912</v>
      </c>
      <c r="W68" s="33">
        <f t="shared" si="4"/>
        <v>0.5178226857118462</v>
      </c>
      <c r="X68" s="33">
        <f t="shared" si="5"/>
        <v>1.3520097368585247</v>
      </c>
      <c r="Y68" s="33">
        <f t="shared" si="6"/>
        <v>0.98463503570093713</v>
      </c>
      <c r="Z68" s="33">
        <f t="shared" si="7"/>
        <v>1.4970767138144419</v>
      </c>
      <c r="AB68" s="34">
        <f t="shared" si="8"/>
        <v>0.38300218674093139</v>
      </c>
      <c r="AC68" s="34">
        <f t="shared" si="9"/>
        <v>0.73963964366377988</v>
      </c>
      <c r="AD68" s="34">
        <f t="shared" si="10"/>
        <v>0.72827510694471431</v>
      </c>
      <c r="AE68" s="34">
        <f t="shared" si="11"/>
        <v>1.1072972871430564</v>
      </c>
      <c r="AG68" s="35">
        <f t="shared" si="12"/>
        <v>0.52590316913029722</v>
      </c>
      <c r="AH68" s="35">
        <f t="shared" si="13"/>
        <v>1.0156047304249385</v>
      </c>
      <c r="AI68" s="35">
        <f t="shared" si="14"/>
        <v>1.373107484334094</v>
      </c>
      <c r="AJ68" s="35">
        <f t="shared" si="15"/>
        <v>1.5204381923589692</v>
      </c>
      <c r="AL68" s="36">
        <f t="shared" si="16"/>
        <v>0.34588921257914157</v>
      </c>
      <c r="AM68" s="36">
        <f t="shared" si="17"/>
        <v>0.66796844194581928</v>
      </c>
      <c r="AN68" s="36">
        <f t="shared" si="18"/>
        <v>0.9030998374249658</v>
      </c>
      <c r="AO68" s="36">
        <f t="shared" si="19"/>
        <v>0.6577051306824212</v>
      </c>
    </row>
    <row r="69" spans="1:41" x14ac:dyDescent="0.25">
      <c r="A69" s="9" t="s">
        <v>885</v>
      </c>
      <c r="B69" s="37">
        <v>299.95332203333334</v>
      </c>
      <c r="C69" s="37">
        <v>150.088869783755</v>
      </c>
      <c r="D69" s="37">
        <v>50.037408742909626</v>
      </c>
      <c r="E69" s="38">
        <v>21.718121843333336</v>
      </c>
      <c r="F69" s="38">
        <v>15.167632118799162</v>
      </c>
      <c r="G69" s="38">
        <v>69.838599434209669</v>
      </c>
      <c r="H69" s="39">
        <v>50.214375929999996</v>
      </c>
      <c r="I69" s="39">
        <v>30.343408161398543</v>
      </c>
      <c r="J69" s="39">
        <v>60.42773130088873</v>
      </c>
      <c r="K69" s="40">
        <v>19.692257169000001</v>
      </c>
      <c r="L69" s="40">
        <v>9.5825942788533478</v>
      </c>
      <c r="M69" s="40">
        <v>48.661736420639912</v>
      </c>
      <c r="N69" s="41">
        <v>11.203982304333332</v>
      </c>
      <c r="O69" s="41">
        <v>4.0216358937463017</v>
      </c>
      <c r="P69" s="41">
        <v>35.894700513681329</v>
      </c>
      <c r="R69" s="32">
        <f t="shared" si="0"/>
        <v>13.811199890906218</v>
      </c>
      <c r="S69" s="32">
        <f t="shared" si="1"/>
        <v>5.9734551406448864</v>
      </c>
      <c r="T69" s="32">
        <f t="shared" si="2"/>
        <v>15.232043714395862</v>
      </c>
      <c r="U69" s="32">
        <f t="shared" si="3"/>
        <v>26.772027470743261</v>
      </c>
      <c r="W69" s="33">
        <f t="shared" si="4"/>
        <v>7.2405005205842782E-2</v>
      </c>
      <c r="X69" s="33">
        <f t="shared" si="5"/>
        <v>0.43250805055526131</v>
      </c>
      <c r="Y69" s="33">
        <f t="shared" si="6"/>
        <v>1.1028762044364573</v>
      </c>
      <c r="Z69" s="33">
        <f t="shared" si="7"/>
        <v>1.9384287883901317</v>
      </c>
      <c r="AB69" s="34">
        <f t="shared" si="8"/>
        <v>0.16740730054131472</v>
      </c>
      <c r="AC69" s="34">
        <f t="shared" si="9"/>
        <v>2.3120956909731105</v>
      </c>
      <c r="AD69" s="34">
        <f t="shared" si="10"/>
        <v>2.5499553199543121</v>
      </c>
      <c r="AE69" s="34">
        <f t="shared" si="11"/>
        <v>4.481832848895051</v>
      </c>
      <c r="AG69" s="35">
        <f t="shared" si="12"/>
        <v>6.5651072091849116E-2</v>
      </c>
      <c r="AH69" s="35">
        <f t="shared" si="13"/>
        <v>0.90672007971282287</v>
      </c>
      <c r="AI69" s="35">
        <f t="shared" si="14"/>
        <v>0.39216373407590416</v>
      </c>
      <c r="AJ69" s="35">
        <f t="shared" si="15"/>
        <v>1.7576123055267308</v>
      </c>
      <c r="AL69" s="36">
        <f t="shared" si="16"/>
        <v>3.7352419464413367E-2</v>
      </c>
      <c r="AM69" s="36">
        <f t="shared" si="17"/>
        <v>0.51588173163198925</v>
      </c>
      <c r="AN69" s="36">
        <f t="shared" si="18"/>
        <v>0.22312300206522417</v>
      </c>
      <c r="AO69" s="36">
        <f t="shared" si="19"/>
        <v>0.56895368612039532</v>
      </c>
    </row>
    <row r="70" spans="1:41" x14ac:dyDescent="0.25">
      <c r="A70" s="9" t="s">
        <v>886</v>
      </c>
      <c r="B70" s="37">
        <v>82.375825116666661</v>
      </c>
      <c r="C70" s="37">
        <v>72.417160113060589</v>
      </c>
      <c r="D70" s="37">
        <v>87.91069468560481</v>
      </c>
      <c r="E70" s="38">
        <v>13.507846271666667</v>
      </c>
      <c r="F70" s="38">
        <v>5.8010914754068521</v>
      </c>
      <c r="G70" s="38">
        <v>42.94608747195258</v>
      </c>
      <c r="H70" s="39">
        <v>15.929349427666667</v>
      </c>
      <c r="I70" s="39">
        <v>6.4461575216471845</v>
      </c>
      <c r="J70" s="39">
        <v>40.467173822248299</v>
      </c>
      <c r="K70" s="40">
        <v>8.3268250943333335</v>
      </c>
      <c r="L70" s="40">
        <v>3.9861493854160388</v>
      </c>
      <c r="M70" s="40">
        <v>47.87117947426011</v>
      </c>
      <c r="N70" s="41">
        <v>2.9476896720000005</v>
      </c>
      <c r="O70" s="41">
        <v>0.66801826078495641</v>
      </c>
      <c r="P70" s="41">
        <v>22.662435165086684</v>
      </c>
      <c r="R70" s="32">
        <f t="shared" si="0"/>
        <v>6.0983685674194978</v>
      </c>
      <c r="S70" s="32">
        <f t="shared" si="1"/>
        <v>5.1713238817897587</v>
      </c>
      <c r="T70" s="32">
        <f t="shared" si="2"/>
        <v>9.8928251984932416</v>
      </c>
      <c r="U70" s="32">
        <f t="shared" si="3"/>
        <v>27.945894677839291</v>
      </c>
      <c r="W70" s="33">
        <f t="shared" si="4"/>
        <v>0.16397828188714186</v>
      </c>
      <c r="X70" s="33">
        <f t="shared" si="5"/>
        <v>0.84798480521782982</v>
      </c>
      <c r="Y70" s="33">
        <f t="shared" si="6"/>
        <v>1.6222084790587448</v>
      </c>
      <c r="Z70" s="33">
        <f t="shared" si="7"/>
        <v>4.582519795071109</v>
      </c>
      <c r="AB70" s="34">
        <f t="shared" si="8"/>
        <v>0.19337408038227669</v>
      </c>
      <c r="AC70" s="34">
        <f t="shared" si="9"/>
        <v>1.1792664135569277</v>
      </c>
      <c r="AD70" s="34">
        <f t="shared" si="10"/>
        <v>1.9130159751412443</v>
      </c>
      <c r="AE70" s="34">
        <f t="shared" si="11"/>
        <v>5.4040116837871333</v>
      </c>
      <c r="AG70" s="35">
        <f t="shared" si="12"/>
        <v>0.10108335889249395</v>
      </c>
      <c r="AH70" s="35">
        <f t="shared" si="13"/>
        <v>0.61644357855916931</v>
      </c>
      <c r="AI70" s="35">
        <f t="shared" si="14"/>
        <v>0.52273478789227912</v>
      </c>
      <c r="AJ70" s="35">
        <f t="shared" si="15"/>
        <v>2.8248649012918658</v>
      </c>
      <c r="AL70" s="36">
        <f t="shared" si="16"/>
        <v>3.578343121692884E-2</v>
      </c>
      <c r="AM70" s="36">
        <f t="shared" si="17"/>
        <v>0.21822055216773648</v>
      </c>
      <c r="AN70" s="36">
        <f t="shared" si="18"/>
        <v>0.18504771242448528</v>
      </c>
      <c r="AO70" s="36">
        <f t="shared" si="19"/>
        <v>0.35399923003138328</v>
      </c>
    </row>
    <row r="71" spans="1:41" x14ac:dyDescent="0.25">
      <c r="A71" s="9" t="s">
        <v>397</v>
      </c>
      <c r="B71" s="37">
        <v>3932.1451513333336</v>
      </c>
      <c r="C71" s="37">
        <v>990.43247858641928</v>
      </c>
      <c r="D71" s="37">
        <v>25.188095567900842</v>
      </c>
      <c r="E71" s="38">
        <v>143.16705138</v>
      </c>
      <c r="F71" s="38">
        <v>78.930025881936345</v>
      </c>
      <c r="G71" s="38">
        <v>55.131418242621308</v>
      </c>
      <c r="H71" s="39">
        <v>626.79251233333343</v>
      </c>
      <c r="I71" s="39">
        <v>258.05779041559356</v>
      </c>
      <c r="J71" s="39">
        <v>41.171166747817864</v>
      </c>
      <c r="K71" s="40">
        <v>168.75452135999998</v>
      </c>
      <c r="L71" s="40">
        <v>93.186409216077692</v>
      </c>
      <c r="M71" s="40">
        <v>55.220096306211175</v>
      </c>
      <c r="N71" s="41">
        <v>52.081271953333335</v>
      </c>
      <c r="O71" s="41">
        <v>22.960564645473969</v>
      </c>
      <c r="P71" s="41">
        <v>44.086028978031585</v>
      </c>
      <c r="R71" s="32">
        <f t="shared" si="0"/>
        <v>27.465433655516652</v>
      </c>
      <c r="S71" s="32">
        <f t="shared" si="1"/>
        <v>6.2734398927251167</v>
      </c>
      <c r="T71" s="32">
        <f t="shared" si="2"/>
        <v>23.300976588028611</v>
      </c>
      <c r="U71" s="32">
        <f t="shared" si="3"/>
        <v>75.500175088977755</v>
      </c>
      <c r="W71" s="33">
        <f t="shared" si="4"/>
        <v>3.6409401451381856E-2</v>
      </c>
      <c r="X71" s="33">
        <f t="shared" si="5"/>
        <v>0.2284121915353427</v>
      </c>
      <c r="Y71" s="33">
        <f t="shared" si="6"/>
        <v>0.84837461080278354</v>
      </c>
      <c r="Z71" s="33">
        <f t="shared" si="7"/>
        <v>2.7489161844642109</v>
      </c>
      <c r="AB71" s="34">
        <f t="shared" si="8"/>
        <v>0.15940218079711455</v>
      </c>
      <c r="AC71" s="34">
        <f t="shared" si="9"/>
        <v>4.3780500212278204</v>
      </c>
      <c r="AD71" s="34">
        <f t="shared" si="10"/>
        <v>3.7142264828342699</v>
      </c>
      <c r="AE71" s="34">
        <f t="shared" si="11"/>
        <v>12.034892559747037</v>
      </c>
      <c r="AG71" s="35">
        <f t="shared" si="12"/>
        <v>4.2916656141947805E-2</v>
      </c>
      <c r="AH71" s="35">
        <f t="shared" si="13"/>
        <v>1.1787245719832886</v>
      </c>
      <c r="AI71" s="35">
        <f t="shared" si="14"/>
        <v>0.26923506270326175</v>
      </c>
      <c r="AJ71" s="35">
        <f t="shared" si="15"/>
        <v>3.240215052950512</v>
      </c>
      <c r="AL71" s="36">
        <f t="shared" si="16"/>
        <v>1.3245002396636688E-2</v>
      </c>
      <c r="AM71" s="36">
        <f t="shared" si="17"/>
        <v>0.36377973459198398</v>
      </c>
      <c r="AN71" s="36">
        <f t="shared" si="18"/>
        <v>8.3091726414300376E-2</v>
      </c>
      <c r="AO71" s="36">
        <f t="shared" si="19"/>
        <v>0.3086214907524143</v>
      </c>
    </row>
    <row r="72" spans="1:41" x14ac:dyDescent="0.25">
      <c r="A72" s="9" t="s">
        <v>887</v>
      </c>
      <c r="B72" s="37">
        <v>1810.2239453999998</v>
      </c>
      <c r="C72" s="37">
        <v>1533.2598213946367</v>
      </c>
      <c r="D72" s="37">
        <v>84.700007714008933</v>
      </c>
      <c r="E72" s="38">
        <v>36.830852980000003</v>
      </c>
      <c r="F72" s="38">
        <v>18.433758085550537</v>
      </c>
      <c r="G72" s="38">
        <v>50.049772389361955</v>
      </c>
      <c r="H72" s="39">
        <v>296.76096706666664</v>
      </c>
      <c r="I72" s="39">
        <v>208.94476980344962</v>
      </c>
      <c r="J72" s="39">
        <v>70.40844079622866</v>
      </c>
      <c r="K72" s="40">
        <v>126.19202153666667</v>
      </c>
      <c r="L72" s="40">
        <v>133.04255239108326</v>
      </c>
      <c r="M72" s="40">
        <v>105.42865608379692</v>
      </c>
      <c r="N72" s="41">
        <v>16.446648892999999</v>
      </c>
      <c r="O72" s="41">
        <v>7.7847995081894652</v>
      </c>
      <c r="P72" s="41">
        <v>47.333651729519325</v>
      </c>
      <c r="R72" s="32">
        <f t="shared" si="0"/>
        <v>49.149661192560295</v>
      </c>
      <c r="S72" s="32">
        <f t="shared" si="1"/>
        <v>6.0999395011182092</v>
      </c>
      <c r="T72" s="32">
        <f t="shared" si="2"/>
        <v>14.344995217261152</v>
      </c>
      <c r="U72" s="32">
        <f t="shared" si="3"/>
        <v>110.06643099011282</v>
      </c>
      <c r="W72" s="33">
        <f t="shared" si="4"/>
        <v>2.0346020211251595E-2</v>
      </c>
      <c r="X72" s="33">
        <f t="shared" si="5"/>
        <v>0.12410949237716307</v>
      </c>
      <c r="Y72" s="33">
        <f t="shared" si="6"/>
        <v>0.2918635626207029</v>
      </c>
      <c r="Z72" s="33">
        <f t="shared" si="7"/>
        <v>2.2394138295051644</v>
      </c>
      <c r="AB72" s="34">
        <f t="shared" si="8"/>
        <v>0.16393605212259649</v>
      </c>
      <c r="AC72" s="34">
        <f t="shared" si="9"/>
        <v>8.0574014190715229</v>
      </c>
      <c r="AD72" s="34">
        <f t="shared" si="10"/>
        <v>2.3516618836353218</v>
      </c>
      <c r="AE72" s="34">
        <f t="shared" si="11"/>
        <v>18.043856167743307</v>
      </c>
      <c r="AG72" s="35">
        <f t="shared" si="12"/>
        <v>6.9710723834659247E-2</v>
      </c>
      <c r="AH72" s="35">
        <f t="shared" si="13"/>
        <v>3.4262584579616395</v>
      </c>
      <c r="AI72" s="35">
        <f t="shared" si="14"/>
        <v>0.42523119797058062</v>
      </c>
      <c r="AJ72" s="35">
        <f t="shared" si="15"/>
        <v>7.6728105742183352</v>
      </c>
      <c r="AL72" s="36">
        <f t="shared" si="16"/>
        <v>9.0854222400454619E-3</v>
      </c>
      <c r="AM72" s="36">
        <f t="shared" si="17"/>
        <v>0.4465454248895866</v>
      </c>
      <c r="AN72" s="36">
        <f t="shared" si="18"/>
        <v>5.5420526006391191E-2</v>
      </c>
      <c r="AO72" s="36">
        <f t="shared" si="19"/>
        <v>0.13033033858025025</v>
      </c>
    </row>
    <row r="73" spans="1:41" x14ac:dyDescent="0.25">
      <c r="A73" s="9" t="s">
        <v>441</v>
      </c>
      <c r="B73" s="37">
        <v>71.248296310000001</v>
      </c>
      <c r="C73" s="37">
        <v>79.390019423490472</v>
      </c>
      <c r="D73" s="37">
        <v>111.42725305046733</v>
      </c>
      <c r="E73" s="38">
        <v>2.9446317319999999</v>
      </c>
      <c r="F73" s="38">
        <v>0.93482350100910538</v>
      </c>
      <c r="G73" s="38">
        <v>31.746703360225332</v>
      </c>
      <c r="H73" s="39">
        <v>9.5761384206666662</v>
      </c>
      <c r="I73" s="39">
        <v>6.6542789860794951</v>
      </c>
      <c r="J73" s="39">
        <v>69.488124479473029</v>
      </c>
      <c r="K73" s="40">
        <v>7.7448708420000001</v>
      </c>
      <c r="L73" s="40">
        <v>4.9962585448100114</v>
      </c>
      <c r="M73" s="40">
        <v>64.510547002483008</v>
      </c>
      <c r="N73" s="41">
        <v>3.1052024343333335</v>
      </c>
      <c r="O73" s="41">
        <v>0.26220443984773673</v>
      </c>
      <c r="P73" s="41">
        <v>8.4440369152303045</v>
      </c>
      <c r="R73" s="32">
        <f t="shared" si="0"/>
        <v>24.195995558876902</v>
      </c>
      <c r="S73" s="32">
        <f t="shared" si="1"/>
        <v>7.4401907303507713</v>
      </c>
      <c r="T73" s="32">
        <f t="shared" si="2"/>
        <v>9.1994169771850149</v>
      </c>
      <c r="U73" s="32">
        <f t="shared" si="3"/>
        <v>22.944815295205235</v>
      </c>
      <c r="W73" s="33">
        <f t="shared" si="4"/>
        <v>4.1329152899150914E-2</v>
      </c>
      <c r="X73" s="33">
        <f t="shared" si="5"/>
        <v>0.30749678029351235</v>
      </c>
      <c r="Y73" s="33">
        <f t="shared" si="6"/>
        <v>0.38020411083312422</v>
      </c>
      <c r="Z73" s="33">
        <f t="shared" si="7"/>
        <v>0.94828977957831373</v>
      </c>
      <c r="AB73" s="34">
        <f t="shared" si="8"/>
        <v>0.13440515656684712</v>
      </c>
      <c r="AC73" s="34">
        <f t="shared" si="9"/>
        <v>3.2520665713815879</v>
      </c>
      <c r="AD73" s="34">
        <f t="shared" si="10"/>
        <v>1.2364490791422633</v>
      </c>
      <c r="AE73" s="34">
        <f t="shared" si="11"/>
        <v>3.0839014921494483</v>
      </c>
      <c r="AG73" s="35">
        <f t="shared" si="12"/>
        <v>0.10870254087623671</v>
      </c>
      <c r="AH73" s="35">
        <f t="shared" si="13"/>
        <v>2.6301661962800584</v>
      </c>
      <c r="AI73" s="35">
        <f t="shared" si="14"/>
        <v>0.80876763699295207</v>
      </c>
      <c r="AJ73" s="35">
        <f t="shared" si="15"/>
        <v>2.4941597225247483</v>
      </c>
      <c r="AL73" s="36">
        <f t="shared" si="16"/>
        <v>4.3582830680226455E-2</v>
      </c>
      <c r="AM73" s="36">
        <f t="shared" si="17"/>
        <v>1.0545299775820434</v>
      </c>
      <c r="AN73" s="36">
        <f t="shared" si="18"/>
        <v>0.32426457282946808</v>
      </c>
      <c r="AO73" s="36">
        <f t="shared" si="19"/>
        <v>0.40093663247345518</v>
      </c>
    </row>
    <row r="74" spans="1:41" x14ac:dyDescent="0.25">
      <c r="A74" s="9" t="s">
        <v>888</v>
      </c>
      <c r="B74" s="37">
        <v>38.082126987000002</v>
      </c>
      <c r="C74" s="37">
        <v>54.263237118875594</v>
      </c>
      <c r="D74" s="37">
        <v>142.49003774762713</v>
      </c>
      <c r="E74" s="38">
        <v>3.8998586646666666</v>
      </c>
      <c r="F74" s="38">
        <v>1.0278390294723296</v>
      </c>
      <c r="G74" s="38">
        <v>26.355802039307552</v>
      </c>
      <c r="H74" s="39">
        <v>22.443356293333334</v>
      </c>
      <c r="I74" s="39">
        <v>15.16972147300239</v>
      </c>
      <c r="J74" s="39">
        <v>67.591144901569223</v>
      </c>
      <c r="K74" s="40">
        <v>14.304352614666668</v>
      </c>
      <c r="L74" s="40">
        <v>8.4681059978037396</v>
      </c>
      <c r="M74" s="40">
        <v>59.199505394750588</v>
      </c>
      <c r="N74" s="41">
        <v>4.9586468826666668</v>
      </c>
      <c r="O74" s="41">
        <v>2.3834775707417051</v>
      </c>
      <c r="P74" s="41">
        <v>48.067096269212776</v>
      </c>
      <c r="R74" s="32">
        <f t="shared" si="0"/>
        <v>9.7650018273816102</v>
      </c>
      <c r="S74" s="32">
        <f t="shared" si="1"/>
        <v>1.6968106948563693</v>
      </c>
      <c r="T74" s="32">
        <f t="shared" si="2"/>
        <v>2.6622754634804857</v>
      </c>
      <c r="U74" s="32">
        <f t="shared" si="3"/>
        <v>7.6799433168187514</v>
      </c>
      <c r="W74" s="33">
        <f t="shared" si="4"/>
        <v>0.10240653485552294</v>
      </c>
      <c r="X74" s="33">
        <f t="shared" si="5"/>
        <v>0.17376450356603287</v>
      </c>
      <c r="Y74" s="33">
        <f t="shared" si="6"/>
        <v>0.27263440504591785</v>
      </c>
      <c r="Z74" s="33">
        <f t="shared" si="7"/>
        <v>0.78647638296223998</v>
      </c>
      <c r="AB74" s="34">
        <f t="shared" si="8"/>
        <v>0.58934093416039401</v>
      </c>
      <c r="AC74" s="34">
        <f t="shared" si="9"/>
        <v>5.7549152990270329</v>
      </c>
      <c r="AD74" s="34">
        <f t="shared" si="10"/>
        <v>1.5689879086398857</v>
      </c>
      <c r="AE74" s="34">
        <f t="shared" si="11"/>
        <v>4.5261049686328381</v>
      </c>
      <c r="AG74" s="35">
        <f t="shared" si="12"/>
        <v>0.3756185314845914</v>
      </c>
      <c r="AH74" s="35">
        <f t="shared" si="13"/>
        <v>3.6679156463454312</v>
      </c>
      <c r="AI74" s="35">
        <f t="shared" si="14"/>
        <v>0.63735354140929856</v>
      </c>
      <c r="AJ74" s="35">
        <f t="shared" si="15"/>
        <v>2.8847290305483613</v>
      </c>
      <c r="AL74" s="36">
        <f t="shared" si="16"/>
        <v>0.13020929435898859</v>
      </c>
      <c r="AM74" s="36">
        <f t="shared" si="17"/>
        <v>1.2714939973575936</v>
      </c>
      <c r="AN74" s="36">
        <f t="shared" si="18"/>
        <v>0.22094052323803295</v>
      </c>
      <c r="AO74" s="36">
        <f t="shared" si="19"/>
        <v>0.34665300948904337</v>
      </c>
    </row>
    <row r="75" spans="1:41" x14ac:dyDescent="0.25">
      <c r="A75" s="9" t="s">
        <v>889</v>
      </c>
      <c r="B75" s="37">
        <v>404.49450043333337</v>
      </c>
      <c r="C75" s="37">
        <v>267.32860126173142</v>
      </c>
      <c r="D75" s="37">
        <v>66.089551520562907</v>
      </c>
      <c r="E75" s="38">
        <v>12.868977987666668</v>
      </c>
      <c r="F75" s="38">
        <v>2.5049077276385128</v>
      </c>
      <c r="G75" s="38">
        <v>19.464698207108277</v>
      </c>
      <c r="H75" s="39">
        <v>57.940810830000004</v>
      </c>
      <c r="I75" s="39">
        <v>17.182154414572828</v>
      </c>
      <c r="J75" s="39">
        <v>29.654666837483102</v>
      </c>
      <c r="K75" s="40">
        <v>19.167068824333331</v>
      </c>
      <c r="L75" s="40">
        <v>12.107920378743446</v>
      </c>
      <c r="M75" s="40">
        <v>63.170433046976783</v>
      </c>
      <c r="N75" s="41">
        <v>4.9138387716666667</v>
      </c>
      <c r="O75" s="41">
        <v>1.605370851407605</v>
      </c>
      <c r="P75" s="41">
        <v>32.67040141130024</v>
      </c>
      <c r="R75" s="32">
        <f t="shared" si="0"/>
        <v>31.431750121959304</v>
      </c>
      <c r="S75" s="32">
        <f t="shared" si="1"/>
        <v>6.9811674127262702</v>
      </c>
      <c r="T75" s="32">
        <f t="shared" si="2"/>
        <v>21.103618093122932</v>
      </c>
      <c r="U75" s="32">
        <f t="shared" si="3"/>
        <v>82.317413987137741</v>
      </c>
      <c r="W75" s="33">
        <f t="shared" si="4"/>
        <v>3.1814964044950385E-2</v>
      </c>
      <c r="X75" s="33">
        <f t="shared" si="5"/>
        <v>0.22210559022766557</v>
      </c>
      <c r="Y75" s="33">
        <f t="shared" si="6"/>
        <v>0.67141085085107044</v>
      </c>
      <c r="Z75" s="33">
        <f t="shared" si="7"/>
        <v>2.6189255662740827</v>
      </c>
      <c r="AB75" s="34">
        <f t="shared" si="8"/>
        <v>0.14324251817497702</v>
      </c>
      <c r="AC75" s="34">
        <f t="shared" si="9"/>
        <v>4.5023630381160915</v>
      </c>
      <c r="AD75" s="34">
        <f t="shared" si="10"/>
        <v>3.0229353982619354</v>
      </c>
      <c r="AE75" s="34">
        <f t="shared" si="11"/>
        <v>11.791353669169684</v>
      </c>
      <c r="AG75" s="35">
        <f t="shared" si="12"/>
        <v>4.7385239610921101E-2</v>
      </c>
      <c r="AH75" s="35">
        <f t="shared" si="13"/>
        <v>1.4894010109196401</v>
      </c>
      <c r="AI75" s="35">
        <f t="shared" si="14"/>
        <v>0.33080429061598843</v>
      </c>
      <c r="AJ75" s="35">
        <f t="shared" si="15"/>
        <v>3.9006303859319096</v>
      </c>
      <c r="AL75" s="36">
        <f t="shared" si="16"/>
        <v>1.2148097851522061E-2</v>
      </c>
      <c r="AM75" s="36">
        <f t="shared" si="17"/>
        <v>0.38183597612615211</v>
      </c>
      <c r="AN75" s="36">
        <f t="shared" si="18"/>
        <v>8.4807904847655824E-2</v>
      </c>
      <c r="AO75" s="36">
        <f t="shared" si="19"/>
        <v>0.25636881761640878</v>
      </c>
    </row>
    <row r="76" spans="1:41" x14ac:dyDescent="0.25">
      <c r="A76" s="9" t="s">
        <v>890</v>
      </c>
      <c r="B76" s="37">
        <v>5211.4407769999998</v>
      </c>
      <c r="C76" s="37">
        <v>1859.8300110053528</v>
      </c>
      <c r="D76" s="37">
        <v>35.687444040685733</v>
      </c>
      <c r="E76" s="38">
        <v>336.83411146666663</v>
      </c>
      <c r="F76" s="38">
        <v>203.62804911822445</v>
      </c>
      <c r="G76" s="38">
        <v>60.453511739524536</v>
      </c>
      <c r="H76" s="39">
        <v>1244.4484381</v>
      </c>
      <c r="I76" s="39">
        <v>545.71363984966024</v>
      </c>
      <c r="J76" s="39">
        <v>43.851848187687494</v>
      </c>
      <c r="K76" s="40">
        <v>384.71079353333334</v>
      </c>
      <c r="L76" s="40">
        <v>242.36437310947449</v>
      </c>
      <c r="M76" s="40">
        <v>62.999109248665974</v>
      </c>
      <c r="N76" s="41">
        <v>95.577713426666676</v>
      </c>
      <c r="O76" s="41">
        <v>45.527147787213153</v>
      </c>
      <c r="P76" s="41">
        <v>47.63364403161254</v>
      </c>
      <c r="R76" s="32">
        <f t="shared" si="0"/>
        <v>15.471831977788652</v>
      </c>
      <c r="S76" s="32">
        <f t="shared" si="1"/>
        <v>4.1877514708096122</v>
      </c>
      <c r="T76" s="32">
        <f t="shared" si="2"/>
        <v>13.546385660605214</v>
      </c>
      <c r="U76" s="32">
        <f t="shared" si="3"/>
        <v>54.525690039640359</v>
      </c>
      <c r="W76" s="33">
        <f t="shared" si="4"/>
        <v>6.4633587117259236E-2</v>
      </c>
      <c r="X76" s="33">
        <f t="shared" si="5"/>
        <v>0.27066939951400354</v>
      </c>
      <c r="Y76" s="33">
        <f t="shared" si="6"/>
        <v>0.87555149771871832</v>
      </c>
      <c r="Z76" s="33">
        <f t="shared" si="7"/>
        <v>3.5241909373057689</v>
      </c>
      <c r="AB76" s="34">
        <f t="shared" si="8"/>
        <v>0.23879163005981138</v>
      </c>
      <c r="AC76" s="34">
        <f t="shared" si="9"/>
        <v>3.6945439779876676</v>
      </c>
      <c r="AD76" s="34">
        <f t="shared" si="10"/>
        <v>3.2347635133147739</v>
      </c>
      <c r="AE76" s="34">
        <f t="shared" si="11"/>
        <v>13.020278404701743</v>
      </c>
      <c r="AG76" s="35">
        <f t="shared" si="12"/>
        <v>7.3820428936121313E-2</v>
      </c>
      <c r="AH76" s="35">
        <f t="shared" si="13"/>
        <v>1.1421372730279564</v>
      </c>
      <c r="AI76" s="35">
        <f t="shared" si="14"/>
        <v>0.30914160985303851</v>
      </c>
      <c r="AJ76" s="35">
        <f t="shared" si="15"/>
        <v>4.0251098267642487</v>
      </c>
      <c r="AL76" s="36">
        <f t="shared" si="16"/>
        <v>1.8339978811327224E-2</v>
      </c>
      <c r="AM76" s="36">
        <f t="shared" si="17"/>
        <v>0.28375307064505884</v>
      </c>
      <c r="AN76" s="36">
        <f t="shared" si="18"/>
        <v>7.6803273241752706E-2</v>
      </c>
      <c r="AO76" s="36">
        <f t="shared" si="19"/>
        <v>0.24844042598556654</v>
      </c>
    </row>
    <row r="77" spans="1:41" x14ac:dyDescent="0.25">
      <c r="A77" s="9" t="s">
        <v>891</v>
      </c>
      <c r="B77" s="37">
        <v>2265.1136376666668</v>
      </c>
      <c r="C77" s="37">
        <v>575.93716723452155</v>
      </c>
      <c r="D77" s="37">
        <v>25.426413830071876</v>
      </c>
      <c r="E77" s="38">
        <v>155.72155943999999</v>
      </c>
      <c r="F77" s="38">
        <v>70.930975902371628</v>
      </c>
      <c r="G77" s="38">
        <v>45.549875147314815</v>
      </c>
      <c r="H77" s="39">
        <v>677.94906623333338</v>
      </c>
      <c r="I77" s="39">
        <v>298.66774894925976</v>
      </c>
      <c r="J77" s="39">
        <v>44.054599943421955</v>
      </c>
      <c r="K77" s="40">
        <v>206.68970940666668</v>
      </c>
      <c r="L77" s="40">
        <v>136.59880647610615</v>
      </c>
      <c r="M77" s="40">
        <v>66.088827967407369</v>
      </c>
      <c r="N77" s="41">
        <v>51.813229836666665</v>
      </c>
      <c r="O77" s="41">
        <v>25.545274531270476</v>
      </c>
      <c r="P77" s="41">
        <v>49.302609800234556</v>
      </c>
      <c r="R77" s="32">
        <f t="shared" si="0"/>
        <v>14.545921873710892</v>
      </c>
      <c r="S77" s="32">
        <f t="shared" si="1"/>
        <v>3.3411265690674621</v>
      </c>
      <c r="T77" s="32">
        <f t="shared" si="2"/>
        <v>10.959005381395183</v>
      </c>
      <c r="U77" s="32">
        <f t="shared" si="3"/>
        <v>43.716897109234331</v>
      </c>
      <c r="W77" s="33">
        <f t="shared" si="4"/>
        <v>6.8747791214754023E-2</v>
      </c>
      <c r="X77" s="33">
        <f t="shared" si="5"/>
        <v>0.2296950717923173</v>
      </c>
      <c r="Y77" s="33">
        <f t="shared" si="6"/>
        <v>0.75340741388152177</v>
      </c>
      <c r="Z77" s="33">
        <f t="shared" si="7"/>
        <v>3.0054401150225249</v>
      </c>
      <c r="AB77" s="34">
        <f t="shared" si="8"/>
        <v>0.29930024479111811</v>
      </c>
      <c r="AC77" s="34">
        <f t="shared" si="9"/>
        <v>4.3535979775141493</v>
      </c>
      <c r="AD77" s="34">
        <f t="shared" si="10"/>
        <v>3.2800329933187591</v>
      </c>
      <c r="AE77" s="34">
        <f t="shared" si="11"/>
        <v>13.084478006301959</v>
      </c>
      <c r="AG77" s="35">
        <f t="shared" si="12"/>
        <v>9.1249156761769076E-2</v>
      </c>
      <c r="AH77" s="35">
        <f t="shared" si="13"/>
        <v>1.327303105298691</v>
      </c>
      <c r="AI77" s="35">
        <f t="shared" si="14"/>
        <v>0.30487498206174851</v>
      </c>
      <c r="AJ77" s="35">
        <f t="shared" si="15"/>
        <v>3.9891299974586527</v>
      </c>
      <c r="AL77" s="36">
        <f t="shared" si="16"/>
        <v>2.2874450524274968E-2</v>
      </c>
      <c r="AM77" s="36">
        <f t="shared" si="17"/>
        <v>0.33272997023016881</v>
      </c>
      <c r="AN77" s="36">
        <f t="shared" si="18"/>
        <v>7.6426434399474233E-2</v>
      </c>
      <c r="AO77" s="36">
        <f t="shared" si="19"/>
        <v>0.25068122639198726</v>
      </c>
    </row>
    <row r="78" spans="1:41" x14ac:dyDescent="0.25">
      <c r="A78" s="9" t="s">
        <v>892</v>
      </c>
      <c r="B78" s="37">
        <v>169.29102775666667</v>
      </c>
      <c r="C78" s="37">
        <v>197.02845712560054</v>
      </c>
      <c r="D78" s="37">
        <v>116.38446510514588</v>
      </c>
      <c r="E78" s="38">
        <v>32.226138943333332</v>
      </c>
      <c r="F78" s="38">
        <v>11.930384851045872</v>
      </c>
      <c r="G78" s="38">
        <v>37.020832287803209</v>
      </c>
      <c r="H78" s="39">
        <v>21.666436329000003</v>
      </c>
      <c r="I78" s="39">
        <v>15.324858740053704</v>
      </c>
      <c r="J78" s="39">
        <v>70.730869199480438</v>
      </c>
      <c r="K78" s="40">
        <v>16.038069617666668</v>
      </c>
      <c r="L78" s="40">
        <v>12.573722345959181</v>
      </c>
      <c r="M78" s="40">
        <v>78.399225378774076</v>
      </c>
      <c r="N78" s="41">
        <v>3.4523569226666666</v>
      </c>
      <c r="O78" s="41">
        <v>1.1496383198003277</v>
      </c>
      <c r="P78" s="41">
        <v>33.300100353248673</v>
      </c>
      <c r="R78" s="32">
        <f t="shared" si="0"/>
        <v>5.2532209351653698</v>
      </c>
      <c r="S78" s="32">
        <f t="shared" si="1"/>
        <v>7.8135151155464682</v>
      </c>
      <c r="T78" s="32">
        <f t="shared" si="2"/>
        <v>10.555573818571336</v>
      </c>
      <c r="U78" s="32">
        <f t="shared" si="3"/>
        <v>49.036363142285715</v>
      </c>
      <c r="W78" s="33">
        <f t="shared" si="4"/>
        <v>0.19035940280103988</v>
      </c>
      <c r="X78" s="33">
        <f t="shared" si="5"/>
        <v>1.4873760711723238</v>
      </c>
      <c r="Y78" s="33">
        <f t="shared" si="6"/>
        <v>2.0093527283255312</v>
      </c>
      <c r="Z78" s="33">
        <f t="shared" si="7"/>
        <v>9.3345328033004318</v>
      </c>
      <c r="AB78" s="34">
        <f t="shared" si="8"/>
        <v>0.12798337050763625</v>
      </c>
      <c r="AC78" s="34">
        <f t="shared" si="9"/>
        <v>0.67232492130374089</v>
      </c>
      <c r="AD78" s="34">
        <f t="shared" si="10"/>
        <v>1.3509379149429199</v>
      </c>
      <c r="AE78" s="34">
        <f t="shared" si="11"/>
        <v>6.275839032386151</v>
      </c>
      <c r="AG78" s="35">
        <f t="shared" si="12"/>
        <v>9.4736678193715382E-2</v>
      </c>
      <c r="AH78" s="35">
        <f t="shared" si="13"/>
        <v>0.4976727012152502</v>
      </c>
      <c r="AI78" s="35">
        <f t="shared" si="14"/>
        <v>0.74022646706325668</v>
      </c>
      <c r="AJ78" s="35">
        <f t="shared" si="15"/>
        <v>4.6455421548008875</v>
      </c>
      <c r="AL78" s="36">
        <f t="shared" si="16"/>
        <v>2.0393029497280685E-2</v>
      </c>
      <c r="AM78" s="36">
        <f t="shared" si="17"/>
        <v>0.10712908948655982</v>
      </c>
      <c r="AN78" s="36">
        <f t="shared" si="18"/>
        <v>0.15934124422878765</v>
      </c>
      <c r="AO78" s="36">
        <f t="shared" si="19"/>
        <v>0.21526012824284896</v>
      </c>
    </row>
    <row r="79" spans="1:41" x14ac:dyDescent="0.25">
      <c r="A79" s="9" t="s">
        <v>893</v>
      </c>
      <c r="B79" s="37">
        <v>1460.8413333333331</v>
      </c>
      <c r="C79" s="37">
        <v>671.03089543399312</v>
      </c>
      <c r="D79" s="37">
        <v>45.934550188475406</v>
      </c>
      <c r="E79" s="38">
        <v>32.336192616666665</v>
      </c>
      <c r="F79" s="38">
        <v>23.168936086941763</v>
      </c>
      <c r="G79" s="38">
        <v>71.650167233974443</v>
      </c>
      <c r="H79" s="39">
        <v>206.05319714999999</v>
      </c>
      <c r="I79" s="39">
        <v>128.2545061982338</v>
      </c>
      <c r="J79" s="39">
        <v>62.243395381469725</v>
      </c>
      <c r="K79" s="40">
        <v>59.648107849999995</v>
      </c>
      <c r="L79" s="40">
        <v>51.819726029234097</v>
      </c>
      <c r="M79" s="40">
        <v>86.875724808484605</v>
      </c>
      <c r="N79" s="41">
        <v>6.7469177163333329</v>
      </c>
      <c r="O79" s="41">
        <v>3.4475373645780789</v>
      </c>
      <c r="P79" s="41">
        <v>51.097960721116834</v>
      </c>
      <c r="R79" s="32">
        <f t="shared" si="0"/>
        <v>45.176664756146607</v>
      </c>
      <c r="S79" s="32">
        <f t="shared" si="1"/>
        <v>7.089631966593017</v>
      </c>
      <c r="T79" s="32">
        <f t="shared" si="2"/>
        <v>24.490992019511868</v>
      </c>
      <c r="U79" s="32">
        <f t="shared" si="3"/>
        <v>216.51980871159031</v>
      </c>
      <c r="W79" s="33">
        <f t="shared" si="4"/>
        <v>2.2135321529328764E-2</v>
      </c>
      <c r="X79" s="33">
        <f t="shared" si="5"/>
        <v>0.15693128310514384</v>
      </c>
      <c r="Y79" s="33">
        <f t="shared" si="6"/>
        <v>0.54211598292412</v>
      </c>
      <c r="Z79" s="33">
        <f t="shared" si="7"/>
        <v>4.7927355832998106</v>
      </c>
      <c r="AB79" s="34">
        <f t="shared" si="8"/>
        <v>0.14105104534510252</v>
      </c>
      <c r="AC79" s="34">
        <f t="shared" si="9"/>
        <v>6.3722157890597302</v>
      </c>
      <c r="AD79" s="34">
        <f t="shared" si="10"/>
        <v>3.4544800258907125</v>
      </c>
      <c r="AE79" s="34">
        <f t="shared" si="11"/>
        <v>30.54034535669145</v>
      </c>
      <c r="AG79" s="35">
        <f t="shared" si="12"/>
        <v>4.083133909820004E-2</v>
      </c>
      <c r="AH79" s="35">
        <f t="shared" si="13"/>
        <v>1.8446237179839247</v>
      </c>
      <c r="AI79" s="35">
        <f t="shared" si="14"/>
        <v>0.28947916690939829</v>
      </c>
      <c r="AJ79" s="35">
        <f t="shared" si="15"/>
        <v>8.8407937309803515</v>
      </c>
      <c r="AL79" s="36">
        <f t="shared" si="16"/>
        <v>4.6185150723646925E-3</v>
      </c>
      <c r="AM79" s="36">
        <f t="shared" si="17"/>
        <v>0.20864910709542991</v>
      </c>
      <c r="AN79" s="36">
        <f t="shared" si="18"/>
        <v>3.2743572095228386E-2</v>
      </c>
      <c r="AO79" s="36">
        <f t="shared" si="19"/>
        <v>0.11311201577927897</v>
      </c>
    </row>
    <row r="80" spans="1:41" x14ac:dyDescent="0.25">
      <c r="A80" s="9" t="s">
        <v>894</v>
      </c>
      <c r="B80" s="37">
        <v>3.2291183619999999</v>
      </c>
      <c r="C80" s="37">
        <v>0.95552363788217776</v>
      </c>
      <c r="D80" s="37">
        <v>29.590852076737157</v>
      </c>
      <c r="E80" s="38">
        <v>23.895044670000001</v>
      </c>
      <c r="F80" s="38">
        <v>23.944092211568172</v>
      </c>
      <c r="G80" s="38">
        <v>100.20526239747838</v>
      </c>
      <c r="H80" s="39">
        <v>0.3240140503333333</v>
      </c>
      <c r="I80" s="39">
        <v>0.21765326543956653</v>
      </c>
      <c r="J80" s="39">
        <v>67.174020761029695</v>
      </c>
      <c r="K80" s="40">
        <v>46.636585696666664</v>
      </c>
      <c r="L80" s="40">
        <v>42.785093308577935</v>
      </c>
      <c r="M80" s="40">
        <v>91.74147864695847</v>
      </c>
      <c r="N80" s="41">
        <v>9.1138134906666668</v>
      </c>
      <c r="O80" s="41">
        <v>4.7818965162381755</v>
      </c>
      <c r="P80" s="41">
        <v>52.468667711219361</v>
      </c>
      <c r="R80" s="32">
        <f t="shared" si="0"/>
        <v>0.13513757377713242</v>
      </c>
      <c r="S80" s="32">
        <f t="shared" si="1"/>
        <v>9.9659825204431911</v>
      </c>
      <c r="T80" s="32">
        <f t="shared" si="2"/>
        <v>6.9240025052494353E-2</v>
      </c>
      <c r="U80" s="32">
        <f t="shared" si="3"/>
        <v>0.35431034059528388</v>
      </c>
      <c r="W80" s="33">
        <f t="shared" si="4"/>
        <v>7.3998664623740424</v>
      </c>
      <c r="X80" s="33">
        <f t="shared" si="5"/>
        <v>73.746939817633489</v>
      </c>
      <c r="Y80" s="33">
        <f t="shared" si="6"/>
        <v>0.51236693923989152</v>
      </c>
      <c r="Z80" s="33">
        <f t="shared" si="7"/>
        <v>2.6218492066433652</v>
      </c>
      <c r="AB80" s="34">
        <f t="shared" si="8"/>
        <v>0.10034133593438509</v>
      </c>
      <c r="AC80" s="34">
        <f t="shared" si="9"/>
        <v>1.3559884687728993E-2</v>
      </c>
      <c r="AD80" s="34">
        <f t="shared" si="10"/>
        <v>6.9476366138975761E-3</v>
      </c>
      <c r="AE80" s="34">
        <f t="shared" si="11"/>
        <v>3.5551972910697782E-2</v>
      </c>
      <c r="AG80" s="35">
        <f t="shared" si="12"/>
        <v>14.442513549667977</v>
      </c>
      <c r="AH80" s="35">
        <f t="shared" si="13"/>
        <v>1.9517262403454909</v>
      </c>
      <c r="AI80" s="35">
        <f t="shared" si="14"/>
        <v>143.933837587255</v>
      </c>
      <c r="AJ80" s="35">
        <f t="shared" si="15"/>
        <v>5.1171318948348636</v>
      </c>
      <c r="AL80" s="36">
        <f t="shared" si="16"/>
        <v>2.8223844619377463</v>
      </c>
      <c r="AM80" s="36">
        <f t="shared" si="17"/>
        <v>0.38141018845254437</v>
      </c>
      <c r="AN80" s="36">
        <f t="shared" si="18"/>
        <v>28.127834213642039</v>
      </c>
      <c r="AO80" s="36">
        <f t="shared" si="19"/>
        <v>0.19542197085234037</v>
      </c>
    </row>
    <row r="81" spans="1:41" x14ac:dyDescent="0.25">
      <c r="A81" s="9" t="s">
        <v>895</v>
      </c>
      <c r="B81" s="37">
        <v>468.74413088666665</v>
      </c>
      <c r="C81" s="37">
        <v>615.84841796326396</v>
      </c>
      <c r="D81" s="37">
        <v>131.38264084466249</v>
      </c>
      <c r="E81" s="38">
        <v>237.99679</v>
      </c>
      <c r="F81" s="38">
        <v>36.927416681834352</v>
      </c>
      <c r="G81" s="38">
        <v>15.515930564372047</v>
      </c>
      <c r="H81" s="39">
        <v>156.66990426666666</v>
      </c>
      <c r="I81" s="39">
        <v>103.1653769617491</v>
      </c>
      <c r="J81" s="39">
        <v>65.848879811755097</v>
      </c>
      <c r="K81" s="40">
        <v>309.3782166333333</v>
      </c>
      <c r="L81" s="40">
        <v>97.081389693532259</v>
      </c>
      <c r="M81" s="40">
        <v>31.379516874192376</v>
      </c>
      <c r="N81" s="41">
        <v>165.50081499999999</v>
      </c>
      <c r="O81" s="41">
        <v>40.640436187946015</v>
      </c>
      <c r="P81" s="41">
        <v>24.556033870857988</v>
      </c>
      <c r="R81" s="32">
        <f t="shared" si="0"/>
        <v>1.9695397189460693</v>
      </c>
      <c r="S81" s="32">
        <f t="shared" si="1"/>
        <v>2.991921984510955</v>
      </c>
      <c r="T81" s="32">
        <f t="shared" si="2"/>
        <v>1.5151167913098729</v>
      </c>
      <c r="U81" s="32">
        <f t="shared" si="3"/>
        <v>2.8322768736012973</v>
      </c>
      <c r="W81" s="33">
        <f t="shared" si="4"/>
        <v>0.50773284254207141</v>
      </c>
      <c r="X81" s="33">
        <f t="shared" si="5"/>
        <v>1.5190970538598623</v>
      </c>
      <c r="Y81" s="33">
        <f t="shared" si="6"/>
        <v>0.769274555234984</v>
      </c>
      <c r="Z81" s="33">
        <f t="shared" si="7"/>
        <v>1.4380399878997576</v>
      </c>
      <c r="AB81" s="34">
        <f t="shared" si="8"/>
        <v>0.33423331396238098</v>
      </c>
      <c r="AC81" s="34">
        <f t="shared" si="9"/>
        <v>0.65828578724388109</v>
      </c>
      <c r="AD81" s="34">
        <f t="shared" si="10"/>
        <v>0.50640250619954796</v>
      </c>
      <c r="AE81" s="34">
        <f t="shared" si="11"/>
        <v>0.94664128552277327</v>
      </c>
      <c r="AG81" s="35">
        <f t="shared" si="12"/>
        <v>0.66001512605207424</v>
      </c>
      <c r="AH81" s="35">
        <f t="shared" si="13"/>
        <v>1.2999260058647568</v>
      </c>
      <c r="AI81" s="35">
        <f t="shared" si="14"/>
        <v>1.9747137657449703</v>
      </c>
      <c r="AJ81" s="35">
        <f t="shared" si="15"/>
        <v>1.8693455777443351</v>
      </c>
      <c r="AL81" s="36">
        <f t="shared" si="16"/>
        <v>0.35307282607878648</v>
      </c>
      <c r="AM81" s="36">
        <f t="shared" si="17"/>
        <v>0.6953909546427075</v>
      </c>
      <c r="AN81" s="36">
        <f t="shared" si="18"/>
        <v>1.0563663504785341</v>
      </c>
      <c r="AO81" s="36">
        <f t="shared" si="19"/>
        <v>0.53494656734719981</v>
      </c>
    </row>
    <row r="82" spans="1:41" x14ac:dyDescent="0.25">
      <c r="A82" s="9" t="s">
        <v>896</v>
      </c>
      <c r="B82" s="37">
        <v>712.15827546666662</v>
      </c>
      <c r="C82" s="37">
        <v>569.73696361488771</v>
      </c>
      <c r="D82" s="37">
        <v>80.00145237960588</v>
      </c>
      <c r="E82" s="38">
        <v>730.8809874333333</v>
      </c>
      <c r="F82" s="38">
        <v>257.14860024319461</v>
      </c>
      <c r="G82" s="38">
        <v>35.183375223131002</v>
      </c>
      <c r="H82" s="39">
        <v>552.63276663333329</v>
      </c>
      <c r="I82" s="39">
        <v>262.57214346925292</v>
      </c>
      <c r="J82" s="39">
        <v>47.512952420258337</v>
      </c>
      <c r="K82" s="40">
        <v>701.87744056666668</v>
      </c>
      <c r="L82" s="40">
        <v>246.56485838025685</v>
      </c>
      <c r="M82" s="40">
        <v>35.129332292143573</v>
      </c>
      <c r="N82" s="41">
        <v>182.47830429999999</v>
      </c>
      <c r="O82" s="41">
        <v>75.876337645762248</v>
      </c>
      <c r="P82" s="41">
        <v>41.581018596610363</v>
      </c>
      <c r="R82" s="32">
        <f t="shared" si="0"/>
        <v>0.97438336433895201</v>
      </c>
      <c r="S82" s="32">
        <f t="shared" si="1"/>
        <v>1.2886645860779677</v>
      </c>
      <c r="T82" s="32">
        <f t="shared" si="2"/>
        <v>1.0146476212309938</v>
      </c>
      <c r="U82" s="32">
        <f t="shared" si="3"/>
        <v>3.9027010810877347</v>
      </c>
      <c r="W82" s="33">
        <f t="shared" si="4"/>
        <v>1.0262900995630473</v>
      </c>
      <c r="X82" s="33">
        <f t="shared" si="5"/>
        <v>1.3225437063493306</v>
      </c>
      <c r="Y82" s="33">
        <f t="shared" si="6"/>
        <v>1.0413228082145658</v>
      </c>
      <c r="Z82" s="33">
        <f t="shared" si="7"/>
        <v>4.0053034810743435</v>
      </c>
      <c r="AB82" s="34">
        <f t="shared" si="8"/>
        <v>0.77599711422464523</v>
      </c>
      <c r="AC82" s="34">
        <f t="shared" si="9"/>
        <v>0.75611867887552786</v>
      </c>
      <c r="AD82" s="34">
        <f t="shared" si="10"/>
        <v>0.7873636260301522</v>
      </c>
      <c r="AE82" s="34">
        <f t="shared" si="11"/>
        <v>3.0284847766054854</v>
      </c>
      <c r="AG82" s="35">
        <f t="shared" si="12"/>
        <v>0.9855638342568398</v>
      </c>
      <c r="AH82" s="35">
        <f t="shared" si="13"/>
        <v>0.96031700459397684</v>
      </c>
      <c r="AI82" s="35">
        <f t="shared" si="14"/>
        <v>1.2700612105260054</v>
      </c>
      <c r="AJ82" s="35">
        <f t="shared" si="15"/>
        <v>3.8463610414351419</v>
      </c>
      <c r="AL82" s="36">
        <f t="shared" si="16"/>
        <v>0.2562327934480923</v>
      </c>
      <c r="AM82" s="36">
        <f t="shared" si="17"/>
        <v>0.24966897133391994</v>
      </c>
      <c r="AN82" s="36">
        <f t="shared" si="18"/>
        <v>0.33019812670838727</v>
      </c>
      <c r="AO82" s="36">
        <f t="shared" si="19"/>
        <v>0.25998599435347941</v>
      </c>
    </row>
    <row r="83" spans="1:41" x14ac:dyDescent="0.25">
      <c r="A83" s="9" t="s">
        <v>442</v>
      </c>
      <c r="B83" s="37">
        <v>50.805141673333331</v>
      </c>
      <c r="C83" s="37">
        <v>64.411414425712238</v>
      </c>
      <c r="D83" s="37">
        <v>126.78129083836525</v>
      </c>
      <c r="E83" s="38">
        <v>25.356065047000001</v>
      </c>
      <c r="F83" s="38">
        <v>15.024962527348423</v>
      </c>
      <c r="G83" s="38">
        <v>59.255892030163807</v>
      </c>
      <c r="H83" s="39">
        <v>616.56813529999999</v>
      </c>
      <c r="I83" s="39">
        <v>449.22920900809618</v>
      </c>
      <c r="J83" s="39">
        <v>72.859621392778806</v>
      </c>
      <c r="K83" s="40">
        <v>511.61134606666673</v>
      </c>
      <c r="L83" s="40">
        <v>202.85790154290325</v>
      </c>
      <c r="M83" s="40">
        <v>39.650782396149083</v>
      </c>
      <c r="N83" s="41">
        <v>55.920990640000007</v>
      </c>
      <c r="O83" s="41">
        <v>14.828235234513633</v>
      </c>
      <c r="P83" s="41">
        <v>26.516402990735056</v>
      </c>
      <c r="R83" s="32">
        <f t="shared" si="0"/>
        <v>2.003668218201875</v>
      </c>
      <c r="S83" s="32">
        <f t="shared" si="1"/>
        <v>8.2399882129188154E-2</v>
      </c>
      <c r="T83" s="32">
        <f t="shared" si="2"/>
        <v>9.9304173107046464E-2</v>
      </c>
      <c r="U83" s="32">
        <f t="shared" si="3"/>
        <v>0.90851648176977517</v>
      </c>
      <c r="W83" s="33">
        <f t="shared" si="4"/>
        <v>0.49908462434834477</v>
      </c>
      <c r="X83" s="33">
        <f t="shared" si="5"/>
        <v>4.1124514218793755E-2</v>
      </c>
      <c r="Y83" s="33">
        <f t="shared" si="6"/>
        <v>4.9561185931353287E-2</v>
      </c>
      <c r="Z83" s="33">
        <f t="shared" si="7"/>
        <v>0.45342660701834803</v>
      </c>
      <c r="AB83" s="34">
        <f t="shared" si="8"/>
        <v>12.135939690207085</v>
      </c>
      <c r="AC83" s="34">
        <f t="shared" si="9"/>
        <v>24.316396655282645</v>
      </c>
      <c r="AD83" s="34">
        <f t="shared" si="10"/>
        <v>1.2051494558130003</v>
      </c>
      <c r="AE83" s="34">
        <f t="shared" si="11"/>
        <v>11.025701230317116</v>
      </c>
      <c r="AG83" s="35">
        <f t="shared" si="12"/>
        <v>10.070070256987433</v>
      </c>
      <c r="AH83" s="35">
        <f t="shared" si="13"/>
        <v>20.177079728985706</v>
      </c>
      <c r="AI83" s="35">
        <f t="shared" si="14"/>
        <v>0.82977260220840787</v>
      </c>
      <c r="AJ83" s="35">
        <f t="shared" si="15"/>
        <v>9.1488248010526778</v>
      </c>
      <c r="AL83" s="36">
        <f t="shared" si="16"/>
        <v>1.1006954965219964</v>
      </c>
      <c r="AM83" s="36">
        <f t="shared" si="17"/>
        <v>2.2054285842990566</v>
      </c>
      <c r="AN83" s="36">
        <f t="shared" si="18"/>
        <v>9.069717917354074E-2</v>
      </c>
      <c r="AO83" s="36">
        <f t="shared" si="19"/>
        <v>0.10930365612476681</v>
      </c>
    </row>
    <row r="84" spans="1:41" x14ac:dyDescent="0.25">
      <c r="A84" s="9" t="s">
        <v>897</v>
      </c>
      <c r="B84" s="37">
        <v>6776.3989316666666</v>
      </c>
      <c r="C84" s="37">
        <v>2062.2030133981029</v>
      </c>
      <c r="D84" s="37">
        <v>30.432137101038421</v>
      </c>
      <c r="E84" s="38">
        <v>279.06081496666667</v>
      </c>
      <c r="F84" s="38">
        <v>151.47077982612726</v>
      </c>
      <c r="G84" s="38">
        <v>54.2787706845263</v>
      </c>
      <c r="H84" s="39">
        <v>1343.1623101333334</v>
      </c>
      <c r="I84" s="39">
        <v>609.08777596817129</v>
      </c>
      <c r="J84" s="39">
        <v>45.347295064265772</v>
      </c>
      <c r="K84" s="40">
        <v>420.31523426666672</v>
      </c>
      <c r="L84" s="40">
        <v>269.05295696951271</v>
      </c>
      <c r="M84" s="40">
        <v>64.012183008054734</v>
      </c>
      <c r="N84" s="41">
        <v>107.16258355333332</v>
      </c>
      <c r="O84" s="41">
        <v>58.39219370451643</v>
      </c>
      <c r="P84" s="41">
        <v>54.489348584485597</v>
      </c>
      <c r="R84" s="32">
        <f t="shared" si="0"/>
        <v>24.282875159223252</v>
      </c>
      <c r="S84" s="32">
        <f t="shared" si="1"/>
        <v>5.0451080115507301</v>
      </c>
      <c r="T84" s="32">
        <f t="shared" si="2"/>
        <v>16.122182541133917</v>
      </c>
      <c r="U84" s="32">
        <f t="shared" si="3"/>
        <v>63.2347476793908</v>
      </c>
      <c r="W84" s="33">
        <f t="shared" si="4"/>
        <v>4.1181284894930351E-2</v>
      </c>
      <c r="X84" s="33">
        <f t="shared" si="5"/>
        <v>0.20776403034936616</v>
      </c>
      <c r="Y84" s="33">
        <f t="shared" si="6"/>
        <v>0.66393219235450807</v>
      </c>
      <c r="Z84" s="33">
        <f t="shared" si="7"/>
        <v>2.6040881594440282</v>
      </c>
      <c r="AB84" s="34">
        <f t="shared" si="8"/>
        <v>0.1982118118602236</v>
      </c>
      <c r="AC84" s="34">
        <f t="shared" si="9"/>
        <v>4.8131526824852564</v>
      </c>
      <c r="AD84" s="34">
        <f t="shared" si="10"/>
        <v>3.1956070126194174</v>
      </c>
      <c r="AE84" s="34">
        <f t="shared" si="11"/>
        <v>12.533873910056119</v>
      </c>
      <c r="AG84" s="35">
        <f t="shared" si="12"/>
        <v>6.2026341498653402E-2</v>
      </c>
      <c r="AH84" s="35">
        <f t="shared" si="13"/>
        <v>1.5061779071951491</v>
      </c>
      <c r="AI84" s="35">
        <f t="shared" si="14"/>
        <v>0.31292959242203777</v>
      </c>
      <c r="AJ84" s="35">
        <f t="shared" si="15"/>
        <v>3.9222200541430743</v>
      </c>
      <c r="AL84" s="36">
        <f t="shared" si="16"/>
        <v>1.5814090143446809E-2</v>
      </c>
      <c r="AM84" s="36">
        <f t="shared" si="17"/>
        <v>0.38401157671002178</v>
      </c>
      <c r="AN84" s="36">
        <f t="shared" si="18"/>
        <v>7.9783792878088927E-2</v>
      </c>
      <c r="AO84" s="36">
        <f t="shared" si="19"/>
        <v>0.25495764801459614</v>
      </c>
    </row>
    <row r="85" spans="1:41" x14ac:dyDescent="0.25">
      <c r="A85" s="9" t="s">
        <v>443</v>
      </c>
      <c r="B85" s="37">
        <v>52.407811325666671</v>
      </c>
      <c r="C85" s="37">
        <v>62.597439706895138</v>
      </c>
      <c r="D85" s="37">
        <v>119.4429573063245</v>
      </c>
      <c r="E85" s="38">
        <v>59.031177056666671</v>
      </c>
      <c r="F85" s="38">
        <v>18.341209125959956</v>
      </c>
      <c r="G85" s="38">
        <v>31.070376774553232</v>
      </c>
      <c r="H85" s="39">
        <v>585.90492626666662</v>
      </c>
      <c r="I85" s="39">
        <v>461.55710680926211</v>
      </c>
      <c r="J85" s="39">
        <v>78.776792294658179</v>
      </c>
      <c r="K85" s="40">
        <v>576.39427426666668</v>
      </c>
      <c r="L85" s="40">
        <v>189.12792823537285</v>
      </c>
      <c r="M85" s="40">
        <v>32.812249649078488</v>
      </c>
      <c r="N85" s="41">
        <v>226.60051213333335</v>
      </c>
      <c r="O85" s="41">
        <v>49.271116933144739</v>
      </c>
      <c r="P85" s="41">
        <v>21.743603520257388</v>
      </c>
      <c r="R85" s="32">
        <f t="shared" si="0"/>
        <v>0.88779885373720513</v>
      </c>
      <c r="S85" s="32">
        <f t="shared" si="1"/>
        <v>8.9447637280683945E-2</v>
      </c>
      <c r="T85" s="32">
        <f t="shared" si="2"/>
        <v>9.0923546026448546E-2</v>
      </c>
      <c r="U85" s="32">
        <f t="shared" si="3"/>
        <v>0.23127843283438629</v>
      </c>
      <c r="W85" s="33">
        <f t="shared" si="4"/>
        <v>1.1263812695752897</v>
      </c>
      <c r="X85" s="33">
        <f t="shared" si="5"/>
        <v>0.1007521432407268</v>
      </c>
      <c r="Y85" s="33">
        <f t="shared" si="6"/>
        <v>0.10241457920755839</v>
      </c>
      <c r="Z85" s="33">
        <f t="shared" si="7"/>
        <v>0.26050769480137936</v>
      </c>
      <c r="AB85" s="34">
        <f t="shared" si="8"/>
        <v>11.179725148715002</v>
      </c>
      <c r="AC85" s="34">
        <f t="shared" si="9"/>
        <v>9.9253471721261839</v>
      </c>
      <c r="AD85" s="34">
        <f t="shared" si="10"/>
        <v>1.0165002541222328</v>
      </c>
      <c r="AE85" s="34">
        <f t="shared" si="11"/>
        <v>2.5856293119139817</v>
      </c>
      <c r="AG85" s="35">
        <f t="shared" si="12"/>
        <v>10.998251208868519</v>
      </c>
      <c r="AH85" s="35">
        <f t="shared" si="13"/>
        <v>9.7642348163473009</v>
      </c>
      <c r="AI85" s="35">
        <f t="shared" si="14"/>
        <v>0.98376758485271498</v>
      </c>
      <c r="AJ85" s="35">
        <f t="shared" si="15"/>
        <v>2.5436583035060054</v>
      </c>
      <c r="AL85" s="36">
        <f t="shared" si="16"/>
        <v>4.3237927019164788</v>
      </c>
      <c r="AM85" s="36">
        <f t="shared" si="17"/>
        <v>3.838658204558743</v>
      </c>
      <c r="AN85" s="36">
        <f t="shared" si="18"/>
        <v>0.38675304127789367</v>
      </c>
      <c r="AO85" s="36">
        <f t="shared" si="19"/>
        <v>0.39313456474152531</v>
      </c>
    </row>
    <row r="86" spans="1:41" x14ac:dyDescent="0.25">
      <c r="A86" s="9" t="s">
        <v>898</v>
      </c>
      <c r="B86" s="37">
        <v>602.69992910000008</v>
      </c>
      <c r="C86" s="37">
        <v>296.55630535238879</v>
      </c>
      <c r="D86" s="37">
        <v>49.2046358451096</v>
      </c>
      <c r="E86" s="38">
        <v>22.92631720066667</v>
      </c>
      <c r="F86" s="38">
        <v>13.031838309082437</v>
      </c>
      <c r="G86" s="38">
        <v>56.842266444361535</v>
      </c>
      <c r="H86" s="39">
        <v>91.513617946666656</v>
      </c>
      <c r="I86" s="39">
        <v>42.190722526424594</v>
      </c>
      <c r="J86" s="39">
        <v>46.103217721118817</v>
      </c>
      <c r="K86" s="40">
        <v>19.218138982999999</v>
      </c>
      <c r="L86" s="40">
        <v>14.486709498934065</v>
      </c>
      <c r="M86" s="40">
        <v>75.380397195320185</v>
      </c>
      <c r="N86" s="41">
        <v>8.9333162323333326</v>
      </c>
      <c r="O86" s="41">
        <v>2.2799499127687679</v>
      </c>
      <c r="P86" s="41">
        <v>25.52187623803907</v>
      </c>
      <c r="R86" s="32">
        <f t="shared" si="0"/>
        <v>26.288562782446117</v>
      </c>
      <c r="S86" s="32">
        <f t="shared" si="1"/>
        <v>6.5859042907826941</v>
      </c>
      <c r="T86" s="32">
        <f t="shared" si="2"/>
        <v>31.360993363256295</v>
      </c>
      <c r="U86" s="32">
        <f t="shared" si="3"/>
        <v>67.466539124472277</v>
      </c>
      <c r="W86" s="33">
        <f t="shared" si="4"/>
        <v>3.8039356060489485E-2</v>
      </c>
      <c r="X86" s="33">
        <f t="shared" si="5"/>
        <v>0.25052355829738837</v>
      </c>
      <c r="Y86" s="33">
        <f t="shared" si="6"/>
        <v>1.1929519929555539</v>
      </c>
      <c r="Z86" s="33">
        <f t="shared" si="7"/>
        <v>2.5663837039247452</v>
      </c>
      <c r="AB86" s="34">
        <f t="shared" si="8"/>
        <v>0.15183943705339759</v>
      </c>
      <c r="AC86" s="34">
        <f t="shared" si="9"/>
        <v>3.991640573829518</v>
      </c>
      <c r="AD86" s="34">
        <f t="shared" si="10"/>
        <v>4.7618355777121737</v>
      </c>
      <c r="AE86" s="34">
        <f t="shared" si="11"/>
        <v>10.244081320600895</v>
      </c>
      <c r="AG86" s="35">
        <f t="shared" si="12"/>
        <v>3.1886745053542762E-2</v>
      </c>
      <c r="AH86" s="35">
        <f t="shared" si="13"/>
        <v>0.83825669926791202</v>
      </c>
      <c r="AI86" s="35">
        <f t="shared" si="14"/>
        <v>0.21000305106722111</v>
      </c>
      <c r="AJ86" s="35">
        <f t="shared" si="15"/>
        <v>2.1512883327069154</v>
      </c>
      <c r="AL86" s="36">
        <f t="shared" si="16"/>
        <v>1.4822162407872317E-2</v>
      </c>
      <c r="AM86" s="36">
        <f t="shared" si="17"/>
        <v>0.38965334703096416</v>
      </c>
      <c r="AN86" s="36">
        <f t="shared" si="18"/>
        <v>9.7617343000684254E-2</v>
      </c>
      <c r="AO86" s="36">
        <f t="shared" si="19"/>
        <v>0.46483773690239072</v>
      </c>
    </row>
    <row r="87" spans="1:41" x14ac:dyDescent="0.25">
      <c r="A87" s="9" t="s">
        <v>899</v>
      </c>
      <c r="B87" s="37">
        <v>249.21945120999999</v>
      </c>
      <c r="C87" s="37">
        <v>191.04781138800169</v>
      </c>
      <c r="D87" s="37">
        <v>76.658467250623602</v>
      </c>
      <c r="E87" s="38">
        <v>22.471800123333335</v>
      </c>
      <c r="F87" s="38">
        <v>11.893372124481875</v>
      </c>
      <c r="G87" s="38">
        <v>52.925764999718595</v>
      </c>
      <c r="H87" s="39">
        <v>37.882990223333337</v>
      </c>
      <c r="I87" s="39">
        <v>22.614486469973922</v>
      </c>
      <c r="J87" s="39">
        <v>59.695621535295132</v>
      </c>
      <c r="K87" s="40">
        <v>6.6943741399999999</v>
      </c>
      <c r="L87" s="40">
        <v>5.2792869279206469</v>
      </c>
      <c r="M87" s="40">
        <v>78.86154579225007</v>
      </c>
      <c r="N87" s="41">
        <v>3.4764714866666666</v>
      </c>
      <c r="O87" s="41">
        <v>2.7020049947756357</v>
      </c>
      <c r="P87" s="41">
        <v>77.722627817850736</v>
      </c>
      <c r="R87" s="32">
        <f t="shared" si="0"/>
        <v>11.090319860544943</v>
      </c>
      <c r="S87" s="32">
        <f t="shared" si="1"/>
        <v>6.5786636625241321</v>
      </c>
      <c r="T87" s="32">
        <f t="shared" si="2"/>
        <v>37.228192807580363</v>
      </c>
      <c r="U87" s="32">
        <f t="shared" si="3"/>
        <v>71.687471669430607</v>
      </c>
      <c r="W87" s="33">
        <f t="shared" si="4"/>
        <v>9.0168724849642265E-2</v>
      </c>
      <c r="X87" s="33">
        <f t="shared" si="5"/>
        <v>0.59318971366447837</v>
      </c>
      <c r="Y87" s="33">
        <f t="shared" si="6"/>
        <v>3.3568186739161452</v>
      </c>
      <c r="Z87" s="33">
        <f t="shared" si="7"/>
        <v>6.4639679081274144</v>
      </c>
      <c r="AB87" s="34">
        <f t="shared" si="8"/>
        <v>0.15200655502371668</v>
      </c>
      <c r="AC87" s="34">
        <f t="shared" si="9"/>
        <v>1.6858013161125427</v>
      </c>
      <c r="AD87" s="34">
        <f t="shared" si="10"/>
        <v>5.6589293384389983</v>
      </c>
      <c r="AE87" s="34">
        <f t="shared" si="11"/>
        <v>10.896965606830435</v>
      </c>
      <c r="AG87" s="35">
        <f t="shared" si="12"/>
        <v>2.6861362977479288E-2</v>
      </c>
      <c r="AH87" s="35">
        <f t="shared" si="13"/>
        <v>0.29790110731044522</v>
      </c>
      <c r="AI87" s="35">
        <f t="shared" si="14"/>
        <v>0.17671187254581402</v>
      </c>
      <c r="AJ87" s="35">
        <f t="shared" si="15"/>
        <v>1.9256231974503388</v>
      </c>
      <c r="AL87" s="36">
        <f t="shared" si="16"/>
        <v>1.3949438817025902E-2</v>
      </c>
      <c r="AM87" s="36">
        <f t="shared" si="17"/>
        <v>0.15470373835591891</v>
      </c>
      <c r="AN87" s="36">
        <f t="shared" si="18"/>
        <v>9.1768666258171913E-2</v>
      </c>
      <c r="AO87" s="36">
        <f t="shared" si="19"/>
        <v>0.51931239783778604</v>
      </c>
    </row>
    <row r="88" spans="1:41" x14ac:dyDescent="0.25">
      <c r="A88" s="9" t="s">
        <v>900</v>
      </c>
      <c r="B88" s="37">
        <v>1440.5817449666665</v>
      </c>
      <c r="C88" s="37">
        <v>1993.4364562922119</v>
      </c>
      <c r="D88" s="37">
        <v>138.37718430468783</v>
      </c>
      <c r="E88" s="38">
        <v>1238.6911706666667</v>
      </c>
      <c r="F88" s="38">
        <v>284.22327946016952</v>
      </c>
      <c r="G88" s="38">
        <v>22.94545131109636</v>
      </c>
      <c r="H88" s="39">
        <v>433.73563826666668</v>
      </c>
      <c r="I88" s="39">
        <v>361.92115608758093</v>
      </c>
      <c r="J88" s="39">
        <v>83.442798828780312</v>
      </c>
      <c r="K88" s="40">
        <v>589.3214716</v>
      </c>
      <c r="L88" s="40">
        <v>179.23879289902976</v>
      </c>
      <c r="M88" s="40">
        <v>30.414434487241543</v>
      </c>
      <c r="N88" s="41">
        <v>115.82836105666667</v>
      </c>
      <c r="O88" s="41">
        <v>29.882802900555067</v>
      </c>
      <c r="P88" s="41">
        <v>25.799210683759494</v>
      </c>
      <c r="R88" s="32">
        <f t="shared" si="0"/>
        <v>1.1629870132935087</v>
      </c>
      <c r="S88" s="32">
        <f t="shared" si="1"/>
        <v>3.3213358965005706</v>
      </c>
      <c r="T88" s="32">
        <f t="shared" si="2"/>
        <v>2.4444752387105568</v>
      </c>
      <c r="U88" s="32">
        <f t="shared" si="3"/>
        <v>12.437210816286102</v>
      </c>
      <c r="W88" s="33">
        <f t="shared" si="4"/>
        <v>0.85985482947746827</v>
      </c>
      <c r="X88" s="33">
        <f t="shared" si="5"/>
        <v>2.8558667109228923</v>
      </c>
      <c r="Y88" s="33">
        <f t="shared" si="6"/>
        <v>2.1018938395433593</v>
      </c>
      <c r="Z88" s="33">
        <f t="shared" si="7"/>
        <v>10.69419578561301</v>
      </c>
      <c r="AB88" s="34">
        <f t="shared" si="8"/>
        <v>0.30108366969255385</v>
      </c>
      <c r="AC88" s="34">
        <f t="shared" si="9"/>
        <v>0.35015639776719248</v>
      </c>
      <c r="AD88" s="34">
        <f t="shared" si="10"/>
        <v>0.73599157534355597</v>
      </c>
      <c r="AE88" s="34">
        <f t="shared" si="11"/>
        <v>3.744641073307343</v>
      </c>
      <c r="AG88" s="35">
        <f t="shared" si="12"/>
        <v>0.40908575556997373</v>
      </c>
      <c r="AH88" s="35">
        <f t="shared" si="13"/>
        <v>0.47576142105124208</v>
      </c>
      <c r="AI88" s="35">
        <f t="shared" si="14"/>
        <v>1.3587112047216119</v>
      </c>
      <c r="AJ88" s="35">
        <f t="shared" si="15"/>
        <v>5.0878857839634497</v>
      </c>
      <c r="AL88" s="36">
        <f t="shared" si="16"/>
        <v>8.0403879516984161E-2</v>
      </c>
      <c r="AM88" s="36">
        <f t="shared" si="17"/>
        <v>9.3508667696668532E-2</v>
      </c>
      <c r="AN88" s="36">
        <f t="shared" si="18"/>
        <v>0.26704829125766644</v>
      </c>
      <c r="AO88" s="36">
        <f t="shared" si="19"/>
        <v>0.19654529257553471</v>
      </c>
    </row>
    <row r="89" spans="1:41" x14ac:dyDescent="0.25">
      <c r="A89" s="9" t="s">
        <v>901</v>
      </c>
      <c r="B89" s="37">
        <v>33.244637126666667</v>
      </c>
      <c r="C89" s="37">
        <v>34.297529763420386</v>
      </c>
      <c r="D89" s="37">
        <v>103.16710521682654</v>
      </c>
      <c r="E89" s="38">
        <v>21.068919899999997</v>
      </c>
      <c r="F89" s="38">
        <v>3.5885507634176346</v>
      </c>
      <c r="G89" s="38">
        <v>17.032438209695005</v>
      </c>
      <c r="H89" s="39">
        <v>10.866638141999999</v>
      </c>
      <c r="I89" s="39">
        <v>1.516315765584898</v>
      </c>
      <c r="J89" s="39">
        <v>13.95386269212624</v>
      </c>
      <c r="K89" s="40">
        <v>12.458589751</v>
      </c>
      <c r="L89" s="40">
        <v>5.7568903486216074</v>
      </c>
      <c r="M89" s="40">
        <v>46.208202241826974</v>
      </c>
      <c r="N89" s="41">
        <v>9.6270908256666683</v>
      </c>
      <c r="O89" s="41">
        <v>2.2163872808579281</v>
      </c>
      <c r="P89" s="41">
        <v>23.02239919611899</v>
      </c>
      <c r="R89" s="32">
        <f t="shared" si="0"/>
        <v>1.577899450207064</v>
      </c>
      <c r="S89" s="32">
        <f t="shared" si="1"/>
        <v>3.0593304656179532</v>
      </c>
      <c r="T89" s="32">
        <f t="shared" si="2"/>
        <v>2.6684109350336587</v>
      </c>
      <c r="U89" s="32">
        <f t="shared" si="3"/>
        <v>3.4532381306753179</v>
      </c>
      <c r="W89" s="33">
        <f t="shared" si="4"/>
        <v>0.63375394412411534</v>
      </c>
      <c r="X89" s="33">
        <f t="shared" si="5"/>
        <v>1.9388627489644441</v>
      </c>
      <c r="Y89" s="33">
        <f t="shared" si="6"/>
        <v>1.6911159546214998</v>
      </c>
      <c r="Z89" s="33">
        <f t="shared" si="7"/>
        <v>2.1885032853152699</v>
      </c>
      <c r="AB89" s="34">
        <f t="shared" si="8"/>
        <v>0.32686890521910661</v>
      </c>
      <c r="AC89" s="34">
        <f t="shared" si="9"/>
        <v>0.51576626583501328</v>
      </c>
      <c r="AD89" s="34">
        <f t="shared" si="10"/>
        <v>0.87222056100914458</v>
      </c>
      <c r="AE89" s="34">
        <f t="shared" si="11"/>
        <v>1.1287561672347153</v>
      </c>
      <c r="AG89" s="35">
        <f t="shared" si="12"/>
        <v>0.37475487259888113</v>
      </c>
      <c r="AH89" s="35">
        <f t="shared" si="13"/>
        <v>0.59132550743619283</v>
      </c>
      <c r="AI89" s="35">
        <f t="shared" si="14"/>
        <v>1.1464989988805316</v>
      </c>
      <c r="AJ89" s="35">
        <f t="shared" si="15"/>
        <v>1.294117815714827</v>
      </c>
      <c r="AL89" s="36">
        <f t="shared" si="16"/>
        <v>0.28958327290462277</v>
      </c>
      <c r="AM89" s="36">
        <f t="shared" si="17"/>
        <v>0.45693328710536651</v>
      </c>
      <c r="AN89" s="36">
        <f t="shared" si="18"/>
        <v>0.88593092913047045</v>
      </c>
      <c r="AO89" s="36">
        <f t="shared" si="19"/>
        <v>0.77272717202153163</v>
      </c>
    </row>
    <row r="90" spans="1:41" x14ac:dyDescent="0.25">
      <c r="A90" s="9" t="s">
        <v>444</v>
      </c>
      <c r="B90" s="37">
        <v>659.30604500333334</v>
      </c>
      <c r="C90" s="37">
        <v>475.55470625455274</v>
      </c>
      <c r="D90" s="37">
        <v>72.129583803853706</v>
      </c>
      <c r="E90" s="38">
        <v>96.702578943333336</v>
      </c>
      <c r="F90" s="38">
        <v>12.455708407071992</v>
      </c>
      <c r="G90" s="38">
        <v>12.880430432337178</v>
      </c>
      <c r="H90" s="39">
        <v>134.55157973333334</v>
      </c>
      <c r="I90" s="39">
        <v>17.656246681986538</v>
      </c>
      <c r="J90" s="39">
        <v>13.122288654640329</v>
      </c>
      <c r="K90" s="40">
        <v>73.288382284666667</v>
      </c>
      <c r="L90" s="40">
        <v>37.656502511593061</v>
      </c>
      <c r="M90" s="40">
        <v>51.381271270701149</v>
      </c>
      <c r="N90" s="41">
        <v>61.735378566999998</v>
      </c>
      <c r="O90" s="41">
        <v>18.096972543257603</v>
      </c>
      <c r="P90" s="41">
        <v>29.31377917058915</v>
      </c>
      <c r="R90" s="32">
        <f t="shared" si="0"/>
        <v>6.8178744787114676</v>
      </c>
      <c r="S90" s="32">
        <f t="shared" si="1"/>
        <v>4.9000245579428094</v>
      </c>
      <c r="T90" s="32">
        <f t="shared" si="2"/>
        <v>8.9960512764827776</v>
      </c>
      <c r="U90" s="32">
        <f t="shared" si="3"/>
        <v>10.679549721847151</v>
      </c>
      <c r="W90" s="33">
        <f t="shared" si="4"/>
        <v>0.14667327817818571</v>
      </c>
      <c r="X90" s="33">
        <f t="shared" si="5"/>
        <v>0.71870266506708713</v>
      </c>
      <c r="Y90" s="33">
        <f t="shared" si="6"/>
        <v>1.319480331380781</v>
      </c>
      <c r="Z90" s="33">
        <f t="shared" si="7"/>
        <v>1.5664045671702529</v>
      </c>
      <c r="AB90" s="34">
        <f t="shared" si="8"/>
        <v>0.20408060983674595</v>
      </c>
      <c r="AC90" s="34">
        <f t="shared" si="9"/>
        <v>1.3913959814058228</v>
      </c>
      <c r="AD90" s="34">
        <f t="shared" si="10"/>
        <v>1.8359196306272421</v>
      </c>
      <c r="AE90" s="34">
        <f t="shared" si="11"/>
        <v>2.1794890200164172</v>
      </c>
      <c r="AG90" s="35">
        <f t="shared" si="12"/>
        <v>0.11115988218232722</v>
      </c>
      <c r="AH90" s="35">
        <f t="shared" si="13"/>
        <v>0.75787412378746244</v>
      </c>
      <c r="AI90" s="35">
        <f t="shared" si="14"/>
        <v>0.54468615255143271</v>
      </c>
      <c r="AJ90" s="35">
        <f t="shared" si="15"/>
        <v>1.1871374888408348</v>
      </c>
      <c r="AL90" s="36">
        <f t="shared" si="16"/>
        <v>9.3636906615482157E-2</v>
      </c>
      <c r="AM90" s="36">
        <f t="shared" si="17"/>
        <v>0.63840467587918481</v>
      </c>
      <c r="AN90" s="36">
        <f t="shared" si="18"/>
        <v>0.45882314194566004</v>
      </c>
      <c r="AO90" s="36">
        <f t="shared" si="19"/>
        <v>0.84236241328410688</v>
      </c>
    </row>
    <row r="91" spans="1:41" x14ac:dyDescent="0.25">
      <c r="A91" s="9" t="s">
        <v>422</v>
      </c>
      <c r="B91" s="37">
        <v>23374.57752266667</v>
      </c>
      <c r="C91" s="37">
        <v>28180.727659418524</v>
      </c>
      <c r="D91" s="37">
        <v>120.56144172912326</v>
      </c>
      <c r="E91" s="38">
        <v>8449.3482273333339</v>
      </c>
      <c r="F91" s="38">
        <v>1750.204083257958</v>
      </c>
      <c r="G91" s="38">
        <v>20.71407209370436</v>
      </c>
      <c r="H91" s="39">
        <v>5291.3711990000002</v>
      </c>
      <c r="I91" s="39">
        <v>3587.4957494836631</v>
      </c>
      <c r="J91" s="39">
        <v>67.798980917491718</v>
      </c>
      <c r="K91" s="40">
        <v>8004.4325549999994</v>
      </c>
      <c r="L91" s="40">
        <v>2856.9571189053845</v>
      </c>
      <c r="M91" s="40">
        <v>35.692188037998712</v>
      </c>
      <c r="N91" s="41">
        <v>5055.1675710000009</v>
      </c>
      <c r="O91" s="41">
        <v>1152.376561114432</v>
      </c>
      <c r="P91" s="41">
        <v>22.796011110003057</v>
      </c>
      <c r="R91" s="32">
        <f t="shared" si="0"/>
        <v>2.7664355751193641</v>
      </c>
      <c r="S91" s="32">
        <f t="shared" si="1"/>
        <v>4.4174896531704597</v>
      </c>
      <c r="T91" s="32">
        <f t="shared" si="2"/>
        <v>2.9202041946203483</v>
      </c>
      <c r="U91" s="32">
        <f t="shared" si="3"/>
        <v>4.6238976639982612</v>
      </c>
      <c r="W91" s="33">
        <f t="shared" si="4"/>
        <v>0.36147597615999166</v>
      </c>
      <c r="X91" s="33">
        <f t="shared" si="5"/>
        <v>1.5968163845564549</v>
      </c>
      <c r="Y91" s="33">
        <f t="shared" si="6"/>
        <v>1.0555836618368926</v>
      </c>
      <c r="Z91" s="33">
        <f t="shared" si="7"/>
        <v>1.6714279217576766</v>
      </c>
      <c r="AB91" s="34">
        <f t="shared" si="8"/>
        <v>0.22637291278821531</v>
      </c>
      <c r="AC91" s="34">
        <f t="shared" si="9"/>
        <v>0.62624607918071207</v>
      </c>
      <c r="AD91" s="34">
        <f t="shared" si="10"/>
        <v>0.66105512947257261</v>
      </c>
      <c r="AE91" s="34">
        <f t="shared" si="11"/>
        <v>1.046725182633911</v>
      </c>
      <c r="AG91" s="35">
        <f t="shared" si="12"/>
        <v>0.34244180658401135</v>
      </c>
      <c r="AH91" s="35">
        <f t="shared" si="13"/>
        <v>0.94734319614215345</v>
      </c>
      <c r="AI91" s="35">
        <f t="shared" si="14"/>
        <v>1.5127331373978701</v>
      </c>
      <c r="AJ91" s="35">
        <f t="shared" si="15"/>
        <v>1.5834158695191547</v>
      </c>
      <c r="AL91" s="36">
        <f t="shared" si="16"/>
        <v>0.21626776210598592</v>
      </c>
      <c r="AM91" s="36">
        <f t="shared" si="17"/>
        <v>0.59829083084145096</v>
      </c>
      <c r="AN91" s="36">
        <f t="shared" si="18"/>
        <v>0.95536060141752321</v>
      </c>
      <c r="AO91" s="36">
        <f t="shared" si="19"/>
        <v>0.63154602606305565</v>
      </c>
    </row>
    <row r="92" spans="1:41" x14ac:dyDescent="0.25">
      <c r="A92" s="9" t="s">
        <v>902</v>
      </c>
      <c r="B92" s="37">
        <v>34.575661908333338</v>
      </c>
      <c r="C92" s="37">
        <v>57.050555260313651</v>
      </c>
      <c r="D92" s="37">
        <v>165.00206246684598</v>
      </c>
      <c r="E92" s="38">
        <v>81.769804116666663</v>
      </c>
      <c r="F92" s="38">
        <v>8.1349876024195691</v>
      </c>
      <c r="G92" s="38">
        <v>9.9486450900785055</v>
      </c>
      <c r="H92" s="39">
        <v>3.5582493020000001</v>
      </c>
      <c r="I92" s="39">
        <v>3.0034594998820618</v>
      </c>
      <c r="J92" s="39">
        <v>84.408349302391343</v>
      </c>
      <c r="K92" s="40">
        <v>9.242427867</v>
      </c>
      <c r="L92" s="40">
        <v>1.9334087805321942</v>
      </c>
      <c r="M92" s="40">
        <v>20.918840897156599</v>
      </c>
      <c r="N92" s="41">
        <v>4.0322707353333334</v>
      </c>
      <c r="O92" s="41">
        <v>1.0063835778815791</v>
      </c>
      <c r="P92" s="41">
        <v>24.958234303639458</v>
      </c>
      <c r="R92" s="32">
        <f t="shared" si="0"/>
        <v>0.42284144228842518</v>
      </c>
      <c r="S92" s="32">
        <f t="shared" si="1"/>
        <v>9.7170431225544682</v>
      </c>
      <c r="T92" s="32">
        <f t="shared" si="2"/>
        <v>3.7409717885692575</v>
      </c>
      <c r="U92" s="32">
        <f t="shared" si="3"/>
        <v>8.5747372083325875</v>
      </c>
      <c r="W92" s="33">
        <f t="shared" si="4"/>
        <v>2.3649526749033463</v>
      </c>
      <c r="X92" s="33">
        <f t="shared" si="5"/>
        <v>22.980347124836353</v>
      </c>
      <c r="Y92" s="33">
        <f t="shared" si="6"/>
        <v>8.8472212381148214</v>
      </c>
      <c r="Z92" s="33">
        <f t="shared" si="7"/>
        <v>20.278847697439407</v>
      </c>
      <c r="AB92" s="34">
        <f t="shared" si="8"/>
        <v>0.10291196482177539</v>
      </c>
      <c r="AC92" s="34">
        <f t="shared" si="9"/>
        <v>4.3515443633975186E-2</v>
      </c>
      <c r="AD92" s="34">
        <f t="shared" si="10"/>
        <v>0.38499075710449365</v>
      </c>
      <c r="AE92" s="34">
        <f t="shared" si="11"/>
        <v>0.88244305393989186</v>
      </c>
      <c r="AG92" s="35">
        <f t="shared" si="12"/>
        <v>0.26731022218760225</v>
      </c>
      <c r="AH92" s="35">
        <f t="shared" si="13"/>
        <v>0.11302983988824512</v>
      </c>
      <c r="AI92" s="35">
        <f t="shared" si="14"/>
        <v>2.5974649560965473</v>
      </c>
      <c r="AJ92" s="35">
        <f t="shared" si="15"/>
        <v>2.2921149083596841</v>
      </c>
      <c r="AL92" s="36">
        <f t="shared" si="16"/>
        <v>0.11662164981898686</v>
      </c>
      <c r="AM92" s="36">
        <f t="shared" si="17"/>
        <v>4.9312466611516059E-2</v>
      </c>
      <c r="AN92" s="36">
        <f t="shared" si="18"/>
        <v>1.1332176003145418</v>
      </c>
      <c r="AO92" s="36">
        <f t="shared" si="19"/>
        <v>0.43627830190923289</v>
      </c>
    </row>
    <row r="93" spans="1:41" x14ac:dyDescent="0.25">
      <c r="A93" s="9" t="s">
        <v>903</v>
      </c>
      <c r="B93" s="37">
        <v>613.17430923333336</v>
      </c>
      <c r="C93" s="37">
        <v>419.69318667925472</v>
      </c>
      <c r="D93" s="37">
        <v>68.445983525305749</v>
      </c>
      <c r="E93" s="38">
        <v>16.003292195333334</v>
      </c>
      <c r="F93" s="38">
        <v>13.857684545425089</v>
      </c>
      <c r="G93" s="38">
        <v>86.592710901486143</v>
      </c>
      <c r="H93" s="39">
        <v>35.71562943</v>
      </c>
      <c r="I93" s="39">
        <v>12.518506906316395</v>
      </c>
      <c r="J93" s="39">
        <v>35.050500596249449</v>
      </c>
      <c r="K93" s="40">
        <v>14.905036197666666</v>
      </c>
      <c r="L93" s="40">
        <v>6.1770374338975289</v>
      </c>
      <c r="M93" s="40">
        <v>41.442619474245376</v>
      </c>
      <c r="N93" s="41">
        <v>5.4069907010000007</v>
      </c>
      <c r="O93" s="41">
        <v>3.5165031241563032</v>
      </c>
      <c r="P93" s="41">
        <v>65.036233990673225</v>
      </c>
      <c r="R93" s="32">
        <f t="shared" si="0"/>
        <v>38.315510443041155</v>
      </c>
      <c r="S93" s="32">
        <f t="shared" si="1"/>
        <v>17.168234720183492</v>
      </c>
      <c r="T93" s="32">
        <f t="shared" si="2"/>
        <v>41.138733318160192</v>
      </c>
      <c r="U93" s="32">
        <f t="shared" si="3"/>
        <v>113.40398812225241</v>
      </c>
      <c r="W93" s="33">
        <f t="shared" si="4"/>
        <v>2.6099091162743976E-2</v>
      </c>
      <c r="X93" s="33">
        <f t="shared" si="5"/>
        <v>0.44807532306545533</v>
      </c>
      <c r="Y93" s="33">
        <f t="shared" si="6"/>
        <v>1.0736835511904759</v>
      </c>
      <c r="Z93" s="33">
        <f t="shared" si="7"/>
        <v>2.9597410242214011</v>
      </c>
      <c r="AB93" s="34">
        <f t="shared" si="8"/>
        <v>5.8247106723463532E-2</v>
      </c>
      <c r="AC93" s="34">
        <f t="shared" si="9"/>
        <v>2.2317676259397996</v>
      </c>
      <c r="AD93" s="34">
        <f t="shared" si="10"/>
        <v>2.3962121900509818</v>
      </c>
      <c r="AE93" s="34">
        <f t="shared" si="11"/>
        <v>6.6054541990232281</v>
      </c>
      <c r="AG93" s="35">
        <f t="shared" si="12"/>
        <v>2.4307991990569194E-2</v>
      </c>
      <c r="AH93" s="35">
        <f t="shared" si="13"/>
        <v>0.9313731209640147</v>
      </c>
      <c r="AI93" s="35">
        <f t="shared" si="14"/>
        <v>0.41732531207043227</v>
      </c>
      <c r="AJ93" s="35">
        <f t="shared" si="15"/>
        <v>2.7566232349743158</v>
      </c>
      <c r="AL93" s="36">
        <f t="shared" si="16"/>
        <v>8.8180320335998607E-3</v>
      </c>
      <c r="AM93" s="36">
        <f t="shared" si="17"/>
        <v>0.33786739847046693</v>
      </c>
      <c r="AN93" s="36">
        <f t="shared" si="18"/>
        <v>0.15139004372293938</v>
      </c>
      <c r="AO93" s="36">
        <f t="shared" si="19"/>
        <v>0.36276266822125847</v>
      </c>
    </row>
    <row r="94" spans="1:41" x14ac:dyDescent="0.25">
      <c r="A94" s="9" t="s">
        <v>904</v>
      </c>
      <c r="B94" s="37">
        <v>35.512960970000002</v>
      </c>
      <c r="C94" s="37">
        <v>11.855613177204098</v>
      </c>
      <c r="D94" s="37">
        <v>33.383905068403813</v>
      </c>
      <c r="E94" s="38">
        <v>10.298964068333333</v>
      </c>
      <c r="F94" s="38">
        <v>2.5985002810608604</v>
      </c>
      <c r="G94" s="38">
        <v>25.230695668223373</v>
      </c>
      <c r="H94" s="39">
        <v>6.9375115686666673</v>
      </c>
      <c r="I94" s="39">
        <v>3.1077201597425019</v>
      </c>
      <c r="J94" s="39">
        <v>44.79589156692073</v>
      </c>
      <c r="K94" s="40">
        <v>2.1718054680000001</v>
      </c>
      <c r="L94" s="40">
        <v>2.6327219294616624</v>
      </c>
      <c r="M94" s="40">
        <v>121.22273234195863</v>
      </c>
      <c r="N94" s="41">
        <v>2.5573384613333334</v>
      </c>
      <c r="O94" s="41">
        <v>1.5693158736407471</v>
      </c>
      <c r="P94" s="41">
        <v>61.36520047575339</v>
      </c>
      <c r="R94" s="32">
        <f t="shared" si="0"/>
        <v>3.4482070948468717</v>
      </c>
      <c r="S94" s="32">
        <f t="shared" si="1"/>
        <v>5.1189768288667947</v>
      </c>
      <c r="T94" s="32">
        <f t="shared" si="2"/>
        <v>16.351814880871274</v>
      </c>
      <c r="U94" s="32">
        <f t="shared" si="3"/>
        <v>13.886687861990866</v>
      </c>
      <c r="W94" s="33">
        <f t="shared" si="4"/>
        <v>0.2900057834387143</v>
      </c>
      <c r="X94" s="33">
        <f t="shared" si="5"/>
        <v>1.4845328856601403</v>
      </c>
      <c r="Y94" s="33">
        <f t="shared" si="6"/>
        <v>4.7421208851719001</v>
      </c>
      <c r="Z94" s="33">
        <f t="shared" si="7"/>
        <v>4.0272197927855453</v>
      </c>
      <c r="AB94" s="34">
        <f t="shared" si="8"/>
        <v>0.19535153868265767</v>
      </c>
      <c r="AC94" s="34">
        <f t="shared" si="9"/>
        <v>0.67361256167479322</v>
      </c>
      <c r="AD94" s="34">
        <f t="shared" si="10"/>
        <v>3.194352197232182</v>
      </c>
      <c r="AE94" s="34">
        <f t="shared" si="11"/>
        <v>2.7127858410457018</v>
      </c>
      <c r="AG94" s="35">
        <f t="shared" si="12"/>
        <v>6.115529115791439E-2</v>
      </c>
      <c r="AH94" s="35">
        <f t="shared" si="13"/>
        <v>0.21087610885814656</v>
      </c>
      <c r="AI94" s="35">
        <f t="shared" si="14"/>
        <v>0.31305251839996617</v>
      </c>
      <c r="AJ94" s="35">
        <f t="shared" si="15"/>
        <v>0.8492444394191272</v>
      </c>
      <c r="AL94" s="36">
        <f t="shared" si="16"/>
        <v>7.2011411931933125E-2</v>
      </c>
      <c r="AM94" s="36">
        <f t="shared" si="17"/>
        <v>0.24831026153363248</v>
      </c>
      <c r="AN94" s="36">
        <f t="shared" si="18"/>
        <v>0.36862474909354753</v>
      </c>
      <c r="AO94" s="36">
        <f t="shared" si="19"/>
        <v>1.1775172772211353</v>
      </c>
    </row>
    <row r="95" spans="1:41" x14ac:dyDescent="0.25">
      <c r="A95" s="9" t="s">
        <v>445</v>
      </c>
      <c r="B95" s="37">
        <v>655.84245534533341</v>
      </c>
      <c r="C95" s="37">
        <v>814.05139556118445</v>
      </c>
      <c r="D95" s="37">
        <v>124.12300986714047</v>
      </c>
      <c r="E95" s="38">
        <v>613.78678190333324</v>
      </c>
      <c r="F95" s="38">
        <v>109.09153670435623</v>
      </c>
      <c r="G95" s="38">
        <v>17.773523301702078</v>
      </c>
      <c r="H95" s="39">
        <v>178.38755396000002</v>
      </c>
      <c r="I95" s="39">
        <v>172.23803066279461</v>
      </c>
      <c r="J95" s="39">
        <v>96.552717294063967</v>
      </c>
      <c r="K95" s="40">
        <v>245.16293569333334</v>
      </c>
      <c r="L95" s="40">
        <v>111.13353759500625</v>
      </c>
      <c r="M95" s="40">
        <v>45.33048084153296</v>
      </c>
      <c r="N95" s="41">
        <v>99.258458879999992</v>
      </c>
      <c r="O95" s="41">
        <v>4.1455207571027888</v>
      </c>
      <c r="P95" s="41">
        <v>4.1764911564006635</v>
      </c>
      <c r="R95" s="32">
        <f t="shared" si="0"/>
        <v>1.0685183758952692</v>
      </c>
      <c r="S95" s="32">
        <f t="shared" si="1"/>
        <v>3.6765034375234129</v>
      </c>
      <c r="T95" s="32">
        <f t="shared" si="2"/>
        <v>2.6751289035211516</v>
      </c>
      <c r="U95" s="32">
        <f t="shared" si="3"/>
        <v>6.607421299359725</v>
      </c>
      <c r="W95" s="33">
        <f t="shared" si="4"/>
        <v>0.93587534155614283</v>
      </c>
      <c r="X95" s="33">
        <f t="shared" si="5"/>
        <v>3.4407489103245572</v>
      </c>
      <c r="Y95" s="33">
        <f t="shared" si="6"/>
        <v>2.5035871762895674</v>
      </c>
      <c r="Z95" s="33">
        <f t="shared" si="7"/>
        <v>6.1837226653436161</v>
      </c>
      <c r="AB95" s="34">
        <f t="shared" si="8"/>
        <v>0.27199756969998257</v>
      </c>
      <c r="AC95" s="34">
        <f t="shared" si="9"/>
        <v>0.29063440142328562</v>
      </c>
      <c r="AD95" s="34">
        <f t="shared" si="10"/>
        <v>0.72762856039193236</v>
      </c>
      <c r="AE95" s="34">
        <f t="shared" si="11"/>
        <v>1.7972025354097461</v>
      </c>
      <c r="AG95" s="35">
        <f t="shared" si="12"/>
        <v>0.37381376227655611</v>
      </c>
      <c r="AH95" s="35">
        <f t="shared" si="13"/>
        <v>0.39942687415504596</v>
      </c>
      <c r="AI95" s="35">
        <f t="shared" si="14"/>
        <v>1.3743275820033185</v>
      </c>
      <c r="AJ95" s="35">
        <f t="shared" si="15"/>
        <v>2.4699450148599098</v>
      </c>
      <c r="AL95" s="36">
        <f t="shared" si="16"/>
        <v>0.15134497327980317</v>
      </c>
      <c r="AM95" s="36">
        <f t="shared" si="17"/>
        <v>0.16171488504884821</v>
      </c>
      <c r="AN95" s="36">
        <f t="shared" si="18"/>
        <v>0.55642031451508545</v>
      </c>
      <c r="AO95" s="36">
        <f t="shared" si="19"/>
        <v>0.40486731242343788</v>
      </c>
    </row>
    <row r="96" spans="1:41" x14ac:dyDescent="0.25">
      <c r="A96" s="9" t="s">
        <v>905</v>
      </c>
      <c r="B96" s="37">
        <v>178.68609013333332</v>
      </c>
      <c r="C96" s="37">
        <v>56.905798798015326</v>
      </c>
      <c r="D96" s="37">
        <v>31.846798346504158</v>
      </c>
      <c r="E96" s="38">
        <v>8.7628302676666667</v>
      </c>
      <c r="F96" s="38">
        <v>6.5415001067265095</v>
      </c>
      <c r="G96" s="38">
        <v>74.650539915893589</v>
      </c>
      <c r="H96" s="39">
        <v>36.860016663333333</v>
      </c>
      <c r="I96" s="39">
        <v>14.33640086833409</v>
      </c>
      <c r="J96" s="39">
        <v>38.89417902134398</v>
      </c>
      <c r="K96" s="40">
        <v>7.6693089926666653</v>
      </c>
      <c r="L96" s="40">
        <v>4.4375200353887339</v>
      </c>
      <c r="M96" s="40">
        <v>57.860754334345586</v>
      </c>
      <c r="N96" s="41">
        <v>1.5285172506666669</v>
      </c>
      <c r="O96" s="41">
        <v>0.48380908166900666</v>
      </c>
      <c r="P96" s="41">
        <v>31.652183281411578</v>
      </c>
      <c r="R96" s="32">
        <f t="shared" si="0"/>
        <v>20.39136724953514</v>
      </c>
      <c r="S96" s="32">
        <f t="shared" si="1"/>
        <v>4.8476942309980586</v>
      </c>
      <c r="T96" s="32">
        <f t="shared" si="2"/>
        <v>23.298851344259514</v>
      </c>
      <c r="U96" s="32">
        <f t="shared" si="3"/>
        <v>116.90158554337474</v>
      </c>
      <c r="W96" s="33">
        <f t="shared" si="4"/>
        <v>4.904036045070969E-2</v>
      </c>
      <c r="X96" s="33">
        <f t="shared" si="5"/>
        <v>0.23773267244297075</v>
      </c>
      <c r="Y96" s="33">
        <f t="shared" si="6"/>
        <v>1.1425840680099886</v>
      </c>
      <c r="Z96" s="33">
        <f t="shared" si="7"/>
        <v>5.73289589230657</v>
      </c>
      <c r="AB96" s="34">
        <f t="shared" si="8"/>
        <v>0.20628363761179647</v>
      </c>
      <c r="AC96" s="34">
        <f t="shared" si="9"/>
        <v>4.2064054121121623</v>
      </c>
      <c r="AD96" s="34">
        <f t="shared" si="10"/>
        <v>4.8061718074703466</v>
      </c>
      <c r="AE96" s="34">
        <f t="shared" si="11"/>
        <v>24.11488430847394</v>
      </c>
      <c r="AG96" s="35">
        <f t="shared" si="12"/>
        <v>4.2920570856656626E-2</v>
      </c>
      <c r="AH96" s="35">
        <f t="shared" si="13"/>
        <v>0.87520912289778041</v>
      </c>
      <c r="AI96" s="35">
        <f t="shared" si="14"/>
        <v>0.20806580373295774</v>
      </c>
      <c r="AJ96" s="35">
        <f t="shared" si="15"/>
        <v>5.0174827855699213</v>
      </c>
      <c r="AL96" s="36">
        <f t="shared" si="16"/>
        <v>8.5542039087995406E-3</v>
      </c>
      <c r="AM96" s="36">
        <f t="shared" si="17"/>
        <v>0.17443191343174044</v>
      </c>
      <c r="AN96" s="36">
        <f t="shared" si="18"/>
        <v>4.1468164939468581E-2</v>
      </c>
      <c r="AO96" s="36">
        <f t="shared" si="19"/>
        <v>0.19930312523960417</v>
      </c>
    </row>
    <row r="97" spans="1:41" x14ac:dyDescent="0.25">
      <c r="A97" s="9" t="s">
        <v>445</v>
      </c>
      <c r="B97" s="37">
        <v>652.99433469999997</v>
      </c>
      <c r="C97" s="37">
        <v>648.85408382589799</v>
      </c>
      <c r="D97" s="37">
        <v>99.365959143274324</v>
      </c>
      <c r="E97" s="38">
        <v>792.6505358666667</v>
      </c>
      <c r="F97" s="38">
        <v>391.56836517416741</v>
      </c>
      <c r="G97" s="38">
        <v>49.399873898531482</v>
      </c>
      <c r="H97" s="39">
        <v>115.42723203666667</v>
      </c>
      <c r="I97" s="39">
        <v>116.60368974129312</v>
      </c>
      <c r="J97" s="39">
        <v>101.01922023414089</v>
      </c>
      <c r="K97" s="40">
        <v>142.07514279666668</v>
      </c>
      <c r="L97" s="40">
        <v>40.822234616361683</v>
      </c>
      <c r="M97" s="40">
        <v>28.73284785276277</v>
      </c>
      <c r="N97" s="41">
        <v>111.12427274333334</v>
      </c>
      <c r="O97" s="41">
        <v>21.023392811561383</v>
      </c>
      <c r="P97" s="41">
        <v>18.918812508334401</v>
      </c>
      <c r="R97" s="32">
        <f t="shared" si="0"/>
        <v>0.82381113132791906</v>
      </c>
      <c r="S97" s="32">
        <f t="shared" si="1"/>
        <v>5.6571947813196237</v>
      </c>
      <c r="T97" s="32">
        <f t="shared" si="2"/>
        <v>4.5961195030051396</v>
      </c>
      <c r="U97" s="32">
        <f t="shared" si="3"/>
        <v>5.8762529425793248</v>
      </c>
      <c r="W97" s="33">
        <f t="shared" si="4"/>
        <v>1.2138704637166995</v>
      </c>
      <c r="X97" s="33">
        <f t="shared" si="5"/>
        <v>6.867101652536145</v>
      </c>
      <c r="Y97" s="33">
        <f t="shared" si="6"/>
        <v>5.5790937124102165</v>
      </c>
      <c r="Z97" s="33">
        <f t="shared" si="7"/>
        <v>7.1330098843253857</v>
      </c>
      <c r="AB97" s="34">
        <f t="shared" si="8"/>
        <v>0.17676605431760214</v>
      </c>
      <c r="AC97" s="34">
        <f t="shared" si="9"/>
        <v>0.1456218431877562</v>
      </c>
      <c r="AD97" s="34">
        <f t="shared" si="10"/>
        <v>0.81243790971839713</v>
      </c>
      <c r="AE97" s="34">
        <f t="shared" si="11"/>
        <v>1.0387220468319462</v>
      </c>
      <c r="AG97" s="35">
        <f t="shared" si="12"/>
        <v>0.21757484750911221</v>
      </c>
      <c r="AH97" s="35">
        <f t="shared" si="13"/>
        <v>0.17924058127498121</v>
      </c>
      <c r="AI97" s="35">
        <f t="shared" si="14"/>
        <v>1.2308632918749627</v>
      </c>
      <c r="AJ97" s="35">
        <f t="shared" si="15"/>
        <v>1.2785248379066685</v>
      </c>
      <c r="AL97" s="36">
        <f t="shared" si="16"/>
        <v>0.17017647296187691</v>
      </c>
      <c r="AM97" s="36">
        <f t="shared" si="17"/>
        <v>0.14019327271611884</v>
      </c>
      <c r="AN97" s="36">
        <f t="shared" si="18"/>
        <v>0.96272145474331006</v>
      </c>
      <c r="AO97" s="36">
        <f t="shared" si="19"/>
        <v>0.7821514063327093</v>
      </c>
    </row>
    <row r="98" spans="1:41" x14ac:dyDescent="0.25">
      <c r="A98" s="9" t="s">
        <v>906</v>
      </c>
      <c r="B98" s="37">
        <v>728.01252406666663</v>
      </c>
      <c r="C98" s="37">
        <v>246.94861125739305</v>
      </c>
      <c r="D98" s="37">
        <v>33.920928980444174</v>
      </c>
      <c r="E98" s="38">
        <v>17.915720796666665</v>
      </c>
      <c r="F98" s="38">
        <v>8.5449596495028164</v>
      </c>
      <c r="G98" s="38">
        <v>47.695316010353665</v>
      </c>
      <c r="H98" s="39">
        <v>91.192150210000008</v>
      </c>
      <c r="I98" s="39">
        <v>47.20799887319712</v>
      </c>
      <c r="J98" s="39">
        <v>51.767612414539109</v>
      </c>
      <c r="K98" s="40">
        <v>22.780364144999997</v>
      </c>
      <c r="L98" s="40">
        <v>14.592670947172916</v>
      </c>
      <c r="M98" s="40">
        <v>64.058110986675445</v>
      </c>
      <c r="N98" s="41">
        <v>6.2286348486666663</v>
      </c>
      <c r="O98" s="41">
        <v>2.0857274339595548</v>
      </c>
      <c r="P98" s="41">
        <v>33.486108668033999</v>
      </c>
      <c r="R98" s="32">
        <f t="shared" si="0"/>
        <v>40.635402411613718</v>
      </c>
      <c r="S98" s="32">
        <f t="shared" si="1"/>
        <v>7.9832806046373248</v>
      </c>
      <c r="T98" s="32">
        <f t="shared" si="2"/>
        <v>31.957896697031345</v>
      </c>
      <c r="U98" s="32">
        <f t="shared" si="3"/>
        <v>116.88155458695877</v>
      </c>
      <c r="W98" s="33">
        <f t="shared" si="4"/>
        <v>2.460908322921387E-2</v>
      </c>
      <c r="X98" s="33">
        <f t="shared" si="5"/>
        <v>0.19646121684168877</v>
      </c>
      <c r="Y98" s="33">
        <f t="shared" si="6"/>
        <v>0.78645453964786338</v>
      </c>
      <c r="Z98" s="33">
        <f t="shared" si="7"/>
        <v>2.8763479047903728</v>
      </c>
      <c r="AB98" s="34">
        <f t="shared" si="8"/>
        <v>0.12526178766898416</v>
      </c>
      <c r="AC98" s="34">
        <f t="shared" si="9"/>
        <v>5.0900631487272836</v>
      </c>
      <c r="AD98" s="34">
        <f t="shared" si="10"/>
        <v>4.00310327041087</v>
      </c>
      <c r="AE98" s="34">
        <f t="shared" si="11"/>
        <v>14.640792473092409</v>
      </c>
      <c r="AG98" s="35">
        <f t="shared" si="12"/>
        <v>3.1291170676225784E-2</v>
      </c>
      <c r="AH98" s="35">
        <f t="shared" si="13"/>
        <v>1.2715293123589215</v>
      </c>
      <c r="AI98" s="35">
        <f t="shared" si="14"/>
        <v>0.2498061959559095</v>
      </c>
      <c r="AJ98" s="35">
        <f t="shared" si="15"/>
        <v>3.6573606734831277</v>
      </c>
      <c r="AL98" s="36">
        <f t="shared" si="16"/>
        <v>8.5556699133053499E-3</v>
      </c>
      <c r="AM98" s="36">
        <f t="shared" si="17"/>
        <v>0.34766308982809913</v>
      </c>
      <c r="AN98" s="36">
        <f t="shared" si="18"/>
        <v>6.8302313678569704E-2</v>
      </c>
      <c r="AO98" s="36">
        <f t="shared" si="19"/>
        <v>0.27342121526331148</v>
      </c>
    </row>
    <row r="99" spans="1:41" x14ac:dyDescent="0.25">
      <c r="A99" s="9" t="s">
        <v>907</v>
      </c>
      <c r="B99" s="37">
        <v>30.147553849999998</v>
      </c>
      <c r="C99" s="37">
        <v>18.756192329807625</v>
      </c>
      <c r="D99" s="37">
        <v>62.214640773608323</v>
      </c>
      <c r="E99" s="38">
        <v>12.270125672666667</v>
      </c>
      <c r="F99" s="38">
        <v>7.6477275544100012</v>
      </c>
      <c r="G99" s="38">
        <v>62.328029544524789</v>
      </c>
      <c r="H99" s="39">
        <v>20.202431531000002</v>
      </c>
      <c r="I99" s="39">
        <v>17.775034579914372</v>
      </c>
      <c r="J99" s="39">
        <v>87.984629734490795</v>
      </c>
      <c r="K99" s="40">
        <v>15.287527240999999</v>
      </c>
      <c r="L99" s="40">
        <v>8.7317926946000721</v>
      </c>
      <c r="M99" s="40">
        <v>57.117103092919173</v>
      </c>
      <c r="N99" s="41">
        <v>2.5207307700000001</v>
      </c>
      <c r="O99" s="41">
        <v>1.1743272379693734</v>
      </c>
      <c r="P99" s="41">
        <v>46.586777610104448</v>
      </c>
      <c r="R99" s="32">
        <f t="shared" si="0"/>
        <v>2.4569881885690603</v>
      </c>
      <c r="S99" s="32">
        <f t="shared" si="1"/>
        <v>1.4922735317152054</v>
      </c>
      <c r="T99" s="32">
        <f t="shared" si="2"/>
        <v>1.9720359855939633</v>
      </c>
      <c r="U99" s="32">
        <f t="shared" si="3"/>
        <v>11.959846806646469</v>
      </c>
      <c r="W99" s="33">
        <f t="shared" si="4"/>
        <v>0.40700236356544955</v>
      </c>
      <c r="X99" s="33">
        <f t="shared" si="5"/>
        <v>0.60735885449424942</v>
      </c>
      <c r="Y99" s="33">
        <f t="shared" si="6"/>
        <v>0.8026233071728639</v>
      </c>
      <c r="Z99" s="33">
        <f t="shared" si="7"/>
        <v>4.8676859181858072</v>
      </c>
      <c r="AB99" s="34">
        <f t="shared" si="8"/>
        <v>0.670118432544072</v>
      </c>
      <c r="AC99" s="34">
        <f t="shared" si="9"/>
        <v>1.6464730737031976</v>
      </c>
      <c r="AD99" s="34">
        <f t="shared" si="10"/>
        <v>1.3214976635867308</v>
      </c>
      <c r="AE99" s="34">
        <f t="shared" si="11"/>
        <v>8.014513795537157</v>
      </c>
      <c r="AG99" s="35">
        <f t="shared" si="12"/>
        <v>0.507090137961558</v>
      </c>
      <c r="AH99" s="35">
        <f t="shared" si="13"/>
        <v>1.2459144795114034</v>
      </c>
      <c r="AI99" s="35">
        <f t="shared" si="14"/>
        <v>0.75671719107384494</v>
      </c>
      <c r="AJ99" s="35">
        <f t="shared" si="15"/>
        <v>6.064720367181458</v>
      </c>
      <c r="AL99" s="36">
        <f t="shared" si="16"/>
        <v>8.3613111118134728E-2</v>
      </c>
      <c r="AM99" s="36">
        <f t="shared" si="17"/>
        <v>0.2054364264267694</v>
      </c>
      <c r="AN99" s="36">
        <f t="shared" si="18"/>
        <v>0.12477363262595481</v>
      </c>
      <c r="AO99" s="36">
        <f t="shared" si="19"/>
        <v>0.16488806399242839</v>
      </c>
    </row>
    <row r="100" spans="1:41" x14ac:dyDescent="0.25">
      <c r="A100" s="9" t="s">
        <v>908</v>
      </c>
      <c r="B100" s="37">
        <v>308.80932276666664</v>
      </c>
      <c r="C100" s="37">
        <v>106.36734178207345</v>
      </c>
      <c r="D100" s="37">
        <v>34.444342816179677</v>
      </c>
      <c r="E100" s="38">
        <v>16.451323249999998</v>
      </c>
      <c r="F100" s="38">
        <v>4.5897569501867936</v>
      </c>
      <c r="G100" s="38">
        <v>27.899013838821713</v>
      </c>
      <c r="H100" s="39">
        <v>58.108956423333332</v>
      </c>
      <c r="I100" s="39">
        <v>21.702146277661342</v>
      </c>
      <c r="J100" s="39">
        <v>37.347334410134003</v>
      </c>
      <c r="K100" s="40">
        <v>39.034604516666668</v>
      </c>
      <c r="L100" s="40">
        <v>33.077586282892184</v>
      </c>
      <c r="M100" s="40">
        <v>84.739135166001219</v>
      </c>
      <c r="N100" s="41">
        <v>15.694326983333333</v>
      </c>
      <c r="O100" s="41">
        <v>18.138829404696377</v>
      </c>
      <c r="P100" s="41">
        <v>115.57570722184516</v>
      </c>
      <c r="R100" s="32">
        <f t="shared" si="0"/>
        <v>18.771093247266094</v>
      </c>
      <c r="S100" s="32">
        <f t="shared" si="1"/>
        <v>5.3143154132202923</v>
      </c>
      <c r="T100" s="32">
        <f t="shared" si="2"/>
        <v>7.9111682208747327</v>
      </c>
      <c r="U100" s="32">
        <f t="shared" si="3"/>
        <v>19.676493493133425</v>
      </c>
      <c r="W100" s="33">
        <f t="shared" si="4"/>
        <v>5.32734021842678E-2</v>
      </c>
      <c r="X100" s="33">
        <f t="shared" si="5"/>
        <v>0.28311166234253793</v>
      </c>
      <c r="Y100" s="33">
        <f t="shared" si="6"/>
        <v>0.42145484637805797</v>
      </c>
      <c r="Z100" s="33">
        <f t="shared" si="7"/>
        <v>1.0482337514358253</v>
      </c>
      <c r="AB100" s="34">
        <f t="shared" si="8"/>
        <v>0.18817099141543697</v>
      </c>
      <c r="AC100" s="34">
        <f t="shared" si="9"/>
        <v>3.5321752262896751</v>
      </c>
      <c r="AD100" s="34">
        <f t="shared" si="10"/>
        <v>1.488652367376297</v>
      </c>
      <c r="AE100" s="34">
        <f t="shared" si="11"/>
        <v>3.7025452881823107</v>
      </c>
      <c r="AG100" s="35">
        <f t="shared" si="12"/>
        <v>0.12640358188331263</v>
      </c>
      <c r="AH100" s="35">
        <f t="shared" si="13"/>
        <v>2.3727334223200964</v>
      </c>
      <c r="AI100" s="35">
        <f t="shared" si="14"/>
        <v>0.67174850348874171</v>
      </c>
      <c r="AJ100" s="35">
        <f t="shared" si="15"/>
        <v>2.4871792564357591</v>
      </c>
      <c r="AL100" s="36">
        <f t="shared" si="16"/>
        <v>5.0822063410280574E-2</v>
      </c>
      <c r="AM100" s="36">
        <f t="shared" si="17"/>
        <v>0.95398569129284694</v>
      </c>
      <c r="AN100" s="36">
        <f t="shared" si="18"/>
        <v>0.2700844749129131</v>
      </c>
      <c r="AO100" s="36">
        <f t="shared" si="19"/>
        <v>0.40206189297069223</v>
      </c>
    </row>
    <row r="101" spans="1:41" x14ac:dyDescent="0.25">
      <c r="A101" s="9" t="s">
        <v>909</v>
      </c>
      <c r="B101" s="37">
        <v>12.421000961666666</v>
      </c>
      <c r="C101" s="37">
        <v>8.20720482810842</v>
      </c>
      <c r="D101" s="37">
        <v>66.075228988688266</v>
      </c>
      <c r="E101" s="38">
        <v>6.3797096873333343</v>
      </c>
      <c r="F101" s="38">
        <v>3.5381737968483957</v>
      </c>
      <c r="G101" s="38">
        <v>55.459793160702944</v>
      </c>
      <c r="H101" s="39">
        <v>6.2798147823333332</v>
      </c>
      <c r="I101" s="39">
        <v>3.9164357861650028</v>
      </c>
      <c r="J101" s="39">
        <v>62.365466529090988</v>
      </c>
      <c r="K101" s="40">
        <v>2.6678440466666671</v>
      </c>
      <c r="L101" s="40">
        <v>0.36619113762935979</v>
      </c>
      <c r="M101" s="40">
        <v>13.726107344501514</v>
      </c>
      <c r="N101" s="41">
        <v>1.3559133283333331</v>
      </c>
      <c r="O101" s="41">
        <v>0.3341085586591393</v>
      </c>
      <c r="P101" s="41">
        <v>24.640849210459503</v>
      </c>
      <c r="R101" s="32">
        <f t="shared" si="0"/>
        <v>1.9469539478149109</v>
      </c>
      <c r="S101" s="32">
        <f t="shared" si="1"/>
        <v>1.97792473061626</v>
      </c>
      <c r="T101" s="32">
        <f t="shared" si="2"/>
        <v>4.6558197347352683</v>
      </c>
      <c r="U101" s="32">
        <f t="shared" si="3"/>
        <v>9.1606157282444887</v>
      </c>
      <c r="W101" s="33">
        <f t="shared" si="4"/>
        <v>0.51362283176872858</v>
      </c>
      <c r="X101" s="33">
        <f t="shared" si="5"/>
        <v>1.0159073011645232</v>
      </c>
      <c r="Y101" s="33">
        <f t="shared" si="6"/>
        <v>2.3913353163594593</v>
      </c>
      <c r="Z101" s="33">
        <f t="shared" si="7"/>
        <v>4.7051013910860888</v>
      </c>
      <c r="AB101" s="34">
        <f t="shared" si="8"/>
        <v>0.5055804118938495</v>
      </c>
      <c r="AC101" s="34">
        <f t="shared" si="9"/>
        <v>0.98434177887461893</v>
      </c>
      <c r="AD101" s="34">
        <f t="shared" si="10"/>
        <v>2.3538912591909695</v>
      </c>
      <c r="AE101" s="34">
        <f t="shared" si="11"/>
        <v>4.6314278730871248</v>
      </c>
      <c r="AG101" s="35">
        <f t="shared" si="12"/>
        <v>0.21478494808108384</v>
      </c>
      <c r="AH101" s="35">
        <f t="shared" si="13"/>
        <v>0.41817640259768679</v>
      </c>
      <c r="AI101" s="35">
        <f t="shared" si="14"/>
        <v>0.4248284605737051</v>
      </c>
      <c r="AJ101" s="35">
        <f t="shared" si="15"/>
        <v>1.9675623735817525</v>
      </c>
      <c r="AL101" s="36">
        <f t="shared" si="16"/>
        <v>0.10916296782504999</v>
      </c>
      <c r="AM101" s="36">
        <f t="shared" si="17"/>
        <v>0.21253527116217316</v>
      </c>
      <c r="AN101" s="36">
        <f t="shared" si="18"/>
        <v>0.21591613372863344</v>
      </c>
      <c r="AO101" s="36">
        <f t="shared" si="19"/>
        <v>0.50824309990213878</v>
      </c>
    </row>
    <row r="102" spans="1:41" x14ac:dyDescent="0.25">
      <c r="A102" s="9" t="s">
        <v>910</v>
      </c>
      <c r="B102" s="37">
        <v>44.229518789999993</v>
      </c>
      <c r="C102" s="37">
        <v>52.583679545820516</v>
      </c>
      <c r="D102" s="37">
        <v>118.88820178100003</v>
      </c>
      <c r="E102" s="38">
        <v>29.522162085333331</v>
      </c>
      <c r="F102" s="38">
        <v>17.548431289663775</v>
      </c>
      <c r="G102" s="38">
        <v>59.441551871913447</v>
      </c>
      <c r="H102" s="39">
        <v>28.196825063333332</v>
      </c>
      <c r="I102" s="39">
        <v>23.989542240269287</v>
      </c>
      <c r="J102" s="39">
        <v>85.078877449450417</v>
      </c>
      <c r="K102" s="40">
        <v>24.003738470000002</v>
      </c>
      <c r="L102" s="40">
        <v>12.521743148499924</v>
      </c>
      <c r="M102" s="40">
        <v>52.165803939872376</v>
      </c>
      <c r="N102" s="41">
        <v>24.89742047</v>
      </c>
      <c r="O102" s="41">
        <v>5.6865937737401566</v>
      </c>
      <c r="P102" s="41">
        <v>22.840092131601281</v>
      </c>
      <c r="R102" s="32">
        <f t="shared" si="0"/>
        <v>1.4981802031353695</v>
      </c>
      <c r="S102" s="32">
        <f t="shared" si="1"/>
        <v>1.5685992550812149</v>
      </c>
      <c r="T102" s="32">
        <f t="shared" si="2"/>
        <v>1.8426095937213396</v>
      </c>
      <c r="U102" s="32">
        <f t="shared" si="3"/>
        <v>1.7764699296175719</v>
      </c>
      <c r="W102" s="33">
        <f t="shared" si="4"/>
        <v>0.66747644769782344</v>
      </c>
      <c r="X102" s="33">
        <f t="shared" si="5"/>
        <v>1.0470030586430614</v>
      </c>
      <c r="Y102" s="33">
        <f t="shared" si="6"/>
        <v>1.2298985061110494</v>
      </c>
      <c r="Z102" s="33">
        <f t="shared" si="7"/>
        <v>1.1857518380631393</v>
      </c>
      <c r="AB102" s="34">
        <f t="shared" si="8"/>
        <v>0.63751145919562779</v>
      </c>
      <c r="AC102" s="34">
        <f t="shared" si="9"/>
        <v>0.95510704743883146</v>
      </c>
      <c r="AD102" s="34">
        <f t="shared" si="10"/>
        <v>1.1746847308211541</v>
      </c>
      <c r="AE102" s="34">
        <f t="shared" si="11"/>
        <v>1.1325199370476524</v>
      </c>
      <c r="AG102" s="35">
        <f t="shared" si="12"/>
        <v>0.54270856040665516</v>
      </c>
      <c r="AH102" s="35">
        <f t="shared" si="13"/>
        <v>0.81307522127334664</v>
      </c>
      <c r="AI102" s="35">
        <f t="shared" si="14"/>
        <v>0.85129224358007782</v>
      </c>
      <c r="AJ102" s="35">
        <f t="shared" si="15"/>
        <v>0.9641054381084645</v>
      </c>
      <c r="AL102" s="36">
        <f t="shared" si="16"/>
        <v>0.56291411598240459</v>
      </c>
      <c r="AM102" s="36">
        <f t="shared" si="17"/>
        <v>0.8433467846302859</v>
      </c>
      <c r="AN102" s="36">
        <f t="shared" si="18"/>
        <v>0.88298666300470041</v>
      </c>
      <c r="AO102" s="36">
        <f t="shared" si="19"/>
        <v>1.0372309505503456</v>
      </c>
    </row>
    <row r="103" spans="1:41" x14ac:dyDescent="0.25">
      <c r="A103" s="9" t="s">
        <v>446</v>
      </c>
      <c r="B103" s="37">
        <v>5022.6882973333331</v>
      </c>
      <c r="C103" s="37">
        <v>5593.917634122713</v>
      </c>
      <c r="D103" s="37">
        <v>111.37298002531153</v>
      </c>
      <c r="E103" s="38">
        <v>2209.912729666667</v>
      </c>
      <c r="F103" s="38">
        <v>495.28252172121887</v>
      </c>
      <c r="G103" s="38">
        <v>22.411858851816515</v>
      </c>
      <c r="H103" s="39">
        <v>17047.248022999996</v>
      </c>
      <c r="I103" s="39">
        <v>10884.672423471586</v>
      </c>
      <c r="J103" s="39">
        <v>63.850026753796755</v>
      </c>
      <c r="K103" s="40">
        <v>7354.0981019999999</v>
      </c>
      <c r="L103" s="40">
        <v>2422.5387565936267</v>
      </c>
      <c r="M103" s="40">
        <v>32.941344036936357</v>
      </c>
      <c r="N103" s="41">
        <v>1705.8760496666666</v>
      </c>
      <c r="O103" s="41">
        <v>557.33622409203053</v>
      </c>
      <c r="P103" s="41">
        <v>32.671554548229679</v>
      </c>
      <c r="R103" s="32">
        <f t="shared" si="0"/>
        <v>2.2727993870106049</v>
      </c>
      <c r="S103" s="32">
        <f t="shared" si="1"/>
        <v>0.29463337956699909</v>
      </c>
      <c r="T103" s="32">
        <f t="shared" si="2"/>
        <v>0.68297814737708995</v>
      </c>
      <c r="U103" s="32">
        <f t="shared" si="3"/>
        <v>2.9443453985503703</v>
      </c>
      <c r="W103" s="33">
        <f t="shared" si="4"/>
        <v>0.43998603911772971</v>
      </c>
      <c r="X103" s="33">
        <f t="shared" si="5"/>
        <v>0.12963457366755457</v>
      </c>
      <c r="Y103" s="33">
        <f t="shared" si="6"/>
        <v>0.30050084986841086</v>
      </c>
      <c r="Z103" s="33">
        <f t="shared" si="7"/>
        <v>1.2954708697026907</v>
      </c>
      <c r="AB103" s="34">
        <f t="shared" si="8"/>
        <v>3.3940485679851551</v>
      </c>
      <c r="AC103" s="34">
        <f t="shared" si="9"/>
        <v>7.7139915048008811</v>
      </c>
      <c r="AD103" s="34">
        <f t="shared" si="10"/>
        <v>2.3180610030703663</v>
      </c>
      <c r="AE103" s="34">
        <f t="shared" si="11"/>
        <v>9.9932512836035663</v>
      </c>
      <c r="AG103" s="35">
        <f t="shared" si="12"/>
        <v>1.4641756897206759</v>
      </c>
      <c r="AH103" s="35">
        <f t="shared" si="13"/>
        <v>3.3277776100729817</v>
      </c>
      <c r="AI103" s="35">
        <f t="shared" si="14"/>
        <v>0.43139503174224458</v>
      </c>
      <c r="AJ103" s="35">
        <f t="shared" si="15"/>
        <v>4.3110389546983869</v>
      </c>
      <c r="AL103" s="36">
        <f t="shared" si="16"/>
        <v>0.33963406619764908</v>
      </c>
      <c r="AM103" s="36">
        <f t="shared" si="17"/>
        <v>0.77192009746193602</v>
      </c>
      <c r="AN103" s="36">
        <f t="shared" si="18"/>
        <v>0.10006753273989524</v>
      </c>
      <c r="AO103" s="36">
        <f t="shared" si="19"/>
        <v>0.23196264531781829</v>
      </c>
    </row>
    <row r="104" spans="1:41" x14ac:dyDescent="0.25">
      <c r="A104" s="9" t="s">
        <v>1324</v>
      </c>
      <c r="B104" s="37">
        <v>2964.4712292666668</v>
      </c>
      <c r="C104" s="37">
        <v>3607.9955422241251</v>
      </c>
      <c r="D104" s="37">
        <v>121.70789537791026</v>
      </c>
      <c r="E104" s="38">
        <v>729.65581013333338</v>
      </c>
      <c r="F104" s="38">
        <v>109.54353646790321</v>
      </c>
      <c r="G104" s="38">
        <v>15.013042443653784</v>
      </c>
      <c r="H104" s="39">
        <v>5938.5971623333326</v>
      </c>
      <c r="I104" s="39">
        <v>2642.6087690989634</v>
      </c>
      <c r="J104" s="39">
        <v>44.498872323925347</v>
      </c>
      <c r="K104" s="40">
        <v>3630.6047106666665</v>
      </c>
      <c r="L104" s="40">
        <v>1626.6938759134828</v>
      </c>
      <c r="M104" s="40">
        <v>44.805039533339411</v>
      </c>
      <c r="N104" s="41">
        <v>928.21787413333334</v>
      </c>
      <c r="O104" s="41">
        <v>216.87285197371352</v>
      </c>
      <c r="P104" s="41">
        <v>23.364433934888972</v>
      </c>
      <c r="R104" s="32">
        <f t="shared" si="0"/>
        <v>4.0628350903214976</v>
      </c>
      <c r="S104" s="32">
        <f t="shared" si="1"/>
        <v>0.49918712251933539</v>
      </c>
      <c r="T104" s="32">
        <f t="shared" si="2"/>
        <v>0.81652271880689498</v>
      </c>
      <c r="U104" s="32">
        <f t="shared" si="3"/>
        <v>3.1937234908717529</v>
      </c>
      <c r="W104" s="33">
        <f t="shared" si="4"/>
        <v>0.24613354413084701</v>
      </c>
      <c r="X104" s="33">
        <f t="shared" si="5"/>
        <v>0.12286669565016337</v>
      </c>
      <c r="Y104" s="33">
        <f t="shared" si="6"/>
        <v>0.20097363064329604</v>
      </c>
      <c r="Z104" s="33">
        <f t="shared" si="7"/>
        <v>0.7860824817822053</v>
      </c>
      <c r="AB104" s="34">
        <f t="shared" si="8"/>
        <v>2.0032568046890398</v>
      </c>
      <c r="AC104" s="34">
        <f t="shared" si="9"/>
        <v>8.1389020410159478</v>
      </c>
      <c r="AD104" s="34">
        <f t="shared" si="10"/>
        <v>1.6357046926331076</v>
      </c>
      <c r="AE104" s="34">
        <f t="shared" si="11"/>
        <v>6.3978483153840733</v>
      </c>
      <c r="AG104" s="35">
        <f t="shared" si="12"/>
        <v>1.2247056658278932</v>
      </c>
      <c r="AH104" s="35">
        <f t="shared" si="13"/>
        <v>4.9757771544411185</v>
      </c>
      <c r="AI104" s="35">
        <f t="shared" si="14"/>
        <v>0.61135729725775279</v>
      </c>
      <c r="AJ104" s="35">
        <f t="shared" si="15"/>
        <v>3.9113712543582739</v>
      </c>
      <c r="AL104" s="36">
        <f t="shared" si="16"/>
        <v>0.31311414493401923</v>
      </c>
      <c r="AM104" s="36">
        <f t="shared" si="17"/>
        <v>1.2721311353139446</v>
      </c>
      <c r="AN104" s="36">
        <f t="shared" si="18"/>
        <v>0.15630254902971522</v>
      </c>
      <c r="AO104" s="36">
        <f t="shared" si="19"/>
        <v>0.25566481291842158</v>
      </c>
    </row>
    <row r="105" spans="1:41" x14ac:dyDescent="0.25">
      <c r="A105" s="9" t="s">
        <v>1324</v>
      </c>
      <c r="B105" s="37">
        <v>1111.7156791666669</v>
      </c>
      <c r="C105" s="37">
        <v>889.65091702463951</v>
      </c>
      <c r="D105" s="37">
        <v>80.02504000766767</v>
      </c>
      <c r="E105" s="38">
        <v>123.23126978666669</v>
      </c>
      <c r="F105" s="38">
        <v>36.231885947266449</v>
      </c>
      <c r="G105" s="38">
        <v>29.401535835822934</v>
      </c>
      <c r="H105" s="39">
        <v>851.80871253333328</v>
      </c>
      <c r="I105" s="39">
        <v>395.26409034152289</v>
      </c>
      <c r="J105" s="39">
        <v>46.402917054696744</v>
      </c>
      <c r="K105" s="40">
        <v>298.41413013333334</v>
      </c>
      <c r="L105" s="40">
        <v>173.244914520283</v>
      </c>
      <c r="M105" s="40">
        <v>58.055198137861666</v>
      </c>
      <c r="N105" s="41">
        <v>82.433776013333329</v>
      </c>
      <c r="O105" s="41">
        <v>25.382731808497383</v>
      </c>
      <c r="P105" s="41">
        <v>30.791664577383703</v>
      </c>
      <c r="R105" s="32">
        <f t="shared" si="0"/>
        <v>9.0213764825374838</v>
      </c>
      <c r="S105" s="32">
        <f t="shared" si="1"/>
        <v>1.3051236302342504</v>
      </c>
      <c r="T105" s="32">
        <f t="shared" si="2"/>
        <v>3.7254123277270588</v>
      </c>
      <c r="U105" s="32">
        <f t="shared" si="3"/>
        <v>13.486167114155384</v>
      </c>
      <c r="W105" s="33">
        <f t="shared" si="4"/>
        <v>0.11084782925706316</v>
      </c>
      <c r="X105" s="33">
        <f t="shared" si="5"/>
        <v>0.1446701213235646</v>
      </c>
      <c r="Y105" s="33">
        <f t="shared" si="6"/>
        <v>0.41295386961604724</v>
      </c>
      <c r="Z105" s="33">
        <f t="shared" si="7"/>
        <v>1.4949123496021162</v>
      </c>
      <c r="AB105" s="34">
        <f t="shared" si="8"/>
        <v>0.7662109372891478</v>
      </c>
      <c r="AC105" s="34">
        <f t="shared" si="9"/>
        <v>6.9122773303233203</v>
      </c>
      <c r="AD105" s="34">
        <f t="shared" si="10"/>
        <v>2.8544516714162955</v>
      </c>
      <c r="AE105" s="34">
        <f t="shared" si="11"/>
        <v>10.333248744975078</v>
      </c>
      <c r="AG105" s="35">
        <f t="shared" si="12"/>
        <v>0.26842666315277858</v>
      </c>
      <c r="AH105" s="35">
        <f t="shared" si="13"/>
        <v>2.4215779862524878</v>
      </c>
      <c r="AI105" s="35">
        <f t="shared" si="14"/>
        <v>0.35032998106562063</v>
      </c>
      <c r="AJ105" s="35">
        <f t="shared" si="15"/>
        <v>3.6200468371734673</v>
      </c>
      <c r="AL105" s="36">
        <f t="shared" si="16"/>
        <v>7.4150052534228017E-2</v>
      </c>
      <c r="AM105" s="36">
        <f t="shared" si="17"/>
        <v>0.6689355401112036</v>
      </c>
      <c r="AN105" s="36">
        <f t="shared" si="18"/>
        <v>9.6774985745532047E-2</v>
      </c>
      <c r="AO105" s="36">
        <f t="shared" si="19"/>
        <v>0.27623951981262213</v>
      </c>
    </row>
    <row r="106" spans="1:41" x14ac:dyDescent="0.25">
      <c r="A106" s="9" t="s">
        <v>1325</v>
      </c>
      <c r="B106" s="37">
        <v>5466.8814566666661</v>
      </c>
      <c r="C106" s="37">
        <v>6956.5923120082316</v>
      </c>
      <c r="D106" s="37">
        <v>127.2497376639641</v>
      </c>
      <c r="E106" s="38">
        <v>2290.3285113333332</v>
      </c>
      <c r="F106" s="38">
        <v>288.65826762458022</v>
      </c>
      <c r="G106" s="38">
        <v>12.603356513976044</v>
      </c>
      <c r="H106" s="39">
        <v>2461.8193093333334</v>
      </c>
      <c r="I106" s="39">
        <v>1741.5809821957259</v>
      </c>
      <c r="J106" s="39">
        <v>70.743655945543395</v>
      </c>
      <c r="K106" s="40">
        <v>3405.6206676666666</v>
      </c>
      <c r="L106" s="40">
        <v>1318.6130119435218</v>
      </c>
      <c r="M106" s="40">
        <v>38.718728261857734</v>
      </c>
      <c r="N106" s="41">
        <v>2667.2900503333335</v>
      </c>
      <c r="O106" s="41">
        <v>461.78434649240398</v>
      </c>
      <c r="P106" s="41">
        <v>17.312865784307725</v>
      </c>
      <c r="R106" s="32">
        <f t="shared" si="0"/>
        <v>2.3869420607631859</v>
      </c>
      <c r="S106" s="32">
        <f t="shared" si="1"/>
        <v>2.2206672260390672</v>
      </c>
      <c r="T106" s="32">
        <f t="shared" si="2"/>
        <v>1.6052526074233204</v>
      </c>
      <c r="U106" s="32">
        <f t="shared" si="3"/>
        <v>2.0496014132334297</v>
      </c>
      <c r="W106" s="33">
        <f t="shared" si="4"/>
        <v>0.41894607181217725</v>
      </c>
      <c r="X106" s="33">
        <f t="shared" si="5"/>
        <v>0.93033981115111153</v>
      </c>
      <c r="Y106" s="33">
        <f t="shared" si="6"/>
        <v>0.6725142741462552</v>
      </c>
      <c r="Z106" s="33">
        <f t="shared" si="7"/>
        <v>0.8586724608548324</v>
      </c>
      <c r="AB106" s="34">
        <f t="shared" si="8"/>
        <v>0.4503151072228268</v>
      </c>
      <c r="AC106" s="34">
        <f t="shared" si="9"/>
        <v>1.0748760700272493</v>
      </c>
      <c r="AD106" s="34">
        <f t="shared" si="10"/>
        <v>0.72286950003155492</v>
      </c>
      <c r="AE106" s="34">
        <f t="shared" si="11"/>
        <v>0.9229664801642693</v>
      </c>
      <c r="AG106" s="35">
        <f t="shared" si="12"/>
        <v>0.62295491399646763</v>
      </c>
      <c r="AH106" s="35">
        <f t="shared" si="13"/>
        <v>1.4869572861772817</v>
      </c>
      <c r="AI106" s="35">
        <f t="shared" si="14"/>
        <v>1.3833755608119416</v>
      </c>
      <c r="AJ106" s="35">
        <f t="shared" si="15"/>
        <v>1.2768092721078697</v>
      </c>
      <c r="AL106" s="36">
        <f t="shared" si="16"/>
        <v>0.48789974164899236</v>
      </c>
      <c r="AM106" s="36">
        <f t="shared" si="17"/>
        <v>1.1645884147774719</v>
      </c>
      <c r="AN106" s="36">
        <f t="shared" si="18"/>
        <v>1.0834629658728454</v>
      </c>
      <c r="AO106" s="36">
        <f t="shared" si="19"/>
        <v>0.78320233244320947</v>
      </c>
    </row>
    <row r="107" spans="1:41" x14ac:dyDescent="0.25">
      <c r="A107" s="9" t="s">
        <v>446</v>
      </c>
      <c r="B107" s="37">
        <v>7917.317305333333</v>
      </c>
      <c r="C107" s="37">
        <v>9526.6829550502516</v>
      </c>
      <c r="D107" s="37">
        <v>120.3271586530049</v>
      </c>
      <c r="E107" s="38">
        <v>3171.6612929999997</v>
      </c>
      <c r="F107" s="38">
        <v>497.93720701432045</v>
      </c>
      <c r="G107" s="38">
        <v>15.69957069858911</v>
      </c>
      <c r="H107" s="39">
        <v>11033.942062333334</v>
      </c>
      <c r="I107" s="39">
        <v>5605.5612353231181</v>
      </c>
      <c r="J107" s="39">
        <v>50.802888067165696</v>
      </c>
      <c r="K107" s="40">
        <v>8590.8677753333341</v>
      </c>
      <c r="L107" s="40">
        <v>4921.0176756349838</v>
      </c>
      <c r="M107" s="40">
        <v>57.281962711200542</v>
      </c>
      <c r="N107" s="41">
        <v>1807.7465463333335</v>
      </c>
      <c r="O107" s="41">
        <v>387.43032001892232</v>
      </c>
      <c r="P107" s="41">
        <v>21.431672532012314</v>
      </c>
      <c r="R107" s="32">
        <f t="shared" si="0"/>
        <v>2.4962682247335839</v>
      </c>
      <c r="S107" s="32">
        <f t="shared" si="1"/>
        <v>0.71754204078710448</v>
      </c>
      <c r="T107" s="32">
        <f t="shared" si="2"/>
        <v>0.9215969227306765</v>
      </c>
      <c r="U107" s="32">
        <f t="shared" si="3"/>
        <v>4.3796611429805186</v>
      </c>
      <c r="W107" s="33">
        <f t="shared" si="4"/>
        <v>0.40059797664841312</v>
      </c>
      <c r="X107" s="33">
        <f t="shared" si="5"/>
        <v>0.2874458896994872</v>
      </c>
      <c r="Y107" s="33">
        <f t="shared" si="6"/>
        <v>0.36918986253131292</v>
      </c>
      <c r="Z107" s="33">
        <f t="shared" si="7"/>
        <v>1.7544833922836722</v>
      </c>
      <c r="AB107" s="34">
        <f t="shared" si="8"/>
        <v>1.3936465644619993</v>
      </c>
      <c r="AC107" s="34">
        <f t="shared" si="9"/>
        <v>3.4789156353756137</v>
      </c>
      <c r="AD107" s="34">
        <f t="shared" si="10"/>
        <v>1.2843803851823579</v>
      </c>
      <c r="AE107" s="34">
        <f t="shared" si="11"/>
        <v>6.1036997054225131</v>
      </c>
      <c r="AG107" s="35">
        <f t="shared" si="12"/>
        <v>1.085073067558664</v>
      </c>
      <c r="AH107" s="35">
        <f t="shared" si="13"/>
        <v>2.7086334200608904</v>
      </c>
      <c r="AI107" s="35">
        <f t="shared" si="14"/>
        <v>0.7785855432991674</v>
      </c>
      <c r="AJ107" s="35">
        <f t="shared" si="15"/>
        <v>4.7522523512813555</v>
      </c>
      <c r="AL107" s="36">
        <f t="shared" si="16"/>
        <v>0.22832816680412485</v>
      </c>
      <c r="AM107" s="36">
        <f t="shared" si="17"/>
        <v>0.56996834760480641</v>
      </c>
      <c r="AN107" s="36">
        <f t="shared" si="18"/>
        <v>0.16383505877781016</v>
      </c>
      <c r="AO107" s="36">
        <f t="shared" si="19"/>
        <v>0.21042653589941807</v>
      </c>
    </row>
    <row r="108" spans="1:41" x14ac:dyDescent="0.25">
      <c r="A108" s="9" t="s">
        <v>446</v>
      </c>
      <c r="B108" s="37">
        <v>55988.585826666669</v>
      </c>
      <c r="C108" s="37">
        <v>66312.166403879586</v>
      </c>
      <c r="D108" s="37">
        <v>118.43872358050508</v>
      </c>
      <c r="E108" s="38">
        <v>14036.832413333332</v>
      </c>
      <c r="F108" s="38">
        <v>3643.7008799987498</v>
      </c>
      <c r="G108" s="38">
        <v>25.958141927645045</v>
      </c>
      <c r="H108" s="39">
        <v>54929.873820000001</v>
      </c>
      <c r="I108" s="39">
        <v>26263.487259259196</v>
      </c>
      <c r="J108" s="39">
        <v>47.812757308203835</v>
      </c>
      <c r="K108" s="40">
        <v>29097.608003333331</v>
      </c>
      <c r="L108" s="40">
        <v>16813.692779098274</v>
      </c>
      <c r="M108" s="40">
        <v>57.783762765558421</v>
      </c>
      <c r="N108" s="41">
        <v>7176.0287243333332</v>
      </c>
      <c r="O108" s="41">
        <v>1768.9324127085979</v>
      </c>
      <c r="P108" s="41">
        <v>24.650575975403932</v>
      </c>
      <c r="R108" s="32">
        <f t="shared" si="0"/>
        <v>3.9886909081769852</v>
      </c>
      <c r="S108" s="32">
        <f t="shared" si="1"/>
        <v>1.0192738838275137</v>
      </c>
      <c r="T108" s="32">
        <f t="shared" si="2"/>
        <v>1.924164550579305</v>
      </c>
      <c r="U108" s="32">
        <f t="shared" si="3"/>
        <v>7.8021685778394252</v>
      </c>
      <c r="W108" s="33">
        <f t="shared" si="4"/>
        <v>0.25070882227298125</v>
      </c>
      <c r="X108" s="33">
        <f t="shared" si="5"/>
        <v>0.2555409549880035</v>
      </c>
      <c r="Y108" s="33">
        <f t="shared" si="6"/>
        <v>0.48240502833515786</v>
      </c>
      <c r="Z108" s="33">
        <f t="shared" si="7"/>
        <v>1.9560724953253834</v>
      </c>
      <c r="AB108" s="34">
        <f t="shared" si="8"/>
        <v>0.98109057424768142</v>
      </c>
      <c r="AC108" s="34">
        <f t="shared" si="9"/>
        <v>3.9132670535998644</v>
      </c>
      <c r="AD108" s="34">
        <f t="shared" si="10"/>
        <v>1.8877797038748823</v>
      </c>
      <c r="AE108" s="34">
        <f t="shared" si="11"/>
        <v>7.6546340504096984</v>
      </c>
      <c r="AG108" s="35">
        <f t="shared" si="12"/>
        <v>0.51970607175926387</v>
      </c>
      <c r="AH108" s="35">
        <f t="shared" si="13"/>
        <v>2.0729468833505518</v>
      </c>
      <c r="AI108" s="35">
        <f t="shared" si="14"/>
        <v>0.52972282621080546</v>
      </c>
      <c r="AJ108" s="35">
        <f t="shared" si="15"/>
        <v>4.0548343827924898</v>
      </c>
      <c r="AL108" s="36">
        <f t="shared" si="16"/>
        <v>0.12816949416349574</v>
      </c>
      <c r="AM108" s="36">
        <f t="shared" si="17"/>
        <v>0.51122849607557852</v>
      </c>
      <c r="AN108" s="36">
        <f t="shared" si="18"/>
        <v>0.13063981810423414</v>
      </c>
      <c r="AO108" s="36">
        <f t="shared" si="19"/>
        <v>0.24661919713507963</v>
      </c>
    </row>
    <row r="109" spans="1:41" x14ac:dyDescent="0.25">
      <c r="A109" s="9" t="s">
        <v>1326</v>
      </c>
      <c r="B109" s="37">
        <v>40.187542755999999</v>
      </c>
      <c r="C109" s="37">
        <v>55.496539802359912</v>
      </c>
      <c r="D109" s="37">
        <v>138.09388680295532</v>
      </c>
      <c r="E109" s="38">
        <v>4.1548568426666668</v>
      </c>
      <c r="F109" s="38">
        <v>2.3542699598563734</v>
      </c>
      <c r="G109" s="38">
        <v>56.663082484097281</v>
      </c>
      <c r="H109" s="39">
        <v>9.069908152</v>
      </c>
      <c r="I109" s="39">
        <v>3.8720656262839781</v>
      </c>
      <c r="J109" s="39">
        <v>42.691343301311726</v>
      </c>
      <c r="K109" s="40">
        <v>9.1524554200000008</v>
      </c>
      <c r="L109" s="40">
        <v>9.8559302578614947</v>
      </c>
      <c r="M109" s="40">
        <v>107.68618699113526</v>
      </c>
      <c r="N109" s="41">
        <v>6.6361325106666671</v>
      </c>
      <c r="O109" s="41">
        <v>8.1606140438833989</v>
      </c>
      <c r="P109" s="41">
        <v>122.97243960644755</v>
      </c>
      <c r="R109" s="32">
        <f t="shared" si="0"/>
        <v>9.6724253753606746</v>
      </c>
      <c r="S109" s="32">
        <f t="shared" si="1"/>
        <v>4.4308654599923667</v>
      </c>
      <c r="T109" s="32">
        <f t="shared" si="2"/>
        <v>4.3909028683365054</v>
      </c>
      <c r="U109" s="32">
        <f t="shared" si="3"/>
        <v>6.055868036300371</v>
      </c>
      <c r="W109" s="33">
        <f t="shared" si="4"/>
        <v>0.10338668546850496</v>
      </c>
      <c r="X109" s="33">
        <f t="shared" si="5"/>
        <v>0.45809249366549337</v>
      </c>
      <c r="Y109" s="33">
        <f t="shared" si="6"/>
        <v>0.45396089377146254</v>
      </c>
      <c r="Z109" s="33">
        <f t="shared" si="7"/>
        <v>0.62609612390775915</v>
      </c>
      <c r="AB109" s="34">
        <f t="shared" si="8"/>
        <v>0.22568954282843937</v>
      </c>
      <c r="AC109" s="34">
        <f t="shared" si="9"/>
        <v>2.1829652610073467</v>
      </c>
      <c r="AD109" s="34">
        <f t="shared" si="10"/>
        <v>0.99098086095894899</v>
      </c>
      <c r="AE109" s="34">
        <f t="shared" si="11"/>
        <v>1.3667460885419895</v>
      </c>
      <c r="AG109" s="35">
        <f t="shared" si="12"/>
        <v>0.22774359396814675</v>
      </c>
      <c r="AH109" s="35">
        <f t="shared" si="13"/>
        <v>2.2028329173733407</v>
      </c>
      <c r="AI109" s="35">
        <f t="shared" si="14"/>
        <v>1.0091012242479873</v>
      </c>
      <c r="AJ109" s="35">
        <f t="shared" si="15"/>
        <v>1.3791851511838698</v>
      </c>
      <c r="AL109" s="36">
        <f t="shared" si="16"/>
        <v>0.16512909363377021</v>
      </c>
      <c r="AM109" s="36">
        <f t="shared" si="17"/>
        <v>1.5971988354735875</v>
      </c>
      <c r="AN109" s="36">
        <f t="shared" si="18"/>
        <v>0.73166479742171786</v>
      </c>
      <c r="AO109" s="36">
        <f t="shared" si="19"/>
        <v>0.72506581088232891</v>
      </c>
    </row>
    <row r="110" spans="1:41" x14ac:dyDescent="0.25">
      <c r="A110" s="9" t="s">
        <v>911</v>
      </c>
      <c r="B110" s="37">
        <v>2784.3222036666666</v>
      </c>
      <c r="C110" s="37">
        <v>995.34799584104087</v>
      </c>
      <c r="D110" s="37">
        <v>35.748305082302245</v>
      </c>
      <c r="E110" s="38">
        <v>144.11331495333334</v>
      </c>
      <c r="F110" s="38">
        <v>84.19577831117158</v>
      </c>
      <c r="G110" s="38">
        <v>58.423316636936562</v>
      </c>
      <c r="H110" s="39">
        <v>677.6011440333333</v>
      </c>
      <c r="I110" s="39">
        <v>315.06591555854175</v>
      </c>
      <c r="J110" s="39">
        <v>46.497252599538506</v>
      </c>
      <c r="K110" s="40">
        <v>345.10536820666658</v>
      </c>
      <c r="L110" s="40">
        <v>233.66909064975513</v>
      </c>
      <c r="M110" s="40">
        <v>67.709491702204488</v>
      </c>
      <c r="N110" s="41">
        <v>60.803470473333334</v>
      </c>
      <c r="O110" s="41">
        <v>13.697075329261121</v>
      </c>
      <c r="P110" s="41">
        <v>22.526798590005264</v>
      </c>
      <c r="R110" s="32">
        <f t="shared" si="0"/>
        <v>19.320367480050567</v>
      </c>
      <c r="S110" s="32">
        <f t="shared" si="1"/>
        <v>4.109087223633284</v>
      </c>
      <c r="T110" s="32">
        <f t="shared" si="2"/>
        <v>8.0680350414000905</v>
      </c>
      <c r="U110" s="32">
        <f t="shared" si="3"/>
        <v>45.792159263142565</v>
      </c>
      <c r="W110" s="33">
        <f t="shared" si="4"/>
        <v>5.1758849878635056E-2</v>
      </c>
      <c r="X110" s="33">
        <f t="shared" si="5"/>
        <v>0.21268162874625249</v>
      </c>
      <c r="Y110" s="33">
        <f t="shared" si="6"/>
        <v>0.41759221452339446</v>
      </c>
      <c r="Z110" s="33">
        <f t="shared" si="7"/>
        <v>2.3701494969195438</v>
      </c>
      <c r="AB110" s="34">
        <f t="shared" si="8"/>
        <v>0.24336305013155524</v>
      </c>
      <c r="AC110" s="34">
        <f t="shared" si="9"/>
        <v>4.7018635596076157</v>
      </c>
      <c r="AD110" s="34">
        <f t="shared" si="10"/>
        <v>1.9634616162433944</v>
      </c>
      <c r="AE110" s="34">
        <f t="shared" si="11"/>
        <v>11.144119550388325</v>
      </c>
      <c r="AG110" s="35">
        <f t="shared" si="12"/>
        <v>0.12394591680237231</v>
      </c>
      <c r="AH110" s="35">
        <f t="shared" si="13"/>
        <v>2.394680660273607</v>
      </c>
      <c r="AI110" s="35">
        <f t="shared" si="14"/>
        <v>0.50930458315414207</v>
      </c>
      <c r="AJ110" s="35">
        <f t="shared" si="15"/>
        <v>5.6757511622304513</v>
      </c>
      <c r="AL110" s="36">
        <f t="shared" si="16"/>
        <v>2.183779966027689E-2</v>
      </c>
      <c r="AM110" s="36">
        <f t="shared" si="17"/>
        <v>0.42191431439227295</v>
      </c>
      <c r="AN110" s="36">
        <f t="shared" si="18"/>
        <v>8.9733423576307036E-2</v>
      </c>
      <c r="AO110" s="36">
        <f t="shared" si="19"/>
        <v>0.17618813288618893</v>
      </c>
    </row>
    <row r="111" spans="1:41" x14ac:dyDescent="0.25">
      <c r="A111" s="9" t="s">
        <v>912</v>
      </c>
      <c r="B111" s="37">
        <v>211.17916426666667</v>
      </c>
      <c r="C111" s="37">
        <v>91.835108767583648</v>
      </c>
      <c r="D111" s="37">
        <v>43.486822711173708</v>
      </c>
      <c r="E111" s="38">
        <v>14.089400432333335</v>
      </c>
      <c r="F111" s="38">
        <v>6.7749494181485366</v>
      </c>
      <c r="G111" s="38">
        <v>48.085434512890359</v>
      </c>
      <c r="H111" s="39">
        <v>26.662465803333333</v>
      </c>
      <c r="I111" s="39">
        <v>5.6494073369410289</v>
      </c>
      <c r="J111" s="39">
        <v>21.188615406436796</v>
      </c>
      <c r="K111" s="40">
        <v>10.505170549333334</v>
      </c>
      <c r="L111" s="40">
        <v>11.4467822090258</v>
      </c>
      <c r="M111" s="40">
        <v>108.96331625717606</v>
      </c>
      <c r="N111" s="41">
        <v>2.5526840236666666</v>
      </c>
      <c r="O111" s="41">
        <v>1.3586884144467104</v>
      </c>
      <c r="P111" s="41">
        <v>53.225875268929492</v>
      </c>
      <c r="R111" s="32">
        <f t="shared" si="0"/>
        <v>14.988513193367552</v>
      </c>
      <c r="S111" s="32">
        <f t="shared" si="1"/>
        <v>7.920466389881506</v>
      </c>
      <c r="T111" s="32">
        <f t="shared" si="2"/>
        <v>20.102402267050131</v>
      </c>
      <c r="U111" s="32">
        <f t="shared" si="3"/>
        <v>82.728282195823695</v>
      </c>
      <c r="W111" s="33">
        <f t="shared" si="4"/>
        <v>6.6717758265876698E-2</v>
      </c>
      <c r="X111" s="33">
        <f t="shared" si="5"/>
        <v>0.52843576195311548</v>
      </c>
      <c r="Y111" s="33">
        <f t="shared" si="6"/>
        <v>1.3411872150164623</v>
      </c>
      <c r="Z111" s="33">
        <f t="shared" si="7"/>
        <v>5.5194455332921963</v>
      </c>
      <c r="AB111" s="34">
        <f t="shared" si="8"/>
        <v>0.12625519139599056</v>
      </c>
      <c r="AC111" s="34">
        <f t="shared" si="9"/>
        <v>1.8923776019699501</v>
      </c>
      <c r="AD111" s="34">
        <f t="shared" si="10"/>
        <v>2.5380326457456088</v>
      </c>
      <c r="AE111" s="34">
        <f t="shared" si="11"/>
        <v>10.444875102495239</v>
      </c>
      <c r="AG111" s="35">
        <f t="shared" si="12"/>
        <v>4.9745298433267408E-2</v>
      </c>
      <c r="AH111" s="35">
        <f t="shared" si="13"/>
        <v>0.7456080618750347</v>
      </c>
      <c r="AI111" s="35">
        <f t="shared" si="14"/>
        <v>0.39400596429531964</v>
      </c>
      <c r="AJ111" s="35">
        <f t="shared" si="15"/>
        <v>4.1153430867028122</v>
      </c>
      <c r="AL111" s="36">
        <f t="shared" si="16"/>
        <v>1.2087764588571165E-2</v>
      </c>
      <c r="AM111" s="36">
        <f t="shared" si="17"/>
        <v>0.18117761901411999</v>
      </c>
      <c r="AN111" s="36">
        <f t="shared" si="18"/>
        <v>9.5740733152577764E-2</v>
      </c>
      <c r="AO111" s="36">
        <f t="shared" si="19"/>
        <v>0.24299310626886128</v>
      </c>
    </row>
    <row r="112" spans="1:41" x14ac:dyDescent="0.25">
      <c r="A112" s="9" t="s">
        <v>913</v>
      </c>
      <c r="B112" s="37">
        <v>98.615774120000012</v>
      </c>
      <c r="C112" s="37">
        <v>101.49050622041754</v>
      </c>
      <c r="D112" s="37">
        <v>102.91508343981504</v>
      </c>
      <c r="E112" s="38">
        <v>48.214792559999999</v>
      </c>
      <c r="F112" s="38">
        <v>9.4672602720179402</v>
      </c>
      <c r="G112" s="38">
        <v>19.635592666372222</v>
      </c>
      <c r="H112" s="39">
        <v>16.404296273333333</v>
      </c>
      <c r="I112" s="39">
        <v>0.68611689525802999</v>
      </c>
      <c r="J112" s="39">
        <v>4.1825439130441397</v>
      </c>
      <c r="K112" s="40">
        <v>16.373875776999999</v>
      </c>
      <c r="L112" s="40">
        <v>8.1693886176386492</v>
      </c>
      <c r="M112" s="40">
        <v>49.892821521914797</v>
      </c>
      <c r="N112" s="41">
        <v>8.0421428336666665</v>
      </c>
      <c r="O112" s="41">
        <v>3.0533561360595516</v>
      </c>
      <c r="P112" s="41">
        <v>37.966947357330511</v>
      </c>
      <c r="R112" s="32">
        <f t="shared" si="0"/>
        <v>2.0453427026006481</v>
      </c>
      <c r="S112" s="32">
        <f t="shared" si="1"/>
        <v>6.0115821170767845</v>
      </c>
      <c r="T112" s="32">
        <f t="shared" si="2"/>
        <v>6.0227508418332629</v>
      </c>
      <c r="U112" s="32">
        <f t="shared" si="3"/>
        <v>12.262375359359039</v>
      </c>
      <c r="W112" s="33">
        <f t="shared" si="4"/>
        <v>0.48891562217348838</v>
      </c>
      <c r="X112" s="33">
        <f t="shared" si="5"/>
        <v>2.9391564110176129</v>
      </c>
      <c r="Y112" s="33">
        <f t="shared" si="6"/>
        <v>2.9446169750308107</v>
      </c>
      <c r="Z112" s="33">
        <f t="shared" si="7"/>
        <v>5.9952668781458778</v>
      </c>
      <c r="AB112" s="34">
        <f t="shared" si="8"/>
        <v>0.1663455610394729</v>
      </c>
      <c r="AC112" s="34">
        <f t="shared" si="9"/>
        <v>0.34023367938209653</v>
      </c>
      <c r="AD112" s="34">
        <f t="shared" si="10"/>
        <v>1.0018578677857117</v>
      </c>
      <c r="AE112" s="34">
        <f t="shared" si="11"/>
        <v>2.0397917088291875</v>
      </c>
      <c r="AG112" s="35">
        <f t="shared" si="12"/>
        <v>0.16603708608600026</v>
      </c>
      <c r="AH112" s="35">
        <f t="shared" si="13"/>
        <v>0.33960274238707622</v>
      </c>
      <c r="AI112" s="35">
        <f t="shared" si="14"/>
        <v>0.99814557748613786</v>
      </c>
      <c r="AJ112" s="35">
        <f t="shared" si="15"/>
        <v>2.036009073160745</v>
      </c>
      <c r="AL112" s="36">
        <f t="shared" si="16"/>
        <v>8.1550268255062661E-2</v>
      </c>
      <c r="AM112" s="36">
        <f t="shared" si="17"/>
        <v>0.16679824607061769</v>
      </c>
      <c r="AN112" s="36">
        <f t="shared" si="18"/>
        <v>0.49024613428494929</v>
      </c>
      <c r="AO112" s="36">
        <f t="shared" si="19"/>
        <v>0.49115694678490701</v>
      </c>
    </row>
    <row r="113" spans="1:41" x14ac:dyDescent="0.25">
      <c r="A113" s="9" t="s">
        <v>1327</v>
      </c>
      <c r="B113" s="37">
        <v>10425.557642666668</v>
      </c>
      <c r="C113" s="37">
        <v>12816.982539919019</v>
      </c>
      <c r="D113" s="37">
        <v>122.93810057186225</v>
      </c>
      <c r="E113" s="38">
        <v>4189.667324666666</v>
      </c>
      <c r="F113" s="38">
        <v>587.20576007586158</v>
      </c>
      <c r="G113" s="38">
        <v>14.015570081631248</v>
      </c>
      <c r="H113" s="39">
        <v>2817.8828279999998</v>
      </c>
      <c r="I113" s="39">
        <v>2056.4723706117725</v>
      </c>
      <c r="J113" s="39">
        <v>72.979342866124767</v>
      </c>
      <c r="K113" s="40">
        <v>5255.2598399999997</v>
      </c>
      <c r="L113" s="40">
        <v>1699.8155117152196</v>
      </c>
      <c r="M113" s="40">
        <v>32.345032661890599</v>
      </c>
      <c r="N113" s="41">
        <v>3437.8265059999999</v>
      </c>
      <c r="O113" s="41">
        <v>747.11235399561042</v>
      </c>
      <c r="P113" s="41">
        <v>21.732113377207479</v>
      </c>
      <c r="R113" s="32">
        <f t="shared" si="0"/>
        <v>2.4883974871432391</v>
      </c>
      <c r="S113" s="32">
        <f t="shared" si="1"/>
        <v>3.6997839438434839</v>
      </c>
      <c r="T113" s="32">
        <f t="shared" si="2"/>
        <v>1.983832952143175</v>
      </c>
      <c r="U113" s="32">
        <f t="shared" si="3"/>
        <v>3.032601448755794</v>
      </c>
      <c r="W113" s="33">
        <f t="shared" si="4"/>
        <v>0.40186505779992265</v>
      </c>
      <c r="X113" s="33">
        <f t="shared" si="5"/>
        <v>1.4868138884398874</v>
      </c>
      <c r="Y113" s="33">
        <f t="shared" si="6"/>
        <v>0.79723314397840817</v>
      </c>
      <c r="Z113" s="33">
        <f t="shared" si="7"/>
        <v>1.2186965564883763</v>
      </c>
      <c r="AB113" s="34">
        <f t="shared" si="8"/>
        <v>0.27028605323400584</v>
      </c>
      <c r="AC113" s="34">
        <f t="shared" si="9"/>
        <v>0.67257913567736394</v>
      </c>
      <c r="AD113" s="34">
        <f t="shared" si="10"/>
        <v>0.53620237891034517</v>
      </c>
      <c r="AE113" s="34">
        <f t="shared" si="11"/>
        <v>0.81966987661593183</v>
      </c>
      <c r="AG113" s="35">
        <f t="shared" si="12"/>
        <v>0.50407469989833553</v>
      </c>
      <c r="AH113" s="35">
        <f t="shared" si="13"/>
        <v>1.2543382165595005</v>
      </c>
      <c r="AI113" s="35">
        <f t="shared" si="14"/>
        <v>1.8649674811815844</v>
      </c>
      <c r="AJ113" s="35">
        <f t="shared" si="15"/>
        <v>1.5286576651928345</v>
      </c>
      <c r="AL113" s="36">
        <f t="shared" si="16"/>
        <v>0.32974989193198362</v>
      </c>
      <c r="AM113" s="36">
        <f t="shared" si="17"/>
        <v>0.82054880246930262</v>
      </c>
      <c r="AN113" s="36">
        <f t="shared" si="18"/>
        <v>1.220003355654077</v>
      </c>
      <c r="AO113" s="36">
        <f t="shared" si="19"/>
        <v>0.65416870158031992</v>
      </c>
    </row>
    <row r="114" spans="1:41" x14ac:dyDescent="0.25">
      <c r="A114" s="9" t="s">
        <v>914</v>
      </c>
      <c r="B114" s="37">
        <v>74.063578746666664</v>
      </c>
      <c r="C114" s="37">
        <v>95.358718530357308</v>
      </c>
      <c r="D114" s="37">
        <v>128.75251256292967</v>
      </c>
      <c r="E114" s="38">
        <v>10.093377426</v>
      </c>
      <c r="F114" s="38">
        <v>8.140454551614317</v>
      </c>
      <c r="G114" s="38">
        <v>80.651443100155376</v>
      </c>
      <c r="H114" s="39">
        <v>2.9036236486666667</v>
      </c>
      <c r="I114" s="39">
        <v>1.5026988547839093</v>
      </c>
      <c r="J114" s="39">
        <v>51.752535335422799</v>
      </c>
      <c r="K114" s="40">
        <v>6.351344335666667</v>
      </c>
      <c r="L114" s="40">
        <v>7.2016820313897938</v>
      </c>
      <c r="M114" s="40">
        <v>113.38831042347937</v>
      </c>
      <c r="N114" s="41">
        <v>5.0343217520000003</v>
      </c>
      <c r="O114" s="41">
        <v>2.8279926137411087</v>
      </c>
      <c r="P114" s="41">
        <v>56.174252522052711</v>
      </c>
      <c r="R114" s="32">
        <f t="shared" si="0"/>
        <v>7.3378390226330827</v>
      </c>
      <c r="S114" s="32">
        <f t="shared" si="1"/>
        <v>25.507292854801065</v>
      </c>
      <c r="T114" s="32">
        <f t="shared" si="2"/>
        <v>11.661086981342605</v>
      </c>
      <c r="U114" s="32">
        <f t="shared" si="3"/>
        <v>14.711729284534346</v>
      </c>
      <c r="W114" s="33">
        <f t="shared" si="4"/>
        <v>0.13627990433090253</v>
      </c>
      <c r="X114" s="33">
        <f t="shared" si="5"/>
        <v>3.4761314299926034</v>
      </c>
      <c r="Y114" s="33">
        <f t="shared" si="6"/>
        <v>1.5891718182117034</v>
      </c>
      <c r="Z114" s="33">
        <f t="shared" si="7"/>
        <v>2.0049130594384783</v>
      </c>
      <c r="AB114" s="34">
        <f t="shared" si="8"/>
        <v>3.9204474018173854E-2</v>
      </c>
      <c r="AC114" s="34">
        <f t="shared" si="9"/>
        <v>0.28767611931236098</v>
      </c>
      <c r="AD114" s="34">
        <f t="shared" si="10"/>
        <v>0.45716678158371155</v>
      </c>
      <c r="AE114" s="34">
        <f t="shared" si="11"/>
        <v>0.57676560849793423</v>
      </c>
      <c r="AG114" s="35">
        <f t="shared" si="12"/>
        <v>8.5755298935679888E-2</v>
      </c>
      <c r="AH114" s="35">
        <f t="shared" si="13"/>
        <v>0.62925857892779713</v>
      </c>
      <c r="AI114" s="35">
        <f t="shared" si="14"/>
        <v>2.187385523803397</v>
      </c>
      <c r="AJ114" s="35">
        <f t="shared" si="15"/>
        <v>1.261608742656039</v>
      </c>
      <c r="AL114" s="36">
        <f t="shared" si="16"/>
        <v>6.7972974533404881E-2</v>
      </c>
      <c r="AM114" s="36">
        <f t="shared" si="17"/>
        <v>0.49877474501566316</v>
      </c>
      <c r="AN114" s="36">
        <f t="shared" si="18"/>
        <v>1.733806567635493</v>
      </c>
      <c r="AO114" s="36">
        <f t="shared" si="19"/>
        <v>0.79263876841462011</v>
      </c>
    </row>
    <row r="115" spans="1:41" x14ac:dyDescent="0.25">
      <c r="A115" s="9" t="s">
        <v>1328</v>
      </c>
      <c r="B115" s="37">
        <v>54553.271133333335</v>
      </c>
      <c r="C115" s="37">
        <v>67280.333869023816</v>
      </c>
      <c r="D115" s="37">
        <v>123.32960512044153</v>
      </c>
      <c r="E115" s="38">
        <v>18489.888086666666</v>
      </c>
      <c r="F115" s="38">
        <v>6461.3700560470197</v>
      </c>
      <c r="G115" s="38">
        <v>34.945425444226515</v>
      </c>
      <c r="H115" s="39">
        <v>7880.0938216666664</v>
      </c>
      <c r="I115" s="39">
        <v>6186.6621848628356</v>
      </c>
      <c r="J115" s="39">
        <v>78.510006668351267</v>
      </c>
      <c r="K115" s="40">
        <v>12016.026286</v>
      </c>
      <c r="L115" s="40">
        <v>4844.3880607937253</v>
      </c>
      <c r="M115" s="40">
        <v>40.316057451022502</v>
      </c>
      <c r="N115" s="41">
        <v>5160.4725493333326</v>
      </c>
      <c r="O115" s="41">
        <v>1078.7161341893632</v>
      </c>
      <c r="P115" s="41">
        <v>20.903437115051016</v>
      </c>
      <c r="R115" s="32">
        <f t="shared" si="0"/>
        <v>2.9504381463872953</v>
      </c>
      <c r="S115" s="32">
        <f t="shared" si="1"/>
        <v>6.9229215245301656</v>
      </c>
      <c r="T115" s="32">
        <f t="shared" si="2"/>
        <v>4.5400425926908907</v>
      </c>
      <c r="U115" s="32">
        <f t="shared" si="3"/>
        <v>10.571371247848402</v>
      </c>
      <c r="W115" s="33">
        <f t="shared" si="4"/>
        <v>0.33893271113799273</v>
      </c>
      <c r="X115" s="33">
        <f t="shared" si="5"/>
        <v>2.346404561304575</v>
      </c>
      <c r="Y115" s="33">
        <f t="shared" si="6"/>
        <v>1.5387689446226853</v>
      </c>
      <c r="Z115" s="33">
        <f t="shared" si="7"/>
        <v>3.5829835174794842</v>
      </c>
      <c r="AB115" s="34">
        <f t="shared" si="8"/>
        <v>0.14444768678319903</v>
      </c>
      <c r="AC115" s="34">
        <f t="shared" si="9"/>
        <v>0.42618396524255436</v>
      </c>
      <c r="AD115" s="34">
        <f t="shared" si="10"/>
        <v>0.65579865041139662</v>
      </c>
      <c r="AE115" s="34">
        <f t="shared" si="11"/>
        <v>1.5270101228781217</v>
      </c>
      <c r="AG115" s="35">
        <f t="shared" si="12"/>
        <v>0.22026225075727723</v>
      </c>
      <c r="AH115" s="35">
        <f t="shared" si="13"/>
        <v>0.64987014684339472</v>
      </c>
      <c r="AI115" s="35">
        <f t="shared" si="14"/>
        <v>1.5248582768090153</v>
      </c>
      <c r="AJ115" s="35">
        <f t="shared" si="15"/>
        <v>2.3284740246418552</v>
      </c>
      <c r="AL115" s="36">
        <f t="shared" si="16"/>
        <v>9.4595107536643436E-2</v>
      </c>
      <c r="AM115" s="36">
        <f t="shared" si="17"/>
        <v>0.27909701373772111</v>
      </c>
      <c r="AN115" s="36">
        <f t="shared" si="18"/>
        <v>0.65487450608067443</v>
      </c>
      <c r="AO115" s="36">
        <f t="shared" si="19"/>
        <v>0.42946581727653627</v>
      </c>
    </row>
    <row r="116" spans="1:41" x14ac:dyDescent="0.25">
      <c r="A116" s="9" t="s">
        <v>1329</v>
      </c>
      <c r="B116" s="37">
        <v>9197.5395916666657</v>
      </c>
      <c r="C116" s="37">
        <v>10539.538954927248</v>
      </c>
      <c r="D116" s="37">
        <v>114.59085171513136</v>
      </c>
      <c r="E116" s="38">
        <v>3686.8985486666666</v>
      </c>
      <c r="F116" s="38">
        <v>1048.2792904074372</v>
      </c>
      <c r="G116" s="38">
        <v>28.432550464035362</v>
      </c>
      <c r="H116" s="39">
        <v>1686.6715826999998</v>
      </c>
      <c r="I116" s="39">
        <v>1119.5084960882996</v>
      </c>
      <c r="J116" s="39">
        <v>66.373828051113918</v>
      </c>
      <c r="K116" s="40">
        <v>1968.855401</v>
      </c>
      <c r="L116" s="40">
        <v>493.37845955933102</v>
      </c>
      <c r="M116" s="40">
        <v>25.059151591769485</v>
      </c>
      <c r="N116" s="41">
        <v>1679.4718866666669</v>
      </c>
      <c r="O116" s="41">
        <v>426.21349173099088</v>
      </c>
      <c r="P116" s="41">
        <v>25.377828299163639</v>
      </c>
      <c r="R116" s="32">
        <f t="shared" si="0"/>
        <v>2.4946549166623728</v>
      </c>
      <c r="S116" s="32">
        <f t="shared" si="1"/>
        <v>5.4530708206652632</v>
      </c>
      <c r="T116" s="32">
        <f t="shared" si="2"/>
        <v>4.6715160427704081</v>
      </c>
      <c r="U116" s="32">
        <f t="shared" si="3"/>
        <v>5.476447486073428</v>
      </c>
      <c r="W116" s="33">
        <f t="shared" si="4"/>
        <v>0.400857045726353</v>
      </c>
      <c r="X116" s="33">
        <f t="shared" si="5"/>
        <v>2.1859018593084563</v>
      </c>
      <c r="Y116" s="33">
        <f t="shared" si="6"/>
        <v>1.872610119968209</v>
      </c>
      <c r="Z116" s="33">
        <f t="shared" si="7"/>
        <v>2.1952725603429069</v>
      </c>
      <c r="AB116" s="34">
        <f t="shared" si="8"/>
        <v>0.18338291081977956</v>
      </c>
      <c r="AC116" s="34">
        <f t="shared" si="9"/>
        <v>0.45747708010842048</v>
      </c>
      <c r="AD116" s="34">
        <f t="shared" si="10"/>
        <v>0.8566762098645353</v>
      </c>
      <c r="AE116" s="34">
        <f t="shared" si="11"/>
        <v>1.0042868809478094</v>
      </c>
      <c r="AG116" s="35">
        <f t="shared" si="12"/>
        <v>0.2140632700058025</v>
      </c>
      <c r="AH116" s="35">
        <f t="shared" si="13"/>
        <v>0.53401398899680019</v>
      </c>
      <c r="AI116" s="35">
        <f t="shared" si="14"/>
        <v>1.1673021714448313</v>
      </c>
      <c r="AJ116" s="35">
        <f t="shared" si="15"/>
        <v>1.1723062568839346</v>
      </c>
      <c r="AL116" s="36">
        <f t="shared" si="16"/>
        <v>0.18260012581933704</v>
      </c>
      <c r="AM116" s="36">
        <f t="shared" si="17"/>
        <v>0.45552430165837698</v>
      </c>
      <c r="AN116" s="36">
        <f t="shared" si="18"/>
        <v>0.99573141795523246</v>
      </c>
      <c r="AO116" s="36">
        <f t="shared" si="19"/>
        <v>0.85301941717692797</v>
      </c>
    </row>
    <row r="117" spans="1:41" x14ac:dyDescent="0.25">
      <c r="A117" s="9" t="s">
        <v>915</v>
      </c>
      <c r="B117" s="37">
        <v>8264.3563119999999</v>
      </c>
      <c r="C117" s="37">
        <v>2802.8353645826005</v>
      </c>
      <c r="D117" s="37">
        <v>33.914744945263685</v>
      </c>
      <c r="E117" s="38">
        <v>394.13142480000005</v>
      </c>
      <c r="F117" s="38">
        <v>170.92415859327653</v>
      </c>
      <c r="G117" s="38">
        <v>43.367300305985779</v>
      </c>
      <c r="H117" s="39">
        <v>1582.3475287333333</v>
      </c>
      <c r="I117" s="39">
        <v>712.37195486790222</v>
      </c>
      <c r="J117" s="39">
        <v>45.019942960201341</v>
      </c>
      <c r="K117" s="40">
        <v>522.0651226</v>
      </c>
      <c r="L117" s="40">
        <v>308.844098256851</v>
      </c>
      <c r="M117" s="40">
        <v>59.158155733280736</v>
      </c>
      <c r="N117" s="41">
        <v>143.76810633333335</v>
      </c>
      <c r="O117" s="41">
        <v>42.503633277541653</v>
      </c>
      <c r="P117" s="41">
        <v>29.564021090320903</v>
      </c>
      <c r="R117" s="32">
        <f t="shared" si="0"/>
        <v>20.968529256944443</v>
      </c>
      <c r="S117" s="32">
        <f t="shared" si="1"/>
        <v>5.2228452738290709</v>
      </c>
      <c r="T117" s="32">
        <f t="shared" si="2"/>
        <v>15.830125312416341</v>
      </c>
      <c r="U117" s="32">
        <f t="shared" si="3"/>
        <v>57.483933834662103</v>
      </c>
      <c r="W117" s="33">
        <f t="shared" si="4"/>
        <v>4.7690516952628707E-2</v>
      </c>
      <c r="X117" s="33">
        <f t="shared" si="5"/>
        <v>0.24908019107250201</v>
      </c>
      <c r="Y117" s="33">
        <f t="shared" si="6"/>
        <v>0.7549468595740283</v>
      </c>
      <c r="Z117" s="33">
        <f t="shared" si="7"/>
        <v>2.7414385210457399</v>
      </c>
      <c r="AB117" s="34">
        <f t="shared" si="8"/>
        <v>0.19146651826177136</v>
      </c>
      <c r="AC117" s="34">
        <f t="shared" si="9"/>
        <v>4.0147712898972401</v>
      </c>
      <c r="AD117" s="34">
        <f t="shared" si="10"/>
        <v>3.0309389772158921</v>
      </c>
      <c r="AE117" s="34">
        <f t="shared" si="11"/>
        <v>11.006248667312788</v>
      </c>
      <c r="AG117" s="35">
        <f t="shared" si="12"/>
        <v>6.3170693867827518E-2</v>
      </c>
      <c r="AH117" s="35">
        <f t="shared" si="13"/>
        <v>1.3245965425490223</v>
      </c>
      <c r="AI117" s="35">
        <f t="shared" si="14"/>
        <v>0.32993075991208598</v>
      </c>
      <c r="AJ117" s="35">
        <f t="shared" si="15"/>
        <v>3.6312999865878917</v>
      </c>
      <c r="AL117" s="36">
        <f t="shared" si="16"/>
        <v>1.7396165037630258E-2</v>
      </c>
      <c r="AM117" s="36">
        <f t="shared" si="17"/>
        <v>0.36477199555018414</v>
      </c>
      <c r="AN117" s="36">
        <f t="shared" si="18"/>
        <v>9.0857478349537724E-2</v>
      </c>
      <c r="AO117" s="36">
        <f t="shared" si="19"/>
        <v>0.27538347250116291</v>
      </c>
    </row>
    <row r="118" spans="1:41" x14ac:dyDescent="0.25">
      <c r="A118" s="9" t="s">
        <v>447</v>
      </c>
      <c r="B118" s="37">
        <v>4726.1800276666672</v>
      </c>
      <c r="C118" s="37">
        <v>4689.8447142752839</v>
      </c>
      <c r="D118" s="37">
        <v>99.231190661830908</v>
      </c>
      <c r="E118" s="38">
        <v>1517.6093586999998</v>
      </c>
      <c r="F118" s="38">
        <v>1093.5892127316165</v>
      </c>
      <c r="G118" s="38">
        <v>72.059993994000976</v>
      </c>
      <c r="H118" s="39">
        <v>504.83106393333333</v>
      </c>
      <c r="I118" s="39">
        <v>280.27538139888327</v>
      </c>
      <c r="J118" s="39">
        <v>55.518648003779681</v>
      </c>
      <c r="K118" s="40">
        <v>429.61567746666668</v>
      </c>
      <c r="L118" s="40">
        <v>25.074477439018473</v>
      </c>
      <c r="M118" s="40">
        <v>5.8364903224380047</v>
      </c>
      <c r="N118" s="41">
        <v>131.85153532666666</v>
      </c>
      <c r="O118" s="41">
        <v>67.987485710068285</v>
      </c>
      <c r="P118" s="41">
        <v>51.56366631729162</v>
      </c>
      <c r="R118" s="32">
        <f t="shared" si="0"/>
        <v>3.1142269916648133</v>
      </c>
      <c r="S118" s="32">
        <f t="shared" si="1"/>
        <v>9.3619041404528041</v>
      </c>
      <c r="T118" s="32">
        <f t="shared" si="2"/>
        <v>11.000948697998492</v>
      </c>
      <c r="U118" s="32">
        <f t="shared" si="3"/>
        <v>35.844709854590583</v>
      </c>
      <c r="W118" s="33">
        <f t="shared" si="4"/>
        <v>0.32110697218811812</v>
      </c>
      <c r="X118" s="33">
        <f t="shared" si="5"/>
        <v>3.006172692456206</v>
      </c>
      <c r="Y118" s="33">
        <f t="shared" si="6"/>
        <v>3.5324813276111162</v>
      </c>
      <c r="Z118" s="33">
        <f t="shared" si="7"/>
        <v>11.509986250369183</v>
      </c>
      <c r="AB118" s="34">
        <f t="shared" si="8"/>
        <v>0.10681587687690566</v>
      </c>
      <c r="AC118" s="34">
        <f t="shared" si="9"/>
        <v>0.33264888690840505</v>
      </c>
      <c r="AD118" s="34">
        <f t="shared" si="10"/>
        <v>1.1750759816545626</v>
      </c>
      <c r="AE118" s="34">
        <f t="shared" si="11"/>
        <v>3.8287841145163548</v>
      </c>
      <c r="AG118" s="35">
        <f t="shared" si="12"/>
        <v>9.0901251105910491E-2</v>
      </c>
      <c r="AH118" s="35">
        <f t="shared" si="13"/>
        <v>0.2830871297701274</v>
      </c>
      <c r="AI118" s="35">
        <f t="shared" si="14"/>
        <v>0.85100879910076332</v>
      </c>
      <c r="AJ118" s="35">
        <f t="shared" si="15"/>
        <v>3.2583289713106427</v>
      </c>
      <c r="AL118" s="36">
        <f t="shared" si="16"/>
        <v>2.7898119528841196E-2</v>
      </c>
      <c r="AM118" s="36">
        <f t="shared" si="17"/>
        <v>8.6881076853408498E-2</v>
      </c>
      <c r="AN118" s="36">
        <f t="shared" si="18"/>
        <v>0.26117952072790557</v>
      </c>
      <c r="AO118" s="36">
        <f t="shared" si="19"/>
        <v>0.30690578170741184</v>
      </c>
    </row>
    <row r="119" spans="1:41" x14ac:dyDescent="0.25">
      <c r="A119" s="9" t="s">
        <v>916</v>
      </c>
      <c r="B119" s="37">
        <v>665.55836799999997</v>
      </c>
      <c r="C119" s="37">
        <v>717.40051679103965</v>
      </c>
      <c r="D119" s="37">
        <v>107.7892715776116</v>
      </c>
      <c r="E119" s="38">
        <v>225.57213433333334</v>
      </c>
      <c r="F119" s="38">
        <v>104.97485521306643</v>
      </c>
      <c r="G119" s="38">
        <v>46.537155630199685</v>
      </c>
      <c r="H119" s="39">
        <v>57.676530739999997</v>
      </c>
      <c r="I119" s="39">
        <v>36.704180672714003</v>
      </c>
      <c r="J119" s="39">
        <v>63.637982731958623</v>
      </c>
      <c r="K119" s="40">
        <v>96.617244196666661</v>
      </c>
      <c r="L119" s="40">
        <v>23.027569161156979</v>
      </c>
      <c r="M119" s="40">
        <v>23.833808708395598</v>
      </c>
      <c r="N119" s="41">
        <v>34.639993669999996</v>
      </c>
      <c r="O119" s="41">
        <v>10.848930541793759</v>
      </c>
      <c r="P119" s="41">
        <v>31.3190892733606</v>
      </c>
      <c r="R119" s="32">
        <f t="shared" si="0"/>
        <v>2.9505345151209523</v>
      </c>
      <c r="S119" s="32">
        <f t="shared" si="1"/>
        <v>11.539500719976903</v>
      </c>
      <c r="T119" s="32">
        <f t="shared" si="2"/>
        <v>6.8886084832355632</v>
      </c>
      <c r="U119" s="32">
        <f t="shared" si="3"/>
        <v>19.21358226391385</v>
      </c>
      <c r="W119" s="33">
        <f t="shared" si="4"/>
        <v>0.33892164110441075</v>
      </c>
      <c r="X119" s="33">
        <f t="shared" si="5"/>
        <v>3.9109865215401016</v>
      </c>
      <c r="Y119" s="33">
        <f t="shared" si="6"/>
        <v>2.3346984920639628</v>
      </c>
      <c r="Z119" s="33">
        <f t="shared" si="7"/>
        <v>6.5118988323802824</v>
      </c>
      <c r="AB119" s="34">
        <f t="shared" si="8"/>
        <v>8.6658861961750586E-2</v>
      </c>
      <c r="AC119" s="34">
        <f t="shared" si="9"/>
        <v>0.25568996325924731</v>
      </c>
      <c r="AD119" s="34">
        <f t="shared" si="10"/>
        <v>0.59695897165725476</v>
      </c>
      <c r="AE119" s="34">
        <f t="shared" si="11"/>
        <v>1.6650271731992496</v>
      </c>
      <c r="AG119" s="35">
        <f t="shared" si="12"/>
        <v>0.14516719921500057</v>
      </c>
      <c r="AH119" s="35">
        <f t="shared" si="13"/>
        <v>0.4283208317472984</v>
      </c>
      <c r="AI119" s="35">
        <f t="shared" si="14"/>
        <v>1.6751569998585298</v>
      </c>
      <c r="AJ119" s="35">
        <f t="shared" si="15"/>
        <v>2.7891819241393838</v>
      </c>
      <c r="AL119" s="36">
        <f t="shared" si="16"/>
        <v>5.2046515129984809E-2</v>
      </c>
      <c r="AM119" s="36">
        <f t="shared" si="17"/>
        <v>0.15356503928278503</v>
      </c>
      <c r="AN119" s="36">
        <f t="shared" si="18"/>
        <v>0.60059079881474853</v>
      </c>
      <c r="AO119" s="36">
        <f t="shared" si="19"/>
        <v>0.35852806564726147</v>
      </c>
    </row>
    <row r="120" spans="1:41" x14ac:dyDescent="0.25">
      <c r="A120" s="9" t="s">
        <v>917</v>
      </c>
      <c r="B120" s="37">
        <v>37.844846810666667</v>
      </c>
      <c r="C120" s="37">
        <v>45.00959581716382</v>
      </c>
      <c r="D120" s="37">
        <v>118.93190119738509</v>
      </c>
      <c r="E120" s="38">
        <v>33.035319673333333</v>
      </c>
      <c r="F120" s="38">
        <v>5.0498848167630497</v>
      </c>
      <c r="G120" s="38">
        <v>15.286320419170643</v>
      </c>
      <c r="H120" s="39">
        <v>11.085315394666665</v>
      </c>
      <c r="I120" s="39">
        <v>7.6824068074422289</v>
      </c>
      <c r="J120" s="39">
        <v>69.302555082360271</v>
      </c>
      <c r="K120" s="40">
        <v>12.227994303000001</v>
      </c>
      <c r="L120" s="40">
        <v>4.9373493591124271</v>
      </c>
      <c r="M120" s="40">
        <v>40.377426066522652</v>
      </c>
      <c r="N120" s="41">
        <v>4.0338045199999994</v>
      </c>
      <c r="O120" s="41">
        <v>0.67727794752969317</v>
      </c>
      <c r="P120" s="41">
        <v>16.790053761199449</v>
      </c>
      <c r="R120" s="32">
        <f t="shared" si="0"/>
        <v>1.1455874253644853</v>
      </c>
      <c r="S120" s="32">
        <f t="shared" si="1"/>
        <v>3.4139621168446386</v>
      </c>
      <c r="T120" s="32">
        <f t="shared" si="2"/>
        <v>3.0949349396885029</v>
      </c>
      <c r="U120" s="32">
        <f t="shared" si="3"/>
        <v>9.3819238446058044</v>
      </c>
      <c r="W120" s="33">
        <f t="shared" si="4"/>
        <v>0.87291460944749399</v>
      </c>
      <c r="X120" s="33">
        <f t="shared" si="5"/>
        <v>2.9800974078939775</v>
      </c>
      <c r="Y120" s="33">
        <f t="shared" si="6"/>
        <v>2.7016139241435932</v>
      </c>
      <c r="Z120" s="33">
        <f t="shared" si="7"/>
        <v>8.1896183886802074</v>
      </c>
      <c r="AB120" s="34">
        <f t="shared" si="8"/>
        <v>0.29291479101831747</v>
      </c>
      <c r="AC120" s="34">
        <f t="shared" si="9"/>
        <v>0.33555950129385059</v>
      </c>
      <c r="AD120" s="34">
        <f t="shared" si="10"/>
        <v>0.9065522210741469</v>
      </c>
      <c r="AE120" s="34">
        <f t="shared" si="11"/>
        <v>2.7481042622924789</v>
      </c>
      <c r="AG120" s="35">
        <f t="shared" si="12"/>
        <v>0.32310856915804742</v>
      </c>
      <c r="AH120" s="35">
        <f t="shared" si="13"/>
        <v>0.37014911385497029</v>
      </c>
      <c r="AI120" s="35">
        <f t="shared" si="14"/>
        <v>1.1030804147334499</v>
      </c>
      <c r="AJ120" s="35">
        <f t="shared" si="15"/>
        <v>3.0313799893803486</v>
      </c>
      <c r="AL120" s="36">
        <f t="shared" si="16"/>
        <v>0.10658794683938479</v>
      </c>
      <c r="AM120" s="36">
        <f t="shared" si="17"/>
        <v>0.12210581159461746</v>
      </c>
      <c r="AN120" s="36">
        <f t="shared" si="18"/>
        <v>0.36388721262190987</v>
      </c>
      <c r="AO120" s="36">
        <f t="shared" si="19"/>
        <v>0.32988276082287271</v>
      </c>
    </row>
    <row r="121" spans="1:41" x14ac:dyDescent="0.25">
      <c r="A121" s="9" t="s">
        <v>918</v>
      </c>
      <c r="B121" s="37">
        <v>157.69063718333334</v>
      </c>
      <c r="C121" s="37">
        <v>64.042531791749596</v>
      </c>
      <c r="D121" s="37">
        <v>40.612767463988909</v>
      </c>
      <c r="E121" s="38">
        <v>19.732874126666665</v>
      </c>
      <c r="F121" s="38">
        <v>7.0945248051233314</v>
      </c>
      <c r="G121" s="38">
        <v>35.952820453741772</v>
      </c>
      <c r="H121" s="39">
        <v>21.892598886666665</v>
      </c>
      <c r="I121" s="39">
        <v>10.685368793330724</v>
      </c>
      <c r="J121" s="39">
        <v>48.808133052848632</v>
      </c>
      <c r="K121" s="40">
        <v>13.467847173333332</v>
      </c>
      <c r="L121" s="40">
        <v>1.0083549025444745</v>
      </c>
      <c r="M121" s="40">
        <v>7.4871275978022815</v>
      </c>
      <c r="N121" s="41">
        <v>11.139749703333335</v>
      </c>
      <c r="O121" s="41">
        <v>4.8398188760836476</v>
      </c>
      <c r="P121" s="41">
        <v>43.446387979753567</v>
      </c>
      <c r="R121" s="32">
        <f t="shared" si="0"/>
        <v>7.9912655486021134</v>
      </c>
      <c r="S121" s="32">
        <f t="shared" si="1"/>
        <v>7.2029199456704189</v>
      </c>
      <c r="T121" s="32">
        <f t="shared" si="2"/>
        <v>11.708674382314396</v>
      </c>
      <c r="U121" s="32">
        <f t="shared" si="3"/>
        <v>14.155671481213599</v>
      </c>
      <c r="W121" s="33">
        <f t="shared" si="4"/>
        <v>0.12513662497111322</v>
      </c>
      <c r="X121" s="33">
        <f t="shared" si="5"/>
        <v>0.90134909193831048</v>
      </c>
      <c r="Y121" s="33">
        <f t="shared" si="6"/>
        <v>1.4651839950885572</v>
      </c>
      <c r="Z121" s="33">
        <f t="shared" si="7"/>
        <v>1.771392953358909</v>
      </c>
      <c r="AB121" s="34">
        <f t="shared" si="8"/>
        <v>0.13883258561010203</v>
      </c>
      <c r="AC121" s="34">
        <f t="shared" si="9"/>
        <v>1.109448058409362</v>
      </c>
      <c r="AD121" s="34">
        <f t="shared" si="10"/>
        <v>1.6255455385634718</v>
      </c>
      <c r="AE121" s="34">
        <f t="shared" si="11"/>
        <v>1.9652684727840668</v>
      </c>
      <c r="AG121" s="35">
        <f t="shared" si="12"/>
        <v>8.5406764877710692E-2</v>
      </c>
      <c r="AH121" s="35">
        <f t="shared" si="13"/>
        <v>0.68250813778481034</v>
      </c>
      <c r="AI121" s="35">
        <f t="shared" si="14"/>
        <v>0.61517809023284609</v>
      </c>
      <c r="AJ121" s="35">
        <f t="shared" si="15"/>
        <v>1.2089901058821244</v>
      </c>
      <c r="AL121" s="36">
        <f t="shared" si="16"/>
        <v>7.064306354715344E-2</v>
      </c>
      <c r="AM121" s="36">
        <f t="shared" si="17"/>
        <v>0.56452747997207708</v>
      </c>
      <c r="AN121" s="36">
        <f t="shared" si="18"/>
        <v>0.50883633144705442</v>
      </c>
      <c r="AO121" s="36">
        <f t="shared" si="19"/>
        <v>0.82713662844276348</v>
      </c>
    </row>
    <row r="122" spans="1:41" x14ac:dyDescent="0.25">
      <c r="A122" s="9" t="s">
        <v>919</v>
      </c>
      <c r="B122" s="37">
        <v>8.3460098883333345</v>
      </c>
      <c r="C122" s="37">
        <v>9.1179639138179382</v>
      </c>
      <c r="D122" s="37">
        <v>109.24937827552419</v>
      </c>
      <c r="E122" s="38">
        <v>5.7811800043333337</v>
      </c>
      <c r="F122" s="38">
        <v>0.62066418759272057</v>
      </c>
      <c r="G122" s="38">
        <v>10.73594295848765</v>
      </c>
      <c r="H122" s="39">
        <v>4.2080519363333329</v>
      </c>
      <c r="I122" s="39">
        <v>2.4096056569732114</v>
      </c>
      <c r="J122" s="39">
        <v>57.261785106977804</v>
      </c>
      <c r="K122" s="40">
        <v>13.450031453666668</v>
      </c>
      <c r="L122" s="40">
        <v>5.9091859812661092</v>
      </c>
      <c r="M122" s="40">
        <v>43.934365518938485</v>
      </c>
      <c r="N122" s="41">
        <v>6.1453421846666663</v>
      </c>
      <c r="O122" s="41">
        <v>2.2853619870073003</v>
      </c>
      <c r="P122" s="41">
        <v>37.188522922442637</v>
      </c>
      <c r="R122" s="32">
        <f t="shared" si="0"/>
        <v>1.443651621654664</v>
      </c>
      <c r="S122" s="32">
        <f t="shared" si="1"/>
        <v>1.9833428899182248</v>
      </c>
      <c r="T122" s="32">
        <f t="shared" si="2"/>
        <v>0.62051973016450412</v>
      </c>
      <c r="U122" s="32">
        <f t="shared" si="3"/>
        <v>1.3581033630897863</v>
      </c>
      <c r="W122" s="33">
        <f t="shared" si="4"/>
        <v>0.69268789297921773</v>
      </c>
      <c r="X122" s="33">
        <f t="shared" si="5"/>
        <v>1.3738376074727678</v>
      </c>
      <c r="Y122" s="33">
        <f t="shared" si="6"/>
        <v>0.42982650443968312</v>
      </c>
      <c r="Z122" s="33">
        <f t="shared" si="7"/>
        <v>0.94074175702665364</v>
      </c>
      <c r="AB122" s="34">
        <f t="shared" si="8"/>
        <v>0.50419925121532105</v>
      </c>
      <c r="AC122" s="34">
        <f t="shared" si="9"/>
        <v>0.72788806665406558</v>
      </c>
      <c r="AD122" s="34">
        <f t="shared" si="10"/>
        <v>0.31286558331327607</v>
      </c>
      <c r="AE122" s="34">
        <f t="shared" si="11"/>
        <v>0.68475469874287964</v>
      </c>
      <c r="AG122" s="35">
        <f t="shared" si="12"/>
        <v>1.6115523026719762</v>
      </c>
      <c r="AH122" s="35">
        <f t="shared" si="13"/>
        <v>2.3265200951337062</v>
      </c>
      <c r="AI122" s="35">
        <f t="shared" si="14"/>
        <v>3.1962608012358071</v>
      </c>
      <c r="AJ122" s="35">
        <f t="shared" si="15"/>
        <v>2.1886546020539002</v>
      </c>
      <c r="AL122" s="36">
        <f t="shared" si="16"/>
        <v>0.73632098055108663</v>
      </c>
      <c r="AM122" s="36">
        <f t="shared" si="17"/>
        <v>1.0629909776309285</v>
      </c>
      <c r="AN122" s="36">
        <f t="shared" si="18"/>
        <v>1.4603769814736134</v>
      </c>
      <c r="AO122" s="36">
        <f t="shared" si="19"/>
        <v>0.45690169616602344</v>
      </c>
    </row>
    <row r="123" spans="1:41" x14ac:dyDescent="0.25">
      <c r="A123" s="9" t="s">
        <v>920</v>
      </c>
      <c r="B123" s="37">
        <v>1708.6790653333335</v>
      </c>
      <c r="C123" s="37">
        <v>222.79410299712359</v>
      </c>
      <c r="D123" s="37">
        <v>13.038967206732902</v>
      </c>
      <c r="E123" s="38">
        <v>55.91726139</v>
      </c>
      <c r="F123" s="38">
        <v>24.525748398995461</v>
      </c>
      <c r="G123" s="38">
        <v>43.860782501378978</v>
      </c>
      <c r="H123" s="39">
        <v>266.85524617999999</v>
      </c>
      <c r="I123" s="39">
        <v>157.19178190407143</v>
      </c>
      <c r="J123" s="39">
        <v>58.905261992879076</v>
      </c>
      <c r="K123" s="40">
        <v>81.465633776666664</v>
      </c>
      <c r="L123" s="40">
        <v>48.696790805735851</v>
      </c>
      <c r="M123" s="40">
        <v>59.775869342937035</v>
      </c>
      <c r="N123" s="41">
        <v>21.500718406666664</v>
      </c>
      <c r="O123" s="41">
        <v>6.0821994440922431</v>
      </c>
      <c r="P123" s="41">
        <v>28.288354505430636</v>
      </c>
      <c r="R123" s="32">
        <f t="shared" si="0"/>
        <v>30.557273780201729</v>
      </c>
      <c r="S123" s="32">
        <f t="shared" si="1"/>
        <v>6.4030184521116373</v>
      </c>
      <c r="T123" s="32">
        <f t="shared" si="2"/>
        <v>20.97423153937007</v>
      </c>
      <c r="U123" s="32">
        <f t="shared" si="3"/>
        <v>79.470789441320647</v>
      </c>
      <c r="W123" s="33">
        <f t="shared" si="4"/>
        <v>3.2725432484356866E-2</v>
      </c>
      <c r="X123" s="33">
        <f t="shared" si="5"/>
        <v>0.2095415480506706</v>
      </c>
      <c r="Y123" s="33">
        <f t="shared" si="6"/>
        <v>0.68639079815292359</v>
      </c>
      <c r="Z123" s="33">
        <f t="shared" si="7"/>
        <v>2.6007159543404792</v>
      </c>
      <c r="AB123" s="34">
        <f t="shared" si="8"/>
        <v>0.15617634206101846</v>
      </c>
      <c r="AC123" s="34">
        <f t="shared" si="9"/>
        <v>4.7723232423489756</v>
      </c>
      <c r="AD123" s="34">
        <f t="shared" si="10"/>
        <v>3.2756787593596615</v>
      </c>
      <c r="AE123" s="34">
        <f t="shared" si="11"/>
        <v>12.411457195646866</v>
      </c>
      <c r="AG123" s="35">
        <f t="shared" si="12"/>
        <v>4.7677551290636395E-2</v>
      </c>
      <c r="AH123" s="35">
        <f t="shared" si="13"/>
        <v>1.4568959879575867</v>
      </c>
      <c r="AI123" s="35">
        <f t="shared" si="14"/>
        <v>0.30528024066544385</v>
      </c>
      <c r="AJ123" s="35">
        <f t="shared" si="15"/>
        <v>3.7889726396959302</v>
      </c>
      <c r="AL123" s="36">
        <f t="shared" si="16"/>
        <v>1.2583239792004035E-2</v>
      </c>
      <c r="AM123" s="36">
        <f t="shared" si="17"/>
        <v>0.38450950336619594</v>
      </c>
      <c r="AN123" s="36">
        <f t="shared" si="18"/>
        <v>8.0570716575547235E-2</v>
      </c>
      <c r="AO123" s="36">
        <f t="shared" si="19"/>
        <v>0.26392378491290747</v>
      </c>
    </row>
    <row r="124" spans="1:41" x14ac:dyDescent="0.25">
      <c r="A124" s="9" t="s">
        <v>1330</v>
      </c>
      <c r="B124" s="37">
        <v>345.97170214333329</v>
      </c>
      <c r="C124" s="37">
        <v>435.03952101546884</v>
      </c>
      <c r="D124" s="37">
        <v>125.74424969451272</v>
      </c>
      <c r="E124" s="38">
        <v>86.675170929999993</v>
      </c>
      <c r="F124" s="38">
        <v>10.892943622971643</v>
      </c>
      <c r="G124" s="38">
        <v>12.567547898773604</v>
      </c>
      <c r="H124" s="39">
        <v>637.4277837333334</v>
      </c>
      <c r="I124" s="39">
        <v>292.5427510365331</v>
      </c>
      <c r="J124" s="39">
        <v>45.894257906856126</v>
      </c>
      <c r="K124" s="40">
        <v>369.63864489999997</v>
      </c>
      <c r="L124" s="40">
        <v>225.87888265369196</v>
      </c>
      <c r="M124" s="40">
        <v>61.108026925810208</v>
      </c>
      <c r="N124" s="41">
        <v>67.479854843333328</v>
      </c>
      <c r="O124" s="41">
        <v>17.915940459544355</v>
      </c>
      <c r="P124" s="41">
        <v>26.550057793010147</v>
      </c>
      <c r="R124" s="32">
        <f t="shared" si="0"/>
        <v>3.9915894994051362</v>
      </c>
      <c r="S124" s="32">
        <f t="shared" si="1"/>
        <v>0.54276219357277</v>
      </c>
      <c r="T124" s="32">
        <f t="shared" si="2"/>
        <v>0.93597275857596163</v>
      </c>
      <c r="U124" s="32">
        <f t="shared" si="3"/>
        <v>5.1270368459826878</v>
      </c>
      <c r="W124" s="33">
        <f t="shared" si="4"/>
        <v>0.25052676387414818</v>
      </c>
      <c r="X124" s="33">
        <f t="shared" si="5"/>
        <v>0.13597645590902008</v>
      </c>
      <c r="Y124" s="33">
        <f t="shared" si="6"/>
        <v>0.23448622628039506</v>
      </c>
      <c r="Z124" s="33">
        <f t="shared" si="7"/>
        <v>1.2844599492875624</v>
      </c>
      <c r="AB124" s="34">
        <f t="shared" si="8"/>
        <v>1.8424275158470973</v>
      </c>
      <c r="AC124" s="34">
        <f t="shared" si="9"/>
        <v>7.3542143256703634</v>
      </c>
      <c r="AD124" s="34">
        <f t="shared" si="10"/>
        <v>1.7244619644836638</v>
      </c>
      <c r="AE124" s="34">
        <f t="shared" si="11"/>
        <v>9.4461937598004191</v>
      </c>
      <c r="AG124" s="35">
        <f t="shared" si="12"/>
        <v>1.0684071633895122</v>
      </c>
      <c r="AH124" s="35">
        <f t="shared" si="13"/>
        <v>4.2646428144748052</v>
      </c>
      <c r="AI124" s="35">
        <f t="shared" si="14"/>
        <v>0.57989101563015266</v>
      </c>
      <c r="AJ124" s="35">
        <f t="shared" si="15"/>
        <v>5.4777628932098752</v>
      </c>
      <c r="AL124" s="36">
        <f t="shared" si="16"/>
        <v>0.19504443405425387</v>
      </c>
      <c r="AM124" s="36">
        <f t="shared" si="17"/>
        <v>0.7785373148883773</v>
      </c>
      <c r="AN124" s="36">
        <f t="shared" si="18"/>
        <v>0.10586274487144631</v>
      </c>
      <c r="AO124" s="36">
        <f t="shared" si="19"/>
        <v>0.18255627698664723</v>
      </c>
    </row>
    <row r="125" spans="1:41" x14ac:dyDescent="0.25">
      <c r="A125" s="9" t="s">
        <v>921</v>
      </c>
      <c r="B125" s="37">
        <v>103.87739168333333</v>
      </c>
      <c r="C125" s="37">
        <v>67.258190509733794</v>
      </c>
      <c r="D125" s="37">
        <v>64.747669747781202</v>
      </c>
      <c r="E125" s="38">
        <v>17.100361068333335</v>
      </c>
      <c r="F125" s="38">
        <v>14.721770527408394</v>
      </c>
      <c r="G125" s="38">
        <v>86.090407498297537</v>
      </c>
      <c r="H125" s="39">
        <v>33.414324186666668</v>
      </c>
      <c r="I125" s="39">
        <v>19.241426329234077</v>
      </c>
      <c r="J125" s="39">
        <v>57.584364782430619</v>
      </c>
      <c r="K125" s="40">
        <v>36.632195496666668</v>
      </c>
      <c r="L125" s="40">
        <v>2.5384073082292344</v>
      </c>
      <c r="M125" s="40">
        <v>6.929443550442441</v>
      </c>
      <c r="N125" s="41">
        <v>13.315118066333334</v>
      </c>
      <c r="O125" s="41">
        <v>10.35304037194962</v>
      </c>
      <c r="P125" s="41">
        <v>77.754026065505258</v>
      </c>
      <c r="R125" s="32">
        <f t="shared" si="0"/>
        <v>6.0745730027709648</v>
      </c>
      <c r="S125" s="32">
        <f t="shared" si="1"/>
        <v>3.1087682965853181</v>
      </c>
      <c r="T125" s="32">
        <f t="shared" si="2"/>
        <v>2.8356856659815985</v>
      </c>
      <c r="U125" s="32">
        <f t="shared" si="3"/>
        <v>7.8014623051659271</v>
      </c>
      <c r="W125" s="33">
        <f t="shared" si="4"/>
        <v>0.16462062428813384</v>
      </c>
      <c r="X125" s="33">
        <f t="shared" si="5"/>
        <v>0.51176737775103343</v>
      </c>
      <c r="Y125" s="33">
        <f t="shared" si="6"/>
        <v>0.46681234461880328</v>
      </c>
      <c r="Z125" s="33">
        <f t="shared" si="7"/>
        <v>1.2842815950367585</v>
      </c>
      <c r="AB125" s="34">
        <f t="shared" si="8"/>
        <v>0.32167080483238442</v>
      </c>
      <c r="AC125" s="34">
        <f t="shared" si="9"/>
        <v>1.9540127868144104</v>
      </c>
      <c r="AD125" s="34">
        <f t="shared" si="10"/>
        <v>0.91215729042795679</v>
      </c>
      <c r="AE125" s="34">
        <f t="shared" si="11"/>
        <v>2.5095026585722326</v>
      </c>
      <c r="AG125" s="35">
        <f t="shared" si="12"/>
        <v>0.35264839541157006</v>
      </c>
      <c r="AH125" s="35">
        <f t="shared" si="13"/>
        <v>2.1421884222376235</v>
      </c>
      <c r="AI125" s="35">
        <f t="shared" si="14"/>
        <v>1.0963021514971723</v>
      </c>
      <c r="AJ125" s="35">
        <f t="shared" si="15"/>
        <v>2.7511731637806123</v>
      </c>
      <c r="AL125" s="36">
        <f t="shared" si="16"/>
        <v>0.1281810974511568</v>
      </c>
      <c r="AM125" s="36">
        <f t="shared" si="17"/>
        <v>0.7786454340423512</v>
      </c>
      <c r="AN125" s="36">
        <f t="shared" si="18"/>
        <v>0.39848533197766933</v>
      </c>
      <c r="AO125" s="36">
        <f t="shared" si="19"/>
        <v>0.36348130069203571</v>
      </c>
    </row>
    <row r="126" spans="1:41" x14ac:dyDescent="0.25">
      <c r="A126" s="9" t="s">
        <v>1331</v>
      </c>
      <c r="B126" s="37">
        <v>828.11690143333351</v>
      </c>
      <c r="C126" s="37">
        <v>1091.4649498789727</v>
      </c>
      <c r="D126" s="37">
        <v>131.80083005066402</v>
      </c>
      <c r="E126" s="38">
        <v>292.51672163333336</v>
      </c>
      <c r="F126" s="38">
        <v>105.34152189277873</v>
      </c>
      <c r="G126" s="38">
        <v>36.01213677788418</v>
      </c>
      <c r="H126" s="39">
        <v>476.85643230000005</v>
      </c>
      <c r="I126" s="39">
        <v>297.59706728721881</v>
      </c>
      <c r="J126" s="39">
        <v>62.408105905551558</v>
      </c>
      <c r="K126" s="40">
        <v>291.74064870000001</v>
      </c>
      <c r="L126" s="40">
        <v>103.83617653588225</v>
      </c>
      <c r="M126" s="40">
        <v>35.59194681940194</v>
      </c>
      <c r="N126" s="41">
        <v>76.145052506666673</v>
      </c>
      <c r="O126" s="41">
        <v>22.839682703768169</v>
      </c>
      <c r="P126" s="41">
        <v>29.994966123069521</v>
      </c>
      <c r="R126" s="32">
        <f t="shared" si="0"/>
        <v>2.8310070508426159</v>
      </c>
      <c r="S126" s="32">
        <f t="shared" si="1"/>
        <v>1.7366168207884178</v>
      </c>
      <c r="T126" s="32">
        <f t="shared" si="2"/>
        <v>2.8385379449981785</v>
      </c>
      <c r="U126" s="32">
        <f t="shared" si="3"/>
        <v>10.875518161351717</v>
      </c>
      <c r="W126" s="33">
        <f t="shared" si="4"/>
        <v>0.35323119372039774</v>
      </c>
      <c r="X126" s="33">
        <f t="shared" si="5"/>
        <v>0.61342723264201493</v>
      </c>
      <c r="Y126" s="33">
        <f t="shared" si="6"/>
        <v>1.0026601467323513</v>
      </c>
      <c r="Z126" s="33">
        <f t="shared" si="7"/>
        <v>3.8415722624621327</v>
      </c>
      <c r="AB126" s="34">
        <f t="shared" si="8"/>
        <v>0.57583226652498021</v>
      </c>
      <c r="AC126" s="34">
        <f t="shared" si="9"/>
        <v>1.6301852066349034</v>
      </c>
      <c r="AD126" s="34">
        <f t="shared" si="10"/>
        <v>1.6345217384854607</v>
      </c>
      <c r="AE126" s="34">
        <f t="shared" si="11"/>
        <v>6.2624742724847442</v>
      </c>
      <c r="AG126" s="35">
        <f t="shared" si="12"/>
        <v>0.35229403988138047</v>
      </c>
      <c r="AH126" s="35">
        <f t="shared" si="13"/>
        <v>0.99734691087401783</v>
      </c>
      <c r="AI126" s="35">
        <f t="shared" si="14"/>
        <v>0.611799755521511</v>
      </c>
      <c r="AJ126" s="35">
        <f t="shared" si="15"/>
        <v>3.8313802288659193</v>
      </c>
      <c r="AL126" s="36">
        <f t="shared" si="16"/>
        <v>9.1949641862003023E-2</v>
      </c>
      <c r="AM126" s="36">
        <f t="shared" si="17"/>
        <v>0.26031008443378389</v>
      </c>
      <c r="AN126" s="36">
        <f t="shared" si="18"/>
        <v>0.15968129472302531</v>
      </c>
      <c r="AO126" s="36">
        <f t="shared" si="19"/>
        <v>0.26100254745428852</v>
      </c>
    </row>
    <row r="127" spans="1:41" x14ac:dyDescent="0.25">
      <c r="A127" s="9" t="s">
        <v>1332</v>
      </c>
      <c r="B127" s="37">
        <v>13003.430233333334</v>
      </c>
      <c r="C127" s="37">
        <v>16906.579670369811</v>
      </c>
      <c r="D127" s="37">
        <v>130.01630621304093</v>
      </c>
      <c r="E127" s="38">
        <v>5716.356624</v>
      </c>
      <c r="F127" s="38">
        <v>403.64367198968313</v>
      </c>
      <c r="G127" s="38">
        <v>7.0612052140867814</v>
      </c>
      <c r="H127" s="39">
        <v>2742.4140613333334</v>
      </c>
      <c r="I127" s="39">
        <v>2098.0534022052852</v>
      </c>
      <c r="J127" s="39">
        <v>76.503888737546561</v>
      </c>
      <c r="K127" s="40">
        <v>3689.1516349999997</v>
      </c>
      <c r="L127" s="40">
        <v>1421.1939781132482</v>
      </c>
      <c r="M127" s="40">
        <v>38.523598884632136</v>
      </c>
      <c r="N127" s="41">
        <v>3244.2772986666664</v>
      </c>
      <c r="O127" s="41">
        <v>515.96122602593368</v>
      </c>
      <c r="P127" s="41">
        <v>15.90373382195115</v>
      </c>
      <c r="R127" s="32">
        <f t="shared" si="0"/>
        <v>2.2747758911224527</v>
      </c>
      <c r="S127" s="32">
        <f t="shared" si="1"/>
        <v>4.741599897942181</v>
      </c>
      <c r="T127" s="32">
        <f t="shared" si="2"/>
        <v>3.5247752111803168</v>
      </c>
      <c r="U127" s="32">
        <f t="shared" si="3"/>
        <v>4.0081130668693108</v>
      </c>
      <c r="W127" s="33">
        <f t="shared" si="4"/>
        <v>0.4396037446601237</v>
      </c>
      <c r="X127" s="33">
        <f t="shared" si="5"/>
        <v>2.0844250708154428</v>
      </c>
      <c r="Y127" s="33">
        <f t="shared" si="6"/>
        <v>1.5495043819200456</v>
      </c>
      <c r="Z127" s="33">
        <f t="shared" si="7"/>
        <v>1.7619815132169216</v>
      </c>
      <c r="AB127" s="34">
        <f t="shared" si="8"/>
        <v>0.21089927904587494</v>
      </c>
      <c r="AC127" s="34">
        <f t="shared" si="9"/>
        <v>0.47974859542866294</v>
      </c>
      <c r="AD127" s="34">
        <f t="shared" si="10"/>
        <v>0.74337255083670029</v>
      </c>
      <c r="AE127" s="34">
        <f t="shared" si="11"/>
        <v>0.84530815613708832</v>
      </c>
      <c r="AG127" s="35">
        <f t="shared" si="12"/>
        <v>0.28370603516164</v>
      </c>
      <c r="AH127" s="35">
        <f t="shared" si="13"/>
        <v>0.64536764895163745</v>
      </c>
      <c r="AI127" s="35">
        <f t="shared" si="14"/>
        <v>1.345220507368013</v>
      </c>
      <c r="AJ127" s="35">
        <f t="shared" si="15"/>
        <v>1.1371258666810533</v>
      </c>
      <c r="AL127" s="36">
        <f t="shared" si="16"/>
        <v>0.24949395970535534</v>
      </c>
      <c r="AM127" s="36">
        <f t="shared" si="17"/>
        <v>0.56754284451841897</v>
      </c>
      <c r="AN127" s="36">
        <f t="shared" si="18"/>
        <v>1.1830005338761034</v>
      </c>
      <c r="AO127" s="36">
        <f t="shared" si="19"/>
        <v>0.8794101245086573</v>
      </c>
    </row>
    <row r="128" spans="1:41" x14ac:dyDescent="0.25">
      <c r="A128" s="9" t="s">
        <v>922</v>
      </c>
      <c r="B128" s="37">
        <v>11.775867187333333</v>
      </c>
      <c r="C128" s="37">
        <v>7.9039789620273657</v>
      </c>
      <c r="D128" s="37">
        <v>67.12014356385788</v>
      </c>
      <c r="E128" s="38">
        <v>7.0807294433333334</v>
      </c>
      <c r="F128" s="38">
        <v>1.5412682588966544</v>
      </c>
      <c r="G128" s="38">
        <v>21.767083055938443</v>
      </c>
      <c r="H128" s="39">
        <v>185.93506629333334</v>
      </c>
      <c r="I128" s="39">
        <v>88.474100407085075</v>
      </c>
      <c r="J128" s="39">
        <v>47.583332273379412</v>
      </c>
      <c r="K128" s="40">
        <v>93.974860156666679</v>
      </c>
      <c r="L128" s="40">
        <v>57.4541885184371</v>
      </c>
      <c r="M128" s="40">
        <v>61.137828162398421</v>
      </c>
      <c r="N128" s="41">
        <v>13.753192239999999</v>
      </c>
      <c r="O128" s="41">
        <v>3.9902934830570218</v>
      </c>
      <c r="P128" s="41">
        <v>29.013580363194446</v>
      </c>
      <c r="R128" s="32">
        <f t="shared" si="0"/>
        <v>1.6630867316107634</v>
      </c>
      <c r="S128" s="32">
        <f t="shared" si="1"/>
        <v>6.3333223915684564E-2</v>
      </c>
      <c r="T128" s="32">
        <f t="shared" si="2"/>
        <v>0.1253086960459599</v>
      </c>
      <c r="U128" s="32">
        <f t="shared" si="3"/>
        <v>0.85622792016854221</v>
      </c>
      <c r="W128" s="33">
        <f t="shared" si="4"/>
        <v>0.60129155082096153</v>
      </c>
      <c r="X128" s="33">
        <f t="shared" si="5"/>
        <v>3.8081732426753175E-2</v>
      </c>
      <c r="Y128" s="33">
        <f t="shared" si="6"/>
        <v>7.5347060176827713E-2</v>
      </c>
      <c r="Z128" s="33">
        <f t="shared" si="7"/>
        <v>0.51484261397434916</v>
      </c>
      <c r="AB128" s="34">
        <f t="shared" si="8"/>
        <v>15.789500962895852</v>
      </c>
      <c r="AC128" s="34">
        <f t="shared" si="9"/>
        <v>26.259309550147464</v>
      </c>
      <c r="AD128" s="34">
        <f t="shared" si="10"/>
        <v>1.9785617768769077</v>
      </c>
      <c r="AE128" s="34">
        <f t="shared" si="11"/>
        <v>13.519411569959511</v>
      </c>
      <c r="AG128" s="35">
        <f t="shared" si="12"/>
        <v>7.9802921230081791</v>
      </c>
      <c r="AH128" s="35">
        <f t="shared" si="13"/>
        <v>13.271917944152792</v>
      </c>
      <c r="AI128" s="35">
        <f t="shared" si="14"/>
        <v>0.50541762793905076</v>
      </c>
      <c r="AJ128" s="35">
        <f t="shared" si="15"/>
        <v>6.8329489268206931</v>
      </c>
      <c r="AL128" s="36">
        <f t="shared" si="16"/>
        <v>1.1679133282679655</v>
      </c>
      <c r="AM128" s="36">
        <f t="shared" si="17"/>
        <v>1.9423411599138194</v>
      </c>
      <c r="AN128" s="36">
        <f t="shared" si="18"/>
        <v>7.3967716333307468E-2</v>
      </c>
      <c r="AO128" s="36">
        <f t="shared" si="19"/>
        <v>0.14634969625995589</v>
      </c>
    </row>
    <row r="129" spans="1:41" x14ac:dyDescent="0.25">
      <c r="A129" s="9" t="s">
        <v>923</v>
      </c>
      <c r="B129" s="37">
        <v>10.593211795333334</v>
      </c>
      <c r="C129" s="37">
        <v>15.812752647226034</v>
      </c>
      <c r="D129" s="37">
        <v>149.27250538115442</v>
      </c>
      <c r="E129" s="38">
        <v>10.000842805</v>
      </c>
      <c r="F129" s="38">
        <v>2.4506543828613436</v>
      </c>
      <c r="G129" s="38">
        <v>24.504478578906568</v>
      </c>
      <c r="H129" s="39">
        <v>27.209102613333332</v>
      </c>
      <c r="I129" s="39">
        <v>3.9477282157791636</v>
      </c>
      <c r="J129" s="39">
        <v>14.508851217476943</v>
      </c>
      <c r="K129" s="40">
        <v>22.81586016</v>
      </c>
      <c r="L129" s="40">
        <v>8.2820483653538428</v>
      </c>
      <c r="M129" s="40">
        <v>36.299522819979643</v>
      </c>
      <c r="N129" s="41">
        <v>3.4121850943333332</v>
      </c>
      <c r="O129" s="41">
        <v>2.0633604386132061</v>
      </c>
      <c r="P129" s="41">
        <v>60.470354965205722</v>
      </c>
      <c r="R129" s="32">
        <f t="shared" ref="R129:R192" si="20">B129/E129</f>
        <v>1.0592319069386007</v>
      </c>
      <c r="S129" s="32">
        <f t="shared" ref="S129:S192" si="21">B129/H129</f>
        <v>0.38932602614179274</v>
      </c>
      <c r="T129" s="32">
        <f t="shared" ref="T129:T192" si="22">B129/K129</f>
        <v>0.46429158142829946</v>
      </c>
      <c r="U129" s="32">
        <f t="shared" ref="U129:U192" si="23">B129/N129</f>
        <v>3.104524374403264</v>
      </c>
      <c r="W129" s="33">
        <f t="shared" ref="W129:W192" si="24">E129/B129</f>
        <v>0.94408032221216487</v>
      </c>
      <c r="X129" s="33">
        <f t="shared" ref="X129:X192" si="25">E129/H129</f>
        <v>0.36755504020552543</v>
      </c>
      <c r="Y129" s="33">
        <f t="shared" ref="Y129:Y192" si="26">E129/K129</f>
        <v>0.43832854579522457</v>
      </c>
      <c r="Z129" s="33">
        <f t="shared" ref="Z129:Z192" si="27">E129/N129</f>
        <v>2.930920371702153</v>
      </c>
      <c r="AB129" s="34">
        <f t="shared" ref="AB129:AB192" si="28">H129/B129</f>
        <v>2.5685413582800125</v>
      </c>
      <c r="AC129" s="34">
        <f t="shared" ref="AC129:AC192" si="29">H129/E129</f>
        <v>2.7206809609816012</v>
      </c>
      <c r="AD129" s="34">
        <f t="shared" ref="AD129:AD192" si="30">H129/K129</f>
        <v>1.1925521291998193</v>
      </c>
      <c r="AE129" s="34">
        <f t="shared" ref="AE129:AE192" si="31">H129/N129</f>
        <v>7.9740992534431667</v>
      </c>
      <c r="AG129" s="35">
        <f t="shared" ref="AG129:AG192" si="32">K129/B129</f>
        <v>2.153818936203197</v>
      </c>
      <c r="AH129" s="35">
        <f t="shared" ref="AH129:AH192" si="33">K129/E129</f>
        <v>2.2813937389949808</v>
      </c>
      <c r="AI129" s="35">
        <f t="shared" ref="AI129:AI192" si="34">K129/H129</f>
        <v>0.83853776746093411</v>
      </c>
      <c r="AJ129" s="35">
        <f t="shared" ref="AJ129:AJ192" si="35">K129/N129</f>
        <v>6.6865833854941341</v>
      </c>
      <c r="AL129" s="36">
        <f t="shared" ref="AL129:AL192" si="36">N129/B129</f>
        <v>0.32211053269382528</v>
      </c>
      <c r="AM129" s="36">
        <f t="shared" ref="AM129:AM192" si="37">N129/E129</f>
        <v>0.34118975379028899</v>
      </c>
      <c r="AN129" s="36">
        <f t="shared" ref="AN129:AN192" si="38">N129/H129</f>
        <v>0.12540601367210299</v>
      </c>
      <c r="AO129" s="36">
        <f t="shared" ref="AO129:AO192" si="39">N129/K129</f>
        <v>0.1495532086191281</v>
      </c>
    </row>
    <row r="130" spans="1:41" x14ac:dyDescent="0.25">
      <c r="A130" s="9" t="s">
        <v>1333</v>
      </c>
      <c r="B130" s="37">
        <v>569.30471969999996</v>
      </c>
      <c r="C130" s="37">
        <v>651.52636064811679</v>
      </c>
      <c r="D130" s="37">
        <v>114.44246606482452</v>
      </c>
      <c r="E130" s="38">
        <v>112.38570641</v>
      </c>
      <c r="F130" s="38">
        <v>26.34127859981314</v>
      </c>
      <c r="G130" s="38">
        <v>23.438281825373934</v>
      </c>
      <c r="H130" s="39">
        <v>190.55611954333332</v>
      </c>
      <c r="I130" s="39">
        <v>99.509357495519893</v>
      </c>
      <c r="J130" s="39">
        <v>52.220499522132123</v>
      </c>
      <c r="K130" s="40">
        <v>185.72906520000001</v>
      </c>
      <c r="L130" s="40">
        <v>70.401110528343324</v>
      </c>
      <c r="M130" s="40">
        <v>37.905273712831523</v>
      </c>
      <c r="N130" s="41">
        <v>166.31333169999999</v>
      </c>
      <c r="O130" s="41">
        <v>47.97022211791996</v>
      </c>
      <c r="P130" s="41">
        <v>28.843281309792896</v>
      </c>
      <c r="R130" s="32">
        <f t="shared" si="20"/>
        <v>5.0656327916211206</v>
      </c>
      <c r="S130" s="32">
        <f t="shared" si="21"/>
        <v>2.9875961006360519</v>
      </c>
      <c r="T130" s="32">
        <f t="shared" si="22"/>
        <v>3.0652430145327623</v>
      </c>
      <c r="U130" s="32">
        <f t="shared" si="23"/>
        <v>3.4230852925664768</v>
      </c>
      <c r="W130" s="33">
        <f t="shared" si="24"/>
        <v>0.19740870314446474</v>
      </c>
      <c r="X130" s="33">
        <f t="shared" si="25"/>
        <v>0.58977747174602269</v>
      </c>
      <c r="Y130" s="33">
        <f t="shared" si="26"/>
        <v>0.60510564832154223</v>
      </c>
      <c r="Z130" s="33">
        <f t="shared" si="27"/>
        <v>0.6757468283584388</v>
      </c>
      <c r="AB130" s="34">
        <f t="shared" si="28"/>
        <v>0.33471726642938865</v>
      </c>
      <c r="AC130" s="34">
        <f t="shared" si="29"/>
        <v>1.6955547607464945</v>
      </c>
      <c r="AD130" s="34">
        <f t="shared" si="30"/>
        <v>1.0259897627661851</v>
      </c>
      <c r="AE130" s="34">
        <f t="shared" si="31"/>
        <v>1.1457657518824953</v>
      </c>
      <c r="AG130" s="35">
        <f t="shared" si="32"/>
        <v>0.32623840761037698</v>
      </c>
      <c r="AH130" s="35">
        <f t="shared" si="33"/>
        <v>1.6526039754773831</v>
      </c>
      <c r="AI130" s="35">
        <f t="shared" si="34"/>
        <v>0.97466859445447707</v>
      </c>
      <c r="AJ130" s="35">
        <f t="shared" si="35"/>
        <v>1.1167418949613888</v>
      </c>
      <c r="AL130" s="36">
        <f t="shared" si="36"/>
        <v>0.29213411718708432</v>
      </c>
      <c r="AM130" s="36">
        <f t="shared" si="37"/>
        <v>1.4798441635741817</v>
      </c>
      <c r="AN130" s="36">
        <f t="shared" si="38"/>
        <v>0.87277874937088851</v>
      </c>
      <c r="AO130" s="36">
        <f t="shared" si="39"/>
        <v>0.89546206201440559</v>
      </c>
    </row>
    <row r="131" spans="1:41" x14ac:dyDescent="0.25">
      <c r="A131" s="9" t="s">
        <v>924</v>
      </c>
      <c r="B131" s="37">
        <v>562.37146989999997</v>
      </c>
      <c r="C131" s="37">
        <v>624.81460115755021</v>
      </c>
      <c r="D131" s="37">
        <v>111.10353824824253</v>
      </c>
      <c r="E131" s="38">
        <v>298.3923621633333</v>
      </c>
      <c r="F131" s="38">
        <v>185.7290072679703</v>
      </c>
      <c r="G131" s="38">
        <v>62.243217594928382</v>
      </c>
      <c r="H131" s="39">
        <v>93.821324709999999</v>
      </c>
      <c r="I131" s="39">
        <v>48.999150817130648</v>
      </c>
      <c r="J131" s="39">
        <v>52.226027471458245</v>
      </c>
      <c r="K131" s="40">
        <v>189.22745453333334</v>
      </c>
      <c r="L131" s="40">
        <v>75.446381608074503</v>
      </c>
      <c r="M131" s="40">
        <v>39.870737464676012</v>
      </c>
      <c r="N131" s="41">
        <v>168.61387847333333</v>
      </c>
      <c r="O131" s="41">
        <v>72.612017074000462</v>
      </c>
      <c r="P131" s="41">
        <v>43.064080923495411</v>
      </c>
      <c r="R131" s="32">
        <f t="shared" si="20"/>
        <v>1.8846711283855531</v>
      </c>
      <c r="S131" s="32">
        <f t="shared" si="21"/>
        <v>5.9940687433084099</v>
      </c>
      <c r="T131" s="32">
        <f t="shared" si="22"/>
        <v>2.9719338099585095</v>
      </c>
      <c r="U131" s="32">
        <f t="shared" si="23"/>
        <v>3.3352620495527021</v>
      </c>
      <c r="W131" s="33">
        <f t="shared" si="24"/>
        <v>0.53059655073966139</v>
      </c>
      <c r="X131" s="33">
        <f t="shared" si="25"/>
        <v>3.1804322000958591</v>
      </c>
      <c r="Y131" s="33">
        <f t="shared" si="26"/>
        <v>1.5768978285905655</v>
      </c>
      <c r="Z131" s="33">
        <f t="shared" si="27"/>
        <v>1.7696785393055574</v>
      </c>
      <c r="AB131" s="34">
        <f t="shared" si="28"/>
        <v>0.16683158682762331</v>
      </c>
      <c r="AC131" s="34">
        <f t="shared" si="29"/>
        <v>0.31442267499676918</v>
      </c>
      <c r="AD131" s="34">
        <f t="shared" si="30"/>
        <v>0.49581243346204246</v>
      </c>
      <c r="AE131" s="34">
        <f t="shared" si="31"/>
        <v>0.55642706021282851</v>
      </c>
      <c r="AG131" s="35">
        <f t="shared" si="32"/>
        <v>0.33648124889226949</v>
      </c>
      <c r="AH131" s="35">
        <f t="shared" si="33"/>
        <v>0.63415649503037375</v>
      </c>
      <c r="AI131" s="35">
        <f t="shared" si="34"/>
        <v>2.0168917366945305</v>
      </c>
      <c r="AJ131" s="35">
        <f t="shared" si="35"/>
        <v>1.1222531398164837</v>
      </c>
      <c r="AL131" s="36">
        <f t="shared" si="36"/>
        <v>0.29982651592072407</v>
      </c>
      <c r="AM131" s="36">
        <f t="shared" si="37"/>
        <v>0.56507437808021999</v>
      </c>
      <c r="AN131" s="36">
        <f t="shared" si="38"/>
        <v>1.7971807474954735</v>
      </c>
      <c r="AO131" s="36">
        <f t="shared" si="39"/>
        <v>0.89106455978686305</v>
      </c>
    </row>
    <row r="132" spans="1:41" x14ac:dyDescent="0.25">
      <c r="A132" s="9" t="s">
        <v>925</v>
      </c>
      <c r="B132" s="37">
        <v>19.290832368333334</v>
      </c>
      <c r="C132" s="37">
        <v>24.675914521172743</v>
      </c>
      <c r="D132" s="37">
        <v>127.91523999596428</v>
      </c>
      <c r="E132" s="38">
        <v>4.9530927773333335</v>
      </c>
      <c r="F132" s="38">
        <v>2.6618771060274677</v>
      </c>
      <c r="G132" s="38">
        <v>53.741717058257485</v>
      </c>
      <c r="H132" s="39">
        <v>8.2502502143333345</v>
      </c>
      <c r="I132" s="39">
        <v>5.6365807513004951</v>
      </c>
      <c r="J132" s="39">
        <v>68.320118843279971</v>
      </c>
      <c r="K132" s="40">
        <v>11.005230528666667</v>
      </c>
      <c r="L132" s="40">
        <v>5.8567107148627526</v>
      </c>
      <c r="M132" s="40">
        <v>53.217519611307218</v>
      </c>
      <c r="N132" s="41">
        <v>5.3595550956666669</v>
      </c>
      <c r="O132" s="41">
        <v>1.2642469378642771</v>
      </c>
      <c r="P132" s="41">
        <v>23.588654567362354</v>
      </c>
      <c r="R132" s="32">
        <f t="shared" si="20"/>
        <v>3.8947044272244002</v>
      </c>
      <c r="S132" s="32">
        <f t="shared" si="21"/>
        <v>2.3382117956639621</v>
      </c>
      <c r="T132" s="32">
        <f t="shared" si="22"/>
        <v>1.7528785351732659</v>
      </c>
      <c r="U132" s="32">
        <f t="shared" si="23"/>
        <v>3.5993346507307016</v>
      </c>
      <c r="W132" s="33">
        <f t="shared" si="24"/>
        <v>0.25675889369418975</v>
      </c>
      <c r="X132" s="33">
        <f t="shared" si="25"/>
        <v>0.60035667387738378</v>
      </c>
      <c r="Y132" s="33">
        <f t="shared" si="26"/>
        <v>0.45006715347137966</v>
      </c>
      <c r="Z132" s="33">
        <f t="shared" si="27"/>
        <v>0.92416118295677785</v>
      </c>
      <c r="AB132" s="34">
        <f t="shared" si="28"/>
        <v>0.42767725398290474</v>
      </c>
      <c r="AC132" s="34">
        <f t="shared" si="29"/>
        <v>1.6656764945103932</v>
      </c>
      <c r="AD132" s="34">
        <f t="shared" si="30"/>
        <v>0.74966627848847878</v>
      </c>
      <c r="AE132" s="34">
        <f t="shared" si="31"/>
        <v>1.5393535595900238</v>
      </c>
      <c r="AG132" s="35">
        <f t="shared" si="32"/>
        <v>0.57049018510638194</v>
      </c>
      <c r="AH132" s="35">
        <f t="shared" si="33"/>
        <v>2.2218906496218929</v>
      </c>
      <c r="AI132" s="35">
        <f t="shared" si="34"/>
        <v>1.3339268801262594</v>
      </c>
      <c r="AJ132" s="35">
        <f t="shared" si="35"/>
        <v>2.0533850911551723</v>
      </c>
      <c r="AL132" s="36">
        <f t="shared" si="36"/>
        <v>0.27782912594609394</v>
      </c>
      <c r="AM132" s="36">
        <f t="shared" si="37"/>
        <v>1.0820623268341374</v>
      </c>
      <c r="AN132" s="36">
        <f t="shared" si="38"/>
        <v>0.64962333946616535</v>
      </c>
      <c r="AO132" s="36">
        <f t="shared" si="39"/>
        <v>0.4870007113168579</v>
      </c>
    </row>
    <row r="133" spans="1:41" x14ac:dyDescent="0.25">
      <c r="A133" s="9" t="s">
        <v>926</v>
      </c>
      <c r="B133" s="37">
        <v>89.457370839999996</v>
      </c>
      <c r="C133" s="37">
        <v>114.42356496098084</v>
      </c>
      <c r="D133" s="37">
        <v>127.90848186857002</v>
      </c>
      <c r="E133" s="38">
        <v>44.903409366666665</v>
      </c>
      <c r="F133" s="38">
        <v>11.151443132497727</v>
      </c>
      <c r="G133" s="38">
        <v>24.83429051330749</v>
      </c>
      <c r="H133" s="39">
        <v>21.92856299</v>
      </c>
      <c r="I133" s="39">
        <v>9.1247700211730933</v>
      </c>
      <c r="J133" s="39">
        <v>41.611345099695903</v>
      </c>
      <c r="K133" s="40">
        <v>32.584057339333334</v>
      </c>
      <c r="L133" s="40">
        <v>21.124467099644114</v>
      </c>
      <c r="M133" s="40">
        <v>64.830683544569041</v>
      </c>
      <c r="N133" s="41">
        <v>13.102688219666668</v>
      </c>
      <c r="O133" s="41">
        <v>2.9441070491925858</v>
      </c>
      <c r="P133" s="41">
        <v>22.469488702124394</v>
      </c>
      <c r="R133" s="32">
        <f t="shared" si="20"/>
        <v>1.9922177870620055</v>
      </c>
      <c r="S133" s="32">
        <f t="shared" si="21"/>
        <v>4.0794907938470431</v>
      </c>
      <c r="T133" s="32">
        <f t="shared" si="22"/>
        <v>2.7454337533347308</v>
      </c>
      <c r="U133" s="32">
        <f t="shared" si="23"/>
        <v>6.8274058987168509</v>
      </c>
      <c r="W133" s="33">
        <f t="shared" si="24"/>
        <v>0.50195315316139988</v>
      </c>
      <c r="X133" s="33">
        <f t="shared" si="25"/>
        <v>2.0477132672644256</v>
      </c>
      <c r="Y133" s="33">
        <f t="shared" si="26"/>
        <v>1.3780791292821051</v>
      </c>
      <c r="Z133" s="33">
        <f t="shared" si="27"/>
        <v>3.4270379187736641</v>
      </c>
      <c r="AB133" s="34">
        <f t="shared" si="28"/>
        <v>0.24512863259999651</v>
      </c>
      <c r="AC133" s="34">
        <f t="shared" si="29"/>
        <v>0.48834962198390042</v>
      </c>
      <c r="AD133" s="34">
        <f t="shared" si="30"/>
        <v>0.67298442184881868</v>
      </c>
      <c r="AE133" s="34">
        <f t="shared" si="31"/>
        <v>1.6735926721576118</v>
      </c>
      <c r="AG133" s="35">
        <f t="shared" si="32"/>
        <v>0.36424116909954712</v>
      </c>
      <c r="AH133" s="35">
        <f t="shared" si="33"/>
        <v>0.72564773586037756</v>
      </c>
      <c r="AI133" s="35">
        <f t="shared" si="34"/>
        <v>1.4859184960816867</v>
      </c>
      <c r="AJ133" s="35">
        <f t="shared" si="35"/>
        <v>2.4868223064657697</v>
      </c>
      <c r="AL133" s="36">
        <f t="shared" si="36"/>
        <v>0.14646851451851442</v>
      </c>
      <c r="AM133" s="36">
        <f t="shared" si="37"/>
        <v>0.29179717986833403</v>
      </c>
      <c r="AN133" s="36">
        <f t="shared" si="38"/>
        <v>0.59751695656673154</v>
      </c>
      <c r="AO133" s="36">
        <f t="shared" si="39"/>
        <v>0.40211960355992754</v>
      </c>
    </row>
    <row r="134" spans="1:41" x14ac:dyDescent="0.25">
      <c r="A134" s="9" t="s">
        <v>1334</v>
      </c>
      <c r="B134" s="37">
        <v>8104.7436763333344</v>
      </c>
      <c r="C134" s="37">
        <v>10677.498932628134</v>
      </c>
      <c r="D134" s="37">
        <v>131.74382015075324</v>
      </c>
      <c r="E134" s="38">
        <v>3296.9770360000002</v>
      </c>
      <c r="F134" s="38">
        <v>944.16580821915647</v>
      </c>
      <c r="G134" s="38">
        <v>28.637318304304877</v>
      </c>
      <c r="H134" s="39">
        <v>1386.0325001666668</v>
      </c>
      <c r="I134" s="39">
        <v>879.51644641906273</v>
      </c>
      <c r="J134" s="39">
        <v>63.45568710064903</v>
      </c>
      <c r="K134" s="40">
        <v>2404.9472259999998</v>
      </c>
      <c r="L134" s="40">
        <v>879.15897717818757</v>
      </c>
      <c r="M134" s="40">
        <v>36.556268997238597</v>
      </c>
      <c r="N134" s="41">
        <v>1704.7103963333332</v>
      </c>
      <c r="O134" s="41">
        <v>426.93090031120107</v>
      </c>
      <c r="P134" s="41">
        <v>25.044189396010491</v>
      </c>
      <c r="R134" s="32">
        <f t="shared" si="20"/>
        <v>2.4582347974635193</v>
      </c>
      <c r="S134" s="32">
        <f t="shared" si="21"/>
        <v>5.8474412940235965</v>
      </c>
      <c r="T134" s="32">
        <f t="shared" si="22"/>
        <v>3.3700297406581576</v>
      </c>
      <c r="U134" s="32">
        <f t="shared" si="23"/>
        <v>4.7543229006908465</v>
      </c>
      <c r="W134" s="33">
        <f t="shared" si="24"/>
        <v>0.40679596637059656</v>
      </c>
      <c r="X134" s="33">
        <f t="shared" si="25"/>
        <v>2.3787155319976607</v>
      </c>
      <c r="Y134" s="33">
        <f t="shared" si="26"/>
        <v>1.3709145050486859</v>
      </c>
      <c r="Z134" s="33">
        <f t="shared" si="27"/>
        <v>1.9340393788243906</v>
      </c>
      <c r="AB134" s="34">
        <f t="shared" si="28"/>
        <v>0.17101497043194849</v>
      </c>
      <c r="AC134" s="34">
        <f t="shared" si="29"/>
        <v>0.42039495120301063</v>
      </c>
      <c r="AD134" s="34">
        <f t="shared" si="30"/>
        <v>0.57632553645344187</v>
      </c>
      <c r="AE134" s="34">
        <f t="shared" si="31"/>
        <v>0.81306039028558064</v>
      </c>
      <c r="AG134" s="35">
        <f t="shared" si="32"/>
        <v>0.2967332863373196</v>
      </c>
      <c r="AH134" s="35">
        <f t="shared" si="33"/>
        <v>0.72944009004010535</v>
      </c>
      <c r="AI134" s="35">
        <f t="shared" si="34"/>
        <v>1.7351304718401706</v>
      </c>
      <c r="AJ134" s="35">
        <f t="shared" si="35"/>
        <v>1.4107658586307728</v>
      </c>
      <c r="AL134" s="36">
        <f t="shared" si="36"/>
        <v>0.21033489329357308</v>
      </c>
      <c r="AM134" s="36">
        <f t="shared" si="37"/>
        <v>0.51705255381503756</v>
      </c>
      <c r="AN134" s="36">
        <f t="shared" si="38"/>
        <v>1.229920940618886</v>
      </c>
      <c r="AO134" s="36">
        <f t="shared" si="39"/>
        <v>0.70883484589750134</v>
      </c>
    </row>
    <row r="135" spans="1:41" x14ac:dyDescent="0.25">
      <c r="A135" s="9" t="s">
        <v>927</v>
      </c>
      <c r="B135" s="37">
        <v>75.300588250333334</v>
      </c>
      <c r="C135" s="37">
        <v>101.33679267391979</v>
      </c>
      <c r="D135" s="37">
        <v>134.57636258700967</v>
      </c>
      <c r="E135" s="38">
        <v>82.456858773333337</v>
      </c>
      <c r="F135" s="38">
        <v>18.451208230413847</v>
      </c>
      <c r="G135" s="38">
        <v>22.376802251386508</v>
      </c>
      <c r="H135" s="39">
        <v>28.979383478000003</v>
      </c>
      <c r="I135" s="39">
        <v>24.352182855854682</v>
      </c>
      <c r="J135" s="39">
        <v>84.032784459827766</v>
      </c>
      <c r="K135" s="40">
        <v>45.262342553333333</v>
      </c>
      <c r="L135" s="40">
        <v>19.039311093583098</v>
      </c>
      <c r="M135" s="40">
        <v>42.064351996693006</v>
      </c>
      <c r="N135" s="41">
        <v>9.2967668499999991</v>
      </c>
      <c r="O135" s="41">
        <v>2.7417124931704371</v>
      </c>
      <c r="P135" s="41">
        <v>29.491032069610707</v>
      </c>
      <c r="R135" s="32">
        <f t="shared" si="20"/>
        <v>0.9132119434397572</v>
      </c>
      <c r="S135" s="32">
        <f t="shared" si="21"/>
        <v>2.5984192626975156</v>
      </c>
      <c r="T135" s="32">
        <f t="shared" si="22"/>
        <v>1.6636476152688178</v>
      </c>
      <c r="U135" s="32">
        <f t="shared" si="23"/>
        <v>8.099653295095095</v>
      </c>
      <c r="W135" s="33">
        <f t="shared" si="24"/>
        <v>1.095036050704004</v>
      </c>
      <c r="X135" s="33">
        <f t="shared" si="25"/>
        <v>2.8453627674974973</v>
      </c>
      <c r="Y135" s="33">
        <f t="shared" si="26"/>
        <v>1.8217541143871006</v>
      </c>
      <c r="Z135" s="33">
        <f t="shared" si="27"/>
        <v>8.8694123563326048</v>
      </c>
      <c r="AB135" s="34">
        <f t="shared" si="28"/>
        <v>0.38484936374812079</v>
      </c>
      <c r="AC135" s="34">
        <f t="shared" si="29"/>
        <v>0.35144903539997541</v>
      </c>
      <c r="AD135" s="34">
        <f t="shared" si="30"/>
        <v>0.64025372623728294</v>
      </c>
      <c r="AE135" s="34">
        <f t="shared" si="31"/>
        <v>3.1171464171977168</v>
      </c>
      <c r="AG135" s="35">
        <f t="shared" si="32"/>
        <v>0.60108883084499631</v>
      </c>
      <c r="AH135" s="35">
        <f t="shared" si="33"/>
        <v>0.54892149939589063</v>
      </c>
      <c r="AI135" s="35">
        <f t="shared" si="34"/>
        <v>1.561880796659967</v>
      </c>
      <c r="AJ135" s="35">
        <f t="shared" si="35"/>
        <v>4.8686111293985324</v>
      </c>
      <c r="AL135" s="36">
        <f t="shared" si="36"/>
        <v>0.12346207467985942</v>
      </c>
      <c r="AM135" s="36">
        <f t="shared" si="37"/>
        <v>0.11274704115949886</v>
      </c>
      <c r="AN135" s="36">
        <f t="shared" si="38"/>
        <v>0.32080623306074596</v>
      </c>
      <c r="AO135" s="36">
        <f t="shared" si="39"/>
        <v>0.20539738611728883</v>
      </c>
    </row>
    <row r="136" spans="1:41" x14ac:dyDescent="0.25">
      <c r="A136" s="9" t="s">
        <v>448</v>
      </c>
      <c r="B136" s="37">
        <v>7451.267707666666</v>
      </c>
      <c r="C136" s="37">
        <v>9218.825643588676</v>
      </c>
      <c r="D136" s="37">
        <v>123.72157336533964</v>
      </c>
      <c r="E136" s="38">
        <v>3217.101215666667</v>
      </c>
      <c r="F136" s="38">
        <v>523.5376914137305</v>
      </c>
      <c r="G136" s="38">
        <v>16.273584706138625</v>
      </c>
      <c r="H136" s="39">
        <v>1586.2665694</v>
      </c>
      <c r="I136" s="39">
        <v>1136.4948810723445</v>
      </c>
      <c r="J136" s="39">
        <v>71.645895021428828</v>
      </c>
      <c r="K136" s="40">
        <v>2101.6939433333332</v>
      </c>
      <c r="L136" s="40">
        <v>586.15927743061525</v>
      </c>
      <c r="M136" s="40">
        <v>27.889849484980367</v>
      </c>
      <c r="N136" s="41">
        <v>1797.8814113333331</v>
      </c>
      <c r="O136" s="41">
        <v>366.05167691192662</v>
      </c>
      <c r="P136" s="41">
        <v>20.360168062500726</v>
      </c>
      <c r="R136" s="32">
        <f t="shared" si="20"/>
        <v>2.3161433875255208</v>
      </c>
      <c r="S136" s="32">
        <f t="shared" si="21"/>
        <v>4.6973616234534168</v>
      </c>
      <c r="T136" s="32">
        <f t="shared" si="22"/>
        <v>3.5453628875424128</v>
      </c>
      <c r="U136" s="32">
        <f t="shared" si="23"/>
        <v>4.1444711874186995</v>
      </c>
      <c r="W136" s="33">
        <f t="shared" si="24"/>
        <v>0.43175219867037756</v>
      </c>
      <c r="X136" s="33">
        <f t="shared" si="25"/>
        <v>2.0280962088758669</v>
      </c>
      <c r="Y136" s="33">
        <f t="shared" si="26"/>
        <v>1.5307182217807951</v>
      </c>
      <c r="Z136" s="33">
        <f t="shared" si="27"/>
        <v>1.7893845474940537</v>
      </c>
      <c r="AB136" s="34">
        <f t="shared" si="28"/>
        <v>0.21288546212987064</v>
      </c>
      <c r="AC136" s="34">
        <f t="shared" si="29"/>
        <v>0.49307325541241459</v>
      </c>
      <c r="AD136" s="34">
        <f t="shared" si="30"/>
        <v>0.7547562167325591</v>
      </c>
      <c r="AE136" s="34">
        <f t="shared" si="31"/>
        <v>0.88229766401756349</v>
      </c>
      <c r="AG136" s="35">
        <f t="shared" si="32"/>
        <v>0.28205857389486683</v>
      </c>
      <c r="AH136" s="35">
        <f t="shared" si="33"/>
        <v>0.65328810082147437</v>
      </c>
      <c r="AI136" s="35">
        <f t="shared" si="34"/>
        <v>1.3249311205797472</v>
      </c>
      <c r="AJ136" s="35">
        <f t="shared" si="35"/>
        <v>1.1689836326716836</v>
      </c>
      <c r="AL136" s="36">
        <f t="shared" si="36"/>
        <v>0.24128530632223549</v>
      </c>
      <c r="AM136" s="36">
        <f t="shared" si="37"/>
        <v>0.55885136674531555</v>
      </c>
      <c r="AN136" s="36">
        <f t="shared" si="38"/>
        <v>1.1334043382212711</v>
      </c>
      <c r="AO136" s="36">
        <f t="shared" si="39"/>
        <v>0.85544397034415642</v>
      </c>
    </row>
    <row r="137" spans="1:41" x14ac:dyDescent="0.25">
      <c r="A137" s="9" t="s">
        <v>928</v>
      </c>
      <c r="B137" s="37">
        <v>303.41183739999997</v>
      </c>
      <c r="C137" s="37">
        <v>190.2542579098328</v>
      </c>
      <c r="D137" s="37">
        <v>62.704955594403188</v>
      </c>
      <c r="E137" s="38">
        <v>15.654580306333335</v>
      </c>
      <c r="F137" s="38">
        <v>7.0112397777397639</v>
      </c>
      <c r="G137" s="38">
        <v>44.787146257145224</v>
      </c>
      <c r="H137" s="39">
        <v>49.769647899999995</v>
      </c>
      <c r="I137" s="39">
        <v>22.850523416537872</v>
      </c>
      <c r="J137" s="39">
        <v>45.912567962004559</v>
      </c>
      <c r="K137" s="40">
        <v>32.413484822666668</v>
      </c>
      <c r="L137" s="40">
        <v>38.989969893752658</v>
      </c>
      <c r="M137" s="40">
        <v>120.28934903811106</v>
      </c>
      <c r="N137" s="41">
        <v>7.0675059496666668</v>
      </c>
      <c r="O137" s="41">
        <v>1.7276248256516908</v>
      </c>
      <c r="P137" s="41">
        <v>24.444617916921214</v>
      </c>
      <c r="R137" s="32">
        <f t="shared" si="20"/>
        <v>19.381665395222981</v>
      </c>
      <c r="S137" s="32">
        <f t="shared" si="21"/>
        <v>6.0963227630147649</v>
      </c>
      <c r="T137" s="32">
        <f t="shared" si="22"/>
        <v>9.3606669896790873</v>
      </c>
      <c r="U137" s="32">
        <f t="shared" si="23"/>
        <v>42.93053865972481</v>
      </c>
      <c r="W137" s="33">
        <f t="shared" si="24"/>
        <v>5.1595153440553723E-2</v>
      </c>
      <c r="X137" s="33">
        <f t="shared" si="25"/>
        <v>0.31454070838088721</v>
      </c>
      <c r="Y137" s="33">
        <f t="shared" si="26"/>
        <v>0.48296504963841858</v>
      </c>
      <c r="Z137" s="33">
        <f t="shared" si="27"/>
        <v>2.2150077294341255</v>
      </c>
      <c r="AB137" s="34">
        <f t="shared" si="28"/>
        <v>0.16403330973005736</v>
      </c>
      <c r="AC137" s="34">
        <f t="shared" si="29"/>
        <v>3.1792387228589458</v>
      </c>
      <c r="AD137" s="34">
        <f t="shared" si="30"/>
        <v>1.5354611875979534</v>
      </c>
      <c r="AE137" s="34">
        <f t="shared" si="31"/>
        <v>7.0420383448488417</v>
      </c>
      <c r="AG137" s="35">
        <f t="shared" si="32"/>
        <v>0.10682999417697298</v>
      </c>
      <c r="AH137" s="35">
        <f t="shared" si="33"/>
        <v>2.0705432013117098</v>
      </c>
      <c r="AI137" s="35">
        <f t="shared" si="34"/>
        <v>0.65127012527381511</v>
      </c>
      <c r="AJ137" s="35">
        <f t="shared" si="35"/>
        <v>4.586269195032715</v>
      </c>
      <c r="AL137" s="36">
        <f t="shared" si="36"/>
        <v>2.3293441713512619E-2</v>
      </c>
      <c r="AM137" s="36">
        <f t="shared" si="37"/>
        <v>0.45146569319443097</v>
      </c>
      <c r="AN137" s="36">
        <f t="shared" si="38"/>
        <v>0.14200433894704462</v>
      </c>
      <c r="AO137" s="36">
        <f t="shared" si="39"/>
        <v>0.21804215092369142</v>
      </c>
    </row>
    <row r="138" spans="1:41" x14ac:dyDescent="0.25">
      <c r="A138" s="9" t="s">
        <v>449</v>
      </c>
      <c r="B138" s="37">
        <v>79.349018310000005</v>
      </c>
      <c r="C138" s="37">
        <v>105.35589677397311</v>
      </c>
      <c r="D138" s="37">
        <v>132.77529957884252</v>
      </c>
      <c r="E138" s="38">
        <v>36.789898156666659</v>
      </c>
      <c r="F138" s="38">
        <v>10.516675568521766</v>
      </c>
      <c r="G138" s="38">
        <v>28.585769723355568</v>
      </c>
      <c r="H138" s="39">
        <v>31.96155181</v>
      </c>
      <c r="I138" s="39">
        <v>15.776488227097666</v>
      </c>
      <c r="J138" s="39">
        <v>49.360833043662112</v>
      </c>
      <c r="K138" s="40">
        <v>50.43246194333333</v>
      </c>
      <c r="L138" s="40">
        <v>0.89334553363669111</v>
      </c>
      <c r="M138" s="40">
        <v>1.7713700644645656</v>
      </c>
      <c r="N138" s="41">
        <v>66.21816771333333</v>
      </c>
      <c r="O138" s="41">
        <v>10.785074930147621</v>
      </c>
      <c r="P138" s="41">
        <v>16.287184171023199</v>
      </c>
      <c r="R138" s="32">
        <f t="shared" si="20"/>
        <v>2.1568153837256885</v>
      </c>
      <c r="S138" s="32">
        <f t="shared" si="21"/>
        <v>2.4826397285620407</v>
      </c>
      <c r="T138" s="32">
        <f t="shared" si="22"/>
        <v>1.5733718968381467</v>
      </c>
      <c r="U138" s="32">
        <f t="shared" si="23"/>
        <v>1.1982967975422056</v>
      </c>
      <c r="W138" s="33">
        <f t="shared" si="24"/>
        <v>0.46364654459789567</v>
      </c>
      <c r="X138" s="33">
        <f t="shared" si="25"/>
        <v>1.1510673316292479</v>
      </c>
      <c r="Y138" s="33">
        <f t="shared" si="26"/>
        <v>0.72948844333644347</v>
      </c>
      <c r="Z138" s="33">
        <f t="shared" si="27"/>
        <v>0.55558616958316787</v>
      </c>
      <c r="AB138" s="34">
        <f t="shared" si="28"/>
        <v>0.40279706656398578</v>
      </c>
      <c r="AC138" s="34">
        <f t="shared" si="29"/>
        <v>0.86875890968478475</v>
      </c>
      <c r="AD138" s="34">
        <f t="shared" si="30"/>
        <v>0.63374958466061959</v>
      </c>
      <c r="AE138" s="34">
        <f t="shared" si="31"/>
        <v>0.48267043492301881</v>
      </c>
      <c r="AG138" s="35">
        <f t="shared" si="32"/>
        <v>0.63557764188467025</v>
      </c>
      <c r="AH138" s="35">
        <f t="shared" si="33"/>
        <v>1.3708236355689534</v>
      </c>
      <c r="AI138" s="35">
        <f t="shared" si="34"/>
        <v>1.57791030432866</v>
      </c>
      <c r="AJ138" s="35">
        <f t="shared" si="35"/>
        <v>0.76161065285982721</v>
      </c>
      <c r="AL138" s="36">
        <f t="shared" si="36"/>
        <v>0.83451779396479497</v>
      </c>
      <c r="AM138" s="36">
        <f t="shared" si="37"/>
        <v>1.7999008160160945</v>
      </c>
      <c r="AN138" s="36">
        <f t="shared" si="38"/>
        <v>2.0718070294889519</v>
      </c>
      <c r="AO138" s="36">
        <f t="shared" si="39"/>
        <v>1.3130068444355751</v>
      </c>
    </row>
    <row r="139" spans="1:41" x14ac:dyDescent="0.25">
      <c r="A139" s="9" t="s">
        <v>398</v>
      </c>
      <c r="B139" s="37">
        <v>105.15118024800002</v>
      </c>
      <c r="C139" s="37">
        <v>160.55625670933952</v>
      </c>
      <c r="D139" s="37">
        <v>152.69087453955925</v>
      </c>
      <c r="E139" s="38">
        <v>13.640223696666666</v>
      </c>
      <c r="F139" s="38">
        <v>2.3838175770982648</v>
      </c>
      <c r="G139" s="38">
        <v>17.476381840283242</v>
      </c>
      <c r="H139" s="39">
        <v>339.88039786666667</v>
      </c>
      <c r="I139" s="39">
        <v>168.02356657471017</v>
      </c>
      <c r="J139" s="39">
        <v>49.436086231905897</v>
      </c>
      <c r="K139" s="40">
        <v>151.20047285000001</v>
      </c>
      <c r="L139" s="40">
        <v>105.45655101479228</v>
      </c>
      <c r="M139" s="40">
        <v>69.746178055548498</v>
      </c>
      <c r="N139" s="41">
        <v>13.197628825666667</v>
      </c>
      <c r="O139" s="41">
        <v>4.1770068396302555</v>
      </c>
      <c r="P139" s="41">
        <v>31.649676580590281</v>
      </c>
      <c r="R139" s="32">
        <f t="shared" si="20"/>
        <v>7.7089043835620066</v>
      </c>
      <c r="S139" s="32">
        <f t="shared" si="21"/>
        <v>0.30937700705308191</v>
      </c>
      <c r="T139" s="32">
        <f t="shared" si="22"/>
        <v>0.69544213894301987</v>
      </c>
      <c r="U139" s="32">
        <f t="shared" si="23"/>
        <v>7.9674297282480504</v>
      </c>
      <c r="W139" s="33">
        <f t="shared" si="24"/>
        <v>0.12972011977893233</v>
      </c>
      <c r="X139" s="33">
        <f t="shared" si="25"/>
        <v>4.013242241177338E-2</v>
      </c>
      <c r="Y139" s="33">
        <f t="shared" si="26"/>
        <v>9.0212837563005452E-2</v>
      </c>
      <c r="Z139" s="33">
        <f t="shared" si="27"/>
        <v>1.0335359386785634</v>
      </c>
      <c r="AB139" s="34">
        <f t="shared" si="28"/>
        <v>3.2323022629423241</v>
      </c>
      <c r="AC139" s="34">
        <f t="shared" si="29"/>
        <v>24.917509083793476</v>
      </c>
      <c r="AD139" s="34">
        <f t="shared" si="30"/>
        <v>2.2478791994509733</v>
      </c>
      <c r="AE139" s="34">
        <f t="shared" si="31"/>
        <v>25.753141140450122</v>
      </c>
      <c r="AG139" s="35">
        <f t="shared" si="32"/>
        <v>1.4379341486552251</v>
      </c>
      <c r="AH139" s="35">
        <f t="shared" si="33"/>
        <v>11.084896861841765</v>
      </c>
      <c r="AI139" s="35">
        <f t="shared" si="34"/>
        <v>0.44486376325037486</v>
      </c>
      <c r="AJ139" s="35">
        <f t="shared" si="35"/>
        <v>11.456639283258692</v>
      </c>
      <c r="AL139" s="36">
        <f t="shared" si="36"/>
        <v>0.1255109908851231</v>
      </c>
      <c r="AM139" s="36">
        <f t="shared" si="37"/>
        <v>0.96755222781953654</v>
      </c>
      <c r="AN139" s="36">
        <f t="shared" si="38"/>
        <v>3.8830214712306028E-2</v>
      </c>
      <c r="AO139" s="36">
        <f t="shared" si="39"/>
        <v>8.7285631962007892E-2</v>
      </c>
    </row>
    <row r="140" spans="1:41" x14ac:dyDescent="0.25">
      <c r="A140" s="9" t="s">
        <v>929</v>
      </c>
      <c r="B140" s="37">
        <v>130.75972412333334</v>
      </c>
      <c r="C140" s="37">
        <v>158.15109643499119</v>
      </c>
      <c r="D140" s="37">
        <v>120.9478663979301</v>
      </c>
      <c r="E140" s="38">
        <v>13.783556903333334</v>
      </c>
      <c r="F140" s="38">
        <v>2.4578942850498677</v>
      </c>
      <c r="G140" s="38">
        <v>17.832075583157096</v>
      </c>
      <c r="H140" s="39">
        <v>334.04396863333335</v>
      </c>
      <c r="I140" s="39">
        <v>163.85604420158856</v>
      </c>
      <c r="J140" s="39">
        <v>49.052238503802101</v>
      </c>
      <c r="K140" s="40">
        <v>147.33694201666665</v>
      </c>
      <c r="L140" s="40">
        <v>102.23756853175252</v>
      </c>
      <c r="M140" s="40">
        <v>69.390315240958017</v>
      </c>
      <c r="N140" s="41">
        <v>13.229328913333333</v>
      </c>
      <c r="O140" s="41">
        <v>4.1359933663759172</v>
      </c>
      <c r="P140" s="41">
        <v>31.263818395258191</v>
      </c>
      <c r="R140" s="32">
        <f t="shared" si="20"/>
        <v>9.4866459390979969</v>
      </c>
      <c r="S140" s="32">
        <f t="shared" si="21"/>
        <v>0.39144464921281974</v>
      </c>
      <c r="T140" s="32">
        <f t="shared" si="22"/>
        <v>0.8874877022257045</v>
      </c>
      <c r="U140" s="32">
        <f t="shared" si="23"/>
        <v>9.8840783973210939</v>
      </c>
      <c r="W140" s="33">
        <f t="shared" si="24"/>
        <v>0.10541133361777823</v>
      </c>
      <c r="X140" s="33">
        <f t="shared" si="25"/>
        <v>4.1262702511066715E-2</v>
      </c>
      <c r="Y140" s="33">
        <f t="shared" si="26"/>
        <v>9.3551262260989157E-2</v>
      </c>
      <c r="Z140" s="33">
        <f t="shared" si="27"/>
        <v>1.0418938854442885</v>
      </c>
      <c r="AB140" s="34">
        <f t="shared" si="28"/>
        <v>2.554639594668012</v>
      </c>
      <c r="AC140" s="34">
        <f t="shared" si="29"/>
        <v>24.234961336616248</v>
      </c>
      <c r="AD140" s="34">
        <f t="shared" si="30"/>
        <v>2.267211223886719</v>
      </c>
      <c r="AE140" s="34">
        <f t="shared" si="31"/>
        <v>25.250258030599213</v>
      </c>
      <c r="AG140" s="35">
        <f t="shared" si="32"/>
        <v>1.1267761767201159</v>
      </c>
      <c r="AH140" s="35">
        <f t="shared" si="33"/>
        <v>10.689326641154254</v>
      </c>
      <c r="AI140" s="35">
        <f t="shared" si="34"/>
        <v>0.44107050523756797</v>
      </c>
      <c r="AJ140" s="35">
        <f t="shared" si="35"/>
        <v>11.137144066935353</v>
      </c>
      <c r="AL140" s="36">
        <f t="shared" si="36"/>
        <v>0.1011728114450238</v>
      </c>
      <c r="AM140" s="36">
        <f t="shared" si="37"/>
        <v>0.95979064084206234</v>
      </c>
      <c r="AN140" s="36">
        <f t="shared" si="38"/>
        <v>3.9603555685972097E-2</v>
      </c>
      <c r="AO140" s="36">
        <f t="shared" si="39"/>
        <v>8.9789625957058625E-2</v>
      </c>
    </row>
    <row r="141" spans="1:41" x14ac:dyDescent="0.25">
      <c r="A141" s="9" t="s">
        <v>930</v>
      </c>
      <c r="B141" s="37">
        <v>422.28239683333328</v>
      </c>
      <c r="C141" s="37">
        <v>304.91160775707175</v>
      </c>
      <c r="D141" s="37">
        <v>72.205616441410527</v>
      </c>
      <c r="E141" s="38">
        <v>38.054750159999998</v>
      </c>
      <c r="F141" s="38">
        <v>10.170802523569012</v>
      </c>
      <c r="G141" s="38">
        <v>26.726762048906359</v>
      </c>
      <c r="H141" s="39">
        <v>108.50437142666668</v>
      </c>
      <c r="I141" s="39">
        <v>49.996403051190043</v>
      </c>
      <c r="J141" s="39">
        <v>46.077777691178468</v>
      </c>
      <c r="K141" s="40">
        <v>53.162491586666668</v>
      </c>
      <c r="L141" s="40">
        <v>28.364444243998168</v>
      </c>
      <c r="M141" s="40">
        <v>53.354241679507865</v>
      </c>
      <c r="N141" s="41">
        <v>22.574620346666666</v>
      </c>
      <c r="O141" s="41">
        <v>4.817237904070927</v>
      </c>
      <c r="P141" s="41">
        <v>21.339175720765699</v>
      </c>
      <c r="R141" s="32">
        <f t="shared" si="20"/>
        <v>11.096706588740178</v>
      </c>
      <c r="S141" s="32">
        <f t="shared" si="21"/>
        <v>3.8918468563152344</v>
      </c>
      <c r="T141" s="32">
        <f t="shared" si="22"/>
        <v>7.9432393823174969</v>
      </c>
      <c r="U141" s="32">
        <f t="shared" si="23"/>
        <v>18.706068600426622</v>
      </c>
      <c r="W141" s="33">
        <f t="shared" si="24"/>
        <v>9.0116828087957151E-2</v>
      </c>
      <c r="X141" s="33">
        <f t="shared" si="25"/>
        <v>0.35072089409521651</v>
      </c>
      <c r="Y141" s="33">
        <f t="shared" si="26"/>
        <v>0.71581953787779684</v>
      </c>
      <c r="Z141" s="33">
        <f t="shared" si="27"/>
        <v>1.6857315682661791</v>
      </c>
      <c r="AB141" s="34">
        <f t="shared" si="28"/>
        <v>0.25694741774777619</v>
      </c>
      <c r="AC141" s="34">
        <f t="shared" si="29"/>
        <v>2.8512701034815224</v>
      </c>
      <c r="AD141" s="34">
        <f t="shared" si="30"/>
        <v>2.0409948478389213</v>
      </c>
      <c r="AE141" s="34">
        <f t="shared" si="31"/>
        <v>4.8064760230923778</v>
      </c>
      <c r="AG141" s="35">
        <f t="shared" si="32"/>
        <v>0.12589322213127649</v>
      </c>
      <c r="AH141" s="35">
        <f t="shared" si="33"/>
        <v>1.3970001475018663</v>
      </c>
      <c r="AI141" s="35">
        <f t="shared" si="34"/>
        <v>0.48995714078300384</v>
      </c>
      <c r="AJ141" s="35">
        <f t="shared" si="35"/>
        <v>2.3549672495164047</v>
      </c>
      <c r="AL141" s="36">
        <f t="shared" si="36"/>
        <v>5.3458587229664782E-2</v>
      </c>
      <c r="AM141" s="36">
        <f t="shared" si="37"/>
        <v>0.59321425713616271</v>
      </c>
      <c r="AN141" s="36">
        <f t="shared" si="38"/>
        <v>0.20805263465282461</v>
      </c>
      <c r="AO141" s="36">
        <f t="shared" si="39"/>
        <v>0.42463435540572853</v>
      </c>
    </row>
    <row r="142" spans="1:41" x14ac:dyDescent="0.25">
      <c r="A142" s="9" t="s">
        <v>931</v>
      </c>
      <c r="B142" s="37">
        <v>566.80911246666665</v>
      </c>
      <c r="C142" s="37">
        <v>666.48768255142136</v>
      </c>
      <c r="D142" s="37">
        <v>117.58591523890094</v>
      </c>
      <c r="E142" s="38">
        <v>122.37782813666665</v>
      </c>
      <c r="F142" s="38">
        <v>68.641294090874013</v>
      </c>
      <c r="G142" s="38">
        <v>56.089648865330545</v>
      </c>
      <c r="H142" s="39">
        <v>77.001741186666678</v>
      </c>
      <c r="I142" s="39">
        <v>69.955796159679608</v>
      </c>
      <c r="J142" s="39">
        <v>90.849628958510991</v>
      </c>
      <c r="K142" s="40">
        <v>108.82130622000001</v>
      </c>
      <c r="L142" s="40">
        <v>62.383413639714966</v>
      </c>
      <c r="M142" s="40">
        <v>57.32647016163979</v>
      </c>
      <c r="N142" s="41">
        <v>18.407968382333333</v>
      </c>
      <c r="O142" s="41">
        <v>9.7880932314821187</v>
      </c>
      <c r="P142" s="41">
        <v>53.173131484059034</v>
      </c>
      <c r="R142" s="32">
        <f t="shared" si="20"/>
        <v>4.6316323887826885</v>
      </c>
      <c r="S142" s="32">
        <f t="shared" si="21"/>
        <v>7.3609908520459939</v>
      </c>
      <c r="T142" s="32">
        <f t="shared" si="22"/>
        <v>5.2086225772806811</v>
      </c>
      <c r="U142" s="32">
        <f t="shared" si="23"/>
        <v>30.791508367140068</v>
      </c>
      <c r="W142" s="33">
        <f t="shared" si="24"/>
        <v>0.21590659967356038</v>
      </c>
      <c r="X142" s="33">
        <f t="shared" si="25"/>
        <v>1.5892865050934344</v>
      </c>
      <c r="Y142" s="33">
        <f t="shared" si="26"/>
        <v>1.1245759896436083</v>
      </c>
      <c r="Z142" s="33">
        <f t="shared" si="27"/>
        <v>6.6480898703691951</v>
      </c>
      <c r="AB142" s="34">
        <f t="shared" si="28"/>
        <v>0.13585127601701191</v>
      </c>
      <c r="AC142" s="34">
        <f t="shared" si="29"/>
        <v>0.62921317005784927</v>
      </c>
      <c r="AD142" s="34">
        <f t="shared" si="30"/>
        <v>0.70759802341459777</v>
      </c>
      <c r="AE142" s="34">
        <f t="shared" si="31"/>
        <v>4.1830657021644768</v>
      </c>
      <c r="AG142" s="35">
        <f t="shared" si="32"/>
        <v>0.1919893379032428</v>
      </c>
      <c r="AH142" s="35">
        <f t="shared" si="33"/>
        <v>0.8892240357336032</v>
      </c>
      <c r="AI142" s="35">
        <f t="shared" si="34"/>
        <v>1.4132317599961375</v>
      </c>
      <c r="AJ142" s="35">
        <f t="shared" si="35"/>
        <v>5.9116413044493825</v>
      </c>
      <c r="AL142" s="36">
        <f t="shared" si="36"/>
        <v>3.2476486311634384E-2</v>
      </c>
      <c r="AM142" s="36">
        <f t="shared" si="37"/>
        <v>0.15041914587482344</v>
      </c>
      <c r="AN142" s="36">
        <f t="shared" si="38"/>
        <v>0.23905911864653764</v>
      </c>
      <c r="AO142" s="36">
        <f t="shared" si="39"/>
        <v>0.16915775983352585</v>
      </c>
    </row>
    <row r="143" spans="1:41" x14ac:dyDescent="0.25">
      <c r="A143" s="9" t="s">
        <v>932</v>
      </c>
      <c r="B143" s="37">
        <v>669.43020066666668</v>
      </c>
      <c r="C143" s="37">
        <v>181.3944575086901</v>
      </c>
      <c r="D143" s="37">
        <v>27.096844051559739</v>
      </c>
      <c r="E143" s="38">
        <v>74.688639379999998</v>
      </c>
      <c r="F143" s="38">
        <v>26.151925825645815</v>
      </c>
      <c r="G143" s="38">
        <v>35.014596654506377</v>
      </c>
      <c r="H143" s="39">
        <v>202.81084353333335</v>
      </c>
      <c r="I143" s="39">
        <v>133.70149412793529</v>
      </c>
      <c r="J143" s="39">
        <v>65.924233536339756</v>
      </c>
      <c r="K143" s="40">
        <v>105.93836544333332</v>
      </c>
      <c r="L143" s="40">
        <v>57.865343422670477</v>
      </c>
      <c r="M143" s="40">
        <v>54.621706858053031</v>
      </c>
      <c r="N143" s="41">
        <v>23.89869659333333</v>
      </c>
      <c r="O143" s="41">
        <v>3.9234308920355487</v>
      </c>
      <c r="P143" s="41">
        <v>16.416924147779717</v>
      </c>
      <c r="R143" s="32">
        <f t="shared" si="20"/>
        <v>8.962945452262792</v>
      </c>
      <c r="S143" s="32">
        <f t="shared" si="21"/>
        <v>3.3007613843716461</v>
      </c>
      <c r="T143" s="32">
        <f t="shared" si="22"/>
        <v>6.3190535163084656</v>
      </c>
      <c r="U143" s="32">
        <f t="shared" si="23"/>
        <v>28.011159439272845</v>
      </c>
      <c r="W143" s="33">
        <f t="shared" si="24"/>
        <v>0.11157046590610893</v>
      </c>
      <c r="X143" s="33">
        <f t="shared" si="25"/>
        <v>0.36826748549923766</v>
      </c>
      <c r="Y143" s="33">
        <f t="shared" si="26"/>
        <v>0.70501974490017139</v>
      </c>
      <c r="Z143" s="33">
        <f t="shared" si="27"/>
        <v>3.1252181092099725</v>
      </c>
      <c r="AB143" s="34">
        <f t="shared" si="28"/>
        <v>0.30296040323749923</v>
      </c>
      <c r="AC143" s="34">
        <f t="shared" si="29"/>
        <v>2.7154175684132453</v>
      </c>
      <c r="AD143" s="34">
        <f t="shared" si="30"/>
        <v>1.91442300138015</v>
      </c>
      <c r="AE143" s="34">
        <f t="shared" si="31"/>
        <v>8.4862721588719836</v>
      </c>
      <c r="AG143" s="35">
        <f t="shared" si="32"/>
        <v>0.15825154786538206</v>
      </c>
      <c r="AH143" s="35">
        <f t="shared" si="33"/>
        <v>1.4183999912535739</v>
      </c>
      <c r="AI143" s="35">
        <f t="shared" si="34"/>
        <v>0.52235059821109431</v>
      </c>
      <c r="AJ143" s="35">
        <f t="shared" si="35"/>
        <v>4.4328093387689353</v>
      </c>
      <c r="AL143" s="36">
        <f t="shared" si="36"/>
        <v>3.570005740633346E-2</v>
      </c>
      <c r="AM143" s="36">
        <f t="shared" si="37"/>
        <v>0.31997766717561715</v>
      </c>
      <c r="AN143" s="36">
        <f t="shared" si="38"/>
        <v>0.11783737090667647</v>
      </c>
      <c r="AO143" s="36">
        <f t="shared" si="39"/>
        <v>0.22559057328590554</v>
      </c>
    </row>
    <row r="144" spans="1:41" x14ac:dyDescent="0.25">
      <c r="A144" s="9" t="s">
        <v>423</v>
      </c>
      <c r="B144" s="37">
        <v>4703.5016878666656</v>
      </c>
      <c r="C144" s="37">
        <v>5671.6127711306299</v>
      </c>
      <c r="D144" s="37">
        <v>120.58277316581689</v>
      </c>
      <c r="E144" s="38">
        <v>2058.9378360333335</v>
      </c>
      <c r="F144" s="38">
        <v>553.44860031004418</v>
      </c>
      <c r="G144" s="38">
        <v>26.880296754189331</v>
      </c>
      <c r="H144" s="39">
        <v>452.81464381000001</v>
      </c>
      <c r="I144" s="39">
        <v>292.47532218121762</v>
      </c>
      <c r="J144" s="39">
        <v>64.59051759464289</v>
      </c>
      <c r="K144" s="40">
        <v>706.07689193333329</v>
      </c>
      <c r="L144" s="40">
        <v>185.66747155197788</v>
      </c>
      <c r="M144" s="40">
        <v>26.295644804859066</v>
      </c>
      <c r="N144" s="41">
        <v>413.05200226666665</v>
      </c>
      <c r="O144" s="41">
        <v>125.958141114364</v>
      </c>
      <c r="P144" s="41">
        <v>30.494499584351448</v>
      </c>
      <c r="R144" s="32">
        <f t="shared" si="20"/>
        <v>2.2844311302415239</v>
      </c>
      <c r="S144" s="32">
        <f t="shared" si="21"/>
        <v>10.387256137061337</v>
      </c>
      <c r="T144" s="32">
        <f t="shared" si="22"/>
        <v>6.6614581805500626</v>
      </c>
      <c r="U144" s="32">
        <f t="shared" si="23"/>
        <v>11.387190140843529</v>
      </c>
      <c r="W144" s="33">
        <f t="shared" si="24"/>
        <v>0.43774574193194166</v>
      </c>
      <c r="X144" s="33">
        <f t="shared" si="25"/>
        <v>4.5469771443550293</v>
      </c>
      <c r="Y144" s="33">
        <f t="shared" si="26"/>
        <v>2.9160249535934897</v>
      </c>
      <c r="Z144" s="33">
        <f t="shared" si="27"/>
        <v>4.9846939967236423</v>
      </c>
      <c r="AB144" s="34">
        <f t="shared" si="28"/>
        <v>9.6271814885938736E-2</v>
      </c>
      <c r="AC144" s="34">
        <f t="shared" si="29"/>
        <v>0.21992633089028779</v>
      </c>
      <c r="AD144" s="34">
        <f t="shared" si="30"/>
        <v>0.64131066882833787</v>
      </c>
      <c r="AE144" s="34">
        <f t="shared" si="31"/>
        <v>1.0962654613102749</v>
      </c>
      <c r="AG144" s="35">
        <f t="shared" si="32"/>
        <v>0.15011728256731713</v>
      </c>
      <c r="AH144" s="35">
        <f t="shared" si="33"/>
        <v>0.34293259348404248</v>
      </c>
      <c r="AI144" s="35">
        <f t="shared" si="34"/>
        <v>1.5593066646263356</v>
      </c>
      <c r="AJ144" s="35">
        <f t="shared" si="35"/>
        <v>1.7094140400207758</v>
      </c>
      <c r="AL144" s="36">
        <f t="shared" si="36"/>
        <v>8.7817976834619088E-2</v>
      </c>
      <c r="AM144" s="36">
        <f t="shared" si="37"/>
        <v>0.20061412007583287</v>
      </c>
      <c r="AN144" s="36">
        <f t="shared" si="38"/>
        <v>0.91218781881970745</v>
      </c>
      <c r="AO144" s="36">
        <f t="shared" si="39"/>
        <v>0.58499578018432929</v>
      </c>
    </row>
    <row r="145" spans="1:41" x14ac:dyDescent="0.25">
      <c r="A145" s="9" t="s">
        <v>933</v>
      </c>
      <c r="B145" s="37">
        <v>43.880921782000001</v>
      </c>
      <c r="C145" s="37">
        <v>63.230723794341053</v>
      </c>
      <c r="D145" s="37">
        <v>144.09616121664598</v>
      </c>
      <c r="E145" s="38">
        <v>24.765158396666667</v>
      </c>
      <c r="F145" s="38">
        <v>2.6940625735666033</v>
      </c>
      <c r="G145" s="38">
        <v>10.878438693649615</v>
      </c>
      <c r="H145" s="39">
        <v>2.8129711053333337</v>
      </c>
      <c r="I145" s="39">
        <v>1.2250376403112275</v>
      </c>
      <c r="J145" s="39">
        <v>43.549599140516662</v>
      </c>
      <c r="K145" s="40">
        <v>7.6973405423333334</v>
      </c>
      <c r="L145" s="40">
        <v>5.4572586732333095</v>
      </c>
      <c r="M145" s="40">
        <v>70.897976297395616</v>
      </c>
      <c r="N145" s="41">
        <v>3.7228141483333332</v>
      </c>
      <c r="O145" s="41">
        <v>1.3597578097760668</v>
      </c>
      <c r="P145" s="41">
        <v>36.524998444652859</v>
      </c>
      <c r="R145" s="32">
        <f t="shared" si="20"/>
        <v>1.7718813293722471</v>
      </c>
      <c r="S145" s="32">
        <f t="shared" si="21"/>
        <v>15.599492543241096</v>
      </c>
      <c r="T145" s="32">
        <f t="shared" si="22"/>
        <v>5.7007899729350102</v>
      </c>
      <c r="U145" s="32">
        <f t="shared" si="23"/>
        <v>11.787029927788646</v>
      </c>
      <c r="W145" s="33">
        <f t="shared" si="24"/>
        <v>0.56437188169609875</v>
      </c>
      <c r="X145" s="33">
        <f t="shared" si="25"/>
        <v>8.8039149601332376</v>
      </c>
      <c r="Y145" s="33">
        <f t="shared" si="26"/>
        <v>3.2173655641795835</v>
      </c>
      <c r="Z145" s="33">
        <f t="shared" si="27"/>
        <v>6.652268259954309</v>
      </c>
      <c r="AB145" s="34">
        <f t="shared" si="28"/>
        <v>6.4104649380615733E-2</v>
      </c>
      <c r="AC145" s="34">
        <f t="shared" si="29"/>
        <v>0.1135858313634672</v>
      </c>
      <c r="AD145" s="34">
        <f t="shared" si="30"/>
        <v>0.36544714240752868</v>
      </c>
      <c r="AE145" s="34">
        <f t="shared" si="31"/>
        <v>0.75560342075971554</v>
      </c>
      <c r="AG145" s="35">
        <f t="shared" si="32"/>
        <v>0.17541428551965357</v>
      </c>
      <c r="AH145" s="35">
        <f t="shared" si="33"/>
        <v>0.31081329741744668</v>
      </c>
      <c r="AI145" s="35">
        <f t="shared" si="34"/>
        <v>2.7363738389418004</v>
      </c>
      <c r="AJ145" s="35">
        <f t="shared" si="35"/>
        <v>2.067613433181819</v>
      </c>
      <c r="AL145" s="36">
        <f t="shared" si="36"/>
        <v>8.4839014249250236E-2</v>
      </c>
      <c r="AM145" s="36">
        <f t="shared" si="37"/>
        <v>0.15032466535059252</v>
      </c>
      <c r="AN145" s="36">
        <f t="shared" si="38"/>
        <v>1.3234455701571042</v>
      </c>
      <c r="AO145" s="36">
        <f t="shared" si="39"/>
        <v>0.48364940174581622</v>
      </c>
    </row>
    <row r="146" spans="1:41" x14ac:dyDescent="0.25">
      <c r="A146" s="9" t="s">
        <v>934</v>
      </c>
      <c r="B146" s="37">
        <v>84.228666246666677</v>
      </c>
      <c r="C146" s="37">
        <v>100.06897537104419</v>
      </c>
      <c r="D146" s="37">
        <v>118.80631598509301</v>
      </c>
      <c r="E146" s="38">
        <v>50.59146844666666</v>
      </c>
      <c r="F146" s="38">
        <v>8.288872127914594</v>
      </c>
      <c r="G146" s="38">
        <v>16.38393267167703</v>
      </c>
      <c r="H146" s="39">
        <v>19.962461793333333</v>
      </c>
      <c r="I146" s="39">
        <v>13.790068311559997</v>
      </c>
      <c r="J146" s="39">
        <v>69.079998520850424</v>
      </c>
      <c r="K146" s="40">
        <v>37.499666983333334</v>
      </c>
      <c r="L146" s="40">
        <v>13.53229908727625</v>
      </c>
      <c r="M146" s="40">
        <v>36.086451363129861</v>
      </c>
      <c r="N146" s="41">
        <v>27.533394473333335</v>
      </c>
      <c r="O146" s="41">
        <v>7.2296881376357751</v>
      </c>
      <c r="P146" s="41">
        <v>26.257888923350436</v>
      </c>
      <c r="R146" s="32">
        <f t="shared" si="20"/>
        <v>1.6648788586846461</v>
      </c>
      <c r="S146" s="32">
        <f t="shared" si="21"/>
        <v>4.2193526589388739</v>
      </c>
      <c r="T146" s="32">
        <f t="shared" si="22"/>
        <v>2.246117713101345</v>
      </c>
      <c r="U146" s="32">
        <f t="shared" si="23"/>
        <v>3.0591457340374029</v>
      </c>
      <c r="W146" s="33">
        <f t="shared" si="24"/>
        <v>0.60064430200648944</v>
      </c>
      <c r="X146" s="33">
        <f t="shared" si="25"/>
        <v>2.5343301327475651</v>
      </c>
      <c r="Y146" s="33">
        <f t="shared" si="26"/>
        <v>1.3491178060101696</v>
      </c>
      <c r="Z146" s="33">
        <f t="shared" si="27"/>
        <v>1.8374584541570256</v>
      </c>
      <c r="AB146" s="34">
        <f t="shared" si="28"/>
        <v>0.23700318054274475</v>
      </c>
      <c r="AC146" s="34">
        <f t="shared" si="29"/>
        <v>0.39458158472663601</v>
      </c>
      <c r="AD146" s="34">
        <f t="shared" si="30"/>
        <v>0.53233704187841502</v>
      </c>
      <c r="AE146" s="34">
        <f t="shared" si="31"/>
        <v>0.72502726871063394</v>
      </c>
      <c r="AG146" s="35">
        <f t="shared" si="32"/>
        <v>0.44521264142440781</v>
      </c>
      <c r="AH146" s="35">
        <f t="shared" si="33"/>
        <v>0.74122511432664473</v>
      </c>
      <c r="AI146" s="35">
        <f t="shared" si="34"/>
        <v>1.8785091423872746</v>
      </c>
      <c r="AJ146" s="35">
        <f t="shared" si="35"/>
        <v>1.3619703527530012</v>
      </c>
      <c r="AL146" s="36">
        <f t="shared" si="36"/>
        <v>0.32688864373918491</v>
      </c>
      <c r="AM146" s="36">
        <f t="shared" si="37"/>
        <v>0.54422999210546608</v>
      </c>
      <c r="AN146" s="36">
        <f t="shared" si="38"/>
        <v>1.3792584681378521</v>
      </c>
      <c r="AO146" s="36">
        <f t="shared" si="39"/>
        <v>0.7342303729142583</v>
      </c>
    </row>
    <row r="147" spans="1:41" x14ac:dyDescent="0.25">
      <c r="A147" s="9" t="s">
        <v>450</v>
      </c>
      <c r="B147" s="37">
        <v>12450.093713333334</v>
      </c>
      <c r="C147" s="37">
        <v>15615.839367117322</v>
      </c>
      <c r="D147" s="37">
        <v>125.42748453687264</v>
      </c>
      <c r="E147" s="38">
        <v>6125.8298213333328</v>
      </c>
      <c r="F147" s="38">
        <v>1264.4977824305647</v>
      </c>
      <c r="G147" s="38">
        <v>20.642065145638298</v>
      </c>
      <c r="H147" s="39">
        <v>1839.9885030000003</v>
      </c>
      <c r="I147" s="39">
        <v>1019.8516150384975</v>
      </c>
      <c r="J147" s="39">
        <v>55.427064537397129</v>
      </c>
      <c r="K147" s="40">
        <v>1904.5438409999999</v>
      </c>
      <c r="L147" s="40">
        <v>796.07607917954431</v>
      </c>
      <c r="M147" s="40">
        <v>41.798779426445577</v>
      </c>
      <c r="N147" s="41">
        <v>618.59061489999999</v>
      </c>
      <c r="O147" s="41">
        <v>134.68379860684036</v>
      </c>
      <c r="P147" s="41">
        <v>21.772687034479667</v>
      </c>
      <c r="R147" s="32">
        <f t="shared" si="20"/>
        <v>2.032393010653939</v>
      </c>
      <c r="S147" s="32">
        <f t="shared" si="21"/>
        <v>6.766397557938074</v>
      </c>
      <c r="T147" s="32">
        <f t="shared" si="22"/>
        <v>6.5370475834235915</v>
      </c>
      <c r="U147" s="32">
        <f t="shared" si="23"/>
        <v>20.12654801648743</v>
      </c>
      <c r="W147" s="33">
        <f t="shared" si="24"/>
        <v>0.49203082019960392</v>
      </c>
      <c r="X147" s="33">
        <f t="shared" si="25"/>
        <v>3.3292761402288673</v>
      </c>
      <c r="Y147" s="33">
        <f t="shared" si="26"/>
        <v>3.2164288841557482</v>
      </c>
      <c r="Z147" s="33">
        <f t="shared" si="27"/>
        <v>9.9028819283390206</v>
      </c>
      <c r="AB147" s="34">
        <f t="shared" si="28"/>
        <v>0.14778912877012954</v>
      </c>
      <c r="AC147" s="34">
        <f t="shared" si="29"/>
        <v>0.30036559236304627</v>
      </c>
      <c r="AD147" s="34">
        <f t="shared" si="30"/>
        <v>0.96610456708305326</v>
      </c>
      <c r="AE147" s="34">
        <f t="shared" si="31"/>
        <v>2.9744849965068556</v>
      </c>
      <c r="AG147" s="35">
        <f t="shared" si="32"/>
        <v>0.15297425745159998</v>
      </c>
      <c r="AH147" s="35">
        <f t="shared" si="33"/>
        <v>0.31090381165460806</v>
      </c>
      <c r="AI147" s="35">
        <f t="shared" si="34"/>
        <v>1.0350846420478963</v>
      </c>
      <c r="AJ147" s="35">
        <f t="shared" si="35"/>
        <v>3.0788437378861371</v>
      </c>
      <c r="AL147" s="36">
        <f t="shared" si="36"/>
        <v>4.9685619172289849E-2</v>
      </c>
      <c r="AM147" s="36">
        <f t="shared" si="37"/>
        <v>0.10098070513577524</v>
      </c>
      <c r="AN147" s="36">
        <f t="shared" si="38"/>
        <v>0.33619265223202316</v>
      </c>
      <c r="AO147" s="36">
        <f t="shared" si="39"/>
        <v>0.3247972567411222</v>
      </c>
    </row>
    <row r="148" spans="1:41" x14ac:dyDescent="0.25">
      <c r="A148" s="9" t="s">
        <v>935</v>
      </c>
      <c r="B148" s="37">
        <v>683.57471856666677</v>
      </c>
      <c r="C148" s="37">
        <v>156.4822695823587</v>
      </c>
      <c r="D148" s="37">
        <v>22.891757891584096</v>
      </c>
      <c r="E148" s="38">
        <v>79.671140750000006</v>
      </c>
      <c r="F148" s="38">
        <v>43.977303694746652</v>
      </c>
      <c r="G148" s="38">
        <v>55.198536484801927</v>
      </c>
      <c r="H148" s="39">
        <v>242.46035283333336</v>
      </c>
      <c r="I148" s="39">
        <v>85.70176918631708</v>
      </c>
      <c r="J148" s="39">
        <v>35.346714704002871</v>
      </c>
      <c r="K148" s="40">
        <v>98.89443553333335</v>
      </c>
      <c r="L148" s="40">
        <v>40.628122198636817</v>
      </c>
      <c r="M148" s="40">
        <v>41.082313660552423</v>
      </c>
      <c r="N148" s="41">
        <v>28.381445313333334</v>
      </c>
      <c r="O148" s="41">
        <v>3.8172267581093986</v>
      </c>
      <c r="P148" s="41">
        <v>13.449726453205333</v>
      </c>
      <c r="R148" s="32">
        <f t="shared" si="20"/>
        <v>8.5799539473352748</v>
      </c>
      <c r="S148" s="32">
        <f t="shared" si="21"/>
        <v>2.8193257601854369</v>
      </c>
      <c r="T148" s="32">
        <f t="shared" si="22"/>
        <v>6.9121656327798258</v>
      </c>
      <c r="U148" s="32">
        <f t="shared" si="23"/>
        <v>24.085268069330137</v>
      </c>
      <c r="W148" s="33">
        <f t="shared" si="24"/>
        <v>0.11655074212963297</v>
      </c>
      <c r="X148" s="33">
        <f t="shared" si="25"/>
        <v>0.32859450965480425</v>
      </c>
      <c r="Y148" s="33">
        <f t="shared" si="26"/>
        <v>0.8056180342234327</v>
      </c>
      <c r="Z148" s="33">
        <f t="shared" si="27"/>
        <v>2.8071558678715793</v>
      </c>
      <c r="AB148" s="34">
        <f t="shared" si="28"/>
        <v>0.35469473379841943</v>
      </c>
      <c r="AC148" s="34">
        <f t="shared" si="29"/>
        <v>3.0432644813527832</v>
      </c>
      <c r="AD148" s="34">
        <f t="shared" si="30"/>
        <v>2.4517087490894238</v>
      </c>
      <c r="AE148" s="34">
        <f t="shared" si="31"/>
        <v>8.5429177463146235</v>
      </c>
      <c r="AG148" s="35">
        <f t="shared" si="32"/>
        <v>0.14467245912882382</v>
      </c>
      <c r="AH148" s="35">
        <f t="shared" si="33"/>
        <v>1.2412830367730532</v>
      </c>
      <c r="AI148" s="35">
        <f t="shared" si="34"/>
        <v>0.40787879081126777</v>
      </c>
      <c r="AJ148" s="35">
        <f t="shared" si="35"/>
        <v>3.4844749603669296</v>
      </c>
      <c r="AL148" s="36">
        <f t="shared" si="36"/>
        <v>4.1519155905654498E-2</v>
      </c>
      <c r="AM148" s="36">
        <f t="shared" si="37"/>
        <v>0.35623244560274897</v>
      </c>
      <c r="AN148" s="36">
        <f t="shared" si="38"/>
        <v>0.11705602578596704</v>
      </c>
      <c r="AO148" s="36">
        <f t="shared" si="39"/>
        <v>0.28698728255309253</v>
      </c>
    </row>
    <row r="149" spans="1:41" x14ac:dyDescent="0.25">
      <c r="A149" s="9" t="s">
        <v>936</v>
      </c>
      <c r="B149" s="37">
        <v>204.4012505566667</v>
      </c>
      <c r="C149" s="37">
        <v>228.63775580688051</v>
      </c>
      <c r="D149" s="37">
        <v>111.85731749889401</v>
      </c>
      <c r="E149" s="38">
        <v>36.277935450000001</v>
      </c>
      <c r="F149" s="38">
        <v>22.210871490981262</v>
      </c>
      <c r="G149" s="38">
        <v>61.224188244100489</v>
      </c>
      <c r="H149" s="39">
        <v>18.085164998666666</v>
      </c>
      <c r="I149" s="39">
        <v>11.38670598938911</v>
      </c>
      <c r="J149" s="39">
        <v>62.961581994018843</v>
      </c>
      <c r="K149" s="40">
        <v>26.439334969666664</v>
      </c>
      <c r="L149" s="40">
        <v>19.754779470985412</v>
      </c>
      <c r="M149" s="40">
        <v>74.717384131067163</v>
      </c>
      <c r="N149" s="41">
        <v>5.0734416596666669</v>
      </c>
      <c r="O149" s="41">
        <v>3.3442003083074123</v>
      </c>
      <c r="P149" s="41">
        <v>65.915812827679815</v>
      </c>
      <c r="R149" s="32">
        <f t="shared" si="20"/>
        <v>5.6343131995033824</v>
      </c>
      <c r="S149" s="32">
        <f t="shared" si="21"/>
        <v>11.302150164056354</v>
      </c>
      <c r="T149" s="32">
        <f t="shared" si="22"/>
        <v>7.730952794053719</v>
      </c>
      <c r="U149" s="32">
        <f t="shared" si="23"/>
        <v>40.288479550604741</v>
      </c>
      <c r="W149" s="33">
        <f t="shared" si="24"/>
        <v>0.17748392121477052</v>
      </c>
      <c r="X149" s="33">
        <f t="shared" si="25"/>
        <v>2.0059499292748835</v>
      </c>
      <c r="Y149" s="33">
        <f t="shared" si="26"/>
        <v>1.3721198166149402</v>
      </c>
      <c r="Z149" s="33">
        <f t="shared" si="27"/>
        <v>7.1505573304224255</v>
      </c>
      <c r="AB149" s="34">
        <f t="shared" si="28"/>
        <v>8.8478739486248251E-2</v>
      </c>
      <c r="AC149" s="34">
        <f t="shared" si="29"/>
        <v>0.49851692976278961</v>
      </c>
      <c r="AD149" s="34">
        <f t="shared" si="30"/>
        <v>0.68402495824556198</v>
      </c>
      <c r="AE149" s="34">
        <f t="shared" si="31"/>
        <v>3.5646738864549969</v>
      </c>
      <c r="AG149" s="35">
        <f t="shared" si="32"/>
        <v>0.12935016247533582</v>
      </c>
      <c r="AH149" s="35">
        <f t="shared" si="33"/>
        <v>0.72879932779269174</v>
      </c>
      <c r="AI149" s="35">
        <f t="shared" si="34"/>
        <v>1.4619349600413327</v>
      </c>
      <c r="AJ149" s="35">
        <f t="shared" si="35"/>
        <v>5.2113213757549683</v>
      </c>
      <c r="AL149" s="36">
        <f t="shared" si="36"/>
        <v>2.4820991289679725E-2</v>
      </c>
      <c r="AM149" s="36">
        <f t="shared" si="37"/>
        <v>0.13984923884820097</v>
      </c>
      <c r="AN149" s="36">
        <f t="shared" si="38"/>
        <v>0.28053057077669502</v>
      </c>
      <c r="AO149" s="36">
        <f t="shared" si="39"/>
        <v>0.19188991196213248</v>
      </c>
    </row>
    <row r="150" spans="1:41" x14ac:dyDescent="0.25">
      <c r="A150" s="9" t="s">
        <v>424</v>
      </c>
      <c r="B150" s="37">
        <v>16.229684797666664</v>
      </c>
      <c r="C150" s="37">
        <v>10.120739286703062</v>
      </c>
      <c r="D150" s="37">
        <v>62.359432194013507</v>
      </c>
      <c r="E150" s="38">
        <v>26.548207177333335</v>
      </c>
      <c r="F150" s="38">
        <v>20.140029002742939</v>
      </c>
      <c r="G150" s="38">
        <v>75.86210574678033</v>
      </c>
      <c r="H150" s="39">
        <v>2.6019645513333334</v>
      </c>
      <c r="I150" s="39">
        <v>1.8361599929851247</v>
      </c>
      <c r="J150" s="39">
        <v>70.568217082135689</v>
      </c>
      <c r="K150" s="40">
        <v>26.858600796666668</v>
      </c>
      <c r="L150" s="40">
        <v>6.9692470131920903</v>
      </c>
      <c r="M150" s="40">
        <v>25.947915403162103</v>
      </c>
      <c r="N150" s="41">
        <v>12.339954927666668</v>
      </c>
      <c r="O150" s="41">
        <v>6.4329172151984091</v>
      </c>
      <c r="P150" s="41">
        <v>52.130799933276528</v>
      </c>
      <c r="R150" s="32">
        <f t="shared" si="20"/>
        <v>0.61132884376175312</v>
      </c>
      <c r="S150" s="32">
        <f t="shared" si="21"/>
        <v>6.2374734464964297</v>
      </c>
      <c r="T150" s="32">
        <f t="shared" si="22"/>
        <v>0.6042639719222036</v>
      </c>
      <c r="U150" s="32">
        <f t="shared" si="23"/>
        <v>1.3152142688365147</v>
      </c>
      <c r="W150" s="33">
        <f t="shared" si="24"/>
        <v>1.6357808243540357</v>
      </c>
      <c r="X150" s="33">
        <f t="shared" si="25"/>
        <v>10.203139456196338</v>
      </c>
      <c r="Y150" s="33">
        <f t="shared" si="26"/>
        <v>0.98844341811834613</v>
      </c>
      <c r="Z150" s="33">
        <f t="shared" si="27"/>
        <v>2.1514022808795845</v>
      </c>
      <c r="AB150" s="34">
        <f t="shared" si="28"/>
        <v>0.16032132378241978</v>
      </c>
      <c r="AC150" s="34">
        <f t="shared" si="29"/>
        <v>9.8009049498260351E-2</v>
      </c>
      <c r="AD150" s="34">
        <f t="shared" si="30"/>
        <v>9.6876399892590628E-2</v>
      </c>
      <c r="AE150" s="34">
        <f t="shared" si="31"/>
        <v>0.21085689263739738</v>
      </c>
      <c r="AG150" s="35">
        <f t="shared" si="32"/>
        <v>1.6549058796587424</v>
      </c>
      <c r="AH150" s="35">
        <f t="shared" si="33"/>
        <v>1.011691697946306</v>
      </c>
      <c r="AI150" s="35">
        <f t="shared" si="34"/>
        <v>10.322431480822221</v>
      </c>
      <c r="AJ150" s="35">
        <f t="shared" si="35"/>
        <v>2.176555826508622</v>
      </c>
      <c r="AL150" s="36">
        <f t="shared" si="36"/>
        <v>0.76033238362341937</v>
      </c>
      <c r="AM150" s="36">
        <f t="shared" si="37"/>
        <v>0.46481311695512273</v>
      </c>
      <c r="AN150" s="36">
        <f t="shared" si="38"/>
        <v>4.7425530533624158</v>
      </c>
      <c r="AO150" s="36">
        <f t="shared" si="39"/>
        <v>0.45944146610936409</v>
      </c>
    </row>
    <row r="151" spans="1:41" x14ac:dyDescent="0.25">
      <c r="A151" s="9" t="s">
        <v>424</v>
      </c>
      <c r="B151" s="37">
        <v>135.47849636000001</v>
      </c>
      <c r="C151" s="37">
        <v>204.49705949254505</v>
      </c>
      <c r="D151" s="37">
        <v>150.94429373436918</v>
      </c>
      <c r="E151" s="38">
        <v>76.843246183333335</v>
      </c>
      <c r="F151" s="38">
        <v>15.468563766185314</v>
      </c>
      <c r="G151" s="38">
        <v>20.130023827052113</v>
      </c>
      <c r="H151" s="39">
        <v>8.4104199096666665</v>
      </c>
      <c r="I151" s="39">
        <v>3.0886561008991542</v>
      </c>
      <c r="J151" s="39">
        <v>36.724160435190065</v>
      </c>
      <c r="K151" s="40">
        <v>16.59103648</v>
      </c>
      <c r="L151" s="40">
        <v>3.8146292282895624</v>
      </c>
      <c r="M151" s="40">
        <v>22.992109220469644</v>
      </c>
      <c r="N151" s="41">
        <v>4.5738768043333335</v>
      </c>
      <c r="O151" s="41">
        <v>3.2392591197983553</v>
      </c>
      <c r="P151" s="41">
        <v>70.820865064171628</v>
      </c>
      <c r="R151" s="32">
        <f t="shared" si="20"/>
        <v>1.7630501454451071</v>
      </c>
      <c r="S151" s="32">
        <f t="shared" si="21"/>
        <v>16.10841049735048</v>
      </c>
      <c r="T151" s="32">
        <f t="shared" si="22"/>
        <v>8.1657644791098676</v>
      </c>
      <c r="U151" s="32">
        <f t="shared" si="23"/>
        <v>29.620058028595441</v>
      </c>
      <c r="W151" s="33">
        <f t="shared" si="24"/>
        <v>0.56719884149837141</v>
      </c>
      <c r="X151" s="33">
        <f t="shared" si="25"/>
        <v>9.1366717724773974</v>
      </c>
      <c r="Y151" s="33">
        <f t="shared" si="26"/>
        <v>4.6316121524996694</v>
      </c>
      <c r="Z151" s="33">
        <f t="shared" si="27"/>
        <v>16.800462598933869</v>
      </c>
      <c r="AB151" s="34">
        <f t="shared" si="28"/>
        <v>6.2079371528586294E-2</v>
      </c>
      <c r="AC151" s="34">
        <f t="shared" si="29"/>
        <v>0.1094490450026149</v>
      </c>
      <c r="AD151" s="34">
        <f t="shared" si="30"/>
        <v>0.50692552691359438</v>
      </c>
      <c r="AE151" s="34">
        <f t="shared" si="31"/>
        <v>1.8387945870554616</v>
      </c>
      <c r="AG151" s="35">
        <f t="shared" si="32"/>
        <v>0.12246250826340363</v>
      </c>
      <c r="AH151" s="35">
        <f t="shared" si="33"/>
        <v>0.21590754300536641</v>
      </c>
      <c r="AI151" s="35">
        <f t="shared" si="34"/>
        <v>1.972676353642081</v>
      </c>
      <c r="AJ151" s="35">
        <f t="shared" si="35"/>
        <v>3.6273466010893642</v>
      </c>
      <c r="AL151" s="36">
        <f t="shared" si="36"/>
        <v>3.3760906174950506E-2</v>
      </c>
      <c r="AM151" s="36">
        <f t="shared" si="37"/>
        <v>5.9522170542105096E-2</v>
      </c>
      <c r="AN151" s="36">
        <f t="shared" si="38"/>
        <v>0.54383453542863736</v>
      </c>
      <c r="AO151" s="36">
        <f t="shared" si="39"/>
        <v>0.27568360842597178</v>
      </c>
    </row>
    <row r="152" spans="1:41" x14ac:dyDescent="0.25">
      <c r="A152" s="9" t="s">
        <v>937</v>
      </c>
      <c r="B152" s="37">
        <v>123.88060773000001</v>
      </c>
      <c r="C152" s="37">
        <v>69.26067250034086</v>
      </c>
      <c r="D152" s="37">
        <v>55.909212724638657</v>
      </c>
      <c r="E152" s="38">
        <v>52.486869566666662</v>
      </c>
      <c r="F152" s="38">
        <v>7.9283357622021482</v>
      </c>
      <c r="G152" s="38">
        <v>15.105369833748425</v>
      </c>
      <c r="H152" s="39">
        <v>28.567826466666663</v>
      </c>
      <c r="I152" s="39">
        <v>7.1336726074471883</v>
      </c>
      <c r="J152" s="39">
        <v>24.971002311886963</v>
      </c>
      <c r="K152" s="40">
        <v>39.715330513333335</v>
      </c>
      <c r="L152" s="40">
        <v>14.036120321566006</v>
      </c>
      <c r="M152" s="40">
        <v>35.341819242455415</v>
      </c>
      <c r="N152" s="41">
        <v>19.013554976666665</v>
      </c>
      <c r="O152" s="41">
        <v>4.7046504293030269</v>
      </c>
      <c r="P152" s="41">
        <v>24.743665427514998</v>
      </c>
      <c r="R152" s="32">
        <f t="shared" si="20"/>
        <v>2.3602209229234363</v>
      </c>
      <c r="S152" s="32">
        <f t="shared" si="21"/>
        <v>4.3363679723602919</v>
      </c>
      <c r="T152" s="32">
        <f t="shared" si="22"/>
        <v>3.1192138181604832</v>
      </c>
      <c r="U152" s="32">
        <f t="shared" si="23"/>
        <v>6.5153837818348874</v>
      </c>
      <c r="W152" s="33">
        <f t="shared" si="24"/>
        <v>0.42368915142120328</v>
      </c>
      <c r="X152" s="33">
        <f t="shared" si="25"/>
        <v>1.8372720664594162</v>
      </c>
      <c r="Y152" s="33">
        <f t="shared" si="26"/>
        <v>1.3215770557177067</v>
      </c>
      <c r="Z152" s="33">
        <f t="shared" si="27"/>
        <v>2.7604974257090942</v>
      </c>
      <c r="AB152" s="34">
        <f t="shared" si="28"/>
        <v>0.2306077358688032</v>
      </c>
      <c r="AC152" s="34">
        <f t="shared" si="29"/>
        <v>0.54428520318555074</v>
      </c>
      <c r="AD152" s="34">
        <f t="shared" si="30"/>
        <v>0.71931483629667381</v>
      </c>
      <c r="AE152" s="34">
        <f t="shared" si="31"/>
        <v>1.502497902245264</v>
      </c>
      <c r="AG152" s="35">
        <f t="shared" si="32"/>
        <v>0.32059360412481674</v>
      </c>
      <c r="AH152" s="35">
        <f t="shared" si="33"/>
        <v>0.75667173221082573</v>
      </c>
      <c r="AI152" s="35">
        <f t="shared" si="34"/>
        <v>1.3902118370704097</v>
      </c>
      <c r="AJ152" s="35">
        <f t="shared" si="35"/>
        <v>2.0887903688748253</v>
      </c>
      <c r="AL152" s="36">
        <f t="shared" si="36"/>
        <v>0.15348290039153703</v>
      </c>
      <c r="AM152" s="36">
        <f t="shared" si="37"/>
        <v>0.36225355281507937</v>
      </c>
      <c r="AN152" s="36">
        <f t="shared" si="38"/>
        <v>0.66555833356282623</v>
      </c>
      <c r="AO152" s="36">
        <f t="shared" si="39"/>
        <v>0.47874598375263133</v>
      </c>
    </row>
    <row r="153" spans="1:41" x14ac:dyDescent="0.25">
      <c r="A153" s="9" t="s">
        <v>1335</v>
      </c>
      <c r="B153" s="37">
        <v>41.36579866466667</v>
      </c>
      <c r="C153" s="37">
        <v>61.252339429068286</v>
      </c>
      <c r="D153" s="37">
        <v>148.0748381667004</v>
      </c>
      <c r="E153" s="38">
        <v>32.05902347</v>
      </c>
      <c r="F153" s="38">
        <v>4.8725647599094852</v>
      </c>
      <c r="G153" s="38">
        <v>15.198731066993057</v>
      </c>
      <c r="H153" s="39">
        <v>31.844370309999999</v>
      </c>
      <c r="I153" s="39">
        <v>22.901989161293734</v>
      </c>
      <c r="J153" s="39">
        <v>71.918486496502922</v>
      </c>
      <c r="K153" s="40">
        <v>38.606969546666669</v>
      </c>
      <c r="L153" s="40">
        <v>14.987568662432585</v>
      </c>
      <c r="M153" s="40">
        <v>38.820888659277358</v>
      </c>
      <c r="N153" s="41">
        <v>24.299013186666667</v>
      </c>
      <c r="O153" s="41">
        <v>5.6571044905984964</v>
      </c>
      <c r="P153" s="41">
        <v>23.281210834120035</v>
      </c>
      <c r="R153" s="32">
        <f t="shared" si="20"/>
        <v>1.2903012689508684</v>
      </c>
      <c r="S153" s="32">
        <f t="shared" si="21"/>
        <v>1.298998795139519</v>
      </c>
      <c r="T153" s="32">
        <f t="shared" si="22"/>
        <v>1.0714593543703355</v>
      </c>
      <c r="U153" s="32">
        <f t="shared" si="23"/>
        <v>1.7023653737249245</v>
      </c>
      <c r="W153" s="33">
        <f t="shared" si="24"/>
        <v>0.77501280054780575</v>
      </c>
      <c r="X153" s="33">
        <f t="shared" si="25"/>
        <v>1.006740694129304</v>
      </c>
      <c r="Y153" s="33">
        <f t="shared" si="26"/>
        <v>0.83039471490369754</v>
      </c>
      <c r="Z153" s="33">
        <f t="shared" si="27"/>
        <v>1.3193549558461657</v>
      </c>
      <c r="AB153" s="34">
        <f t="shared" si="28"/>
        <v>0.76982365475758197</v>
      </c>
      <c r="AC153" s="34">
        <f t="shared" si="29"/>
        <v>0.99330443860210316</v>
      </c>
      <c r="AD153" s="34">
        <f t="shared" si="30"/>
        <v>0.82483475610557078</v>
      </c>
      <c r="AE153" s="34">
        <f t="shared" si="31"/>
        <v>1.3105211337336782</v>
      </c>
      <c r="AG153" s="35">
        <f t="shared" si="32"/>
        <v>0.93330651874113324</v>
      </c>
      <c r="AH153" s="35">
        <f t="shared" si="33"/>
        <v>1.2042465854518016</v>
      </c>
      <c r="AI153" s="35">
        <f t="shared" si="34"/>
        <v>1.2123640433405911</v>
      </c>
      <c r="AJ153" s="35">
        <f t="shared" si="35"/>
        <v>1.5888287005766577</v>
      </c>
      <c r="AL153" s="36">
        <f t="shared" si="36"/>
        <v>0.58741796293231252</v>
      </c>
      <c r="AM153" s="36">
        <f t="shared" si="37"/>
        <v>0.75794614297609697</v>
      </c>
      <c r="AN153" s="36">
        <f t="shared" si="38"/>
        <v>0.76305522609238452</v>
      </c>
      <c r="AO153" s="36">
        <f t="shared" si="39"/>
        <v>0.62939447130899318</v>
      </c>
    </row>
    <row r="154" spans="1:41" x14ac:dyDescent="0.25">
      <c r="A154" s="9" t="s">
        <v>938</v>
      </c>
      <c r="B154" s="37">
        <v>82.110601723333332</v>
      </c>
      <c r="C154" s="37">
        <v>88.413384906983509</v>
      </c>
      <c r="D154" s="37">
        <v>107.67596759902823</v>
      </c>
      <c r="E154" s="38">
        <v>6.8167371716666665</v>
      </c>
      <c r="F154" s="38">
        <v>2.0469532663902172</v>
      </c>
      <c r="G154" s="38">
        <v>30.028343690559879</v>
      </c>
      <c r="H154" s="39">
        <v>18.729102453333333</v>
      </c>
      <c r="I154" s="39">
        <v>6.669345711513941</v>
      </c>
      <c r="J154" s="39">
        <v>35.609531893649056</v>
      </c>
      <c r="K154" s="40">
        <v>6.8058399763333339</v>
      </c>
      <c r="L154" s="40">
        <v>4.2447614892513954</v>
      </c>
      <c r="M154" s="40">
        <v>62.36939898693111</v>
      </c>
      <c r="N154" s="41">
        <v>5.1051659266666674</v>
      </c>
      <c r="O154" s="41">
        <v>4.422397846972669</v>
      </c>
      <c r="P154" s="41">
        <v>86.625937540490469</v>
      </c>
      <c r="R154" s="32">
        <f t="shared" si="20"/>
        <v>12.04544045861425</v>
      </c>
      <c r="S154" s="32">
        <f t="shared" si="21"/>
        <v>4.3841183488597775</v>
      </c>
      <c r="T154" s="32">
        <f t="shared" si="22"/>
        <v>12.064727059241063</v>
      </c>
      <c r="U154" s="32">
        <f t="shared" si="23"/>
        <v>16.083826246357887</v>
      </c>
      <c r="W154" s="33">
        <f t="shared" si="24"/>
        <v>8.3018965013010704E-2</v>
      </c>
      <c r="X154" s="33">
        <f t="shared" si="25"/>
        <v>0.36396496781688809</v>
      </c>
      <c r="Y154" s="33">
        <f t="shared" si="26"/>
        <v>1.0016011536226574</v>
      </c>
      <c r="Z154" s="33">
        <f t="shared" si="27"/>
        <v>1.3352626084217287</v>
      </c>
      <c r="AB154" s="34">
        <f t="shared" si="28"/>
        <v>0.22809603218400351</v>
      </c>
      <c r="AC154" s="34">
        <f t="shared" si="29"/>
        <v>2.7475171745185736</v>
      </c>
      <c r="AD154" s="34">
        <f t="shared" si="30"/>
        <v>2.7519163715958674</v>
      </c>
      <c r="AE154" s="34">
        <f t="shared" si="31"/>
        <v>3.6686569491311691</v>
      </c>
      <c r="AG154" s="35">
        <f t="shared" si="32"/>
        <v>8.2886251391326993E-2</v>
      </c>
      <c r="AH154" s="35">
        <f t="shared" si="33"/>
        <v>0.99840140597196181</v>
      </c>
      <c r="AI154" s="35">
        <f t="shared" si="34"/>
        <v>0.3633831355929209</v>
      </c>
      <c r="AJ154" s="35">
        <f t="shared" si="35"/>
        <v>1.333128065590043</v>
      </c>
      <c r="AL154" s="36">
        <f t="shared" si="36"/>
        <v>6.2174260321075384E-2</v>
      </c>
      <c r="AM154" s="36">
        <f t="shared" si="37"/>
        <v>0.74891635075589591</v>
      </c>
      <c r="AN154" s="36">
        <f t="shared" si="38"/>
        <v>0.27257931550041098</v>
      </c>
      <c r="AO154" s="36">
        <f t="shared" si="39"/>
        <v>0.75011548088397606</v>
      </c>
    </row>
    <row r="155" spans="1:41" x14ac:dyDescent="0.25">
      <c r="A155" s="9" t="s">
        <v>1336</v>
      </c>
      <c r="B155" s="37">
        <v>46.297273473333341</v>
      </c>
      <c r="C155" s="37">
        <v>46.995035201653771</v>
      </c>
      <c r="D155" s="37">
        <v>101.5071335220687</v>
      </c>
      <c r="E155" s="38">
        <v>76.477379740000003</v>
      </c>
      <c r="F155" s="38">
        <v>38.510035854822632</v>
      </c>
      <c r="G155" s="38">
        <v>50.354805546091043</v>
      </c>
      <c r="H155" s="39">
        <v>59.785947443333328</v>
      </c>
      <c r="I155" s="39">
        <v>21.76451068277521</v>
      </c>
      <c r="J155" s="39">
        <v>36.404057497632166</v>
      </c>
      <c r="K155" s="40">
        <v>106.31646294333332</v>
      </c>
      <c r="L155" s="40">
        <v>22.536554175183909</v>
      </c>
      <c r="M155" s="40">
        <v>21.197614697919263</v>
      </c>
      <c r="N155" s="41">
        <v>60.331702626666662</v>
      </c>
      <c r="O155" s="41">
        <v>33.970384988482081</v>
      </c>
      <c r="P155" s="41">
        <v>56.306027361255254</v>
      </c>
      <c r="R155" s="32">
        <f t="shared" si="20"/>
        <v>0.60537211958268045</v>
      </c>
      <c r="S155" s="32">
        <f t="shared" si="21"/>
        <v>0.77438387201633119</v>
      </c>
      <c r="T155" s="32">
        <f t="shared" si="22"/>
        <v>0.43546664544332886</v>
      </c>
      <c r="U155" s="32">
        <f t="shared" si="23"/>
        <v>0.76737886480382389</v>
      </c>
      <c r="W155" s="33">
        <f t="shared" si="24"/>
        <v>1.6518765361863055</v>
      </c>
      <c r="X155" s="33">
        <f t="shared" si="25"/>
        <v>1.2791865481848765</v>
      </c>
      <c r="Y155" s="33">
        <f t="shared" si="26"/>
        <v>0.71933713389959608</v>
      </c>
      <c r="Z155" s="33">
        <f t="shared" si="27"/>
        <v>1.2676151411347198</v>
      </c>
      <c r="AB155" s="34">
        <f t="shared" si="28"/>
        <v>1.2913492082372691</v>
      </c>
      <c r="AC155" s="34">
        <f t="shared" si="29"/>
        <v>0.78174680731201163</v>
      </c>
      <c r="AD155" s="34">
        <f t="shared" si="30"/>
        <v>0.56233950780698228</v>
      </c>
      <c r="AE155" s="34">
        <f t="shared" si="31"/>
        <v>0.99095408948243224</v>
      </c>
      <c r="AG155" s="35">
        <f t="shared" si="32"/>
        <v>2.2963871296777398</v>
      </c>
      <c r="AH155" s="35">
        <f t="shared" si="33"/>
        <v>1.3901687440754009</v>
      </c>
      <c r="AI155" s="35">
        <f t="shared" si="34"/>
        <v>1.7782851571283171</v>
      </c>
      <c r="AJ155" s="35">
        <f t="shared" si="35"/>
        <v>1.7621989487222156</v>
      </c>
      <c r="AL155" s="36">
        <f t="shared" si="36"/>
        <v>1.3031372713863372</v>
      </c>
      <c r="AM155" s="36">
        <f t="shared" si="37"/>
        <v>0.78888297208633762</v>
      </c>
      <c r="AN155" s="36">
        <f t="shared" si="38"/>
        <v>1.0091284859849485</v>
      </c>
      <c r="AO155" s="36">
        <f t="shared" si="39"/>
        <v>0.56747281612278111</v>
      </c>
    </row>
    <row r="156" spans="1:41" x14ac:dyDescent="0.25">
      <c r="A156" s="9" t="s">
        <v>1337</v>
      </c>
      <c r="B156" s="37">
        <v>15960.897254666665</v>
      </c>
      <c r="C156" s="37">
        <v>18851.939309181071</v>
      </c>
      <c r="D156" s="37">
        <v>118.11328027732976</v>
      </c>
      <c r="E156" s="38">
        <v>5607.4383603333335</v>
      </c>
      <c r="F156" s="38">
        <v>1811.1347673694497</v>
      </c>
      <c r="G156" s="38">
        <v>32.298790481252603</v>
      </c>
      <c r="H156" s="39">
        <v>2861.318417</v>
      </c>
      <c r="I156" s="39">
        <v>1788.9440401611498</v>
      </c>
      <c r="J156" s="39">
        <v>62.521669365159291</v>
      </c>
      <c r="K156" s="40">
        <v>3790.0712000000003</v>
      </c>
      <c r="L156" s="40">
        <v>1080.5610207409648</v>
      </c>
      <c r="M156" s="40">
        <v>28.510309271787946</v>
      </c>
      <c r="N156" s="41">
        <v>755.31937960000005</v>
      </c>
      <c r="O156" s="41">
        <v>222.17072061093552</v>
      </c>
      <c r="P156" s="41">
        <v>29.414142760191336</v>
      </c>
      <c r="R156" s="32">
        <f t="shared" si="20"/>
        <v>2.8463794390631287</v>
      </c>
      <c r="S156" s="32">
        <f t="shared" si="21"/>
        <v>5.57816185707886</v>
      </c>
      <c r="T156" s="32">
        <f t="shared" si="22"/>
        <v>4.2112394233297419</v>
      </c>
      <c r="U156" s="32">
        <f t="shared" si="23"/>
        <v>21.131322306491317</v>
      </c>
      <c r="W156" s="33">
        <f t="shared" si="24"/>
        <v>0.35132350461649797</v>
      </c>
      <c r="X156" s="33">
        <f t="shared" si="25"/>
        <v>1.9597393729470178</v>
      </c>
      <c r="Y156" s="33">
        <f t="shared" si="26"/>
        <v>1.4795073929833649</v>
      </c>
      <c r="Z156" s="33">
        <f t="shared" si="27"/>
        <v>7.4239302098973088</v>
      </c>
      <c r="AB156" s="34">
        <f t="shared" si="28"/>
        <v>0.17927052416576422</v>
      </c>
      <c r="AC156" s="34">
        <f t="shared" si="29"/>
        <v>0.51027193401550097</v>
      </c>
      <c r="AD156" s="34">
        <f t="shared" si="30"/>
        <v>0.75495109880785349</v>
      </c>
      <c r="AE156" s="34">
        <f t="shared" si="31"/>
        <v>3.7882232262004041</v>
      </c>
      <c r="AG156" s="35">
        <f t="shared" si="32"/>
        <v>0.23745978308906507</v>
      </c>
      <c r="AH156" s="35">
        <f t="shared" si="33"/>
        <v>0.67590064418910523</v>
      </c>
      <c r="AI156" s="35">
        <f t="shared" si="34"/>
        <v>1.3245891046176426</v>
      </c>
      <c r="AJ156" s="35">
        <f t="shared" si="35"/>
        <v>5.0178392112845502</v>
      </c>
      <c r="AL156" s="36">
        <f t="shared" si="36"/>
        <v>4.7323115207646545E-2</v>
      </c>
      <c r="AM156" s="36">
        <f t="shared" si="37"/>
        <v>0.13469954211946081</v>
      </c>
      <c r="AN156" s="36">
        <f t="shared" si="38"/>
        <v>0.26397599620944251</v>
      </c>
      <c r="AO156" s="36">
        <f t="shared" si="39"/>
        <v>0.19928896839721638</v>
      </c>
    </row>
    <row r="157" spans="1:41" x14ac:dyDescent="0.25">
      <c r="A157" s="9" t="s">
        <v>1338</v>
      </c>
      <c r="B157" s="37">
        <v>15966.450416</v>
      </c>
      <c r="C157" s="37">
        <v>18847.421572209383</v>
      </c>
      <c r="D157" s="37">
        <v>118.04390507061207</v>
      </c>
      <c r="E157" s="38">
        <v>5608.3864406666662</v>
      </c>
      <c r="F157" s="38">
        <v>1811.5407812868666</v>
      </c>
      <c r="G157" s="38">
        <v>32.300569877840474</v>
      </c>
      <c r="H157" s="39">
        <v>2861.318417</v>
      </c>
      <c r="I157" s="39">
        <v>1788.9440401611498</v>
      </c>
      <c r="J157" s="39">
        <v>62.521669365159291</v>
      </c>
      <c r="K157" s="40">
        <v>3790.2124079999999</v>
      </c>
      <c r="L157" s="40">
        <v>1080.3168306010714</v>
      </c>
      <c r="M157" s="40">
        <v>28.502804442327484</v>
      </c>
      <c r="N157" s="41">
        <v>755.31937960000005</v>
      </c>
      <c r="O157" s="41">
        <v>222.17072061093552</v>
      </c>
      <c r="P157" s="41">
        <v>29.414142760191336</v>
      </c>
      <c r="R157" s="32">
        <f t="shared" si="20"/>
        <v>2.8468884205671952</v>
      </c>
      <c r="S157" s="32">
        <f t="shared" si="21"/>
        <v>5.5801026272148722</v>
      </c>
      <c r="T157" s="32">
        <f t="shared" si="22"/>
        <v>4.2125476615240931</v>
      </c>
      <c r="U157" s="32">
        <f t="shared" si="23"/>
        <v>21.138674376997276</v>
      </c>
      <c r="W157" s="33">
        <f t="shared" si="24"/>
        <v>0.35126069317488973</v>
      </c>
      <c r="X157" s="33">
        <f t="shared" si="25"/>
        <v>1.9600707168225193</v>
      </c>
      <c r="Y157" s="33">
        <f t="shared" si="26"/>
        <v>1.4797024116192135</v>
      </c>
      <c r="Z157" s="33">
        <f t="shared" si="27"/>
        <v>7.4251854144623435</v>
      </c>
      <c r="AB157" s="34">
        <f t="shared" si="28"/>
        <v>0.17920817354198335</v>
      </c>
      <c r="AC157" s="34">
        <f t="shared" si="29"/>
        <v>0.5101856741276688</v>
      </c>
      <c r="AD157" s="34">
        <f t="shared" si="30"/>
        <v>0.75492297238028572</v>
      </c>
      <c r="AE157" s="34">
        <f t="shared" si="31"/>
        <v>3.7882232262004041</v>
      </c>
      <c r="AG157" s="35">
        <f t="shared" si="32"/>
        <v>0.2373860381767649</v>
      </c>
      <c r="AH157" s="35">
        <f t="shared" si="33"/>
        <v>0.67581156328975422</v>
      </c>
      <c r="AI157" s="35">
        <f t="shared" si="34"/>
        <v>1.3246384552942958</v>
      </c>
      <c r="AJ157" s="35">
        <f t="shared" si="35"/>
        <v>5.0180261626640776</v>
      </c>
      <c r="AL157" s="36">
        <f t="shared" si="36"/>
        <v>4.7306656139619707E-2</v>
      </c>
      <c r="AM157" s="36">
        <f t="shared" si="37"/>
        <v>0.13467677157963737</v>
      </c>
      <c r="AN157" s="36">
        <f t="shared" si="38"/>
        <v>0.26397599620944251</v>
      </c>
      <c r="AO157" s="36">
        <f t="shared" si="39"/>
        <v>0.19928154369547937</v>
      </c>
    </row>
    <row r="158" spans="1:41" x14ac:dyDescent="0.25">
      <c r="A158" s="9" t="s">
        <v>939</v>
      </c>
      <c r="B158" s="37">
        <v>58.82060289333333</v>
      </c>
      <c r="C158" s="37">
        <v>72.855850140224305</v>
      </c>
      <c r="D158" s="37">
        <v>123.8611074292163</v>
      </c>
      <c r="E158" s="38">
        <v>41.96662121</v>
      </c>
      <c r="F158" s="38">
        <v>5.6184744142501319</v>
      </c>
      <c r="G158" s="38">
        <v>13.38795988873018</v>
      </c>
      <c r="H158" s="39">
        <v>9.8979182866666662</v>
      </c>
      <c r="I158" s="39">
        <v>11.161200205805567</v>
      </c>
      <c r="J158" s="39">
        <v>112.76310717618925</v>
      </c>
      <c r="K158" s="40">
        <v>25.493356513333328</v>
      </c>
      <c r="L158" s="40">
        <v>7.8167385636914002</v>
      </c>
      <c r="M158" s="40">
        <v>30.661865021983875</v>
      </c>
      <c r="N158" s="41">
        <v>15.240921676666666</v>
      </c>
      <c r="O158" s="41">
        <v>1.9017228339432377</v>
      </c>
      <c r="P158" s="41">
        <v>12.477741663450123</v>
      </c>
      <c r="R158" s="32">
        <f t="shared" si="20"/>
        <v>1.4016044465194468</v>
      </c>
      <c r="S158" s="32">
        <f t="shared" si="21"/>
        <v>5.9427246406519298</v>
      </c>
      <c r="T158" s="32">
        <f t="shared" si="22"/>
        <v>2.3072914256139421</v>
      </c>
      <c r="U158" s="32">
        <f t="shared" si="23"/>
        <v>3.8593862065038809</v>
      </c>
      <c r="W158" s="33">
        <f t="shared" si="24"/>
        <v>0.71346805618608267</v>
      </c>
      <c r="X158" s="33">
        <f t="shared" si="25"/>
        <v>4.2399441978150687</v>
      </c>
      <c r="Y158" s="33">
        <f t="shared" si="26"/>
        <v>1.6461787284875948</v>
      </c>
      <c r="Z158" s="33">
        <f t="shared" si="27"/>
        <v>2.753548774825703</v>
      </c>
      <c r="AB158" s="34">
        <f t="shared" si="28"/>
        <v>0.16827298259107926</v>
      </c>
      <c r="AC158" s="34">
        <f t="shared" si="29"/>
        <v>0.23585216062874617</v>
      </c>
      <c r="AD158" s="34">
        <f t="shared" si="30"/>
        <v>0.38825480989488131</v>
      </c>
      <c r="AE158" s="34">
        <f t="shared" si="31"/>
        <v>0.64943042793927896</v>
      </c>
      <c r="AG158" s="35">
        <f t="shared" si="32"/>
        <v>0.43340862315817441</v>
      </c>
      <c r="AH158" s="35">
        <f t="shared" si="33"/>
        <v>0.6074674533783686</v>
      </c>
      <c r="AI158" s="35">
        <f t="shared" si="34"/>
        <v>2.5756281043131097</v>
      </c>
      <c r="AJ158" s="35">
        <f t="shared" si="35"/>
        <v>1.6726912619964966</v>
      </c>
      <c r="AL158" s="36">
        <f t="shared" si="36"/>
        <v>0.25910855936490335</v>
      </c>
      <c r="AM158" s="36">
        <f t="shared" si="37"/>
        <v>0.36316770893709666</v>
      </c>
      <c r="AN158" s="36">
        <f t="shared" si="38"/>
        <v>1.5398108203416345</v>
      </c>
      <c r="AO158" s="36">
        <f t="shared" si="39"/>
        <v>0.5978389573258226</v>
      </c>
    </row>
    <row r="159" spans="1:41" x14ac:dyDescent="0.25">
      <c r="A159" s="18" t="s">
        <v>940</v>
      </c>
      <c r="B159" s="37">
        <v>149.54733343499998</v>
      </c>
      <c r="C159" s="37">
        <v>236.81096093113493</v>
      </c>
      <c r="D159" s="37">
        <v>158.35184452423798</v>
      </c>
      <c r="E159" s="38">
        <v>241.90333630000001</v>
      </c>
      <c r="F159" s="38">
        <v>96.242705580161612</v>
      </c>
      <c r="G159" s="38">
        <v>39.785604883433599</v>
      </c>
      <c r="H159" s="39">
        <v>41.060224855333331</v>
      </c>
      <c r="I159" s="39">
        <v>46.098794662704314</v>
      </c>
      <c r="J159" s="39">
        <v>112.27116954454894</v>
      </c>
      <c r="K159" s="40">
        <v>107.18515170333335</v>
      </c>
      <c r="L159" s="40">
        <v>28.940648877281902</v>
      </c>
      <c r="M159" s="40">
        <v>27.000613813920531</v>
      </c>
      <c r="N159" s="41">
        <v>14.831546183333332</v>
      </c>
      <c r="O159" s="41">
        <v>6.5695444698491752</v>
      </c>
      <c r="P159" s="41">
        <v>44.294400520638746</v>
      </c>
      <c r="R159" s="32">
        <f t="shared" si="20"/>
        <v>0.61821112400672573</v>
      </c>
      <c r="S159" s="32">
        <f t="shared" si="21"/>
        <v>3.6421459931575413</v>
      </c>
      <c r="T159" s="32">
        <f t="shared" si="22"/>
        <v>1.3952243483212723</v>
      </c>
      <c r="U159" s="32">
        <f t="shared" si="23"/>
        <v>10.083057530647139</v>
      </c>
      <c r="W159" s="33">
        <f t="shared" si="24"/>
        <v>1.6175703755034998</v>
      </c>
      <c r="X159" s="33">
        <f t="shared" si="25"/>
        <v>5.8914274617904114</v>
      </c>
      <c r="Y159" s="33">
        <f t="shared" si="26"/>
        <v>2.2568735730256662</v>
      </c>
      <c r="Z159" s="33">
        <f t="shared" si="27"/>
        <v>16.310055156072284</v>
      </c>
      <c r="AB159" s="34">
        <f t="shared" si="28"/>
        <v>0.27456340352053121</v>
      </c>
      <c r="AC159" s="34">
        <f t="shared" si="29"/>
        <v>0.1697381503015398</v>
      </c>
      <c r="AD159" s="34">
        <f t="shared" si="30"/>
        <v>0.38307754574980368</v>
      </c>
      <c r="AE159" s="34">
        <f t="shared" si="31"/>
        <v>2.7684385935078013</v>
      </c>
      <c r="AG159" s="35">
        <f t="shared" si="32"/>
        <v>0.71673061124771476</v>
      </c>
      <c r="AH159" s="35">
        <f t="shared" si="33"/>
        <v>0.4430908367894773</v>
      </c>
      <c r="AI159" s="35">
        <f t="shared" si="34"/>
        <v>2.6104375239292197</v>
      </c>
      <c r="AJ159" s="35">
        <f t="shared" si="35"/>
        <v>7.2268359871865968</v>
      </c>
      <c r="AL159" s="36">
        <f t="shared" si="36"/>
        <v>9.9176266421225026E-2</v>
      </c>
      <c r="AM159" s="36">
        <f t="shared" si="37"/>
        <v>6.1311871139056014E-2</v>
      </c>
      <c r="AN159" s="36">
        <f t="shared" si="38"/>
        <v>0.36121444136238956</v>
      </c>
      <c r="AO159" s="36">
        <f t="shared" si="39"/>
        <v>0.13837314168649056</v>
      </c>
    </row>
    <row r="160" spans="1:41" x14ac:dyDescent="0.25">
      <c r="A160" s="18" t="s">
        <v>399</v>
      </c>
      <c r="B160" s="37">
        <v>122.68405735666666</v>
      </c>
      <c r="C160" s="37">
        <v>192.70258097453998</v>
      </c>
      <c r="D160" s="37">
        <v>157.07222692702095</v>
      </c>
      <c r="E160" s="38">
        <v>165.99666640000001</v>
      </c>
      <c r="F160" s="38">
        <v>25.85518351504205</v>
      </c>
      <c r="G160" s="38">
        <v>15.575724546623817</v>
      </c>
      <c r="H160" s="39">
        <v>52.011598590000006</v>
      </c>
      <c r="I160" s="39">
        <v>9.4877192635284402</v>
      </c>
      <c r="J160" s="39">
        <v>18.241545195176126</v>
      </c>
      <c r="K160" s="40">
        <v>187.60783866666665</v>
      </c>
      <c r="L160" s="40">
        <v>32.47631769725097</v>
      </c>
      <c r="M160" s="40">
        <v>17.310746676717205</v>
      </c>
      <c r="N160" s="41">
        <v>172.96005605333335</v>
      </c>
      <c r="O160" s="41">
        <v>103.59681506819716</v>
      </c>
      <c r="P160" s="41">
        <v>59.896381529994656</v>
      </c>
      <c r="R160" s="32">
        <f t="shared" si="20"/>
        <v>0.73907542854527253</v>
      </c>
      <c r="S160" s="32">
        <f t="shared" si="21"/>
        <v>2.3587826692997371</v>
      </c>
      <c r="T160" s="32">
        <f t="shared" si="22"/>
        <v>0.65393886645987265</v>
      </c>
      <c r="U160" s="32">
        <f t="shared" si="23"/>
        <v>0.70932017574529604</v>
      </c>
      <c r="W160" s="33">
        <f t="shared" si="24"/>
        <v>1.3530418701218454</v>
      </c>
      <c r="X160" s="33">
        <f t="shared" si="25"/>
        <v>3.1915317140803148</v>
      </c>
      <c r="Y160" s="33">
        <f t="shared" si="26"/>
        <v>0.88480666682022591</v>
      </c>
      <c r="Z160" s="33">
        <f t="shared" si="27"/>
        <v>0.95973989710557139</v>
      </c>
      <c r="AB160" s="34">
        <f t="shared" si="28"/>
        <v>0.42394749334701304</v>
      </c>
      <c r="AC160" s="34">
        <f t="shared" si="29"/>
        <v>0.31332917532613774</v>
      </c>
      <c r="AD160" s="34">
        <f t="shared" si="30"/>
        <v>0.27723574323785011</v>
      </c>
      <c r="AE160" s="34">
        <f t="shared" si="31"/>
        <v>0.300714510487681</v>
      </c>
      <c r="AG160" s="35">
        <f t="shared" si="32"/>
        <v>1.5291949313451039</v>
      </c>
      <c r="AH160" s="35">
        <f t="shared" si="33"/>
        <v>1.1301903992131412</v>
      </c>
      <c r="AI160" s="35">
        <f t="shared" si="34"/>
        <v>3.6070385020378324</v>
      </c>
      <c r="AJ160" s="35">
        <f t="shared" si="35"/>
        <v>1.0846888174505249</v>
      </c>
      <c r="AL160" s="36">
        <f t="shared" si="36"/>
        <v>1.4098005868073347</v>
      </c>
      <c r="AM160" s="36">
        <f t="shared" si="37"/>
        <v>1.0419489728580076</v>
      </c>
      <c r="AN160" s="36">
        <f t="shared" si="38"/>
        <v>3.3254131913297402</v>
      </c>
      <c r="AO160" s="36">
        <f t="shared" si="39"/>
        <v>0.92192339767125164</v>
      </c>
    </row>
    <row r="161" spans="1:41" x14ac:dyDescent="0.25">
      <c r="A161" s="18" t="s">
        <v>476</v>
      </c>
      <c r="B161" s="37">
        <v>7.5490692326666666</v>
      </c>
      <c r="C161" s="37">
        <v>1.9257761608083293</v>
      </c>
      <c r="D161" s="37">
        <v>25.510113915435102</v>
      </c>
      <c r="E161" s="38">
        <v>7.4542236599999994</v>
      </c>
      <c r="F161" s="38">
        <v>1.1783327279371307</v>
      </c>
      <c r="G161" s="38">
        <v>15.807584822818837</v>
      </c>
      <c r="H161" s="39">
        <v>3.331032865333333</v>
      </c>
      <c r="I161" s="39">
        <v>0.72761921009575492</v>
      </c>
      <c r="J161" s="39">
        <v>21.843651489248899</v>
      </c>
      <c r="K161" s="40">
        <v>9.3579178873333326</v>
      </c>
      <c r="L161" s="40">
        <v>3.8413857645953118</v>
      </c>
      <c r="M161" s="40">
        <v>41.049577596688735</v>
      </c>
      <c r="N161" s="41">
        <v>4.2898813630000001</v>
      </c>
      <c r="O161" s="41">
        <v>0.75117140253141523</v>
      </c>
      <c r="P161" s="41">
        <v>17.510307138333214</v>
      </c>
      <c r="R161" s="32">
        <f t="shared" si="20"/>
        <v>1.0127237358298782</v>
      </c>
      <c r="S161" s="32">
        <f t="shared" si="21"/>
        <v>2.2662848245153051</v>
      </c>
      <c r="T161" s="32">
        <f t="shared" si="22"/>
        <v>0.80670394029476544</v>
      </c>
      <c r="U161" s="32">
        <f t="shared" si="23"/>
        <v>1.7597384621814929</v>
      </c>
      <c r="V161" s="56"/>
      <c r="W161" s="33">
        <f t="shared" si="24"/>
        <v>0.98743612361425337</v>
      </c>
      <c r="X161" s="33">
        <f t="shared" si="25"/>
        <v>2.2378115021252012</v>
      </c>
      <c r="Y161" s="33">
        <f t="shared" si="26"/>
        <v>0.79656861170900728</v>
      </c>
      <c r="Z161" s="33">
        <f t="shared" si="27"/>
        <v>1.7376293256714006</v>
      </c>
      <c r="AA161" s="56"/>
      <c r="AB161" s="34">
        <f t="shared" si="28"/>
        <v>0.44125080359829527</v>
      </c>
      <c r="AC161" s="34">
        <f t="shared" si="29"/>
        <v>0.44686516225800144</v>
      </c>
      <c r="AD161" s="34">
        <f t="shared" si="30"/>
        <v>0.35595876192097647</v>
      </c>
      <c r="AE161" s="34">
        <f t="shared" si="31"/>
        <v>0.77648601056041211</v>
      </c>
      <c r="AF161" s="56"/>
      <c r="AG161" s="35">
        <f t="shared" si="32"/>
        <v>1.2396121427578564</v>
      </c>
      <c r="AH161" s="35">
        <f t="shared" si="33"/>
        <v>1.2553846401938165</v>
      </c>
      <c r="AI161" s="35">
        <f t="shared" si="34"/>
        <v>2.8093141874170295</v>
      </c>
      <c r="AJ161" s="35">
        <f t="shared" si="35"/>
        <v>2.1813931657982151</v>
      </c>
      <c r="AK161" s="56"/>
      <c r="AL161" s="36">
        <f t="shared" si="36"/>
        <v>0.56826626313567707</v>
      </c>
      <c r="AM161" s="36">
        <f t="shared" si="37"/>
        <v>0.57549673294884751</v>
      </c>
      <c r="AN161" s="36">
        <f t="shared" si="38"/>
        <v>1.2878532084284062</v>
      </c>
      <c r="AO161" s="36">
        <f t="shared" si="39"/>
        <v>0.45842263360813273</v>
      </c>
    </row>
    <row r="162" spans="1:41" s="57" customFormat="1" x14ac:dyDescent="0.25">
      <c r="A162" s="18" t="s">
        <v>941</v>
      </c>
      <c r="B162" s="37">
        <v>1518.4319998666667</v>
      </c>
      <c r="C162" s="37">
        <v>1480.7138716409956</v>
      </c>
      <c r="D162" s="37">
        <v>97.515981734514085</v>
      </c>
      <c r="E162" s="38">
        <v>115.29705387666667</v>
      </c>
      <c r="F162" s="38">
        <v>62.196081563924544</v>
      </c>
      <c r="G162" s="38">
        <v>53.944207135123968</v>
      </c>
      <c r="H162" s="39">
        <v>269.61590740000003</v>
      </c>
      <c r="I162" s="39">
        <v>141.47121848197838</v>
      </c>
      <c r="J162" s="39">
        <v>52.471391560770485</v>
      </c>
      <c r="K162" s="40">
        <v>136.89436626666668</v>
      </c>
      <c r="L162" s="40">
        <v>53.271150983228544</v>
      </c>
      <c r="M162" s="40">
        <v>38.914056462672633</v>
      </c>
      <c r="N162" s="41">
        <v>96.416313733333325</v>
      </c>
      <c r="O162" s="41">
        <v>32.323422963482365</v>
      </c>
      <c r="P162" s="41">
        <v>33.524848349711817</v>
      </c>
      <c r="Q162" s="56"/>
      <c r="R162" s="32">
        <f t="shared" si="20"/>
        <v>13.169738070592285</v>
      </c>
      <c r="S162" s="32">
        <f t="shared" si="21"/>
        <v>5.6318338725241945</v>
      </c>
      <c r="T162" s="32">
        <f t="shared" si="22"/>
        <v>11.091997729905119</v>
      </c>
      <c r="U162" s="32">
        <f t="shared" si="23"/>
        <v>15.748704146336909</v>
      </c>
      <c r="V162" s="23"/>
      <c r="W162" s="33">
        <f t="shared" si="24"/>
        <v>7.5931654421660555E-2</v>
      </c>
      <c r="X162" s="33">
        <f t="shared" si="25"/>
        <v>0.42763446336870942</v>
      </c>
      <c r="Y162" s="33">
        <f t="shared" si="26"/>
        <v>0.84223373847299887</v>
      </c>
      <c r="Z162" s="33">
        <f t="shared" si="27"/>
        <v>1.1958251608286268</v>
      </c>
      <c r="AA162" s="23"/>
      <c r="AB162" s="34">
        <f t="shared" si="28"/>
        <v>0.17756205574149844</v>
      </c>
      <c r="AC162" s="34">
        <f t="shared" si="29"/>
        <v>2.3384457653914414</v>
      </c>
      <c r="AD162" s="34">
        <f t="shared" si="30"/>
        <v>1.9695179192019869</v>
      </c>
      <c r="AE162" s="34">
        <f t="shared" si="31"/>
        <v>2.7963722834882416</v>
      </c>
      <c r="AF162" s="23"/>
      <c r="AG162" s="35">
        <f t="shared" si="32"/>
        <v>9.0155085165939175E-2</v>
      </c>
      <c r="AH162" s="35">
        <f t="shared" si="33"/>
        <v>1.1873188573673588</v>
      </c>
      <c r="AI162" s="35">
        <f t="shared" si="34"/>
        <v>0.50773846241783982</v>
      </c>
      <c r="AJ162" s="35">
        <f t="shared" si="35"/>
        <v>1.4198257635661833</v>
      </c>
      <c r="AK162" s="23"/>
      <c r="AL162" s="36">
        <f t="shared" si="36"/>
        <v>6.3497287821779061E-2</v>
      </c>
      <c r="AM162" s="36">
        <f t="shared" si="37"/>
        <v>0.83624264880583954</v>
      </c>
      <c r="AN162" s="36">
        <f t="shared" si="38"/>
        <v>0.35760617636811337</v>
      </c>
      <c r="AO162" s="36">
        <f t="shared" si="39"/>
        <v>0.70431177237430531</v>
      </c>
    </row>
    <row r="163" spans="1:41" x14ac:dyDescent="0.25">
      <c r="A163" s="18" t="s">
        <v>942</v>
      </c>
      <c r="B163" s="37">
        <v>47.425931689666662</v>
      </c>
      <c r="C163" s="37">
        <v>66.350860782276456</v>
      </c>
      <c r="D163" s="37">
        <v>139.90417988295047</v>
      </c>
      <c r="E163" s="38">
        <v>14.762378069999999</v>
      </c>
      <c r="F163" s="38">
        <v>3.2471641701455587</v>
      </c>
      <c r="G163" s="38">
        <v>21.996213311623709</v>
      </c>
      <c r="H163" s="39">
        <v>5.8336472536666664</v>
      </c>
      <c r="I163" s="39">
        <v>2.7028742361570401</v>
      </c>
      <c r="J163" s="39">
        <v>46.332493526381498</v>
      </c>
      <c r="K163" s="40">
        <v>11.495200556333332</v>
      </c>
      <c r="L163" s="40">
        <v>7.4653340002930779</v>
      </c>
      <c r="M163" s="40">
        <v>64.943051351809771</v>
      </c>
      <c r="N163" s="41">
        <v>5.4925477276666674</v>
      </c>
      <c r="O163" s="41">
        <v>1.4477148483407536</v>
      </c>
      <c r="P163" s="41">
        <v>26.357801882147118</v>
      </c>
      <c r="R163" s="32">
        <f t="shared" si="20"/>
        <v>3.2126213991257484</v>
      </c>
      <c r="S163" s="32">
        <f t="shared" si="21"/>
        <v>8.1297222179242468</v>
      </c>
      <c r="T163" s="32">
        <f t="shared" si="22"/>
        <v>4.1257158983222029</v>
      </c>
      <c r="U163" s="32">
        <f t="shared" si="23"/>
        <v>8.6345961912676987</v>
      </c>
      <c r="W163" s="33">
        <f t="shared" si="24"/>
        <v>0.31127228383404604</v>
      </c>
      <c r="X163" s="33">
        <f t="shared" si="25"/>
        <v>2.5305572017096662</v>
      </c>
      <c r="Y163" s="33">
        <f t="shared" si="26"/>
        <v>1.2842210101211848</v>
      </c>
      <c r="Z163" s="33">
        <f t="shared" si="27"/>
        <v>2.6877104764406519</v>
      </c>
      <c r="AB163" s="34">
        <f t="shared" si="28"/>
        <v>0.12300543280497583</v>
      </c>
      <c r="AC163" s="34">
        <f t="shared" si="29"/>
        <v>0.39516988563798966</v>
      </c>
      <c r="AD163" s="34">
        <f t="shared" si="30"/>
        <v>0.50748546970349229</v>
      </c>
      <c r="AE163" s="34">
        <f t="shared" si="31"/>
        <v>1.0621022416030792</v>
      </c>
      <c r="AG163" s="35">
        <f t="shared" si="32"/>
        <v>0.2423821767288116</v>
      </c>
      <c r="AH163" s="35">
        <f t="shared" si="33"/>
        <v>0.77868216772565924</v>
      </c>
      <c r="AI163" s="35">
        <f t="shared" si="34"/>
        <v>1.9704997673810611</v>
      </c>
      <c r="AJ163" s="35">
        <f t="shared" si="35"/>
        <v>2.092872220013771</v>
      </c>
      <c r="AL163" s="36">
        <f t="shared" si="36"/>
        <v>0.11581317502853411</v>
      </c>
      <c r="AM163" s="36">
        <f t="shared" si="37"/>
        <v>0.37206388439736443</v>
      </c>
      <c r="AN163" s="36">
        <f t="shared" si="38"/>
        <v>0.94152894215782335</v>
      </c>
      <c r="AO163" s="36">
        <f t="shared" si="39"/>
        <v>0.47781225745039513</v>
      </c>
    </row>
    <row r="164" spans="1:41" x14ac:dyDescent="0.25">
      <c r="A164" s="9" t="s">
        <v>399</v>
      </c>
      <c r="B164" s="37">
        <v>7064.3234262333326</v>
      </c>
      <c r="C164" s="37">
        <v>10797.489691694052</v>
      </c>
      <c r="D164" s="37">
        <v>152.84534753317811</v>
      </c>
      <c r="E164" s="38">
        <v>5865.7827586666672</v>
      </c>
      <c r="F164" s="38">
        <v>954.09486004032908</v>
      </c>
      <c r="G164" s="38">
        <v>16.265431218547231</v>
      </c>
      <c r="H164" s="39">
        <v>2046.3299539999998</v>
      </c>
      <c r="I164" s="39">
        <v>1505.3140700296087</v>
      </c>
      <c r="J164" s="39">
        <v>73.561649580857818</v>
      </c>
      <c r="K164" s="40">
        <v>5163.615310666667</v>
      </c>
      <c r="L164" s="40">
        <v>1434.5701708008662</v>
      </c>
      <c r="M164" s="40">
        <v>27.782282073519742</v>
      </c>
      <c r="N164" s="41">
        <v>3850.9013250000003</v>
      </c>
      <c r="O164" s="41">
        <v>904.20405796633952</v>
      </c>
      <c r="P164" s="41">
        <v>23.480322699941926</v>
      </c>
      <c r="R164" s="32">
        <f t="shared" si="20"/>
        <v>1.2043274899323244</v>
      </c>
      <c r="S164" s="32">
        <f t="shared" si="21"/>
        <v>3.4521917701612912</v>
      </c>
      <c r="T164" s="32">
        <f t="shared" si="22"/>
        <v>1.3680963823235057</v>
      </c>
      <c r="U164" s="32">
        <f t="shared" si="23"/>
        <v>1.8344597355356365</v>
      </c>
      <c r="W164" s="33">
        <f t="shared" si="24"/>
        <v>0.8303389305314236</v>
      </c>
      <c r="X164" s="33">
        <f t="shared" si="25"/>
        <v>2.8664892224251082</v>
      </c>
      <c r="Y164" s="33">
        <f t="shared" si="26"/>
        <v>1.1359836869624094</v>
      </c>
      <c r="Z164" s="33">
        <f t="shared" si="27"/>
        <v>1.5232233349076185</v>
      </c>
      <c r="AB164" s="34">
        <f t="shared" si="28"/>
        <v>0.28967104569433544</v>
      </c>
      <c r="AC164" s="34">
        <f t="shared" si="29"/>
        <v>0.3488588033671306</v>
      </c>
      <c r="AD164" s="34">
        <f t="shared" si="30"/>
        <v>0.39629790967828721</v>
      </c>
      <c r="AE164" s="34">
        <f t="shared" si="31"/>
        <v>0.53138986987676184</v>
      </c>
      <c r="AG164" s="35">
        <f t="shared" si="32"/>
        <v>0.73094265354437271</v>
      </c>
      <c r="AH164" s="35">
        <f t="shared" si="33"/>
        <v>0.88029433122756706</v>
      </c>
      <c r="AI164" s="35">
        <f t="shared" si="34"/>
        <v>2.5233542130257396</v>
      </c>
      <c r="AJ164" s="35">
        <f t="shared" si="35"/>
        <v>1.3408848669127265</v>
      </c>
      <c r="AL164" s="36">
        <f t="shared" si="36"/>
        <v>0.54511962330315966</v>
      </c>
      <c r="AM164" s="36">
        <f t="shared" si="37"/>
        <v>0.6565025476455485</v>
      </c>
      <c r="AN164" s="36">
        <f t="shared" si="38"/>
        <v>1.8818574773205907</v>
      </c>
      <c r="AO164" s="36">
        <f t="shared" si="39"/>
        <v>0.74577618457460493</v>
      </c>
    </row>
    <row r="165" spans="1:41" x14ac:dyDescent="0.25">
      <c r="A165" s="9" t="s">
        <v>943</v>
      </c>
      <c r="B165" s="37">
        <v>3.9342901060000002</v>
      </c>
      <c r="C165" s="37">
        <v>1.375533750768152</v>
      </c>
      <c r="D165" s="37">
        <v>34.962692473297544</v>
      </c>
      <c r="E165" s="38">
        <v>29.564104321666665</v>
      </c>
      <c r="F165" s="38">
        <v>19.708953355080371</v>
      </c>
      <c r="G165" s="38">
        <v>66.665146153730277</v>
      </c>
      <c r="H165" s="39">
        <v>2.2805103746666666</v>
      </c>
      <c r="I165" s="39">
        <v>1.7681798847765569</v>
      </c>
      <c r="J165" s="39">
        <v>77.534393371703246</v>
      </c>
      <c r="K165" s="40">
        <v>10.120495815666667</v>
      </c>
      <c r="L165" s="40">
        <v>10.205053473021243</v>
      </c>
      <c r="M165" s="40">
        <v>100.83550903922789</v>
      </c>
      <c r="N165" s="41">
        <v>27.141630966666668</v>
      </c>
      <c r="O165" s="41">
        <v>7.0419129838415921</v>
      </c>
      <c r="P165" s="41">
        <v>25.94506200636928</v>
      </c>
      <c r="R165" s="32">
        <f t="shared" si="20"/>
        <v>0.13307658717455798</v>
      </c>
      <c r="S165" s="32">
        <f t="shared" si="21"/>
        <v>1.7251796570208808</v>
      </c>
      <c r="T165" s="32">
        <f t="shared" si="22"/>
        <v>0.38874479844254911</v>
      </c>
      <c r="U165" s="32">
        <f t="shared" si="23"/>
        <v>0.14495407850883399</v>
      </c>
      <c r="W165" s="33">
        <f t="shared" si="24"/>
        <v>7.5144698344892884</v>
      </c>
      <c r="X165" s="33">
        <f t="shared" si="25"/>
        <v>12.963810491757984</v>
      </c>
      <c r="Y165" s="33">
        <f t="shared" si="26"/>
        <v>2.9212110612111539</v>
      </c>
      <c r="Z165" s="33">
        <f t="shared" si="27"/>
        <v>1.0892530503408251</v>
      </c>
      <c r="AB165" s="34">
        <f t="shared" si="28"/>
        <v>0.57964977498450554</v>
      </c>
      <c r="AC165" s="34">
        <f t="shared" si="29"/>
        <v>7.7137813811438471E-2</v>
      </c>
      <c r="AD165" s="34">
        <f t="shared" si="30"/>
        <v>0.22533583494362056</v>
      </c>
      <c r="AE165" s="34">
        <f t="shared" si="31"/>
        <v>8.4022598990731986E-2</v>
      </c>
      <c r="AG165" s="35">
        <f t="shared" si="32"/>
        <v>2.5723816858935686</v>
      </c>
      <c r="AH165" s="35">
        <f t="shared" si="33"/>
        <v>0.34232377566905187</v>
      </c>
      <c r="AI165" s="35">
        <f t="shared" si="34"/>
        <v>4.4378205545966614</v>
      </c>
      <c r="AJ165" s="35">
        <f t="shared" si="35"/>
        <v>0.37287721685170311</v>
      </c>
      <c r="AL165" s="36">
        <f t="shared" si="36"/>
        <v>6.8987365535841514</v>
      </c>
      <c r="AM165" s="36">
        <f t="shared" si="37"/>
        <v>0.91806031636735097</v>
      </c>
      <c r="AN165" s="36">
        <f t="shared" si="38"/>
        <v>11.901559961389719</v>
      </c>
      <c r="AO165" s="36">
        <f t="shared" si="39"/>
        <v>2.6818479510313171</v>
      </c>
    </row>
    <row r="166" spans="1:41" x14ac:dyDescent="0.25">
      <c r="A166" s="9" t="s">
        <v>944</v>
      </c>
      <c r="B166" s="37">
        <v>37.455718136999998</v>
      </c>
      <c r="C166" s="37">
        <v>50.782794487262791</v>
      </c>
      <c r="D166" s="37">
        <v>135.5808859451499</v>
      </c>
      <c r="E166" s="38">
        <v>26.764153286666669</v>
      </c>
      <c r="F166" s="38">
        <v>5.7200517685994186</v>
      </c>
      <c r="G166" s="38">
        <v>21.372063249424844</v>
      </c>
      <c r="H166" s="39">
        <v>22.519839473333331</v>
      </c>
      <c r="I166" s="39">
        <v>12.783806253929807</v>
      </c>
      <c r="J166" s="39">
        <v>56.766862255246707</v>
      </c>
      <c r="K166" s="40">
        <v>40.697400029999997</v>
      </c>
      <c r="L166" s="40">
        <v>7.6408005219880577</v>
      </c>
      <c r="M166" s="40">
        <v>18.774665006500804</v>
      </c>
      <c r="N166" s="41">
        <v>35.651570063333338</v>
      </c>
      <c r="O166" s="41">
        <v>8.2751396888569015</v>
      </c>
      <c r="P166" s="41">
        <v>23.211150796883572</v>
      </c>
      <c r="R166" s="32">
        <f t="shared" si="20"/>
        <v>1.3994733080407082</v>
      </c>
      <c r="S166" s="32">
        <f t="shared" si="21"/>
        <v>1.6632320217625376</v>
      </c>
      <c r="T166" s="32">
        <f t="shared" si="22"/>
        <v>0.92034670788280326</v>
      </c>
      <c r="U166" s="32">
        <f t="shared" si="23"/>
        <v>1.0506050103953817</v>
      </c>
      <c r="W166" s="33">
        <f t="shared" si="24"/>
        <v>0.71455453580606032</v>
      </c>
      <c r="X166" s="33">
        <f t="shared" si="25"/>
        <v>1.1884699852483054</v>
      </c>
      <c r="Y166" s="33">
        <f t="shared" si="26"/>
        <v>0.6576379146318323</v>
      </c>
      <c r="Z166" s="33">
        <f t="shared" si="27"/>
        <v>0.75071457551859311</v>
      </c>
      <c r="AB166" s="34">
        <f t="shared" si="28"/>
        <v>0.60123902553312647</v>
      </c>
      <c r="AC166" s="34">
        <f t="shared" si="29"/>
        <v>0.84141796798601642</v>
      </c>
      <c r="AD166" s="34">
        <f t="shared" si="30"/>
        <v>0.55334835780007774</v>
      </c>
      <c r="AE166" s="34">
        <f t="shared" si="31"/>
        <v>0.63166473267033951</v>
      </c>
      <c r="AG166" s="35">
        <f t="shared" si="32"/>
        <v>1.0865470495357492</v>
      </c>
      <c r="AH166" s="35">
        <f t="shared" si="33"/>
        <v>1.5205935937556663</v>
      </c>
      <c r="AI166" s="35">
        <f t="shared" si="34"/>
        <v>1.8071798459394643</v>
      </c>
      <c r="AJ166" s="35">
        <f t="shared" si="35"/>
        <v>1.141531774272577</v>
      </c>
      <c r="AL166" s="36">
        <f t="shared" si="36"/>
        <v>0.95183250613250259</v>
      </c>
      <c r="AM166" s="36">
        <f t="shared" si="37"/>
        <v>1.3320641860579312</v>
      </c>
      <c r="AN166" s="36">
        <f t="shared" si="38"/>
        <v>1.5831183035540652</v>
      </c>
      <c r="AO166" s="36">
        <f t="shared" si="39"/>
        <v>0.87601591347488694</v>
      </c>
    </row>
    <row r="167" spans="1:41" x14ac:dyDescent="0.25">
      <c r="A167" s="9" t="s">
        <v>400</v>
      </c>
      <c r="B167" s="37">
        <v>414.60018669999999</v>
      </c>
      <c r="C167" s="37">
        <v>380.9140486497094</v>
      </c>
      <c r="D167" s="37">
        <v>91.875030660643304</v>
      </c>
      <c r="E167" s="38">
        <v>308.07689090000002</v>
      </c>
      <c r="F167" s="38">
        <v>36.317168288481767</v>
      </c>
      <c r="G167" s="38">
        <v>11.788345494654486</v>
      </c>
      <c r="H167" s="39">
        <v>541.73515503333329</v>
      </c>
      <c r="I167" s="39">
        <v>454.64393441154147</v>
      </c>
      <c r="J167" s="39">
        <v>83.923653502525042</v>
      </c>
      <c r="K167" s="40">
        <v>624.93224113333338</v>
      </c>
      <c r="L167" s="40">
        <v>123.70294092774664</v>
      </c>
      <c r="M167" s="40">
        <v>19.79461656569481</v>
      </c>
      <c r="N167" s="41">
        <v>285.43180160000003</v>
      </c>
      <c r="O167" s="41">
        <v>57.685868005959733</v>
      </c>
      <c r="P167" s="41">
        <v>20.210035350861101</v>
      </c>
      <c r="R167" s="32">
        <f t="shared" si="20"/>
        <v>1.3457685368376975</v>
      </c>
      <c r="S167" s="32">
        <f t="shared" si="21"/>
        <v>0.76531896231561602</v>
      </c>
      <c r="T167" s="32">
        <f t="shared" si="22"/>
        <v>0.66343222418499337</v>
      </c>
      <c r="U167" s="32">
        <f t="shared" si="23"/>
        <v>1.4525367684187296</v>
      </c>
      <c r="W167" s="33">
        <f t="shared" si="24"/>
        <v>0.7430698315698564</v>
      </c>
      <c r="X167" s="33">
        <f t="shared" si="25"/>
        <v>0.56868543242508207</v>
      </c>
      <c r="Y167" s="33">
        <f t="shared" si="26"/>
        <v>0.49297647108315829</v>
      </c>
      <c r="Z167" s="33">
        <f t="shared" si="27"/>
        <v>1.0793362518579288</v>
      </c>
      <c r="AB167" s="34">
        <f t="shared" si="28"/>
        <v>1.306644744531499</v>
      </c>
      <c r="AC167" s="34">
        <f t="shared" si="29"/>
        <v>1.7584413860148225</v>
      </c>
      <c r="AD167" s="34">
        <f t="shared" si="30"/>
        <v>0.86687022908416489</v>
      </c>
      <c r="AE167" s="34">
        <f t="shared" si="31"/>
        <v>1.8979495346930999</v>
      </c>
      <c r="AG167" s="35">
        <f t="shared" si="32"/>
        <v>1.5073129756825876</v>
      </c>
      <c r="AH167" s="35">
        <f t="shared" si="33"/>
        <v>2.0284943778408318</v>
      </c>
      <c r="AI167" s="35">
        <f t="shared" si="34"/>
        <v>1.1535752024342614</v>
      </c>
      <c r="AJ167" s="35">
        <f t="shared" si="35"/>
        <v>2.1894275186936047</v>
      </c>
      <c r="AL167" s="36">
        <f t="shared" si="36"/>
        <v>0.68845073098468057</v>
      </c>
      <c r="AM167" s="36">
        <f t="shared" si="37"/>
        <v>0.92649533292209685</v>
      </c>
      <c r="AN167" s="36">
        <f t="shared" si="38"/>
        <v>0.52688439904262308</v>
      </c>
      <c r="AO167" s="36">
        <f t="shared" si="39"/>
        <v>0.45674039969895119</v>
      </c>
    </row>
    <row r="168" spans="1:41" x14ac:dyDescent="0.25">
      <c r="A168" s="9" t="s">
        <v>451</v>
      </c>
      <c r="B168" s="37">
        <v>5379.9644268666661</v>
      </c>
      <c r="C168" s="37">
        <v>7639.99012941205</v>
      </c>
      <c r="D168" s="37">
        <v>142.00819044934914</v>
      </c>
      <c r="E168" s="38">
        <v>3061.7965763333336</v>
      </c>
      <c r="F168" s="38">
        <v>310.29427170719066</v>
      </c>
      <c r="G168" s="38">
        <v>10.134385612214146</v>
      </c>
      <c r="H168" s="39">
        <v>2912.9822476666664</v>
      </c>
      <c r="I168" s="39">
        <v>2071.3254822589411</v>
      </c>
      <c r="J168" s="39">
        <v>71.10669774654815</v>
      </c>
      <c r="K168" s="40">
        <v>2253.7433956666669</v>
      </c>
      <c r="L168" s="40">
        <v>979.70716887028755</v>
      </c>
      <c r="M168" s="40">
        <v>43.470218071586899</v>
      </c>
      <c r="N168" s="41">
        <v>790.12632209999992</v>
      </c>
      <c r="O168" s="41">
        <v>131.41670278819916</v>
      </c>
      <c r="P168" s="41">
        <v>16.632366130888983</v>
      </c>
      <c r="R168" s="32">
        <f t="shared" si="20"/>
        <v>1.7571266714621072</v>
      </c>
      <c r="S168" s="32">
        <f t="shared" si="21"/>
        <v>1.8468922806433448</v>
      </c>
      <c r="T168" s="32">
        <f t="shared" si="22"/>
        <v>2.3871237680433666</v>
      </c>
      <c r="U168" s="32">
        <f t="shared" si="23"/>
        <v>6.808992785568492</v>
      </c>
      <c r="W168" s="33">
        <f t="shared" si="24"/>
        <v>0.56911093334432106</v>
      </c>
      <c r="X168" s="33">
        <f t="shared" si="25"/>
        <v>1.0510865896233557</v>
      </c>
      <c r="Y168" s="33">
        <f t="shared" si="26"/>
        <v>1.358538235639573</v>
      </c>
      <c r="Z168" s="33">
        <f t="shared" si="27"/>
        <v>3.8750722393296329</v>
      </c>
      <c r="AB168" s="34">
        <f t="shared" si="28"/>
        <v>0.54145009456190962</v>
      </c>
      <c r="AC168" s="34">
        <f t="shared" si="29"/>
        <v>0.95139640242041146</v>
      </c>
      <c r="AD168" s="34">
        <f t="shared" si="30"/>
        <v>1.2925083899380629</v>
      </c>
      <c r="AE168" s="34">
        <f t="shared" si="31"/>
        <v>3.6867297876174208</v>
      </c>
      <c r="AG168" s="35">
        <f t="shared" si="32"/>
        <v>0.41891418173916528</v>
      </c>
      <c r="AH168" s="35">
        <f t="shared" si="33"/>
        <v>0.73608528178761179</v>
      </c>
      <c r="AI168" s="35">
        <f t="shared" si="34"/>
        <v>0.7736893685060876</v>
      </c>
      <c r="AJ168" s="35">
        <f t="shared" si="35"/>
        <v>2.8523836412343049</v>
      </c>
      <c r="AL168" s="36">
        <f t="shared" si="36"/>
        <v>0.14686459972750707</v>
      </c>
      <c r="AM168" s="36">
        <f t="shared" si="37"/>
        <v>0.2580597052748092</v>
      </c>
      <c r="AN168" s="36">
        <f t="shared" si="38"/>
        <v>0.27124309553650749</v>
      </c>
      <c r="AO168" s="36">
        <f t="shared" si="39"/>
        <v>0.3505839766937075</v>
      </c>
    </row>
    <row r="169" spans="1:41" x14ac:dyDescent="0.25">
      <c r="A169" s="9" t="s">
        <v>452</v>
      </c>
      <c r="B169" s="37">
        <v>289.82932565333334</v>
      </c>
      <c r="C169" s="37">
        <v>400.62554457130102</v>
      </c>
      <c r="D169" s="37">
        <v>138.22809119408839</v>
      </c>
      <c r="E169" s="38">
        <v>330.67636123333335</v>
      </c>
      <c r="F169" s="38">
        <v>59.967392108174586</v>
      </c>
      <c r="G169" s="38">
        <v>18.134768353114943</v>
      </c>
      <c r="H169" s="39">
        <v>247.83765006666667</v>
      </c>
      <c r="I169" s="39">
        <v>103.49797294208453</v>
      </c>
      <c r="J169" s="39">
        <v>41.760391495902368</v>
      </c>
      <c r="K169" s="40">
        <v>437.13912893333332</v>
      </c>
      <c r="L169" s="40">
        <v>143.55110359082107</v>
      </c>
      <c r="M169" s="40">
        <v>32.838767817720019</v>
      </c>
      <c r="N169" s="41">
        <v>215.94353106666668</v>
      </c>
      <c r="O169" s="41">
        <v>40.367369013177495</v>
      </c>
      <c r="P169" s="41">
        <v>18.693483807447407</v>
      </c>
      <c r="R169" s="32">
        <f t="shared" si="20"/>
        <v>0.87647428008566552</v>
      </c>
      <c r="S169" s="32">
        <f t="shared" si="21"/>
        <v>1.1694321890776933</v>
      </c>
      <c r="T169" s="32">
        <f t="shared" si="22"/>
        <v>0.66301391586826874</v>
      </c>
      <c r="U169" s="32">
        <f t="shared" si="23"/>
        <v>1.342153313052274</v>
      </c>
      <c r="W169" s="33">
        <f t="shared" si="24"/>
        <v>1.140934791494693</v>
      </c>
      <c r="X169" s="33">
        <f t="shared" si="25"/>
        <v>1.3342458708125404</v>
      </c>
      <c r="Y169" s="33">
        <f t="shared" si="26"/>
        <v>0.75645564385924313</v>
      </c>
      <c r="Z169" s="33">
        <f t="shared" si="27"/>
        <v>1.5313094103812077</v>
      </c>
      <c r="AB169" s="34">
        <f t="shared" si="28"/>
        <v>0.85511584967460064</v>
      </c>
      <c r="AC169" s="34">
        <f t="shared" si="29"/>
        <v>0.74948704873338778</v>
      </c>
      <c r="AD169" s="34">
        <f t="shared" si="30"/>
        <v>0.56695370801377876</v>
      </c>
      <c r="AE169" s="34">
        <f t="shared" si="31"/>
        <v>1.1476965706842757</v>
      </c>
      <c r="AG169" s="35">
        <f t="shared" si="32"/>
        <v>1.5082639686233759</v>
      </c>
      <c r="AH169" s="35">
        <f t="shared" si="33"/>
        <v>1.3219545760783222</v>
      </c>
      <c r="AI169" s="35">
        <f t="shared" si="34"/>
        <v>1.7638124345342439</v>
      </c>
      <c r="AJ169" s="35">
        <f t="shared" si="35"/>
        <v>2.0243214824452349</v>
      </c>
      <c r="AL169" s="36">
        <f t="shared" si="36"/>
        <v>0.74507136425855702</v>
      </c>
      <c r="AM169" s="36">
        <f t="shared" si="37"/>
        <v>0.65303588760096354</v>
      </c>
      <c r="AN169" s="36">
        <f t="shared" si="38"/>
        <v>0.87131043652398787</v>
      </c>
      <c r="AO169" s="36">
        <f t="shared" si="39"/>
        <v>0.49399268281837916</v>
      </c>
    </row>
    <row r="170" spans="1:41" x14ac:dyDescent="0.25">
      <c r="A170" s="9" t="s">
        <v>453</v>
      </c>
      <c r="B170" s="37">
        <v>8934.7234806666656</v>
      </c>
      <c r="C170" s="37">
        <v>12410.846595761246</v>
      </c>
      <c r="D170" s="37">
        <v>138.90577165165058</v>
      </c>
      <c r="E170" s="38">
        <v>3884.2481953333336</v>
      </c>
      <c r="F170" s="38">
        <v>769.03617986634538</v>
      </c>
      <c r="G170" s="38">
        <v>19.798842432115727</v>
      </c>
      <c r="H170" s="39">
        <v>5679.9063900000001</v>
      </c>
      <c r="I170" s="39">
        <v>3765.373964497071</v>
      </c>
      <c r="J170" s="39">
        <v>66.292887698402197</v>
      </c>
      <c r="K170" s="40">
        <v>5281.5055816666663</v>
      </c>
      <c r="L170" s="40">
        <v>1888.4658186375329</v>
      </c>
      <c r="M170" s="40">
        <v>35.756202269156674</v>
      </c>
      <c r="N170" s="41">
        <v>1868.3369493333332</v>
      </c>
      <c r="O170" s="41">
        <v>236.04510288890094</v>
      </c>
      <c r="P170" s="41">
        <v>12.633968566169361</v>
      </c>
      <c r="R170" s="32">
        <f t="shared" si="20"/>
        <v>2.3002452550280239</v>
      </c>
      <c r="S170" s="32">
        <f t="shared" si="21"/>
        <v>1.5730406220069175</v>
      </c>
      <c r="T170" s="32">
        <f t="shared" si="22"/>
        <v>1.6917000924284105</v>
      </c>
      <c r="U170" s="32">
        <f t="shared" si="23"/>
        <v>4.7821799402162366</v>
      </c>
      <c r="W170" s="33">
        <f t="shared" si="24"/>
        <v>0.43473625162974938</v>
      </c>
      <c r="X170" s="33">
        <f t="shared" si="25"/>
        <v>0.68385778367261674</v>
      </c>
      <c r="Y170" s="33">
        <f t="shared" si="26"/>
        <v>0.73544335706402775</v>
      </c>
      <c r="Z170" s="33">
        <f t="shared" si="27"/>
        <v>2.0789869818285855</v>
      </c>
      <c r="AB170" s="34">
        <f t="shared" si="28"/>
        <v>0.63571149149611883</v>
      </c>
      <c r="AC170" s="34">
        <f t="shared" si="29"/>
        <v>1.4622923418807352</v>
      </c>
      <c r="AD170" s="34">
        <f t="shared" si="30"/>
        <v>1.075433188921787</v>
      </c>
      <c r="AE170" s="34">
        <f t="shared" si="31"/>
        <v>3.0400867423976843</v>
      </c>
      <c r="AG170" s="35">
        <f t="shared" si="32"/>
        <v>0.5911213249178906</v>
      </c>
      <c r="AH170" s="35">
        <f t="shared" si="33"/>
        <v>1.3597240227882565</v>
      </c>
      <c r="AI170" s="35">
        <f t="shared" si="34"/>
        <v>0.92985785663039178</v>
      </c>
      <c r="AJ170" s="35">
        <f t="shared" si="35"/>
        <v>2.8268485422563807</v>
      </c>
      <c r="AL170" s="36">
        <f t="shared" si="36"/>
        <v>0.20910965553395358</v>
      </c>
      <c r="AM170" s="36">
        <f t="shared" si="37"/>
        <v>0.48100349292252131</v>
      </c>
      <c r="AN170" s="36">
        <f t="shared" si="38"/>
        <v>0.3289379826087826</v>
      </c>
      <c r="AO170" s="36">
        <f t="shared" si="39"/>
        <v>0.35375082359446236</v>
      </c>
    </row>
    <row r="171" spans="1:41" x14ac:dyDescent="0.25">
      <c r="A171" s="9" t="s">
        <v>945</v>
      </c>
      <c r="B171" s="37">
        <v>86.689660329999995</v>
      </c>
      <c r="C171" s="37">
        <v>91.962239040714138</v>
      </c>
      <c r="D171" s="37">
        <v>106.082131006908</v>
      </c>
      <c r="E171" s="38">
        <v>70.55946883</v>
      </c>
      <c r="F171" s="38">
        <v>11.175349389350684</v>
      </c>
      <c r="G171" s="38">
        <v>15.838199429017278</v>
      </c>
      <c r="H171" s="39">
        <v>47.319928176666672</v>
      </c>
      <c r="I171" s="39">
        <v>24.670754589886329</v>
      </c>
      <c r="J171" s="39">
        <v>52.136077843946119</v>
      </c>
      <c r="K171" s="40">
        <v>29.871643986666669</v>
      </c>
      <c r="L171" s="40">
        <v>15.558529431897529</v>
      </c>
      <c r="M171" s="40">
        <v>52.084610538483055</v>
      </c>
      <c r="N171" s="41">
        <v>15.917835306666667</v>
      </c>
      <c r="O171" s="41">
        <v>2.3243123834946626</v>
      </c>
      <c r="P171" s="41">
        <v>14.601937629805731</v>
      </c>
      <c r="R171" s="32">
        <f t="shared" si="20"/>
        <v>1.2286042081589745</v>
      </c>
      <c r="S171" s="32">
        <f t="shared" si="21"/>
        <v>1.8319905306353874</v>
      </c>
      <c r="T171" s="32">
        <f t="shared" si="22"/>
        <v>2.9020719572278741</v>
      </c>
      <c r="U171" s="32">
        <f t="shared" si="23"/>
        <v>5.4460709424285128</v>
      </c>
      <c r="W171" s="33">
        <f t="shared" si="24"/>
        <v>0.81393177180995424</v>
      </c>
      <c r="X171" s="33">
        <f t="shared" si="25"/>
        <v>1.4911152985391192</v>
      </c>
      <c r="Y171" s="33">
        <f t="shared" si="26"/>
        <v>2.3620885700664656</v>
      </c>
      <c r="Z171" s="33">
        <f t="shared" si="27"/>
        <v>4.4327301715735468</v>
      </c>
      <c r="AB171" s="34">
        <f t="shared" si="28"/>
        <v>0.54585434983289516</v>
      </c>
      <c r="AC171" s="34">
        <f t="shared" si="29"/>
        <v>0.67063895124657602</v>
      </c>
      <c r="AD171" s="34">
        <f t="shared" si="30"/>
        <v>1.5841086013808987</v>
      </c>
      <c r="AE171" s="34">
        <f t="shared" si="31"/>
        <v>2.9727615134231384</v>
      </c>
      <c r="AG171" s="35">
        <f t="shared" si="32"/>
        <v>0.34458139382430164</v>
      </c>
      <c r="AH171" s="35">
        <f t="shared" si="33"/>
        <v>0.42335415050582192</v>
      </c>
      <c r="AI171" s="35">
        <f t="shared" si="34"/>
        <v>0.63126985051926376</v>
      </c>
      <c r="AJ171" s="35">
        <f t="shared" si="35"/>
        <v>1.8766147162080451</v>
      </c>
      <c r="AL171" s="36">
        <f t="shared" si="36"/>
        <v>0.18361861433154225</v>
      </c>
      <c r="AM171" s="36">
        <f t="shared" si="37"/>
        <v>0.22559460226405262</v>
      </c>
      <c r="AN171" s="36">
        <f t="shared" si="38"/>
        <v>0.33638756270377662</v>
      </c>
      <c r="AO171" s="36">
        <f t="shared" si="39"/>
        <v>0.53287443147660896</v>
      </c>
    </row>
    <row r="172" spans="1:41" x14ac:dyDescent="0.25">
      <c r="A172" s="9" t="s">
        <v>401</v>
      </c>
      <c r="B172" s="37">
        <v>3.4602956900000001</v>
      </c>
      <c r="C172" s="37">
        <v>2.269346470012207</v>
      </c>
      <c r="D172" s="37">
        <v>65.582443620944048</v>
      </c>
      <c r="E172" s="38">
        <v>12.008797263333333</v>
      </c>
      <c r="F172" s="38">
        <v>2.0027237681943384</v>
      </c>
      <c r="G172" s="38">
        <v>16.677138636600098</v>
      </c>
      <c r="H172" s="39">
        <v>445.36133023333332</v>
      </c>
      <c r="I172" s="39">
        <v>212.78633118028907</v>
      </c>
      <c r="J172" s="39">
        <v>47.778358096066903</v>
      </c>
      <c r="K172" s="40">
        <v>308.84330788666665</v>
      </c>
      <c r="L172" s="40">
        <v>213.54756034527182</v>
      </c>
      <c r="M172" s="40">
        <v>69.14430550770922</v>
      </c>
      <c r="N172" s="41">
        <v>30.028285033333333</v>
      </c>
      <c r="O172" s="41">
        <v>8.3927017586622359</v>
      </c>
      <c r="P172" s="41">
        <v>27.949320946387036</v>
      </c>
      <c r="R172" s="32">
        <f t="shared" si="20"/>
        <v>0.28814673227646037</v>
      </c>
      <c r="S172" s="32">
        <f t="shared" si="21"/>
        <v>7.7696365963948535E-3</v>
      </c>
      <c r="T172" s="32">
        <f t="shared" si="22"/>
        <v>1.1204049437489488E-2</v>
      </c>
      <c r="U172" s="32">
        <f t="shared" si="23"/>
        <v>0.11523454257074119</v>
      </c>
      <c r="W172" s="33">
        <f t="shared" si="24"/>
        <v>3.4704540707425302</v>
      </c>
      <c r="X172" s="33">
        <f t="shared" si="25"/>
        <v>2.6964166954148657E-2</v>
      </c>
      <c r="Y172" s="33">
        <f t="shared" si="26"/>
        <v>3.8883138979135951E-2</v>
      </c>
      <c r="Z172" s="33">
        <f t="shared" si="27"/>
        <v>0.39991618735478213</v>
      </c>
      <c r="AB172" s="34">
        <f t="shared" si="28"/>
        <v>128.70614829836501</v>
      </c>
      <c r="AC172" s="34">
        <f t="shared" si="29"/>
        <v>37.086256056063391</v>
      </c>
      <c r="AD172" s="34">
        <f t="shared" si="30"/>
        <v>1.4420300484437352</v>
      </c>
      <c r="AE172" s="34">
        <f t="shared" si="31"/>
        <v>14.831394125204071</v>
      </c>
      <c r="AG172" s="35">
        <f t="shared" si="32"/>
        <v>89.25344408548699</v>
      </c>
      <c r="AH172" s="35">
        <f t="shared" si="33"/>
        <v>25.718088257652848</v>
      </c>
      <c r="AI172" s="35">
        <f t="shared" si="34"/>
        <v>0.69346682552088157</v>
      </c>
      <c r="AJ172" s="35">
        <f t="shared" si="35"/>
        <v>10.285079802054318</v>
      </c>
      <c r="AL172" s="36">
        <f t="shared" si="36"/>
        <v>8.67795348244743</v>
      </c>
      <c r="AM172" s="36">
        <f t="shared" si="37"/>
        <v>2.5005239388143568</v>
      </c>
      <c r="AN172" s="36">
        <f t="shared" si="38"/>
        <v>6.7424544959035715E-2</v>
      </c>
      <c r="AO172" s="36">
        <f t="shared" si="39"/>
        <v>9.7228219833575061E-2</v>
      </c>
    </row>
    <row r="173" spans="1:41" x14ac:dyDescent="0.25">
      <c r="A173" s="9" t="s">
        <v>946</v>
      </c>
      <c r="B173" s="37">
        <v>1198.1980444999999</v>
      </c>
      <c r="C173" s="37">
        <v>1483.0602629154314</v>
      </c>
      <c r="D173" s="37">
        <v>123.77421827076196</v>
      </c>
      <c r="E173" s="38">
        <v>831.18016226666668</v>
      </c>
      <c r="F173" s="38">
        <v>82.464688332418305</v>
      </c>
      <c r="G173" s="38">
        <v>9.9213975592888666</v>
      </c>
      <c r="H173" s="39">
        <v>334.266817</v>
      </c>
      <c r="I173" s="39">
        <v>182.65857071841558</v>
      </c>
      <c r="J173" s="39">
        <v>54.644541853646089</v>
      </c>
      <c r="K173" s="40">
        <v>540.63984840000001</v>
      </c>
      <c r="L173" s="40">
        <v>182.83690538696916</v>
      </c>
      <c r="M173" s="40">
        <v>33.818614356316317</v>
      </c>
      <c r="N173" s="41">
        <v>208.20064400000001</v>
      </c>
      <c r="O173" s="41">
        <v>65.373446345222376</v>
      </c>
      <c r="P173" s="41">
        <v>31.399252706068658</v>
      </c>
      <c r="R173" s="32">
        <f t="shared" si="20"/>
        <v>1.4415623698627005</v>
      </c>
      <c r="S173" s="32">
        <f t="shared" si="21"/>
        <v>3.5845557607352929</v>
      </c>
      <c r="T173" s="32">
        <f t="shared" si="22"/>
        <v>2.2162592122020133</v>
      </c>
      <c r="U173" s="32">
        <f t="shared" si="23"/>
        <v>5.7550160339561671</v>
      </c>
      <c r="W173" s="33">
        <f t="shared" si="24"/>
        <v>0.69369180335585734</v>
      </c>
      <c r="X173" s="33">
        <f t="shared" si="25"/>
        <v>2.4865769498940922</v>
      </c>
      <c r="Y173" s="33">
        <f t="shared" si="26"/>
        <v>1.5374008496164462</v>
      </c>
      <c r="Z173" s="33">
        <f t="shared" si="27"/>
        <v>3.992207450936927</v>
      </c>
      <c r="AB173" s="34">
        <f t="shared" si="28"/>
        <v>0.27897459734170016</v>
      </c>
      <c r="AC173" s="34">
        <f t="shared" si="29"/>
        <v>0.40215928167539389</v>
      </c>
      <c r="AD173" s="34">
        <f t="shared" si="30"/>
        <v>0.61828002132889026</v>
      </c>
      <c r="AE173" s="34">
        <f t="shared" si="31"/>
        <v>1.6055032807679499</v>
      </c>
      <c r="AG173" s="35">
        <f t="shared" si="32"/>
        <v>0.45121075842316655</v>
      </c>
      <c r="AH173" s="35">
        <f t="shared" si="33"/>
        <v>0.65044845022004638</v>
      </c>
      <c r="AI173" s="35">
        <f t="shared" si="34"/>
        <v>1.6173901234115022</v>
      </c>
      <c r="AJ173" s="35">
        <f t="shared" si="35"/>
        <v>2.5967251494188459</v>
      </c>
      <c r="AL173" s="36">
        <f t="shared" si="36"/>
        <v>0.17376146201847689</v>
      </c>
      <c r="AM173" s="36">
        <f t="shared" si="37"/>
        <v>0.25048798497816316</v>
      </c>
      <c r="AN173" s="36">
        <f t="shared" si="38"/>
        <v>0.6228576496721181</v>
      </c>
      <c r="AO173" s="36">
        <f t="shared" si="39"/>
        <v>0.38510044092413964</v>
      </c>
    </row>
    <row r="174" spans="1:41" x14ac:dyDescent="0.25">
      <c r="A174" s="9" t="s">
        <v>454</v>
      </c>
      <c r="B174" s="37">
        <v>11862.971836999999</v>
      </c>
      <c r="C174" s="37">
        <v>14877.727238571961</v>
      </c>
      <c r="D174" s="37">
        <v>125.41315484008058</v>
      </c>
      <c r="E174" s="38">
        <v>4455.8535860000002</v>
      </c>
      <c r="F174" s="38">
        <v>671.82551449311086</v>
      </c>
      <c r="G174" s="38">
        <v>15.077369611154698</v>
      </c>
      <c r="H174" s="39">
        <v>1688.3166430666668</v>
      </c>
      <c r="I174" s="39">
        <v>1030.780096487091</v>
      </c>
      <c r="J174" s="39">
        <v>61.053718845937389</v>
      </c>
      <c r="K174" s="40">
        <v>1884.3812496666667</v>
      </c>
      <c r="L174" s="40">
        <v>668.57996875313802</v>
      </c>
      <c r="M174" s="40">
        <v>35.480079674503493</v>
      </c>
      <c r="N174" s="41">
        <v>1097.6656900333332</v>
      </c>
      <c r="O174" s="41">
        <v>254.70794638142792</v>
      </c>
      <c r="P174" s="41">
        <v>23.204510143128651</v>
      </c>
      <c r="R174" s="32">
        <f t="shared" si="20"/>
        <v>2.6623342998236477</v>
      </c>
      <c r="S174" s="32">
        <f t="shared" si="21"/>
        <v>7.0265088517116308</v>
      </c>
      <c r="T174" s="32">
        <f t="shared" si="22"/>
        <v>6.2954202283102063</v>
      </c>
      <c r="U174" s="32">
        <f t="shared" si="23"/>
        <v>10.807454350367598</v>
      </c>
      <c r="W174" s="33">
        <f t="shared" si="24"/>
        <v>0.37561023049067871</v>
      </c>
      <c r="X174" s="33">
        <f t="shared" si="25"/>
        <v>2.6392286093361998</v>
      </c>
      <c r="Y174" s="33">
        <f t="shared" si="26"/>
        <v>2.3646242429912778</v>
      </c>
      <c r="Z174" s="33">
        <f t="shared" si="27"/>
        <v>4.0593904195590618</v>
      </c>
      <c r="AB174" s="34">
        <f t="shared" si="28"/>
        <v>0.14231818689823522</v>
      </c>
      <c r="AC174" s="34">
        <f t="shared" si="29"/>
        <v>0.3788985904678841</v>
      </c>
      <c r="AD174" s="34">
        <f t="shared" si="30"/>
        <v>0.8959527926555827</v>
      </c>
      <c r="AE174" s="34">
        <f t="shared" si="31"/>
        <v>1.5380973081297613</v>
      </c>
      <c r="AG174" s="35">
        <f t="shared" si="32"/>
        <v>0.15884563122618048</v>
      </c>
      <c r="AH174" s="35">
        <f t="shared" si="33"/>
        <v>0.42290017239059852</v>
      </c>
      <c r="AI174" s="35">
        <f t="shared" si="34"/>
        <v>1.1161302338664785</v>
      </c>
      <c r="AJ174" s="35">
        <f t="shared" si="35"/>
        <v>1.7167169082322715</v>
      </c>
      <c r="AL174" s="36">
        <f t="shared" si="36"/>
        <v>9.2528727633810134E-2</v>
      </c>
      <c r="AM174" s="36">
        <f t="shared" si="37"/>
        <v>0.24634240529853291</v>
      </c>
      <c r="AN174" s="36">
        <f t="shared" si="38"/>
        <v>0.65015392375658143</v>
      </c>
      <c r="AO174" s="36">
        <f t="shared" si="39"/>
        <v>0.58250722364569396</v>
      </c>
    </row>
    <row r="175" spans="1:41" x14ac:dyDescent="0.25">
      <c r="A175" s="9" t="s">
        <v>947</v>
      </c>
      <c r="B175" s="37">
        <v>41.845516726666666</v>
      </c>
      <c r="C175" s="37">
        <v>52.701205771092233</v>
      </c>
      <c r="D175" s="37">
        <v>125.94229894527176</v>
      </c>
      <c r="E175" s="38">
        <v>8.1103881906666668</v>
      </c>
      <c r="F175" s="38">
        <v>3.6984596988379055</v>
      </c>
      <c r="G175" s="38">
        <v>45.601512675978277</v>
      </c>
      <c r="H175" s="39">
        <v>4.3045926769999996</v>
      </c>
      <c r="I175" s="39">
        <v>3.0627622453062653</v>
      </c>
      <c r="J175" s="39">
        <v>71.151035071703845</v>
      </c>
      <c r="K175" s="40">
        <v>3.0778472756666666</v>
      </c>
      <c r="L175" s="40">
        <v>1.7259060147489835</v>
      </c>
      <c r="M175" s="40">
        <v>56.075102504075659</v>
      </c>
      <c r="N175" s="41">
        <v>0.99104524399999994</v>
      </c>
      <c r="O175" s="41">
        <v>0.10983834243881015</v>
      </c>
      <c r="P175" s="41">
        <v>11.083080525717165</v>
      </c>
      <c r="R175" s="32">
        <f t="shared" si="20"/>
        <v>5.1594961601001987</v>
      </c>
      <c r="S175" s="32">
        <f t="shared" si="21"/>
        <v>9.7211327218607053</v>
      </c>
      <c r="T175" s="32">
        <f t="shared" si="22"/>
        <v>13.595709266504414</v>
      </c>
      <c r="U175" s="32">
        <f t="shared" si="23"/>
        <v>42.223618931636452</v>
      </c>
      <c r="W175" s="33">
        <f t="shared" si="24"/>
        <v>0.19381737459817777</v>
      </c>
      <c r="X175" s="33">
        <f t="shared" si="25"/>
        <v>1.8841244222714797</v>
      </c>
      <c r="Y175" s="33">
        <f t="shared" si="26"/>
        <v>2.635084675834003</v>
      </c>
      <c r="Z175" s="33">
        <f t="shared" si="27"/>
        <v>8.1836709673636925</v>
      </c>
      <c r="AB175" s="34">
        <f t="shared" si="28"/>
        <v>0.10286867061810794</v>
      </c>
      <c r="AC175" s="34">
        <f t="shared" si="29"/>
        <v>0.53075051104874005</v>
      </c>
      <c r="AD175" s="34">
        <f t="shared" si="30"/>
        <v>1.3985725383556005</v>
      </c>
      <c r="AE175" s="34">
        <f t="shared" si="31"/>
        <v>4.3434875481830169</v>
      </c>
      <c r="AG175" s="35">
        <f t="shared" si="32"/>
        <v>7.355261725577554E-2</v>
      </c>
      <c r="AH175" s="35">
        <f t="shared" si="33"/>
        <v>0.37949444629649354</v>
      </c>
      <c r="AI175" s="35">
        <f t="shared" si="34"/>
        <v>0.71501475438361595</v>
      </c>
      <c r="AJ175" s="35">
        <f t="shared" si="35"/>
        <v>3.1056576824323741</v>
      </c>
      <c r="AL175" s="36">
        <f t="shared" si="36"/>
        <v>2.368342707949982E-2</v>
      </c>
      <c r="AM175" s="36">
        <f t="shared" si="37"/>
        <v>0.12219455107469238</v>
      </c>
      <c r="AN175" s="36">
        <f t="shared" si="38"/>
        <v>0.2302297379483276</v>
      </c>
      <c r="AO175" s="36">
        <f t="shared" si="39"/>
        <v>0.32199298900733725</v>
      </c>
    </row>
    <row r="176" spans="1:41" x14ac:dyDescent="0.25">
      <c r="A176" s="9" t="s">
        <v>948</v>
      </c>
      <c r="B176" s="37">
        <v>19.155600617000001</v>
      </c>
      <c r="C176" s="37">
        <v>9.6599360671966235</v>
      </c>
      <c r="D176" s="37">
        <v>50.428781954368638</v>
      </c>
      <c r="E176" s="38">
        <v>12.222709055666664</v>
      </c>
      <c r="F176" s="38">
        <v>4.2813831071890078</v>
      </c>
      <c r="G176" s="38">
        <v>35.028102916383197</v>
      </c>
      <c r="H176" s="39">
        <v>8.5341776290000002</v>
      </c>
      <c r="I176" s="39">
        <v>2.3549569183404517</v>
      </c>
      <c r="J176" s="39">
        <v>27.59442116997975</v>
      </c>
      <c r="K176" s="40">
        <v>5.2391213816666662</v>
      </c>
      <c r="L176" s="40">
        <v>3.0463138187968677</v>
      </c>
      <c r="M176" s="40">
        <v>58.145509463798227</v>
      </c>
      <c r="N176" s="41">
        <v>2.7341356473333334</v>
      </c>
      <c r="O176" s="41">
        <v>0.48734575086805731</v>
      </c>
      <c r="P176" s="41">
        <v>17.82449057870911</v>
      </c>
      <c r="R176" s="32">
        <f t="shared" si="20"/>
        <v>1.5672139891212682</v>
      </c>
      <c r="S176" s="32">
        <f t="shared" si="21"/>
        <v>2.2445748670507313</v>
      </c>
      <c r="T176" s="32">
        <f t="shared" si="22"/>
        <v>3.6562620373773882</v>
      </c>
      <c r="U176" s="32">
        <f t="shared" si="23"/>
        <v>7.0060900729936018</v>
      </c>
      <c r="W176" s="33">
        <f t="shared" si="24"/>
        <v>0.63807495781778778</v>
      </c>
      <c r="X176" s="33">
        <f t="shared" si="25"/>
        <v>1.432207013612262</v>
      </c>
      <c r="Y176" s="33">
        <f t="shared" si="26"/>
        <v>2.3329692452703554</v>
      </c>
      <c r="Z176" s="33">
        <f t="shared" si="27"/>
        <v>4.4704106277930133</v>
      </c>
      <c r="AB176" s="34">
        <f t="shared" si="28"/>
        <v>0.44551866577475951</v>
      </c>
      <c r="AC176" s="34">
        <f t="shared" si="29"/>
        <v>0.69822308541684586</v>
      </c>
      <c r="AD176" s="34">
        <f t="shared" si="30"/>
        <v>1.6289329846152778</v>
      </c>
      <c r="AE176" s="34">
        <f t="shared" si="31"/>
        <v>3.1213439016178968</v>
      </c>
      <c r="AG176" s="35">
        <f t="shared" si="32"/>
        <v>0.27350337305618644</v>
      </c>
      <c r="AH176" s="35">
        <f t="shared" si="33"/>
        <v>0.42863831232550831</v>
      </c>
      <c r="AI176" s="35">
        <f t="shared" si="34"/>
        <v>0.61389879721551621</v>
      </c>
      <c r="AJ176" s="35">
        <f t="shared" si="35"/>
        <v>1.9161892668992133</v>
      </c>
      <c r="AL176" s="36">
        <f t="shared" si="36"/>
        <v>0.14273296369036181</v>
      </c>
      <c r="AM176" s="36">
        <f t="shared" si="37"/>
        <v>0.22369309740427304</v>
      </c>
      <c r="AN176" s="36">
        <f t="shared" si="38"/>
        <v>0.32037482299905073</v>
      </c>
      <c r="AO176" s="36">
        <f t="shared" si="39"/>
        <v>0.52186911662343505</v>
      </c>
    </row>
    <row r="177" spans="1:41" x14ac:dyDescent="0.25">
      <c r="A177" s="9" t="s">
        <v>949</v>
      </c>
      <c r="B177" s="37">
        <v>8.8526640299999997</v>
      </c>
      <c r="C177" s="37">
        <v>11.680319616265779</v>
      </c>
      <c r="D177" s="37">
        <v>131.94129559964537</v>
      </c>
      <c r="E177" s="38">
        <v>17.140106403333334</v>
      </c>
      <c r="F177" s="38">
        <v>2.9430005270082877</v>
      </c>
      <c r="G177" s="38">
        <v>17.170258210508806</v>
      </c>
      <c r="H177" s="39">
        <v>29.027891493333332</v>
      </c>
      <c r="I177" s="39">
        <v>23.69688454003056</v>
      </c>
      <c r="J177" s="39">
        <v>81.634880526795712</v>
      </c>
      <c r="K177" s="40">
        <v>14.114726003333333</v>
      </c>
      <c r="L177" s="40">
        <v>5.3779147150267441</v>
      </c>
      <c r="M177" s="40">
        <v>38.101446062478978</v>
      </c>
      <c r="N177" s="41">
        <v>9.6591998639999996</v>
      </c>
      <c r="O177" s="41">
        <v>2.3721831407965843</v>
      </c>
      <c r="P177" s="41">
        <v>24.558795492344565</v>
      </c>
      <c r="R177" s="32">
        <f t="shared" si="20"/>
        <v>0.51648827735855662</v>
      </c>
      <c r="S177" s="32">
        <f t="shared" si="21"/>
        <v>0.30497096325556888</v>
      </c>
      <c r="T177" s="32">
        <f t="shared" si="22"/>
        <v>0.62719347353319899</v>
      </c>
      <c r="U177" s="32">
        <f t="shared" si="23"/>
        <v>0.91650076141337833</v>
      </c>
      <c r="W177" s="33">
        <f t="shared" si="24"/>
        <v>1.9361523655759174</v>
      </c>
      <c r="X177" s="33">
        <f t="shared" si="25"/>
        <v>0.59047025193923586</v>
      </c>
      <c r="Y177" s="33">
        <f t="shared" si="26"/>
        <v>1.2143421274550796</v>
      </c>
      <c r="Z177" s="33">
        <f t="shared" si="27"/>
        <v>1.7744851172626419</v>
      </c>
      <c r="AB177" s="34">
        <f t="shared" si="28"/>
        <v>3.279000693459428</v>
      </c>
      <c r="AC177" s="34">
        <f t="shared" si="29"/>
        <v>1.6935654196223724</v>
      </c>
      <c r="AD177" s="34">
        <f t="shared" si="30"/>
        <v>2.0565678346485865</v>
      </c>
      <c r="AE177" s="34">
        <f t="shared" si="31"/>
        <v>3.0052066322305611</v>
      </c>
      <c r="AG177" s="35">
        <f t="shared" si="32"/>
        <v>1.5944043460252419</v>
      </c>
      <c r="AH177" s="35">
        <f t="shared" si="33"/>
        <v>0.82349115409157325</v>
      </c>
      <c r="AI177" s="35">
        <f t="shared" si="34"/>
        <v>0.4862470292261834</v>
      </c>
      <c r="AJ177" s="35">
        <f t="shared" si="35"/>
        <v>1.4612727971329338</v>
      </c>
      <c r="AL177" s="36">
        <f t="shared" si="36"/>
        <v>1.0911065676125067</v>
      </c>
      <c r="AM177" s="36">
        <f t="shared" si="37"/>
        <v>0.56354375152079106</v>
      </c>
      <c r="AN177" s="36">
        <f t="shared" si="38"/>
        <v>0.33275582093926359</v>
      </c>
      <c r="AO177" s="36">
        <f t="shared" si="39"/>
        <v>0.68433491813577418</v>
      </c>
    </row>
    <row r="178" spans="1:41" x14ac:dyDescent="0.25">
      <c r="A178" s="9" t="s">
        <v>950</v>
      </c>
      <c r="B178" s="37">
        <v>63.33419571666667</v>
      </c>
      <c r="C178" s="37">
        <v>84.595541208244526</v>
      </c>
      <c r="D178" s="37">
        <v>133.57008840325867</v>
      </c>
      <c r="E178" s="38">
        <v>27.514771763333332</v>
      </c>
      <c r="F178" s="38">
        <v>3.9366308495044469</v>
      </c>
      <c r="G178" s="38">
        <v>14.307336013415419</v>
      </c>
      <c r="H178" s="39">
        <v>365.0260146</v>
      </c>
      <c r="I178" s="39">
        <v>142.61205981590697</v>
      </c>
      <c r="J178" s="39">
        <v>39.069012648915731</v>
      </c>
      <c r="K178" s="40">
        <v>217.99094743666669</v>
      </c>
      <c r="L178" s="40">
        <v>118.84497778326848</v>
      </c>
      <c r="M178" s="40">
        <v>54.518308755824243</v>
      </c>
      <c r="N178" s="41">
        <v>42.918335896666669</v>
      </c>
      <c r="O178" s="41">
        <v>13.450671777079085</v>
      </c>
      <c r="P178" s="41">
        <v>31.340152165880593</v>
      </c>
      <c r="R178" s="32">
        <f t="shared" si="20"/>
        <v>2.3018252254255271</v>
      </c>
      <c r="S178" s="32">
        <f t="shared" si="21"/>
        <v>0.17350597815903357</v>
      </c>
      <c r="T178" s="32">
        <f t="shared" si="22"/>
        <v>0.29053589821690773</v>
      </c>
      <c r="U178" s="32">
        <f t="shared" si="23"/>
        <v>1.4756908531857973</v>
      </c>
      <c r="W178" s="33">
        <f t="shared" si="24"/>
        <v>0.43443784912694011</v>
      </c>
      <c r="X178" s="33">
        <f t="shared" si="25"/>
        <v>7.5377563962076399E-2</v>
      </c>
      <c r="Y178" s="33">
        <f t="shared" si="26"/>
        <v>0.12621979071551698</v>
      </c>
      <c r="Z178" s="33">
        <f t="shared" si="27"/>
        <v>0.64109596023433701</v>
      </c>
      <c r="AB178" s="34">
        <f t="shared" si="28"/>
        <v>5.7634901725600001</v>
      </c>
      <c r="AC178" s="34">
        <f t="shared" si="29"/>
        <v>13.26654706569073</v>
      </c>
      <c r="AD178" s="34">
        <f t="shared" si="30"/>
        <v>1.67450079414904</v>
      </c>
      <c r="AE178" s="34">
        <f t="shared" si="31"/>
        <v>8.5051297300730244</v>
      </c>
      <c r="AG178" s="35">
        <f t="shared" si="32"/>
        <v>3.4419154608337661</v>
      </c>
      <c r="AH178" s="35">
        <f t="shared" si="33"/>
        <v>7.9226878315292897</v>
      </c>
      <c r="AI178" s="35">
        <f t="shared" si="34"/>
        <v>0.5971929087726634</v>
      </c>
      <c r="AJ178" s="35">
        <f t="shared" si="35"/>
        <v>5.0792031629911669</v>
      </c>
      <c r="AL178" s="36">
        <f t="shared" si="36"/>
        <v>0.67764870795339593</v>
      </c>
      <c r="AM178" s="36">
        <f t="shared" si="37"/>
        <v>1.5598288899441426</v>
      </c>
      <c r="AN178" s="36">
        <f t="shared" si="38"/>
        <v>0.11757610192165922</v>
      </c>
      <c r="AO178" s="36">
        <f t="shared" si="39"/>
        <v>0.19688127604076683</v>
      </c>
    </row>
    <row r="179" spans="1:41" x14ac:dyDescent="0.25">
      <c r="A179" s="9" t="s">
        <v>951</v>
      </c>
      <c r="B179" s="37">
        <v>11.366440403</v>
      </c>
      <c r="C179" s="37">
        <v>9.721306122536193</v>
      </c>
      <c r="D179" s="37">
        <v>85.52638977432548</v>
      </c>
      <c r="E179" s="38">
        <v>15.162487200000001</v>
      </c>
      <c r="F179" s="38">
        <v>2.6996800908672807</v>
      </c>
      <c r="G179" s="38">
        <v>17.804995019994347</v>
      </c>
      <c r="H179" s="39">
        <v>8.1788901073333324</v>
      </c>
      <c r="I179" s="39">
        <v>4.313581127579341</v>
      </c>
      <c r="J179" s="39">
        <v>52.740421633880494</v>
      </c>
      <c r="K179" s="40">
        <v>14.738195825666665</v>
      </c>
      <c r="L179" s="40">
        <v>6.7232555379009327</v>
      </c>
      <c r="M179" s="40">
        <v>45.617900707984482</v>
      </c>
      <c r="N179" s="41">
        <v>8.2440718289999992</v>
      </c>
      <c r="O179" s="41">
        <v>1.9430538213520474</v>
      </c>
      <c r="P179" s="41">
        <v>23.569103492245272</v>
      </c>
      <c r="R179" s="32">
        <f t="shared" si="20"/>
        <v>0.74964220929400027</v>
      </c>
      <c r="S179" s="32">
        <f t="shared" si="21"/>
        <v>1.389728955131535</v>
      </c>
      <c r="T179" s="32">
        <f t="shared" si="22"/>
        <v>0.77122332593825826</v>
      </c>
      <c r="U179" s="32">
        <f t="shared" si="23"/>
        <v>1.3787410685841566</v>
      </c>
      <c r="W179" s="33">
        <f t="shared" si="24"/>
        <v>1.3339697092854235</v>
      </c>
      <c r="X179" s="33">
        <f t="shared" si="25"/>
        <v>1.853856330262349</v>
      </c>
      <c r="Y179" s="33">
        <f t="shared" si="26"/>
        <v>1.0287885558959957</v>
      </c>
      <c r="Z179" s="33">
        <f t="shared" si="27"/>
        <v>1.8391988224390812</v>
      </c>
      <c r="AB179" s="34">
        <f t="shared" si="28"/>
        <v>0.71956477290591681</v>
      </c>
      <c r="AC179" s="34">
        <f t="shared" si="29"/>
        <v>0.53941612609132705</v>
      </c>
      <c r="AD179" s="34">
        <f t="shared" si="30"/>
        <v>0.5549451373885087</v>
      </c>
      <c r="AE179" s="34">
        <f t="shared" si="31"/>
        <v>0.99209350391181961</v>
      </c>
      <c r="AG179" s="35">
        <f t="shared" si="32"/>
        <v>1.2966412793381419</v>
      </c>
      <c r="AH179" s="35">
        <f t="shared" si="33"/>
        <v>0.97201703330484357</v>
      </c>
      <c r="AI179" s="35">
        <f t="shared" si="34"/>
        <v>1.8019799303150126</v>
      </c>
      <c r="AJ179" s="35">
        <f t="shared" si="35"/>
        <v>1.7877325830449975</v>
      </c>
      <c r="AL179" s="36">
        <f t="shared" si="36"/>
        <v>0.72529934937450613</v>
      </c>
      <c r="AM179" s="36">
        <f t="shared" si="37"/>
        <v>0.5437150066646057</v>
      </c>
      <c r="AN179" s="36">
        <f t="shared" si="38"/>
        <v>1.0079695069638146</v>
      </c>
      <c r="AO179" s="36">
        <f t="shared" si="39"/>
        <v>0.55936777652546144</v>
      </c>
    </row>
    <row r="180" spans="1:41" x14ac:dyDescent="0.25">
      <c r="A180" s="9" t="s">
        <v>952</v>
      </c>
      <c r="B180" s="37">
        <v>280.0554199</v>
      </c>
      <c r="C180" s="37">
        <v>202.55172075168647</v>
      </c>
      <c r="D180" s="37">
        <v>72.325584994574314</v>
      </c>
      <c r="E180" s="38">
        <v>15.210711023</v>
      </c>
      <c r="F180" s="38">
        <v>7.295041404689667</v>
      </c>
      <c r="G180" s="38">
        <v>47.959897427930166</v>
      </c>
      <c r="H180" s="39">
        <v>57.558190416666662</v>
      </c>
      <c r="I180" s="39">
        <v>25.090635180297966</v>
      </c>
      <c r="J180" s="39">
        <v>43.591772080855193</v>
      </c>
      <c r="K180" s="40">
        <v>19.959790356666669</v>
      </c>
      <c r="L180" s="40">
        <v>11.420213997713626</v>
      </c>
      <c r="M180" s="40">
        <v>57.216101941167018</v>
      </c>
      <c r="N180" s="41">
        <v>5.5155579783333337</v>
      </c>
      <c r="O180" s="41">
        <v>1.7621314206895689</v>
      </c>
      <c r="P180" s="41">
        <v>31.948379975547674</v>
      </c>
      <c r="R180" s="32">
        <f t="shared" si="20"/>
        <v>18.411724440529461</v>
      </c>
      <c r="S180" s="32">
        <f t="shared" si="21"/>
        <v>4.8656050142067464</v>
      </c>
      <c r="T180" s="32">
        <f t="shared" si="22"/>
        <v>14.030980030131433</v>
      </c>
      <c r="U180" s="32">
        <f t="shared" si="23"/>
        <v>50.775537307401471</v>
      </c>
      <c r="W180" s="33">
        <f t="shared" si="24"/>
        <v>5.4313217821070278E-2</v>
      </c>
      <c r="X180" s="33">
        <f t="shared" si="25"/>
        <v>0.26426666496790274</v>
      </c>
      <c r="Y180" s="33">
        <f t="shared" si="26"/>
        <v>0.76206767461961578</v>
      </c>
      <c r="Z180" s="33">
        <f t="shared" si="27"/>
        <v>2.757782817758776</v>
      </c>
      <c r="AB180" s="34">
        <f t="shared" si="28"/>
        <v>0.20552428671874692</v>
      </c>
      <c r="AC180" s="34">
        <f t="shared" si="29"/>
        <v>3.7840565329019373</v>
      </c>
      <c r="AD180" s="34">
        <f t="shared" si="30"/>
        <v>2.8837071626577448</v>
      </c>
      <c r="AE180" s="34">
        <f t="shared" si="31"/>
        <v>10.43560608786481</v>
      </c>
      <c r="AG180" s="35">
        <f t="shared" si="32"/>
        <v>7.1270859045662299E-2</v>
      </c>
      <c r="AH180" s="35">
        <f t="shared" si="33"/>
        <v>1.3122194173885509</v>
      </c>
      <c r="AI180" s="35">
        <f t="shared" si="34"/>
        <v>0.34677584913939674</v>
      </c>
      <c r="AJ180" s="35">
        <f t="shared" si="35"/>
        <v>3.6188161624035775</v>
      </c>
      <c r="AL180" s="36">
        <f t="shared" si="36"/>
        <v>1.9694523249372521E-2</v>
      </c>
      <c r="AM180" s="36">
        <f t="shared" si="37"/>
        <v>0.36261013505504774</v>
      </c>
      <c r="AN180" s="36">
        <f t="shared" si="38"/>
        <v>9.582577107455828E-2</v>
      </c>
      <c r="AO180" s="36">
        <f t="shared" si="39"/>
        <v>0.27633346241490508</v>
      </c>
    </row>
    <row r="181" spans="1:41" x14ac:dyDescent="0.25">
      <c r="A181" s="9" t="s">
        <v>953</v>
      </c>
      <c r="B181" s="37">
        <v>29.453438688999999</v>
      </c>
      <c r="C181" s="37">
        <v>33.724118001569863</v>
      </c>
      <c r="D181" s="37">
        <v>114.49976472242895</v>
      </c>
      <c r="E181" s="38">
        <v>1.745942799</v>
      </c>
      <c r="F181" s="38">
        <v>0.27362240025649615</v>
      </c>
      <c r="G181" s="38">
        <v>15.671899469628395</v>
      </c>
      <c r="H181" s="39">
        <v>20.299987511333331</v>
      </c>
      <c r="I181" s="39">
        <v>18.076411411169722</v>
      </c>
      <c r="J181" s="39">
        <v>89.046416413201229</v>
      </c>
      <c r="K181" s="40">
        <v>15.764799234999998</v>
      </c>
      <c r="L181" s="40">
        <v>8.5175967668799046</v>
      </c>
      <c r="M181" s="40">
        <v>54.029211789577893</v>
      </c>
      <c r="N181" s="41">
        <v>2.3283704766666666</v>
      </c>
      <c r="O181" s="41">
        <v>1.225718248091191</v>
      </c>
      <c r="P181" s="41">
        <v>52.642749956439459</v>
      </c>
      <c r="R181" s="32">
        <f t="shared" si="20"/>
        <v>16.869646992942521</v>
      </c>
      <c r="S181" s="32">
        <f t="shared" si="21"/>
        <v>1.4509092024099208</v>
      </c>
      <c r="T181" s="32">
        <f t="shared" si="22"/>
        <v>1.868304077327503</v>
      </c>
      <c r="U181" s="32">
        <f t="shared" si="23"/>
        <v>12.649807659117043</v>
      </c>
      <c r="W181" s="33">
        <f t="shared" si="24"/>
        <v>5.92780631638797E-2</v>
      </c>
      <c r="X181" s="33">
        <f t="shared" si="25"/>
        <v>8.6007087345509603E-2</v>
      </c>
      <c r="Y181" s="33">
        <f t="shared" si="26"/>
        <v>0.11074944710515372</v>
      </c>
      <c r="Z181" s="33">
        <f t="shared" si="27"/>
        <v>0.74985609742806925</v>
      </c>
      <c r="AB181" s="34">
        <f t="shared" si="28"/>
        <v>0.68922300467805087</v>
      </c>
      <c r="AC181" s="34">
        <f t="shared" si="29"/>
        <v>11.626948788333889</v>
      </c>
      <c r="AD181" s="34">
        <f t="shared" si="30"/>
        <v>1.2876781498279153</v>
      </c>
      <c r="AE181" s="34">
        <f t="shared" si="31"/>
        <v>8.7185384434160689</v>
      </c>
      <c r="AG181" s="35">
        <f t="shared" si="32"/>
        <v>0.53524477740820431</v>
      </c>
      <c r="AH181" s="35">
        <f t="shared" si="33"/>
        <v>9.029390449692503</v>
      </c>
      <c r="AI181" s="35">
        <f t="shared" si="34"/>
        <v>0.77659157308341342</v>
      </c>
      <c r="AJ181" s="35">
        <f t="shared" si="35"/>
        <v>6.7707434847606995</v>
      </c>
      <c r="AL181" s="36">
        <f t="shared" si="36"/>
        <v>7.905258537897801E-2</v>
      </c>
      <c r="AM181" s="36">
        <f t="shared" si="37"/>
        <v>1.3335892092228083</v>
      </c>
      <c r="AN181" s="36">
        <f t="shared" si="38"/>
        <v>0.11469812360065516</v>
      </c>
      <c r="AO181" s="36">
        <f t="shared" si="39"/>
        <v>0.14769426758682519</v>
      </c>
    </row>
    <row r="182" spans="1:41" x14ac:dyDescent="0.25">
      <c r="A182" s="9" t="s">
        <v>954</v>
      </c>
      <c r="B182" s="37">
        <v>7.9421148163333335</v>
      </c>
      <c r="C182" s="37">
        <v>4.8001959916746175</v>
      </c>
      <c r="D182" s="37">
        <v>60.439770800124769</v>
      </c>
      <c r="E182" s="38">
        <v>4.1046709770000005</v>
      </c>
      <c r="F182" s="38">
        <v>3.0632648284370663</v>
      </c>
      <c r="G182" s="38">
        <v>74.628754548212981</v>
      </c>
      <c r="H182" s="39">
        <v>1.3459388616666665</v>
      </c>
      <c r="I182" s="39">
        <v>0.52872370631050603</v>
      </c>
      <c r="J182" s="39">
        <v>39.282891769377343</v>
      </c>
      <c r="K182" s="40">
        <v>2.4701347043333333</v>
      </c>
      <c r="L182" s="40">
        <v>1.0794420791476549</v>
      </c>
      <c r="M182" s="40">
        <v>43.699725251987275</v>
      </c>
      <c r="N182" s="41">
        <v>1.486455369</v>
      </c>
      <c r="O182" s="41">
        <v>0.33301984354101727</v>
      </c>
      <c r="P182" s="41">
        <v>22.403622098997396</v>
      </c>
      <c r="R182" s="32">
        <f t="shared" si="20"/>
        <v>1.9348968189742757</v>
      </c>
      <c r="S182" s="32">
        <f t="shared" si="21"/>
        <v>5.9007990946176179</v>
      </c>
      <c r="T182" s="32">
        <f t="shared" si="22"/>
        <v>3.2152557520043579</v>
      </c>
      <c r="U182" s="32">
        <f t="shared" si="23"/>
        <v>5.3429890879780153</v>
      </c>
      <c r="W182" s="33">
        <f t="shared" si="24"/>
        <v>0.51682342448116603</v>
      </c>
      <c r="X182" s="33">
        <f t="shared" si="25"/>
        <v>3.0496711952556415</v>
      </c>
      <c r="Y182" s="33">
        <f t="shared" si="26"/>
        <v>1.661719488333659</v>
      </c>
      <c r="Z182" s="33">
        <f t="shared" si="27"/>
        <v>2.7613819174142997</v>
      </c>
      <c r="AB182" s="34">
        <f t="shared" si="28"/>
        <v>0.16946857263995729</v>
      </c>
      <c r="AC182" s="34">
        <f t="shared" si="29"/>
        <v>0.32790420211716431</v>
      </c>
      <c r="AD182" s="34">
        <f t="shared" si="30"/>
        <v>0.54488480296459096</v>
      </c>
      <c r="AE182" s="34">
        <f t="shared" si="31"/>
        <v>0.90546873437050135</v>
      </c>
      <c r="AG182" s="35">
        <f t="shared" si="32"/>
        <v>0.31101724936705583</v>
      </c>
      <c r="AH182" s="35">
        <f t="shared" si="33"/>
        <v>0.60178628644644538</v>
      </c>
      <c r="AI182" s="35">
        <f t="shared" si="34"/>
        <v>1.8352503034755852</v>
      </c>
      <c r="AJ182" s="35">
        <f t="shared" si="35"/>
        <v>1.6617617695411164</v>
      </c>
      <c r="AL182" s="36">
        <f t="shared" si="36"/>
        <v>0.18716115334205877</v>
      </c>
      <c r="AM182" s="36">
        <f t="shared" si="37"/>
        <v>0.36213752023710616</v>
      </c>
      <c r="AN182" s="36">
        <f t="shared" si="38"/>
        <v>1.1044003641884097</v>
      </c>
      <c r="AO182" s="36">
        <f t="shared" si="39"/>
        <v>0.60177097483482411</v>
      </c>
    </row>
    <row r="183" spans="1:41" x14ac:dyDescent="0.25">
      <c r="A183" s="9" t="s">
        <v>955</v>
      </c>
      <c r="B183" s="37">
        <v>57.865910486666671</v>
      </c>
      <c r="C183" s="37">
        <v>28.042963132244186</v>
      </c>
      <c r="D183" s="37">
        <v>48.46197510139546</v>
      </c>
      <c r="E183" s="38">
        <v>4.1928067889999996</v>
      </c>
      <c r="F183" s="38">
        <v>1.8830343096690603</v>
      </c>
      <c r="G183" s="38">
        <v>44.91106803703137</v>
      </c>
      <c r="H183" s="39">
        <v>13.992015451333332</v>
      </c>
      <c r="I183" s="39">
        <v>9.4004865400165585</v>
      </c>
      <c r="J183" s="39">
        <v>67.184649507521556</v>
      </c>
      <c r="K183" s="40">
        <v>4.7954454140000005</v>
      </c>
      <c r="L183" s="40">
        <v>2.3940645497299573</v>
      </c>
      <c r="M183" s="40">
        <v>49.923716006455557</v>
      </c>
      <c r="N183" s="41">
        <v>1.7006134033333333</v>
      </c>
      <c r="O183" s="41">
        <v>0.56709204057140272</v>
      </c>
      <c r="P183" s="41">
        <v>33.346323124341993</v>
      </c>
      <c r="R183" s="32">
        <f t="shared" si="20"/>
        <v>13.801234685671721</v>
      </c>
      <c r="S183" s="32">
        <f t="shared" si="21"/>
        <v>4.1356379778120163</v>
      </c>
      <c r="T183" s="32">
        <f t="shared" si="22"/>
        <v>12.066847913174195</v>
      </c>
      <c r="U183" s="32">
        <f t="shared" si="23"/>
        <v>34.026493248403796</v>
      </c>
      <c r="W183" s="33">
        <f t="shared" si="24"/>
        <v>7.2457285364344121E-2</v>
      </c>
      <c r="X183" s="33">
        <f t="shared" si="25"/>
        <v>0.29965710112194432</v>
      </c>
      <c r="Y183" s="33">
        <f t="shared" si="26"/>
        <v>0.87433104269300299</v>
      </c>
      <c r="Z183" s="33">
        <f t="shared" si="27"/>
        <v>2.4654673312475222</v>
      </c>
      <c r="AB183" s="34">
        <f t="shared" si="28"/>
        <v>0.24180066179996149</v>
      </c>
      <c r="AC183" s="34">
        <f t="shared" si="29"/>
        <v>3.3371476806520057</v>
      </c>
      <c r="AD183" s="34">
        <f t="shared" si="30"/>
        <v>2.9177718112450046</v>
      </c>
      <c r="AE183" s="34">
        <f t="shared" si="31"/>
        <v>8.2276285861959586</v>
      </c>
      <c r="AG183" s="35">
        <f t="shared" si="32"/>
        <v>8.2871683408575342E-2</v>
      </c>
      <c r="AH183" s="35">
        <f t="shared" si="33"/>
        <v>1.1437315515184359</v>
      </c>
      <c r="AI183" s="35">
        <f t="shared" si="34"/>
        <v>0.34272728118971818</v>
      </c>
      <c r="AJ183" s="35">
        <f t="shared" si="35"/>
        <v>2.8198327759857462</v>
      </c>
      <c r="AL183" s="36">
        <f t="shared" si="36"/>
        <v>2.9388864515061675E-2</v>
      </c>
      <c r="AM183" s="36">
        <f t="shared" si="37"/>
        <v>0.405602616317776</v>
      </c>
      <c r="AN183" s="36">
        <f t="shared" si="38"/>
        <v>0.12154170421326099</v>
      </c>
      <c r="AO183" s="36">
        <f t="shared" si="39"/>
        <v>0.35463095844413112</v>
      </c>
    </row>
    <row r="184" spans="1:41" x14ac:dyDescent="0.25">
      <c r="A184" s="9" t="s">
        <v>477</v>
      </c>
      <c r="B184" s="37">
        <v>177.10645689333333</v>
      </c>
      <c r="C184" s="37">
        <v>248.36481327550084</v>
      </c>
      <c r="D184" s="37">
        <v>140.23475915679606</v>
      </c>
      <c r="E184" s="38">
        <v>101.64398932</v>
      </c>
      <c r="F184" s="38">
        <v>20.431358874196004</v>
      </c>
      <c r="G184" s="38">
        <v>20.100902188985437</v>
      </c>
      <c r="H184" s="39">
        <v>269.99434896666668</v>
      </c>
      <c r="I184" s="39">
        <v>251.91068448525255</v>
      </c>
      <c r="J184" s="39">
        <v>93.302206305196876</v>
      </c>
      <c r="K184" s="40">
        <v>150.05392436666668</v>
      </c>
      <c r="L184" s="40">
        <v>92.285341588687444</v>
      </c>
      <c r="M184" s="40">
        <v>61.501451546966621</v>
      </c>
      <c r="N184" s="41">
        <v>56.463995226666668</v>
      </c>
      <c r="O184" s="41">
        <v>8.0240898121345001</v>
      </c>
      <c r="P184" s="41">
        <v>14.210984858444634</v>
      </c>
      <c r="R184" s="32">
        <f t="shared" si="20"/>
        <v>1.7424193804097863</v>
      </c>
      <c r="S184" s="32">
        <f t="shared" si="21"/>
        <v>0.65596356950122237</v>
      </c>
      <c r="T184" s="32">
        <f t="shared" si="22"/>
        <v>1.1802854050025509</v>
      </c>
      <c r="U184" s="32">
        <f t="shared" si="23"/>
        <v>3.1366263790290554</v>
      </c>
      <c r="W184" s="33">
        <f t="shared" si="24"/>
        <v>0.57391464491448529</v>
      </c>
      <c r="X184" s="33">
        <f t="shared" si="25"/>
        <v>0.37646709906713233</v>
      </c>
      <c r="Y184" s="33">
        <f t="shared" si="26"/>
        <v>0.67738307910978857</v>
      </c>
      <c r="Z184" s="33">
        <f t="shared" si="27"/>
        <v>1.8001558145498682</v>
      </c>
      <c r="AB184" s="34">
        <f t="shared" si="28"/>
        <v>1.5244749045444308</v>
      </c>
      <c r="AC184" s="34">
        <f t="shared" si="29"/>
        <v>2.6562746186265751</v>
      </c>
      <c r="AD184" s="34">
        <f t="shared" si="30"/>
        <v>1.7993154801264488</v>
      </c>
      <c r="AE184" s="34">
        <f t="shared" si="31"/>
        <v>4.7817081997618622</v>
      </c>
      <c r="AG184" s="35">
        <f t="shared" si="32"/>
        <v>0.84725270325429358</v>
      </c>
      <c r="AH184" s="35">
        <f t="shared" si="33"/>
        <v>1.4762695302548625</v>
      </c>
      <c r="AI184" s="35">
        <f t="shared" si="34"/>
        <v>0.55576690749624624</v>
      </c>
      <c r="AJ184" s="35">
        <f t="shared" si="35"/>
        <v>2.6575151787310936</v>
      </c>
      <c r="AL184" s="36">
        <f t="shared" si="36"/>
        <v>0.31881387170809633</v>
      </c>
      <c r="AM184" s="36">
        <f t="shared" si="37"/>
        <v>0.55550746880766633</v>
      </c>
      <c r="AN184" s="36">
        <f t="shared" si="38"/>
        <v>0.20913028529214764</v>
      </c>
      <c r="AO184" s="36">
        <f t="shared" si="39"/>
        <v>0.37629135968942184</v>
      </c>
    </row>
    <row r="185" spans="1:41" x14ac:dyDescent="0.25">
      <c r="A185" s="9" t="s">
        <v>402</v>
      </c>
      <c r="B185" s="37">
        <v>34.912083530666671</v>
      </c>
      <c r="C185" s="37">
        <v>51.17915205002982</v>
      </c>
      <c r="D185" s="37">
        <v>146.59437900655286</v>
      </c>
      <c r="E185" s="38">
        <v>72.040236486666672</v>
      </c>
      <c r="F185" s="38">
        <v>12.057806318464159</v>
      </c>
      <c r="G185" s="38">
        <v>16.737599578390945</v>
      </c>
      <c r="H185" s="39">
        <v>23.736959243333331</v>
      </c>
      <c r="I185" s="39">
        <v>18.08601293730111</v>
      </c>
      <c r="J185" s="39">
        <v>76.193470072965113</v>
      </c>
      <c r="K185" s="40">
        <v>47.204864016666669</v>
      </c>
      <c r="L185" s="40">
        <v>6.0932569773542173</v>
      </c>
      <c r="M185" s="40">
        <v>12.908112552136291</v>
      </c>
      <c r="N185" s="41">
        <v>36.203244680000005</v>
      </c>
      <c r="O185" s="41">
        <v>11.260564973939248</v>
      </c>
      <c r="P185" s="41">
        <v>31.103745184917074</v>
      </c>
      <c r="R185" s="32">
        <f t="shared" si="20"/>
        <v>0.4846192243848097</v>
      </c>
      <c r="S185" s="32">
        <f t="shared" si="21"/>
        <v>1.4707900524567796</v>
      </c>
      <c r="T185" s="32">
        <f t="shared" si="22"/>
        <v>0.73958657138256401</v>
      </c>
      <c r="U185" s="32">
        <f t="shared" si="23"/>
        <v>0.96433576159413636</v>
      </c>
      <c r="W185" s="33">
        <f t="shared" si="24"/>
        <v>2.0634757138853299</v>
      </c>
      <c r="X185" s="33">
        <f t="shared" si="25"/>
        <v>3.0349395534686949</v>
      </c>
      <c r="Y185" s="33">
        <f t="shared" si="26"/>
        <v>1.5261189283636396</v>
      </c>
      <c r="Z185" s="33">
        <f t="shared" si="27"/>
        <v>1.9898834240806138</v>
      </c>
      <c r="AB185" s="34">
        <f t="shared" si="28"/>
        <v>0.67990669254909564</v>
      </c>
      <c r="AC185" s="34">
        <f t="shared" si="29"/>
        <v>0.32949585399718401</v>
      </c>
      <c r="AD185" s="34">
        <f t="shared" si="30"/>
        <v>0.50284985960244477</v>
      </c>
      <c r="AE185" s="34">
        <f t="shared" si="31"/>
        <v>0.65565833817228247</v>
      </c>
      <c r="AG185" s="35">
        <f t="shared" si="32"/>
        <v>1.352106756252518</v>
      </c>
      <c r="AH185" s="35">
        <f t="shared" si="33"/>
        <v>0.6552569275005562</v>
      </c>
      <c r="AI185" s="35">
        <f t="shared" si="34"/>
        <v>1.9886651669558071</v>
      </c>
      <c r="AJ185" s="35">
        <f t="shared" si="35"/>
        <v>1.3038848985473492</v>
      </c>
      <c r="AL185" s="36">
        <f t="shared" si="36"/>
        <v>1.0369832166619097</v>
      </c>
      <c r="AM185" s="36">
        <f t="shared" si="37"/>
        <v>0.50254200215875977</v>
      </c>
      <c r="AN185" s="36">
        <f t="shared" si="38"/>
        <v>1.5251845996309703</v>
      </c>
      <c r="AO185" s="36">
        <f t="shared" si="39"/>
        <v>0.76693886179224435</v>
      </c>
    </row>
    <row r="186" spans="1:41" x14ac:dyDescent="0.25">
      <c r="A186" s="9" t="s">
        <v>956</v>
      </c>
      <c r="B186" s="37">
        <v>117.46500877333334</v>
      </c>
      <c r="C186" s="37">
        <v>142.18214521061299</v>
      </c>
      <c r="D186" s="37">
        <v>121.04212709418441</v>
      </c>
      <c r="E186" s="38">
        <v>29.005704156666667</v>
      </c>
      <c r="F186" s="38">
        <v>14.216206022186912</v>
      </c>
      <c r="G186" s="38">
        <v>49.01175970561453</v>
      </c>
      <c r="H186" s="39">
        <v>65.453807093333339</v>
      </c>
      <c r="I186" s="39">
        <v>38.956035790473621</v>
      </c>
      <c r="J186" s="39">
        <v>59.516837171785241</v>
      </c>
      <c r="K186" s="40">
        <v>27.718737099999998</v>
      </c>
      <c r="L186" s="40">
        <v>13.323763379036528</v>
      </c>
      <c r="M186" s="40">
        <v>48.067714380236062</v>
      </c>
      <c r="N186" s="41">
        <v>20.248739243333333</v>
      </c>
      <c r="O186" s="41">
        <v>6.2173252492565192</v>
      </c>
      <c r="P186" s="41">
        <v>30.704752402318096</v>
      </c>
      <c r="R186" s="32">
        <f t="shared" si="20"/>
        <v>4.0497209838063934</v>
      </c>
      <c r="S186" s="32">
        <f t="shared" si="21"/>
        <v>1.7946245449991172</v>
      </c>
      <c r="T186" s="32">
        <f t="shared" si="22"/>
        <v>4.2377474972816618</v>
      </c>
      <c r="U186" s="32">
        <f t="shared" si="23"/>
        <v>5.8011023482366859</v>
      </c>
      <c r="W186" s="33">
        <f t="shared" si="24"/>
        <v>0.24693059200836226</v>
      </c>
      <c r="X186" s="33">
        <f t="shared" si="25"/>
        <v>0.44314770132936976</v>
      </c>
      <c r="Y186" s="33">
        <f t="shared" si="26"/>
        <v>1.0464294982857163</v>
      </c>
      <c r="Z186" s="33">
        <f t="shared" si="27"/>
        <v>1.4324696371511854</v>
      </c>
      <c r="AB186" s="34">
        <f t="shared" si="28"/>
        <v>0.55721961609551696</v>
      </c>
      <c r="AC186" s="34">
        <f t="shared" si="29"/>
        <v>2.2565839718905583</v>
      </c>
      <c r="AD186" s="34">
        <f t="shared" si="30"/>
        <v>2.3613560335450257</v>
      </c>
      <c r="AE186" s="34">
        <f t="shared" si="31"/>
        <v>3.2324880234152484</v>
      </c>
      <c r="AG186" s="35">
        <f t="shared" si="32"/>
        <v>0.23597441816471093</v>
      </c>
      <c r="AH186" s="35">
        <f t="shared" si="33"/>
        <v>0.95563055288313448</v>
      </c>
      <c r="AI186" s="35">
        <f t="shared" si="34"/>
        <v>0.42348548283027576</v>
      </c>
      <c r="AJ186" s="35">
        <f t="shared" si="35"/>
        <v>1.3689117513390903</v>
      </c>
      <c r="AL186" s="36">
        <f t="shared" si="36"/>
        <v>0.17238103035778396</v>
      </c>
      <c r="AM186" s="36">
        <f t="shared" si="37"/>
        <v>0.69809507585008468</v>
      </c>
      <c r="AN186" s="36">
        <f t="shared" si="38"/>
        <v>0.30935922817231704</v>
      </c>
      <c r="AO186" s="36">
        <f t="shared" si="39"/>
        <v>0.73050727997753306</v>
      </c>
    </row>
    <row r="187" spans="1:41" x14ac:dyDescent="0.25">
      <c r="A187" s="9" t="s">
        <v>957</v>
      </c>
      <c r="B187" s="37">
        <v>214.90649542333333</v>
      </c>
      <c r="C187" s="37">
        <v>277.42100292291832</v>
      </c>
      <c r="D187" s="37">
        <v>129.0891661401117</v>
      </c>
      <c r="E187" s="38">
        <v>99.01519480333333</v>
      </c>
      <c r="F187" s="38">
        <v>28.107615112240119</v>
      </c>
      <c r="G187" s="38">
        <v>28.387173471776961</v>
      </c>
      <c r="H187" s="39">
        <v>35.744171509999994</v>
      </c>
      <c r="I187" s="39">
        <v>32.948529590606874</v>
      </c>
      <c r="J187" s="39">
        <v>92.178747467650794</v>
      </c>
      <c r="K187" s="40">
        <v>64.976451110000014</v>
      </c>
      <c r="L187" s="40">
        <v>47.962201542628314</v>
      </c>
      <c r="M187" s="40">
        <v>73.814744762578812</v>
      </c>
      <c r="N187" s="41">
        <v>49.912584709999997</v>
      </c>
      <c r="O187" s="41">
        <v>17.64999345244458</v>
      </c>
      <c r="P187" s="41">
        <v>35.3618101626951</v>
      </c>
      <c r="R187" s="32">
        <f t="shared" si="20"/>
        <v>2.1704395557690561</v>
      </c>
      <c r="S187" s="32">
        <f t="shared" si="21"/>
        <v>6.0123507230601181</v>
      </c>
      <c r="T187" s="32">
        <f t="shared" si="22"/>
        <v>3.3074520345765506</v>
      </c>
      <c r="U187" s="32">
        <f t="shared" si="23"/>
        <v>4.3056575144720322</v>
      </c>
      <c r="W187" s="33">
        <f t="shared" si="24"/>
        <v>0.46073616624889979</v>
      </c>
      <c r="X187" s="33">
        <f t="shared" si="25"/>
        <v>2.7701074222865194</v>
      </c>
      <c r="Y187" s="33">
        <f t="shared" si="26"/>
        <v>1.5238627704629237</v>
      </c>
      <c r="Z187" s="33">
        <f t="shared" si="27"/>
        <v>1.9837721363986107</v>
      </c>
      <c r="AB187" s="34">
        <f t="shared" si="28"/>
        <v>0.16632429578077376</v>
      </c>
      <c r="AC187" s="34">
        <f t="shared" si="29"/>
        <v>0.36099683064802368</v>
      </c>
      <c r="AD187" s="34">
        <f t="shared" si="30"/>
        <v>0.55010963047963224</v>
      </c>
      <c r="AE187" s="34">
        <f t="shared" si="31"/>
        <v>0.71613545396775735</v>
      </c>
      <c r="AG187" s="35">
        <f t="shared" si="32"/>
        <v>0.30234754413544468</v>
      </c>
      <c r="AH187" s="35">
        <f t="shared" si="33"/>
        <v>0.65622706938119957</v>
      </c>
      <c r="AI187" s="35">
        <f t="shared" si="34"/>
        <v>1.8178194755981918</v>
      </c>
      <c r="AJ187" s="35">
        <f t="shared" si="35"/>
        <v>1.3018049753889416</v>
      </c>
      <c r="AL187" s="36">
        <f t="shared" si="36"/>
        <v>0.23225256459410287</v>
      </c>
      <c r="AM187" s="36">
        <f t="shared" si="37"/>
        <v>0.50409015312384864</v>
      </c>
      <c r="AN187" s="36">
        <f t="shared" si="38"/>
        <v>1.3963838746699211</v>
      </c>
      <c r="AO187" s="36">
        <f t="shared" si="39"/>
        <v>0.76816421730238738</v>
      </c>
    </row>
    <row r="188" spans="1:41" x14ac:dyDescent="0.25">
      <c r="A188" s="9" t="s">
        <v>958</v>
      </c>
      <c r="B188" s="37">
        <v>32.536029628000001</v>
      </c>
      <c r="C188" s="37">
        <v>47.669067250952892</v>
      </c>
      <c r="D188" s="37">
        <v>146.51162971012798</v>
      </c>
      <c r="E188" s="38">
        <v>44.900342190000003</v>
      </c>
      <c r="F188" s="38">
        <v>6.5188257825636633</v>
      </c>
      <c r="G188" s="38">
        <v>14.518432298307754</v>
      </c>
      <c r="H188" s="39">
        <v>16.481870415666666</v>
      </c>
      <c r="I188" s="39">
        <v>11.403898621308555</v>
      </c>
      <c r="J188" s="39">
        <v>69.190561105666134</v>
      </c>
      <c r="K188" s="40">
        <v>18.772576286666666</v>
      </c>
      <c r="L188" s="40">
        <v>10.372247773660447</v>
      </c>
      <c r="M188" s="40">
        <v>55.252127439894316</v>
      </c>
      <c r="N188" s="41">
        <v>17.337178429999998</v>
      </c>
      <c r="O188" s="41">
        <v>6.1655915814986084</v>
      </c>
      <c r="P188" s="41">
        <v>35.562831670635397</v>
      </c>
      <c r="R188" s="32">
        <f t="shared" si="20"/>
        <v>0.7246276540682195</v>
      </c>
      <c r="S188" s="32">
        <f t="shared" si="21"/>
        <v>1.9740495955527733</v>
      </c>
      <c r="T188" s="32">
        <f t="shared" si="22"/>
        <v>1.7331680602149908</v>
      </c>
      <c r="U188" s="32">
        <f t="shared" si="23"/>
        <v>1.8766623276888086</v>
      </c>
      <c r="W188" s="33">
        <f t="shared" si="24"/>
        <v>1.3800190958567196</v>
      </c>
      <c r="X188" s="33">
        <f t="shared" si="25"/>
        <v>2.7242261380310611</v>
      </c>
      <c r="Y188" s="33">
        <f t="shared" si="26"/>
        <v>2.3918050194256364</v>
      </c>
      <c r="Z188" s="33">
        <f t="shared" si="27"/>
        <v>2.5898298486854765</v>
      </c>
      <c r="AB188" s="34">
        <f t="shared" si="28"/>
        <v>0.50657288563207559</v>
      </c>
      <c r="AC188" s="34">
        <f t="shared" si="29"/>
        <v>0.36707672173013933</v>
      </c>
      <c r="AD188" s="34">
        <f t="shared" si="30"/>
        <v>0.87797594554845482</v>
      </c>
      <c r="AE188" s="34">
        <f t="shared" si="31"/>
        <v>0.95066625069432753</v>
      </c>
      <c r="AG188" s="35">
        <f t="shared" si="32"/>
        <v>0.57697809171255732</v>
      </c>
      <c r="AH188" s="35">
        <f t="shared" si="33"/>
        <v>0.41809428104642837</v>
      </c>
      <c r="AI188" s="35">
        <f t="shared" si="34"/>
        <v>1.1389833685879847</v>
      </c>
      <c r="AJ188" s="35">
        <f t="shared" si="35"/>
        <v>1.0827930486187347</v>
      </c>
      <c r="AL188" s="36">
        <f t="shared" si="36"/>
        <v>0.53286091229397858</v>
      </c>
      <c r="AM188" s="36">
        <f t="shared" si="37"/>
        <v>0.38612575282023698</v>
      </c>
      <c r="AN188" s="36">
        <f t="shared" si="38"/>
        <v>1.0518938683998103</v>
      </c>
      <c r="AO188" s="36">
        <f t="shared" si="39"/>
        <v>0.92353751372494519</v>
      </c>
    </row>
    <row r="189" spans="1:41" x14ac:dyDescent="0.25">
      <c r="A189" s="9" t="s">
        <v>959</v>
      </c>
      <c r="B189" s="37">
        <v>50.747558150000003</v>
      </c>
      <c r="C189" s="37">
        <v>45.09236908166087</v>
      </c>
      <c r="D189" s="37">
        <v>88.856234123376964</v>
      </c>
      <c r="E189" s="38">
        <v>16.377673650000002</v>
      </c>
      <c r="F189" s="38">
        <v>5.0617731648845865</v>
      </c>
      <c r="G189" s="38">
        <v>30.906545539113157</v>
      </c>
      <c r="H189" s="39">
        <v>18.11571597</v>
      </c>
      <c r="I189" s="39">
        <v>11.623266426039232</v>
      </c>
      <c r="J189" s="39">
        <v>64.16123130483831</v>
      </c>
      <c r="K189" s="40">
        <v>6.9148478300000003</v>
      </c>
      <c r="L189" s="40">
        <v>3.9281220645517543</v>
      </c>
      <c r="M189" s="40">
        <v>56.807064466547409</v>
      </c>
      <c r="N189" s="41">
        <v>2.3624984836666667</v>
      </c>
      <c r="O189" s="41">
        <v>1.348157855431682</v>
      </c>
      <c r="P189" s="41">
        <v>57.064919395812765</v>
      </c>
      <c r="R189" s="32">
        <f t="shared" si="20"/>
        <v>3.0985815955613449</v>
      </c>
      <c r="S189" s="32">
        <f t="shared" si="21"/>
        <v>2.8013001657808618</v>
      </c>
      <c r="T189" s="32">
        <f t="shared" si="22"/>
        <v>7.3389262349103639</v>
      </c>
      <c r="U189" s="32">
        <f t="shared" si="23"/>
        <v>21.480461681075159</v>
      </c>
      <c r="W189" s="33">
        <f t="shared" si="24"/>
        <v>0.32272830944083564</v>
      </c>
      <c r="X189" s="33">
        <f t="shared" si="25"/>
        <v>0.9040588667387901</v>
      </c>
      <c r="Y189" s="33">
        <f t="shared" si="26"/>
        <v>2.368479256903619</v>
      </c>
      <c r="Z189" s="33">
        <f t="shared" si="27"/>
        <v>6.9323530843420365</v>
      </c>
      <c r="AB189" s="34">
        <f t="shared" si="28"/>
        <v>0.35697709664085581</v>
      </c>
      <c r="AC189" s="34">
        <f t="shared" si="29"/>
        <v>1.1061226616882793</v>
      </c>
      <c r="AD189" s="34">
        <f t="shared" si="30"/>
        <v>2.6198285797997092</v>
      </c>
      <c r="AE189" s="34">
        <f t="shared" si="31"/>
        <v>7.6680328454153672</v>
      </c>
      <c r="AG189" s="35">
        <f t="shared" si="32"/>
        <v>0.13625971538494605</v>
      </c>
      <c r="AH189" s="35">
        <f t="shared" si="33"/>
        <v>0.4222118463082209</v>
      </c>
      <c r="AI189" s="35">
        <f t="shared" si="34"/>
        <v>0.38170436329710244</v>
      </c>
      <c r="AJ189" s="35">
        <f t="shared" si="35"/>
        <v>2.9269215950005414</v>
      </c>
      <c r="AL189" s="36">
        <f t="shared" si="36"/>
        <v>4.6553934214599572E-2</v>
      </c>
      <c r="AM189" s="36">
        <f t="shared" si="37"/>
        <v>0.14425116375833186</v>
      </c>
      <c r="AN189" s="36">
        <f t="shared" si="38"/>
        <v>0.13041154363310911</v>
      </c>
      <c r="AO189" s="36">
        <f t="shared" si="39"/>
        <v>0.34165588914581602</v>
      </c>
    </row>
    <row r="190" spans="1:41" x14ac:dyDescent="0.25">
      <c r="A190" s="9" t="s">
        <v>960</v>
      </c>
      <c r="B190" s="37">
        <v>22.377115971999999</v>
      </c>
      <c r="C190" s="37">
        <v>22.989764801560515</v>
      </c>
      <c r="D190" s="37">
        <v>102.73783641434005</v>
      </c>
      <c r="E190" s="38">
        <v>8.0470476473333346</v>
      </c>
      <c r="F190" s="38">
        <v>2.6555308994821871</v>
      </c>
      <c r="G190" s="38">
        <v>33.000064320014168</v>
      </c>
      <c r="H190" s="39">
        <v>7.5384744579999996</v>
      </c>
      <c r="I190" s="39">
        <v>8.1714392845458956</v>
      </c>
      <c r="J190" s="39">
        <v>108.39645779888767</v>
      </c>
      <c r="K190" s="40">
        <v>6.6508646256666664</v>
      </c>
      <c r="L190" s="40">
        <v>3.3873073310419501</v>
      </c>
      <c r="M190" s="40">
        <v>50.930330441095315</v>
      </c>
      <c r="N190" s="41">
        <v>10.56590703</v>
      </c>
      <c r="O190" s="41">
        <v>3.1821938649586246</v>
      </c>
      <c r="P190" s="41">
        <v>30.117564501782528</v>
      </c>
      <c r="R190" s="32">
        <f t="shared" si="20"/>
        <v>2.780785817692458</v>
      </c>
      <c r="S190" s="32">
        <f t="shared" si="21"/>
        <v>2.9683878477896672</v>
      </c>
      <c r="T190" s="32">
        <f t="shared" si="22"/>
        <v>3.3645423913220864</v>
      </c>
      <c r="U190" s="32">
        <f t="shared" si="23"/>
        <v>2.1178603889343517</v>
      </c>
      <c r="W190" s="33">
        <f t="shared" si="24"/>
        <v>0.3596105797280772</v>
      </c>
      <c r="X190" s="33">
        <f t="shared" si="25"/>
        <v>1.0674636748014217</v>
      </c>
      <c r="Y190" s="33">
        <f t="shared" si="26"/>
        <v>1.2099250398630266</v>
      </c>
      <c r="Z190" s="33">
        <f t="shared" si="27"/>
        <v>0.76160500224781313</v>
      </c>
      <c r="AB190" s="34">
        <f t="shared" si="28"/>
        <v>0.33688320100913494</v>
      </c>
      <c r="AC190" s="34">
        <f t="shared" si="29"/>
        <v>0.93680002758504011</v>
      </c>
      <c r="AD190" s="34">
        <f t="shared" si="30"/>
        <v>1.1334578107195139</v>
      </c>
      <c r="AE190" s="34">
        <f t="shared" si="31"/>
        <v>0.71347158711465586</v>
      </c>
      <c r="AG190" s="35">
        <f t="shared" si="32"/>
        <v>0.29721723898596897</v>
      </c>
      <c r="AH190" s="35">
        <f t="shared" si="33"/>
        <v>0.82649748294589243</v>
      </c>
      <c r="AI190" s="35">
        <f t="shared" si="34"/>
        <v>0.88225604035954763</v>
      </c>
      <c r="AJ190" s="35">
        <f t="shared" si="35"/>
        <v>0.62946461735681825</v>
      </c>
      <c r="AL190" s="36">
        <f t="shared" si="36"/>
        <v>0.47217465571617412</v>
      </c>
      <c r="AM190" s="36">
        <f t="shared" si="37"/>
        <v>1.3130165860893561</v>
      </c>
      <c r="AN190" s="36">
        <f t="shared" si="38"/>
        <v>1.4015975100621612</v>
      </c>
      <c r="AO190" s="36">
        <f t="shared" si="39"/>
        <v>1.5886516452649793</v>
      </c>
    </row>
    <row r="191" spans="1:41" x14ac:dyDescent="0.25">
      <c r="A191" s="9" t="s">
        <v>961</v>
      </c>
      <c r="B191" s="37">
        <v>64.928448681666666</v>
      </c>
      <c r="C191" s="37">
        <v>93.38195044480976</v>
      </c>
      <c r="D191" s="37">
        <v>143.82285783947475</v>
      </c>
      <c r="E191" s="38">
        <v>97.016576700000016</v>
      </c>
      <c r="F191" s="38">
        <v>33.282281222288248</v>
      </c>
      <c r="G191" s="38">
        <v>34.305767482608196</v>
      </c>
      <c r="H191" s="39">
        <v>25.719529843</v>
      </c>
      <c r="I191" s="39">
        <v>27.908714066980266</v>
      </c>
      <c r="J191" s="39">
        <v>108.51175833051276</v>
      </c>
      <c r="K191" s="40">
        <v>37.003066560000001</v>
      </c>
      <c r="L191" s="40">
        <v>20.849644887891838</v>
      </c>
      <c r="M191" s="40">
        <v>56.345721655486045</v>
      </c>
      <c r="N191" s="41">
        <v>29.770537809999997</v>
      </c>
      <c r="O191" s="41">
        <v>3.9297738300613987</v>
      </c>
      <c r="P191" s="41">
        <v>13.200211078287536</v>
      </c>
      <c r="R191" s="32">
        <f t="shared" si="20"/>
        <v>0.66925107945667861</v>
      </c>
      <c r="S191" s="32">
        <f t="shared" si="21"/>
        <v>2.5244803881723379</v>
      </c>
      <c r="T191" s="32">
        <f t="shared" si="22"/>
        <v>1.7546775096703409</v>
      </c>
      <c r="U191" s="32">
        <f t="shared" si="23"/>
        <v>2.1809632427888839</v>
      </c>
      <c r="W191" s="33">
        <f t="shared" si="24"/>
        <v>1.4942075264366177</v>
      </c>
      <c r="X191" s="33">
        <f t="shared" si="25"/>
        <v>3.7720975963487411</v>
      </c>
      <c r="Y191" s="33">
        <f t="shared" si="26"/>
        <v>2.6218523414184842</v>
      </c>
      <c r="Z191" s="33">
        <f t="shared" si="27"/>
        <v>3.2588116922567623</v>
      </c>
      <c r="AB191" s="34">
        <f t="shared" si="28"/>
        <v>0.39612112048292664</v>
      </c>
      <c r="AC191" s="34">
        <f t="shared" si="29"/>
        <v>0.26510448747878768</v>
      </c>
      <c r="AD191" s="34">
        <f t="shared" si="30"/>
        <v>0.69506482121680668</v>
      </c>
      <c r="AE191" s="34">
        <f t="shared" si="31"/>
        <v>0.86392560346560976</v>
      </c>
      <c r="AG191" s="35">
        <f t="shared" si="32"/>
        <v>0.56990529284658953</v>
      </c>
      <c r="AH191" s="35">
        <f t="shared" si="33"/>
        <v>0.38140973242565457</v>
      </c>
      <c r="AI191" s="35">
        <f t="shared" si="34"/>
        <v>1.4387147349068281</v>
      </c>
      <c r="AJ191" s="35">
        <f t="shared" si="35"/>
        <v>1.2429424955692463</v>
      </c>
      <c r="AL191" s="36">
        <f t="shared" si="36"/>
        <v>0.45851300030222453</v>
      </c>
      <c r="AM191" s="36">
        <f t="shared" si="37"/>
        <v>0.30686032039718414</v>
      </c>
      <c r="AN191" s="36">
        <f t="shared" si="38"/>
        <v>1.1575070769850229</v>
      </c>
      <c r="AO191" s="36">
        <f t="shared" si="39"/>
        <v>0.80454244952178355</v>
      </c>
    </row>
    <row r="192" spans="1:41" x14ac:dyDescent="0.25">
      <c r="A192" s="9" t="s">
        <v>962</v>
      </c>
      <c r="B192" s="37">
        <v>75.191922953333332</v>
      </c>
      <c r="C192" s="37">
        <v>85.691392374493546</v>
      </c>
      <c r="D192" s="37">
        <v>113.9635601920655</v>
      </c>
      <c r="E192" s="38">
        <v>24.595138843333331</v>
      </c>
      <c r="F192" s="38">
        <v>12.199046503136209</v>
      </c>
      <c r="G192" s="38">
        <v>49.599421173598451</v>
      </c>
      <c r="H192" s="39">
        <v>10.918197494666666</v>
      </c>
      <c r="I192" s="39">
        <v>4.9359105707337436</v>
      </c>
      <c r="J192" s="39">
        <v>45.208108510080017</v>
      </c>
      <c r="K192" s="40">
        <v>20.786576736666664</v>
      </c>
      <c r="L192" s="40">
        <v>2.83349454110623</v>
      </c>
      <c r="M192" s="40">
        <v>13.631366900871477</v>
      </c>
      <c r="N192" s="41">
        <v>24.426067266666667</v>
      </c>
      <c r="O192" s="41">
        <v>5.4123252677958558</v>
      </c>
      <c r="P192" s="41">
        <v>22.157988876014649</v>
      </c>
      <c r="R192" s="32">
        <f t="shared" si="20"/>
        <v>3.057186358340668</v>
      </c>
      <c r="S192" s="32">
        <f t="shared" si="21"/>
        <v>6.8868440042473287</v>
      </c>
      <c r="T192" s="32">
        <f t="shared" si="22"/>
        <v>3.6173307373261649</v>
      </c>
      <c r="U192" s="32">
        <f t="shared" si="23"/>
        <v>3.0783474937836153</v>
      </c>
      <c r="W192" s="33">
        <f t="shared" si="24"/>
        <v>0.32709814933976233</v>
      </c>
      <c r="X192" s="33">
        <f t="shared" si="25"/>
        <v>2.2526739285809394</v>
      </c>
      <c r="Y192" s="33">
        <f t="shared" si="26"/>
        <v>1.1832221897292265</v>
      </c>
      <c r="Z192" s="33">
        <f t="shared" si="27"/>
        <v>1.0069217682413161</v>
      </c>
      <c r="AB192" s="34">
        <f t="shared" si="28"/>
        <v>0.14520439251756961</v>
      </c>
      <c r="AC192" s="34">
        <f t="shared" si="29"/>
        <v>0.4439168879758576</v>
      </c>
      <c r="AD192" s="34">
        <f t="shared" si="30"/>
        <v>0.52525231224857805</v>
      </c>
      <c r="AE192" s="34">
        <f t="shared" si="31"/>
        <v>0.44698957779283277</v>
      </c>
      <c r="AG192" s="35">
        <f t="shared" si="32"/>
        <v>0.27644693632276862</v>
      </c>
      <c r="AH192" s="35">
        <f t="shared" si="33"/>
        <v>0.84514980253103955</v>
      </c>
      <c r="AI192" s="35">
        <f t="shared" si="34"/>
        <v>1.9038469259070021</v>
      </c>
      <c r="AJ192" s="35">
        <f t="shared" si="35"/>
        <v>0.85099973359335346</v>
      </c>
      <c r="AL192" s="36">
        <f t="shared" si="36"/>
        <v>0.32484961558738584</v>
      </c>
      <c r="AM192" s="36">
        <f t="shared" si="37"/>
        <v>0.99312581328596605</v>
      </c>
      <c r="AN192" s="36">
        <f t="shared" si="38"/>
        <v>2.2371886273900379</v>
      </c>
      <c r="AO192" s="36">
        <f t="shared" si="39"/>
        <v>1.1750884994728397</v>
      </c>
    </row>
    <row r="193" spans="1:41" x14ac:dyDescent="0.25">
      <c r="A193" s="9" t="s">
        <v>403</v>
      </c>
      <c r="B193" s="37">
        <v>297.90649000000002</v>
      </c>
      <c r="C193" s="37">
        <v>414.30542928742204</v>
      </c>
      <c r="D193" s="37">
        <v>139.07230731610514</v>
      </c>
      <c r="E193" s="38">
        <v>195.44436393333331</v>
      </c>
      <c r="F193" s="38">
        <v>37.65951904570516</v>
      </c>
      <c r="G193" s="38">
        <v>19.26866464082379</v>
      </c>
      <c r="H193" s="39">
        <v>64.280317150000002</v>
      </c>
      <c r="I193" s="39">
        <v>37.31315256643461</v>
      </c>
      <c r="J193" s="39">
        <v>58.047555178303298</v>
      </c>
      <c r="K193" s="40">
        <v>123.63899193666667</v>
      </c>
      <c r="L193" s="40">
        <v>38.800932593562187</v>
      </c>
      <c r="M193" s="40">
        <v>31.38244010711259</v>
      </c>
      <c r="N193" s="41">
        <v>69.706472593333331</v>
      </c>
      <c r="O193" s="41">
        <v>21.30854649431177</v>
      </c>
      <c r="P193" s="41">
        <v>30.56896397358328</v>
      </c>
      <c r="R193" s="32">
        <f t="shared" ref="R193:R256" si="40">B193/E193</f>
        <v>1.5242521401211491</v>
      </c>
      <c r="S193" s="32">
        <f t="shared" ref="S193:S256" si="41">B193/H193</f>
        <v>4.6344900462271603</v>
      </c>
      <c r="T193" s="32">
        <f t="shared" ref="T193:T256" si="42">B193/K193</f>
        <v>2.4094865651492925</v>
      </c>
      <c r="U193" s="32">
        <f t="shared" ref="U193:U256" si="43">B193/N193</f>
        <v>4.2737278034133599</v>
      </c>
      <c r="W193" s="33">
        <f t="shared" ref="W193:W256" si="44">E193/B193</f>
        <v>0.65605943641353126</v>
      </c>
      <c r="X193" s="33">
        <f t="shared" ref="X193:X256" si="45">E193/H193</f>
        <v>3.0405009277919111</v>
      </c>
      <c r="Y193" s="33">
        <f t="shared" ref="Y193:Y256" si="46">E193/K193</f>
        <v>1.5807663979778199</v>
      </c>
      <c r="Z193" s="33">
        <f t="shared" ref="Z193:Z256" si="47">E193/N193</f>
        <v>2.8038194540922077</v>
      </c>
      <c r="AB193" s="34">
        <f t="shared" ref="AB193:AB256" si="48">H193/B193</f>
        <v>0.215773470225506</v>
      </c>
      <c r="AC193" s="34">
        <f t="shared" ref="AC193:AC256" si="49">H193/E193</f>
        <v>0.32889317377259453</v>
      </c>
      <c r="AD193" s="34">
        <f t="shared" ref="AD193:AD256" si="50">H193/K193</f>
        <v>0.51990327762399746</v>
      </c>
      <c r="AE193" s="34">
        <f t="shared" ref="AE193:AE256" si="51">H193/N193</f>
        <v>0.92215707894172971</v>
      </c>
      <c r="AG193" s="35">
        <f t="shared" ref="AG193:AG256" si="52">K193/B193</f>
        <v>0.41502617796835062</v>
      </c>
      <c r="AH193" s="35">
        <f t="shared" ref="AH193:AH256" si="53">K193/E193</f>
        <v>0.63260453997455934</v>
      </c>
      <c r="AI193" s="35">
        <f t="shared" ref="AI193:AI256" si="54">K193/H193</f>
        <v>1.9234346907180229</v>
      </c>
      <c r="AJ193" s="35">
        <f t="shared" ref="AJ193:AJ256" si="55">K193/N193</f>
        <v>1.7737089159277213</v>
      </c>
      <c r="AL193" s="36">
        <f t="shared" ref="AL193:AL256" si="56">N193/B193</f>
        <v>0.23398776103646929</v>
      </c>
      <c r="AM193" s="36">
        <f t="shared" ref="AM193:AM256" si="57">N193/E193</f>
        <v>0.35665634552199432</v>
      </c>
      <c r="AN193" s="36">
        <f t="shared" ref="AN193:AN256" si="58">N193/H193</f>
        <v>1.0844139494624963</v>
      </c>
      <c r="AO193" s="36">
        <f t="shared" ref="AO193:AO256" si="59">N193/K193</f>
        <v>0.56379036662673576</v>
      </c>
    </row>
    <row r="194" spans="1:41" x14ac:dyDescent="0.25">
      <c r="A194" s="9" t="s">
        <v>963</v>
      </c>
      <c r="B194" s="37">
        <v>948.28844779999997</v>
      </c>
      <c r="C194" s="37">
        <v>443.42408414052579</v>
      </c>
      <c r="D194" s="37">
        <v>46.760464621208456</v>
      </c>
      <c r="E194" s="38">
        <v>44.376096859999997</v>
      </c>
      <c r="F194" s="38">
        <v>21.320280011940529</v>
      </c>
      <c r="G194" s="38">
        <v>48.044513872418406</v>
      </c>
      <c r="H194" s="39">
        <v>170.47321552333332</v>
      </c>
      <c r="I194" s="39">
        <v>70.466462021546775</v>
      </c>
      <c r="J194" s="39">
        <v>41.335796831908624</v>
      </c>
      <c r="K194" s="40">
        <v>63.383434586666674</v>
      </c>
      <c r="L194" s="40">
        <v>36.748057870687575</v>
      </c>
      <c r="M194" s="40">
        <v>57.9773849592207</v>
      </c>
      <c r="N194" s="41">
        <v>17.49428614</v>
      </c>
      <c r="O194" s="41">
        <v>5.3067956627354764</v>
      </c>
      <c r="P194" s="41">
        <v>30.334451033138738</v>
      </c>
      <c r="R194" s="32">
        <f t="shared" si="40"/>
        <v>21.369352306754454</v>
      </c>
      <c r="S194" s="32">
        <f t="shared" si="41"/>
        <v>5.562682940477556</v>
      </c>
      <c r="T194" s="32">
        <f t="shared" si="42"/>
        <v>14.961140146221766</v>
      </c>
      <c r="U194" s="32">
        <f t="shared" si="43"/>
        <v>54.205609775169712</v>
      </c>
      <c r="W194" s="33">
        <f t="shared" si="44"/>
        <v>4.6795990147250215E-2</v>
      </c>
      <c r="X194" s="33">
        <f t="shared" si="45"/>
        <v>0.26031125607486455</v>
      </c>
      <c r="Y194" s="33">
        <f t="shared" si="46"/>
        <v>0.70012136687422333</v>
      </c>
      <c r="Z194" s="33">
        <f t="shared" si="47"/>
        <v>2.5366051809645316</v>
      </c>
      <c r="AB194" s="34">
        <f t="shared" si="48"/>
        <v>0.17976936861228873</v>
      </c>
      <c r="AC194" s="34">
        <f t="shared" si="49"/>
        <v>3.841554971838804</v>
      </c>
      <c r="AD194" s="34">
        <f t="shared" si="50"/>
        <v>2.689554717806252</v>
      </c>
      <c r="AE194" s="34">
        <f t="shared" si="51"/>
        <v>9.7445082445263651</v>
      </c>
      <c r="AG194" s="35">
        <f t="shared" si="52"/>
        <v>6.6839825723612148E-2</v>
      </c>
      <c r="AH194" s="35">
        <f t="shared" si="53"/>
        <v>1.428323784009937</v>
      </c>
      <c r="AI194" s="35">
        <f t="shared" si="54"/>
        <v>0.3718087582972302</v>
      </c>
      <c r="AJ194" s="35">
        <f t="shared" si="55"/>
        <v>3.6230935106144706</v>
      </c>
      <c r="AL194" s="36">
        <f t="shared" si="56"/>
        <v>1.844827507978844E-2</v>
      </c>
      <c r="AM194" s="36">
        <f t="shared" si="57"/>
        <v>0.39422768963191779</v>
      </c>
      <c r="AN194" s="36">
        <f t="shared" si="58"/>
        <v>0.10262190506757637</v>
      </c>
      <c r="AO194" s="36">
        <f t="shared" si="59"/>
        <v>0.27600722892476537</v>
      </c>
    </row>
    <row r="195" spans="1:41" x14ac:dyDescent="0.25">
      <c r="A195" s="9" t="s">
        <v>964</v>
      </c>
      <c r="B195" s="37">
        <v>14.584624448</v>
      </c>
      <c r="C195" s="37">
        <v>22.204713330979828</v>
      </c>
      <c r="D195" s="37">
        <v>152.24741240440221</v>
      </c>
      <c r="E195" s="38">
        <v>92.619955779999998</v>
      </c>
      <c r="F195" s="38">
        <v>57.300440705115811</v>
      </c>
      <c r="G195" s="38">
        <v>61.866193114172333</v>
      </c>
      <c r="H195" s="39">
        <v>2.8214424086666665</v>
      </c>
      <c r="I195" s="39">
        <v>2.7710213883434096</v>
      </c>
      <c r="J195" s="39">
        <v>98.212934626332341</v>
      </c>
      <c r="K195" s="40">
        <v>27.654254660000003</v>
      </c>
      <c r="L195" s="40">
        <v>17.0235879871192</v>
      </c>
      <c r="M195" s="40">
        <v>61.558657777686051</v>
      </c>
      <c r="N195" s="41">
        <v>28.621671830666667</v>
      </c>
      <c r="O195" s="41">
        <v>27.459847902933763</v>
      </c>
      <c r="P195" s="41">
        <v>95.94075449328551</v>
      </c>
      <c r="R195" s="32">
        <f t="shared" si="40"/>
        <v>0.15746740888802441</v>
      </c>
      <c r="S195" s="32">
        <f t="shared" si="41"/>
        <v>5.1692086300256186</v>
      </c>
      <c r="T195" s="32">
        <f t="shared" si="42"/>
        <v>0.52739170255402568</v>
      </c>
      <c r="U195" s="32">
        <f t="shared" si="43"/>
        <v>0.50956577708969875</v>
      </c>
      <c r="W195" s="33">
        <f t="shared" si="44"/>
        <v>6.3505204477651835</v>
      </c>
      <c r="X195" s="33">
        <f t="shared" si="45"/>
        <v>32.82716510374194</v>
      </c>
      <c r="Y195" s="33">
        <f t="shared" si="46"/>
        <v>3.3492117910510335</v>
      </c>
      <c r="Z195" s="33">
        <f t="shared" si="47"/>
        <v>3.236007886889487</v>
      </c>
      <c r="AB195" s="34">
        <f t="shared" si="48"/>
        <v>0.19345320948963982</v>
      </c>
      <c r="AC195" s="34">
        <f t="shared" si="49"/>
        <v>3.046257563940576E-2</v>
      </c>
      <c r="AD195" s="34">
        <f t="shared" si="50"/>
        <v>0.10202561751728174</v>
      </c>
      <c r="AE195" s="34">
        <f t="shared" si="51"/>
        <v>9.8577135024084592E-2</v>
      </c>
      <c r="AG195" s="35">
        <f t="shared" si="52"/>
        <v>1.8961238774847062</v>
      </c>
      <c r="AH195" s="35">
        <f t="shared" si="53"/>
        <v>0.29857771391823057</v>
      </c>
      <c r="AI195" s="35">
        <f t="shared" si="54"/>
        <v>9.8014599110915821</v>
      </c>
      <c r="AJ195" s="35">
        <f t="shared" si="55"/>
        <v>0.96619983708882706</v>
      </c>
      <c r="AL195" s="36">
        <f t="shared" si="56"/>
        <v>1.9624551823541523</v>
      </c>
      <c r="AM195" s="36">
        <f t="shared" si="57"/>
        <v>0.30902273262418378</v>
      </c>
      <c r="AN195" s="36">
        <f t="shared" si="58"/>
        <v>10.144340264663583</v>
      </c>
      <c r="AO195" s="36">
        <f t="shared" si="59"/>
        <v>1.0349825798077272</v>
      </c>
    </row>
    <row r="196" spans="1:41" x14ac:dyDescent="0.25">
      <c r="A196" s="9" t="s">
        <v>965</v>
      </c>
      <c r="B196" s="37">
        <v>731.38423556666669</v>
      </c>
      <c r="C196" s="37">
        <v>453.49798651698603</v>
      </c>
      <c r="D196" s="37">
        <v>62.005436330689015</v>
      </c>
      <c r="E196" s="38">
        <v>15.07022081</v>
      </c>
      <c r="F196" s="38">
        <v>2.2190828968366576</v>
      </c>
      <c r="G196" s="38">
        <v>14.724952771522512</v>
      </c>
      <c r="H196" s="39">
        <v>128.48949668333333</v>
      </c>
      <c r="I196" s="39">
        <v>89.011301383815479</v>
      </c>
      <c r="J196" s="39">
        <v>69.27515764435347</v>
      </c>
      <c r="K196" s="40">
        <v>11.996322555666666</v>
      </c>
      <c r="L196" s="40">
        <v>4.4792290043370144</v>
      </c>
      <c r="M196" s="40">
        <v>37.338350845036047</v>
      </c>
      <c r="N196" s="41">
        <v>5.6615926506666661</v>
      </c>
      <c r="O196" s="41">
        <v>1.5061061422868871</v>
      </c>
      <c r="P196" s="41">
        <v>26.602163652829024</v>
      </c>
      <c r="R196" s="32">
        <f t="shared" si="40"/>
        <v>48.531753103534435</v>
      </c>
      <c r="S196" s="32">
        <f t="shared" si="41"/>
        <v>5.6921713793399604</v>
      </c>
      <c r="T196" s="32">
        <f t="shared" si="42"/>
        <v>60.967369972991015</v>
      </c>
      <c r="U196" s="32">
        <f t="shared" si="43"/>
        <v>129.18347904816932</v>
      </c>
      <c r="W196" s="33">
        <f t="shared" si="44"/>
        <v>2.0605066498765586E-2</v>
      </c>
      <c r="X196" s="33">
        <f t="shared" si="45"/>
        <v>0.1172875697936701</v>
      </c>
      <c r="Y196" s="33">
        <f t="shared" si="46"/>
        <v>1.256236712548324</v>
      </c>
      <c r="Z196" s="33">
        <f t="shared" si="47"/>
        <v>2.6618341763294198</v>
      </c>
      <c r="AB196" s="34">
        <f t="shared" si="48"/>
        <v>0.17567988265946338</v>
      </c>
      <c r="AC196" s="34">
        <f t="shared" si="49"/>
        <v>8.526052690486976</v>
      </c>
      <c r="AD196" s="34">
        <f t="shared" si="50"/>
        <v>10.710740402911153</v>
      </c>
      <c r="AE196" s="34">
        <f t="shared" si="51"/>
        <v>22.694938440723632</v>
      </c>
      <c r="AG196" s="35">
        <f t="shared" si="52"/>
        <v>1.6402216471581556E-2</v>
      </c>
      <c r="AH196" s="35">
        <f t="shared" si="53"/>
        <v>0.79602832014952174</v>
      </c>
      <c r="AI196" s="35">
        <f t="shared" si="54"/>
        <v>9.3364227157275007E-2</v>
      </c>
      <c r="AJ196" s="35">
        <f t="shared" si="55"/>
        <v>2.118895387900094</v>
      </c>
      <c r="AL196" s="36">
        <f t="shared" si="56"/>
        <v>7.7409279218058893E-3</v>
      </c>
      <c r="AM196" s="36">
        <f t="shared" si="57"/>
        <v>0.37568080269333931</v>
      </c>
      <c r="AN196" s="36">
        <f t="shared" si="58"/>
        <v>4.4062688366037037E-2</v>
      </c>
      <c r="AO196" s="36">
        <f t="shared" si="59"/>
        <v>0.47194401654299611</v>
      </c>
    </row>
    <row r="197" spans="1:41" x14ac:dyDescent="0.25">
      <c r="A197" s="9" t="s">
        <v>966</v>
      </c>
      <c r="B197" s="37">
        <v>25.731961017666663</v>
      </c>
      <c r="C197" s="37">
        <v>34.829982354651825</v>
      </c>
      <c r="D197" s="37">
        <v>135.35689071943946</v>
      </c>
      <c r="E197" s="38">
        <v>22.536016576666668</v>
      </c>
      <c r="F197" s="38">
        <v>5.9193395125750063</v>
      </c>
      <c r="G197" s="38">
        <v>26.266130451393838</v>
      </c>
      <c r="H197" s="39">
        <v>30.714248746666669</v>
      </c>
      <c r="I197" s="39">
        <v>10.042915181959653</v>
      </c>
      <c r="J197" s="39">
        <v>32.697902738218801</v>
      </c>
      <c r="K197" s="40">
        <v>29.069292090000001</v>
      </c>
      <c r="L197" s="40">
        <v>2.8434352030420094</v>
      </c>
      <c r="M197" s="40">
        <v>9.781577047829682</v>
      </c>
      <c r="N197" s="41">
        <v>15.675807721666667</v>
      </c>
      <c r="O197" s="41">
        <v>6.3952756510371991</v>
      </c>
      <c r="P197" s="41">
        <v>40.797104459235143</v>
      </c>
      <c r="R197" s="32">
        <f t="shared" si="40"/>
        <v>1.1418149667279269</v>
      </c>
      <c r="S197" s="32">
        <f t="shared" si="41"/>
        <v>0.83778578567575346</v>
      </c>
      <c r="T197" s="32">
        <f t="shared" si="42"/>
        <v>0.88519393379099864</v>
      </c>
      <c r="U197" s="32">
        <f t="shared" si="43"/>
        <v>1.6415078236830285</v>
      </c>
      <c r="W197" s="33">
        <f t="shared" si="44"/>
        <v>0.87579864438603139</v>
      </c>
      <c r="X197" s="33">
        <f t="shared" si="45"/>
        <v>0.73373165538071117</v>
      </c>
      <c r="Y197" s="33">
        <f t="shared" si="46"/>
        <v>0.77525164723289508</v>
      </c>
      <c r="Z197" s="33">
        <f t="shared" si="47"/>
        <v>1.4376303267306609</v>
      </c>
      <c r="AB197" s="34">
        <f t="shared" si="48"/>
        <v>1.1936225430148655</v>
      </c>
      <c r="AC197" s="34">
        <f t="shared" si="49"/>
        <v>1.3628960842382223</v>
      </c>
      <c r="AD197" s="34">
        <f t="shared" si="50"/>
        <v>1.0565874343129444</v>
      </c>
      <c r="AE197" s="34">
        <f t="shared" si="51"/>
        <v>1.959340742883334</v>
      </c>
      <c r="AG197" s="35">
        <f t="shared" si="52"/>
        <v>1.1296959477764654</v>
      </c>
      <c r="AH197" s="35">
        <f t="shared" si="53"/>
        <v>1.2899037410230587</v>
      </c>
      <c r="AI197" s="35">
        <f t="shared" si="54"/>
        <v>0.94644320718262109</v>
      </c>
      <c r="AJ197" s="35">
        <f t="shared" si="55"/>
        <v>1.8544047366580818</v>
      </c>
      <c r="AL197" s="36">
        <f t="shared" si="56"/>
        <v>0.60919599990471796</v>
      </c>
      <c r="AM197" s="36">
        <f t="shared" si="57"/>
        <v>0.69558911036199178</v>
      </c>
      <c r="AN197" s="36">
        <f t="shared" si="58"/>
        <v>0.51037574941070041</v>
      </c>
      <c r="AO197" s="36">
        <f t="shared" si="59"/>
        <v>0.53925660360539818</v>
      </c>
    </row>
    <row r="198" spans="1:41" x14ac:dyDescent="0.25">
      <c r="A198" s="9" t="s">
        <v>425</v>
      </c>
      <c r="B198" s="37">
        <v>255.87787983333337</v>
      </c>
      <c r="C198" s="37">
        <v>272.19589886994049</v>
      </c>
      <c r="D198" s="37">
        <v>106.3772683466175</v>
      </c>
      <c r="E198" s="38">
        <v>84.371939413333337</v>
      </c>
      <c r="F198" s="38">
        <v>32.217254735000736</v>
      </c>
      <c r="G198" s="38">
        <v>38.184798120107487</v>
      </c>
      <c r="H198" s="39">
        <v>34.717934883333335</v>
      </c>
      <c r="I198" s="39">
        <v>24.035111426314863</v>
      </c>
      <c r="J198" s="39">
        <v>69.229669066097415</v>
      </c>
      <c r="K198" s="40">
        <v>24.314401393333331</v>
      </c>
      <c r="L198" s="40">
        <v>0.50106505289469405</v>
      </c>
      <c r="M198" s="40">
        <v>2.0607747844126614</v>
      </c>
      <c r="N198" s="41">
        <v>14.108000216666667</v>
      </c>
      <c r="O198" s="41">
        <v>4.9814639508798555</v>
      </c>
      <c r="P198" s="41">
        <v>35.309497266628469</v>
      </c>
      <c r="R198" s="32">
        <f t="shared" si="40"/>
        <v>3.0327367322896559</v>
      </c>
      <c r="S198" s="32">
        <f t="shared" si="41"/>
        <v>7.370192976431035</v>
      </c>
      <c r="T198" s="32">
        <f t="shared" si="42"/>
        <v>10.523717022434758</v>
      </c>
      <c r="U198" s="32">
        <f t="shared" si="43"/>
        <v>18.137076545480113</v>
      </c>
      <c r="W198" s="33">
        <f t="shared" si="44"/>
        <v>0.32973518253429795</v>
      </c>
      <c r="X198" s="33">
        <f t="shared" si="45"/>
        <v>2.4302119263964879</v>
      </c>
      <c r="Y198" s="33">
        <f t="shared" si="46"/>
        <v>3.4700397533318235</v>
      </c>
      <c r="Z198" s="33">
        <f t="shared" si="47"/>
        <v>5.9804322453624197</v>
      </c>
      <c r="AB198" s="34">
        <f t="shared" si="48"/>
        <v>0.13568165761709039</v>
      </c>
      <c r="AC198" s="34">
        <f t="shared" si="49"/>
        <v>0.41148674695329862</v>
      </c>
      <c r="AD198" s="34">
        <f t="shared" si="50"/>
        <v>1.4278753698971387</v>
      </c>
      <c r="AE198" s="34">
        <f t="shared" si="51"/>
        <v>2.4608686100187933</v>
      </c>
      <c r="AG198" s="35">
        <f t="shared" si="52"/>
        <v>9.5023459664315538E-2</v>
      </c>
      <c r="AH198" s="35">
        <f t="shared" si="53"/>
        <v>0.2881811365532142</v>
      </c>
      <c r="AI198" s="35">
        <f t="shared" si="54"/>
        <v>0.70034123501411605</v>
      </c>
      <c r="AJ198" s="35">
        <f t="shared" si="55"/>
        <v>1.7234477615480328</v>
      </c>
      <c r="AL198" s="36">
        <f t="shared" si="56"/>
        <v>5.5135677323322925E-2</v>
      </c>
      <c r="AM198" s="36">
        <f t="shared" si="57"/>
        <v>0.16721199387811125</v>
      </c>
      <c r="AN198" s="36">
        <f t="shared" si="58"/>
        <v>0.40636058175912254</v>
      </c>
      <c r="AO198" s="36">
        <f t="shared" si="59"/>
        <v>0.58023226599092359</v>
      </c>
    </row>
    <row r="199" spans="1:41" x14ac:dyDescent="0.25">
      <c r="A199" s="9" t="s">
        <v>967</v>
      </c>
      <c r="B199" s="37">
        <v>33.024487241999999</v>
      </c>
      <c r="C199" s="37">
        <v>48.8775775519048</v>
      </c>
      <c r="D199" s="37">
        <v>148.00404679635147</v>
      </c>
      <c r="E199" s="38">
        <v>3.8638609136666666</v>
      </c>
      <c r="F199" s="38">
        <v>3.8857586764872112</v>
      </c>
      <c r="G199" s="38">
        <v>100.56673268810196</v>
      </c>
      <c r="H199" s="39">
        <v>8.1494896630000007</v>
      </c>
      <c r="I199" s="39">
        <v>6.5131140057274095</v>
      </c>
      <c r="J199" s="39">
        <v>79.920513738400075</v>
      </c>
      <c r="K199" s="40">
        <v>6.2826841063333339</v>
      </c>
      <c r="L199" s="40">
        <v>2.5211757453283212</v>
      </c>
      <c r="M199" s="40">
        <v>40.128959257824533</v>
      </c>
      <c r="N199" s="41">
        <v>3.0096312986666667</v>
      </c>
      <c r="O199" s="41">
        <v>1.0579781770907808</v>
      </c>
      <c r="P199" s="41">
        <v>35.153082623758216</v>
      </c>
      <c r="R199" s="32">
        <f t="shared" si="40"/>
        <v>8.5470176023134687</v>
      </c>
      <c r="S199" s="32">
        <f t="shared" si="41"/>
        <v>4.0523380736264389</v>
      </c>
      <c r="T199" s="32">
        <f t="shared" si="42"/>
        <v>5.2564296856353598</v>
      </c>
      <c r="U199" s="32">
        <f t="shared" si="43"/>
        <v>10.97293454405215</v>
      </c>
      <c r="W199" s="33">
        <f t="shared" si="44"/>
        <v>0.11699987604206226</v>
      </c>
      <c r="X199" s="33">
        <f t="shared" si="45"/>
        <v>0.47412305229482271</v>
      </c>
      <c r="Y199" s="33">
        <f t="shared" si="46"/>
        <v>0.61500162164315342</v>
      </c>
      <c r="Z199" s="33">
        <f t="shared" si="47"/>
        <v>1.2838319814717645</v>
      </c>
      <c r="AB199" s="34">
        <f t="shared" si="48"/>
        <v>0.24677111875443788</v>
      </c>
      <c r="AC199" s="34">
        <f t="shared" si="49"/>
        <v>2.109157095736768</v>
      </c>
      <c r="AD199" s="34">
        <f t="shared" si="50"/>
        <v>1.2971350341782761</v>
      </c>
      <c r="AE199" s="34">
        <f t="shared" si="51"/>
        <v>2.7078033334549669</v>
      </c>
      <c r="AG199" s="35">
        <f t="shared" si="52"/>
        <v>0.19024319924468411</v>
      </c>
      <c r="AH199" s="35">
        <f t="shared" si="53"/>
        <v>1.6260119726647433</v>
      </c>
      <c r="AI199" s="35">
        <f t="shared" si="54"/>
        <v>0.77092975954773391</v>
      </c>
      <c r="AJ199" s="35">
        <f t="shared" si="55"/>
        <v>2.0875261727629901</v>
      </c>
      <c r="AL199" s="36">
        <f t="shared" si="56"/>
        <v>9.1133324088044199E-2</v>
      </c>
      <c r="AM199" s="36">
        <f t="shared" si="57"/>
        <v>0.77891812513785175</v>
      </c>
      <c r="AN199" s="36">
        <f t="shared" si="58"/>
        <v>0.36930303897811895</v>
      </c>
      <c r="AO199" s="36">
        <f t="shared" si="59"/>
        <v>0.47903591008702351</v>
      </c>
    </row>
    <row r="200" spans="1:41" x14ac:dyDescent="0.25">
      <c r="A200" s="9" t="s">
        <v>968</v>
      </c>
      <c r="B200" s="37">
        <v>16.208699049333333</v>
      </c>
      <c r="C200" s="37">
        <v>23.573650719987704</v>
      </c>
      <c r="D200" s="37">
        <v>145.43826526878044</v>
      </c>
      <c r="E200" s="38">
        <v>18.439284300000001</v>
      </c>
      <c r="F200" s="38">
        <v>7.333000602173831</v>
      </c>
      <c r="G200" s="38">
        <v>39.768358049416435</v>
      </c>
      <c r="H200" s="39">
        <v>9.442653120000001</v>
      </c>
      <c r="I200" s="39">
        <v>2.5759345901141337</v>
      </c>
      <c r="J200" s="39">
        <v>27.27977568781149</v>
      </c>
      <c r="K200" s="40">
        <v>14.123620913333333</v>
      </c>
      <c r="L200" s="40">
        <v>3.7971830820699104</v>
      </c>
      <c r="M200" s="40">
        <v>26.885337020658767</v>
      </c>
      <c r="N200" s="41">
        <v>28.731222723333332</v>
      </c>
      <c r="O200" s="41">
        <v>3.310835225943463</v>
      </c>
      <c r="P200" s="41">
        <v>11.523474854603569</v>
      </c>
      <c r="R200" s="32">
        <f t="shared" si="40"/>
        <v>0.87903081191352594</v>
      </c>
      <c r="S200" s="32">
        <f t="shared" si="41"/>
        <v>1.7165407691406682</v>
      </c>
      <c r="T200" s="32">
        <f t="shared" si="42"/>
        <v>1.1476305650508922</v>
      </c>
      <c r="U200" s="32">
        <f t="shared" si="43"/>
        <v>0.56414929519062373</v>
      </c>
      <c r="W200" s="33">
        <f t="shared" si="44"/>
        <v>1.137616550463278</v>
      </c>
      <c r="X200" s="33">
        <f t="shared" si="45"/>
        <v>1.9527651885193893</v>
      </c>
      <c r="Y200" s="33">
        <f t="shared" si="46"/>
        <v>1.3055635246194188</v>
      </c>
      <c r="Z200" s="33">
        <f t="shared" si="47"/>
        <v>0.64178557514104695</v>
      </c>
      <c r="AB200" s="34">
        <f t="shared" si="48"/>
        <v>0.58256699635547737</v>
      </c>
      <c r="AC200" s="34">
        <f t="shared" si="49"/>
        <v>0.51209433980037933</v>
      </c>
      <c r="AD200" s="34">
        <f t="shared" si="50"/>
        <v>0.66857169120743765</v>
      </c>
      <c r="AE200" s="34">
        <f t="shared" si="51"/>
        <v>0.32865476039526126</v>
      </c>
      <c r="AG200" s="35">
        <f t="shared" si="52"/>
        <v>0.87136054968669685</v>
      </c>
      <c r="AH200" s="35">
        <f t="shared" si="53"/>
        <v>0.76595277146051344</v>
      </c>
      <c r="AI200" s="35">
        <f t="shared" si="54"/>
        <v>1.4957259081580381</v>
      </c>
      <c r="AJ200" s="35">
        <f t="shared" si="55"/>
        <v>0.49157743996266451</v>
      </c>
      <c r="AL200" s="36">
        <f t="shared" si="56"/>
        <v>1.7725804295511953</v>
      </c>
      <c r="AM200" s="36">
        <f t="shared" si="57"/>
        <v>1.558152814170414</v>
      </c>
      <c r="AN200" s="36">
        <f t="shared" si="58"/>
        <v>3.0427065739055053</v>
      </c>
      <c r="AO200" s="36">
        <f t="shared" si="59"/>
        <v>2.0342674799639919</v>
      </c>
    </row>
    <row r="201" spans="1:41" x14ac:dyDescent="0.25">
      <c r="A201" s="9" t="s">
        <v>969</v>
      </c>
      <c r="B201" s="37">
        <v>14.290168003999996</v>
      </c>
      <c r="C201" s="37">
        <v>16.112905770518619</v>
      </c>
      <c r="D201" s="37">
        <v>112.75518780470892</v>
      </c>
      <c r="E201" s="38">
        <v>9.7992408976666674</v>
      </c>
      <c r="F201" s="38">
        <v>3.8899741392677458</v>
      </c>
      <c r="G201" s="38">
        <v>39.696688548538503</v>
      </c>
      <c r="H201" s="39">
        <v>3.5523933416666669</v>
      </c>
      <c r="I201" s="39">
        <v>1.7469249156520459</v>
      </c>
      <c r="J201" s="39">
        <v>49.175999041605166</v>
      </c>
      <c r="K201" s="40">
        <v>9.1975745406666665</v>
      </c>
      <c r="L201" s="40">
        <v>0.71519660193585399</v>
      </c>
      <c r="M201" s="40">
        <v>7.7759261289337109</v>
      </c>
      <c r="N201" s="41">
        <v>14.760969046666668</v>
      </c>
      <c r="O201" s="41">
        <v>1.7188506448414149</v>
      </c>
      <c r="P201" s="41">
        <v>11.644565064849633</v>
      </c>
      <c r="R201" s="32">
        <f t="shared" si="40"/>
        <v>1.4582933671324152</v>
      </c>
      <c r="S201" s="32">
        <f t="shared" si="41"/>
        <v>4.0226874193203832</v>
      </c>
      <c r="T201" s="32">
        <f t="shared" si="42"/>
        <v>1.5536887405279136</v>
      </c>
      <c r="U201" s="32">
        <f t="shared" si="43"/>
        <v>0.96810500440870528</v>
      </c>
      <c r="W201" s="33">
        <f t="shared" si="44"/>
        <v>0.68573307850010845</v>
      </c>
      <c r="X201" s="33">
        <f t="shared" si="45"/>
        <v>2.7584898278942229</v>
      </c>
      <c r="Y201" s="33">
        <f t="shared" si="46"/>
        <v>1.0654157630731624</v>
      </c>
      <c r="Z201" s="33">
        <f t="shared" si="47"/>
        <v>0.66386162498454249</v>
      </c>
      <c r="AB201" s="34">
        <f t="shared" si="48"/>
        <v>0.24859003341824307</v>
      </c>
      <c r="AC201" s="34">
        <f t="shared" si="49"/>
        <v>0.36251719686904932</v>
      </c>
      <c r="AD201" s="34">
        <f t="shared" si="50"/>
        <v>0.38623153592938203</v>
      </c>
      <c r="AE201" s="34">
        <f t="shared" si="51"/>
        <v>0.24066125539832839</v>
      </c>
      <c r="AG201" s="35">
        <f t="shared" si="52"/>
        <v>0.64362955971491387</v>
      </c>
      <c r="AH201" s="35">
        <f t="shared" si="53"/>
        <v>0.93860071782261567</v>
      </c>
      <c r="AI201" s="35">
        <f t="shared" si="54"/>
        <v>2.5891205325679012</v>
      </c>
      <c r="AJ201" s="35">
        <f t="shared" si="55"/>
        <v>0.62310099774537964</v>
      </c>
      <c r="AL201" s="36">
        <f t="shared" si="56"/>
        <v>1.0329458017942748</v>
      </c>
      <c r="AM201" s="36">
        <f t="shared" si="57"/>
        <v>1.5063380113638656</v>
      </c>
      <c r="AN201" s="36">
        <f t="shared" si="58"/>
        <v>4.1552180817176358</v>
      </c>
      <c r="AO201" s="36">
        <f t="shared" si="59"/>
        <v>1.6048762618233428</v>
      </c>
    </row>
    <row r="202" spans="1:41" x14ac:dyDescent="0.25">
      <c r="A202" s="9" t="s">
        <v>442</v>
      </c>
      <c r="B202" s="37">
        <v>641.61878103333333</v>
      </c>
      <c r="C202" s="37">
        <v>851.06679633253623</v>
      </c>
      <c r="D202" s="37">
        <v>132.64368523656444</v>
      </c>
      <c r="E202" s="38">
        <v>289.06719813333331</v>
      </c>
      <c r="F202" s="38">
        <v>55.026681558703871</v>
      </c>
      <c r="G202" s="38">
        <v>19.035948012794801</v>
      </c>
      <c r="H202" s="39">
        <v>150.98044197333334</v>
      </c>
      <c r="I202" s="39">
        <v>87.932657869684206</v>
      </c>
      <c r="J202" s="39">
        <v>58.241091839706741</v>
      </c>
      <c r="K202" s="40">
        <v>255.32745033333333</v>
      </c>
      <c r="L202" s="40">
        <v>74.317861137492898</v>
      </c>
      <c r="M202" s="40">
        <v>29.106882569997843</v>
      </c>
      <c r="N202" s="41">
        <v>245.90014483333334</v>
      </c>
      <c r="O202" s="41">
        <v>76.092139733705736</v>
      </c>
      <c r="P202" s="41">
        <v>30.94432489467609</v>
      </c>
      <c r="R202" s="32">
        <f t="shared" si="40"/>
        <v>2.2196180859558625</v>
      </c>
      <c r="S202" s="32">
        <f t="shared" si="41"/>
        <v>4.249681433219398</v>
      </c>
      <c r="T202" s="32">
        <f t="shared" si="42"/>
        <v>2.5129251876196297</v>
      </c>
      <c r="U202" s="32">
        <f t="shared" si="43"/>
        <v>2.6092655678109131</v>
      </c>
      <c r="W202" s="33">
        <f t="shared" si="44"/>
        <v>0.45052795628548736</v>
      </c>
      <c r="X202" s="33">
        <f t="shared" si="45"/>
        <v>1.9146002909727162</v>
      </c>
      <c r="Y202" s="33">
        <f t="shared" si="46"/>
        <v>1.1321430490765967</v>
      </c>
      <c r="Z202" s="33">
        <f t="shared" si="47"/>
        <v>1.1755470836719426</v>
      </c>
      <c r="AB202" s="34">
        <f t="shared" si="48"/>
        <v>0.23531175588435529</v>
      </c>
      <c r="AC202" s="34">
        <f t="shared" si="49"/>
        <v>0.52230222919894587</v>
      </c>
      <c r="AD202" s="34">
        <f t="shared" si="50"/>
        <v>0.59132083830479798</v>
      </c>
      <c r="AE202" s="34">
        <f t="shared" si="51"/>
        <v>0.6139908623301753</v>
      </c>
      <c r="AG202" s="35">
        <f t="shared" si="52"/>
        <v>0.3979426068578073</v>
      </c>
      <c r="AH202" s="35">
        <f t="shared" si="53"/>
        <v>0.88328060735401259</v>
      </c>
      <c r="AI202" s="35">
        <f t="shared" si="54"/>
        <v>1.6911293078505498</v>
      </c>
      <c r="AJ202" s="35">
        <f t="shared" si="55"/>
        <v>1.0383379420389918</v>
      </c>
      <c r="AL202" s="36">
        <f t="shared" si="56"/>
        <v>0.38324960568845684</v>
      </c>
      <c r="AM202" s="36">
        <f t="shared" si="57"/>
        <v>0.85066775622155166</v>
      </c>
      <c r="AN202" s="36">
        <f t="shared" si="58"/>
        <v>1.6286887335828903</v>
      </c>
      <c r="AO202" s="36">
        <f t="shared" si="59"/>
        <v>0.96307758727981452</v>
      </c>
    </row>
    <row r="203" spans="1:41" x14ac:dyDescent="0.25">
      <c r="A203" s="9" t="s">
        <v>970</v>
      </c>
      <c r="B203" s="37">
        <v>371.92360489000004</v>
      </c>
      <c r="C203" s="37">
        <v>577.15081687757902</v>
      </c>
      <c r="D203" s="37">
        <v>155.17993730144579</v>
      </c>
      <c r="E203" s="38">
        <v>215.67220846666669</v>
      </c>
      <c r="F203" s="38">
        <v>57.304141411377621</v>
      </c>
      <c r="G203" s="38">
        <v>26.570016516631668</v>
      </c>
      <c r="H203" s="39">
        <v>349.62679043333333</v>
      </c>
      <c r="I203" s="39">
        <v>267.03443150910994</v>
      </c>
      <c r="J203" s="39">
        <v>76.376993644606856</v>
      </c>
      <c r="K203" s="40">
        <v>254.07552283333334</v>
      </c>
      <c r="L203" s="40">
        <v>114.03258964351915</v>
      </c>
      <c r="M203" s="40">
        <v>44.88137557364054</v>
      </c>
      <c r="N203" s="41">
        <v>44.067204316666668</v>
      </c>
      <c r="O203" s="41">
        <v>6.5421012682875004</v>
      </c>
      <c r="P203" s="41">
        <v>14.84573702764532</v>
      </c>
      <c r="R203" s="32">
        <f t="shared" si="40"/>
        <v>1.7244855400434351</v>
      </c>
      <c r="S203" s="32">
        <f t="shared" si="41"/>
        <v>1.0637731863425903</v>
      </c>
      <c r="T203" s="32">
        <f t="shared" si="42"/>
        <v>1.4638309142985484</v>
      </c>
      <c r="U203" s="32">
        <f t="shared" si="43"/>
        <v>8.4399183169723955</v>
      </c>
      <c r="W203" s="33">
        <f t="shared" si="44"/>
        <v>0.57988308790041387</v>
      </c>
      <c r="X203" s="33">
        <f t="shared" si="45"/>
        <v>0.61686408012200356</v>
      </c>
      <c r="Y203" s="33">
        <f t="shared" si="46"/>
        <v>0.84885079074752834</v>
      </c>
      <c r="Z203" s="33">
        <f t="shared" si="47"/>
        <v>4.8941658952732165</v>
      </c>
      <c r="AB203" s="34">
        <f t="shared" si="48"/>
        <v>0.94005001520873832</v>
      </c>
      <c r="AC203" s="34">
        <f t="shared" si="49"/>
        <v>1.6211026581450807</v>
      </c>
      <c r="AD203" s="34">
        <f t="shared" si="50"/>
        <v>1.3760742732493718</v>
      </c>
      <c r="AE203" s="34">
        <f t="shared" si="51"/>
        <v>7.9339453422304098</v>
      </c>
      <c r="AG203" s="35">
        <f t="shared" si="52"/>
        <v>0.68313900890608603</v>
      </c>
      <c r="AH203" s="35">
        <f t="shared" si="53"/>
        <v>1.1780633426981488</v>
      </c>
      <c r="AI203" s="35">
        <f t="shared" si="54"/>
        <v>0.72670496021894626</v>
      </c>
      <c r="AJ203" s="35">
        <f t="shared" si="55"/>
        <v>5.7656374343048435</v>
      </c>
      <c r="AL203" s="36">
        <f t="shared" si="56"/>
        <v>0.11848455902577081</v>
      </c>
      <c r="AM203" s="36">
        <f t="shared" si="57"/>
        <v>0.20432490875836465</v>
      </c>
      <c r="AN203" s="36">
        <f t="shared" si="58"/>
        <v>0.12604069688724093</v>
      </c>
      <c r="AO203" s="36">
        <f t="shared" si="59"/>
        <v>0.17344136036895438</v>
      </c>
    </row>
    <row r="204" spans="1:41" x14ac:dyDescent="0.25">
      <c r="A204" s="9" t="s">
        <v>971</v>
      </c>
      <c r="B204" s="37">
        <v>66.221361163333327</v>
      </c>
      <c r="C204" s="37">
        <v>90.70557214091923</v>
      </c>
      <c r="D204" s="37">
        <v>136.9732825593787</v>
      </c>
      <c r="E204" s="38">
        <v>61.073146700000002</v>
      </c>
      <c r="F204" s="38">
        <v>28.76970159674498</v>
      </c>
      <c r="G204" s="38">
        <v>47.106958051573557</v>
      </c>
      <c r="H204" s="39">
        <v>29.459808263999999</v>
      </c>
      <c r="I204" s="39">
        <v>36.359851773268929</v>
      </c>
      <c r="J204" s="39">
        <v>123.42188872186522</v>
      </c>
      <c r="K204" s="40">
        <v>58.958523546666662</v>
      </c>
      <c r="L204" s="40">
        <v>5.7069747139475657</v>
      </c>
      <c r="M204" s="40">
        <v>9.6796431976971054</v>
      </c>
      <c r="N204" s="41">
        <v>57.203674436666667</v>
      </c>
      <c r="O204" s="41">
        <v>33.674217067585275</v>
      </c>
      <c r="P204" s="41">
        <v>58.867227322727054</v>
      </c>
      <c r="R204" s="32">
        <f t="shared" si="40"/>
        <v>1.0842958770181286</v>
      </c>
      <c r="S204" s="32">
        <f t="shared" si="41"/>
        <v>2.2478544520690615</v>
      </c>
      <c r="T204" s="32">
        <f t="shared" si="42"/>
        <v>1.1231855409492744</v>
      </c>
      <c r="U204" s="32">
        <f t="shared" si="43"/>
        <v>1.157641739197202</v>
      </c>
      <c r="W204" s="33">
        <f t="shared" si="44"/>
        <v>0.92225749557404324</v>
      </c>
      <c r="X204" s="33">
        <f t="shared" si="45"/>
        <v>2.0731006173801756</v>
      </c>
      <c r="Y204" s="33">
        <f t="shared" si="46"/>
        <v>1.0358662840608548</v>
      </c>
      <c r="Z204" s="33">
        <f t="shared" si="47"/>
        <v>1.0676437711639912</v>
      </c>
      <c r="AB204" s="34">
        <f t="shared" si="48"/>
        <v>0.44486866090441907</v>
      </c>
      <c r="AC204" s="34">
        <f t="shared" si="49"/>
        <v>0.4823692548332375</v>
      </c>
      <c r="AD204" s="34">
        <f t="shared" si="50"/>
        <v>0.49967004754930922</v>
      </c>
      <c r="AE204" s="34">
        <f t="shared" si="51"/>
        <v>0.514998530323722</v>
      </c>
      <c r="AG204" s="35">
        <f t="shared" si="52"/>
        <v>0.89032485154219254</v>
      </c>
      <c r="AH204" s="35">
        <f t="shared" si="53"/>
        <v>0.96537556573397687</v>
      </c>
      <c r="AI204" s="35">
        <f t="shared" si="54"/>
        <v>2.0013206813268436</v>
      </c>
      <c r="AJ204" s="35">
        <f t="shared" si="55"/>
        <v>1.0306772095897945</v>
      </c>
      <c r="AL204" s="36">
        <f t="shared" si="56"/>
        <v>0.86382510766541387</v>
      </c>
      <c r="AM204" s="36">
        <f t="shared" si="57"/>
        <v>0.93664200270634923</v>
      </c>
      <c r="AN204" s="36">
        <f t="shared" si="58"/>
        <v>1.9417531140747368</v>
      </c>
      <c r="AO204" s="36">
        <f t="shared" si="59"/>
        <v>0.97023587083874308</v>
      </c>
    </row>
    <row r="205" spans="1:41" x14ac:dyDescent="0.25">
      <c r="A205" s="9" t="s">
        <v>972</v>
      </c>
      <c r="B205" s="37">
        <v>13.778813387666666</v>
      </c>
      <c r="C205" s="37">
        <v>16.221990870866595</v>
      </c>
      <c r="D205" s="37">
        <v>117.7314070120639</v>
      </c>
      <c r="E205" s="38">
        <v>214.03080003333332</v>
      </c>
      <c r="F205" s="38">
        <v>73.472843435412287</v>
      </c>
      <c r="G205" s="38">
        <v>34.328163714740853</v>
      </c>
      <c r="H205" s="39">
        <v>2.9723006736666666</v>
      </c>
      <c r="I205" s="39">
        <v>1.5884207955331093</v>
      </c>
      <c r="J205" s="39">
        <v>53.440784426886864</v>
      </c>
      <c r="K205" s="40">
        <v>105.85008071666668</v>
      </c>
      <c r="L205" s="40">
        <v>25.452243830797961</v>
      </c>
      <c r="M205" s="40">
        <v>24.045559208336403</v>
      </c>
      <c r="N205" s="41">
        <v>31.14353968333333</v>
      </c>
      <c r="O205" s="41">
        <v>13.623906606737794</v>
      </c>
      <c r="P205" s="41">
        <v>43.745530358030294</v>
      </c>
      <c r="R205" s="32">
        <f t="shared" si="40"/>
        <v>6.4377712859647968E-2</v>
      </c>
      <c r="S205" s="32">
        <f t="shared" si="41"/>
        <v>4.6357400883905031</v>
      </c>
      <c r="T205" s="32">
        <f t="shared" si="42"/>
        <v>0.13017291337310352</v>
      </c>
      <c r="U205" s="32">
        <f t="shared" si="43"/>
        <v>0.4424292655160354</v>
      </c>
      <c r="W205" s="33">
        <f t="shared" si="44"/>
        <v>15.533325984726016</v>
      </c>
      <c r="X205" s="33">
        <f t="shared" si="45"/>
        <v>72.00846197343229</v>
      </c>
      <c r="Y205" s="33">
        <f t="shared" si="46"/>
        <v>2.0220182978059174</v>
      </c>
      <c r="Z205" s="33">
        <f t="shared" si="47"/>
        <v>6.8723980064434782</v>
      </c>
      <c r="AB205" s="34">
        <f t="shared" si="48"/>
        <v>0.21571528621812638</v>
      </c>
      <c r="AC205" s="34">
        <f t="shared" si="49"/>
        <v>1.3887256755587319E-2</v>
      </c>
      <c r="AD205" s="34">
        <f t="shared" si="50"/>
        <v>2.8080287266126398E-2</v>
      </c>
      <c r="AE205" s="34">
        <f t="shared" si="51"/>
        <v>9.5438755642067011E-2</v>
      </c>
      <c r="AG205" s="35">
        <f t="shared" si="52"/>
        <v>7.6820897227196978</v>
      </c>
      <c r="AH205" s="35">
        <f t="shared" si="53"/>
        <v>0.49455536633130143</v>
      </c>
      <c r="AI205" s="35">
        <f t="shared" si="54"/>
        <v>35.612171290224389</v>
      </c>
      <c r="AJ205" s="35">
        <f t="shared" si="55"/>
        <v>3.3987813136511598</v>
      </c>
      <c r="AL205" s="36">
        <f t="shared" si="56"/>
        <v>2.2602483107296978</v>
      </c>
      <c r="AM205" s="36">
        <f t="shared" si="57"/>
        <v>0.1455096167396609</v>
      </c>
      <c r="AN205" s="36">
        <f t="shared" si="58"/>
        <v>10.477923703766576</v>
      </c>
      <c r="AO205" s="36">
        <f t="shared" si="59"/>
        <v>0.29422310755432052</v>
      </c>
    </row>
    <row r="206" spans="1:41" x14ac:dyDescent="0.25">
      <c r="A206" s="9" t="s">
        <v>973</v>
      </c>
      <c r="B206" s="37">
        <v>167.43796050666666</v>
      </c>
      <c r="C206" s="37">
        <v>79.795041579431128</v>
      </c>
      <c r="D206" s="37">
        <v>47.656482041450829</v>
      </c>
      <c r="E206" s="38">
        <v>47.818976509999999</v>
      </c>
      <c r="F206" s="38">
        <v>29.30662559902866</v>
      </c>
      <c r="G206" s="38">
        <v>61.286601550118917</v>
      </c>
      <c r="H206" s="39">
        <v>31.936433100666665</v>
      </c>
      <c r="I206" s="39">
        <v>19.801320760305636</v>
      </c>
      <c r="J206" s="39">
        <v>62.002292797977766</v>
      </c>
      <c r="K206" s="40">
        <v>37.835340183333336</v>
      </c>
      <c r="L206" s="40">
        <v>12.06332052840891</v>
      </c>
      <c r="M206" s="40">
        <v>31.883737452750232</v>
      </c>
      <c r="N206" s="41">
        <v>22.02657747666667</v>
      </c>
      <c r="O206" s="41">
        <v>7.0984586614028808</v>
      </c>
      <c r="P206" s="41">
        <v>32.226789063904562</v>
      </c>
      <c r="R206" s="32">
        <f t="shared" si="40"/>
        <v>3.5014961157031812</v>
      </c>
      <c r="S206" s="32">
        <f t="shared" si="41"/>
        <v>5.2428510090305425</v>
      </c>
      <c r="T206" s="32">
        <f t="shared" si="42"/>
        <v>4.4254382198055122</v>
      </c>
      <c r="U206" s="32">
        <f t="shared" si="43"/>
        <v>7.6016331036466314</v>
      </c>
      <c r="W206" s="33">
        <f t="shared" si="44"/>
        <v>0.28559220600454016</v>
      </c>
      <c r="X206" s="33">
        <f t="shared" si="45"/>
        <v>1.497317385422162</v>
      </c>
      <c r="Y206" s="33">
        <f t="shared" si="46"/>
        <v>1.2638706637310613</v>
      </c>
      <c r="Z206" s="33">
        <f t="shared" si="47"/>
        <v>2.1709671673075808</v>
      </c>
      <c r="AB206" s="34">
        <f t="shared" si="48"/>
        <v>0.19073591797240683</v>
      </c>
      <c r="AC206" s="34">
        <f t="shared" si="49"/>
        <v>0.66786107590546306</v>
      </c>
      <c r="AD206" s="34">
        <f t="shared" si="50"/>
        <v>0.84409002128477839</v>
      </c>
      <c r="AE206" s="34">
        <f t="shared" si="51"/>
        <v>1.4499044681134763</v>
      </c>
      <c r="AG206" s="35">
        <f t="shared" si="52"/>
        <v>0.22596632250442933</v>
      </c>
      <c r="AH206" s="35">
        <f t="shared" si="53"/>
        <v>0.79122020052899156</v>
      </c>
      <c r="AI206" s="35">
        <f t="shared" si="54"/>
        <v>1.1847077619492683</v>
      </c>
      <c r="AJ206" s="35">
        <f t="shared" si="55"/>
        <v>1.7177130774589608</v>
      </c>
      <c r="AL206" s="36">
        <f t="shared" si="56"/>
        <v>0.13155067948758051</v>
      </c>
      <c r="AM206" s="36">
        <f t="shared" si="57"/>
        <v>0.46062419324387732</v>
      </c>
      <c r="AN206" s="36">
        <f t="shared" si="58"/>
        <v>0.68970061269011507</v>
      </c>
      <c r="AO206" s="36">
        <f t="shared" si="59"/>
        <v>0.58216940484572388</v>
      </c>
    </row>
    <row r="207" spans="1:41" x14ac:dyDescent="0.25">
      <c r="A207" s="9" t="s">
        <v>974</v>
      </c>
      <c r="B207" s="37">
        <v>267.68645473000004</v>
      </c>
      <c r="C207" s="37">
        <v>381.97868726831143</v>
      </c>
      <c r="D207" s="37">
        <v>142.69630775811626</v>
      </c>
      <c r="E207" s="38">
        <v>166.41899100000001</v>
      </c>
      <c r="F207" s="38">
        <v>23.0986083538127</v>
      </c>
      <c r="G207" s="38">
        <v>13.879791131417626</v>
      </c>
      <c r="H207" s="39">
        <v>91.98439265333333</v>
      </c>
      <c r="I207" s="39">
        <v>78.899965040985478</v>
      </c>
      <c r="J207" s="39">
        <v>85.775382937342584</v>
      </c>
      <c r="K207" s="40">
        <v>112.16695639666665</v>
      </c>
      <c r="L207" s="40">
        <v>93.045711636715822</v>
      </c>
      <c r="M207" s="40">
        <v>82.952871884719286</v>
      </c>
      <c r="N207" s="41">
        <v>100.43698506333334</v>
      </c>
      <c r="O207" s="41">
        <v>27.652481387271038</v>
      </c>
      <c r="P207" s="41">
        <v>27.532169917121664</v>
      </c>
      <c r="R207" s="32">
        <f t="shared" si="40"/>
        <v>1.6085090597022069</v>
      </c>
      <c r="S207" s="32">
        <f t="shared" si="41"/>
        <v>2.9101290665563755</v>
      </c>
      <c r="T207" s="32">
        <f t="shared" si="42"/>
        <v>2.3865001184783425</v>
      </c>
      <c r="U207" s="32">
        <f t="shared" si="43"/>
        <v>2.6652179429838809</v>
      </c>
      <c r="W207" s="33">
        <f t="shared" si="44"/>
        <v>0.62169373182463528</v>
      </c>
      <c r="X207" s="33">
        <f t="shared" si="45"/>
        <v>1.8092089994787752</v>
      </c>
      <c r="Y207" s="33">
        <f t="shared" si="46"/>
        <v>1.483672164656735</v>
      </c>
      <c r="Z207" s="33">
        <f t="shared" si="47"/>
        <v>1.6569492890996267</v>
      </c>
      <c r="AB207" s="34">
        <f t="shared" si="48"/>
        <v>0.34362737085861406</v>
      </c>
      <c r="AC207" s="34">
        <f t="shared" si="49"/>
        <v>0.55272773918773088</v>
      </c>
      <c r="AD207" s="34">
        <f t="shared" si="50"/>
        <v>0.82006676126648381</v>
      </c>
      <c r="AE207" s="34">
        <f t="shared" si="51"/>
        <v>0.91584183451275458</v>
      </c>
      <c r="AG207" s="35">
        <f t="shared" si="52"/>
        <v>0.41902365403510244</v>
      </c>
      <c r="AH207" s="35">
        <f t="shared" si="53"/>
        <v>0.67400334374498549</v>
      </c>
      <c r="AI207" s="35">
        <f t="shared" si="54"/>
        <v>1.2194129151822142</v>
      </c>
      <c r="AJ207" s="35">
        <f t="shared" si="55"/>
        <v>1.1167893612690249</v>
      </c>
      <c r="AL207" s="36">
        <f t="shared" si="56"/>
        <v>0.37520383750697567</v>
      </c>
      <c r="AM207" s="36">
        <f t="shared" si="57"/>
        <v>0.60351877186500513</v>
      </c>
      <c r="AN207" s="36">
        <f t="shared" si="58"/>
        <v>1.091891593412545</v>
      </c>
      <c r="AO207" s="36">
        <f t="shared" si="59"/>
        <v>0.8954240026639263</v>
      </c>
    </row>
    <row r="208" spans="1:41" x14ac:dyDescent="0.25">
      <c r="A208" s="9" t="s">
        <v>975</v>
      </c>
      <c r="B208" s="37">
        <v>2040.2036455</v>
      </c>
      <c r="C208" s="37">
        <v>2458.0586384648182</v>
      </c>
      <c r="D208" s="37">
        <v>120.48104334518102</v>
      </c>
      <c r="E208" s="38">
        <v>739.45014003333335</v>
      </c>
      <c r="F208" s="38">
        <v>104.40147930996807</v>
      </c>
      <c r="G208" s="38">
        <v>14.1187990450934</v>
      </c>
      <c r="H208" s="39">
        <v>390.34069990000006</v>
      </c>
      <c r="I208" s="39">
        <v>239.04422185828483</v>
      </c>
      <c r="J208" s="39">
        <v>61.239891694492712</v>
      </c>
      <c r="K208" s="40">
        <v>359.9615202</v>
      </c>
      <c r="L208" s="40">
        <v>102.1995113027088</v>
      </c>
      <c r="M208" s="40">
        <v>28.391787890529308</v>
      </c>
      <c r="N208" s="41">
        <v>201.79627763333335</v>
      </c>
      <c r="O208" s="41">
        <v>47.220555266340853</v>
      </c>
      <c r="P208" s="41">
        <v>23.400112142871762</v>
      </c>
      <c r="R208" s="32">
        <f t="shared" si="40"/>
        <v>2.7590821003942612</v>
      </c>
      <c r="S208" s="32">
        <f t="shared" si="41"/>
        <v>5.2267253863680425</v>
      </c>
      <c r="T208" s="32">
        <f t="shared" si="42"/>
        <v>5.6678381743871746</v>
      </c>
      <c r="U208" s="32">
        <f t="shared" si="43"/>
        <v>10.110214466924303</v>
      </c>
      <c r="W208" s="33">
        <f t="shared" si="44"/>
        <v>0.36243937788480601</v>
      </c>
      <c r="X208" s="33">
        <f t="shared" si="45"/>
        <v>1.8943710974099559</v>
      </c>
      <c r="Y208" s="33">
        <f t="shared" si="46"/>
        <v>2.0542477418766425</v>
      </c>
      <c r="Z208" s="33">
        <f t="shared" si="47"/>
        <v>3.6643398416740105</v>
      </c>
      <c r="AB208" s="34">
        <f t="shared" si="48"/>
        <v>0.19132438115232261</v>
      </c>
      <c r="AC208" s="34">
        <f t="shared" si="49"/>
        <v>0.52787967540638248</v>
      </c>
      <c r="AD208" s="34">
        <f t="shared" si="50"/>
        <v>1.084395631186136</v>
      </c>
      <c r="AE208" s="34">
        <f t="shared" si="51"/>
        <v>1.9343305262015515</v>
      </c>
      <c r="AG208" s="35">
        <f t="shared" si="52"/>
        <v>0.1764341128367031</v>
      </c>
      <c r="AH208" s="35">
        <f t="shared" si="53"/>
        <v>0.48679620262668888</v>
      </c>
      <c r="AI208" s="35">
        <f t="shared" si="54"/>
        <v>0.92217265658491976</v>
      </c>
      <c r="AJ208" s="35">
        <f t="shared" si="55"/>
        <v>1.7837867200605906</v>
      </c>
      <c r="AL208" s="36">
        <f t="shared" si="56"/>
        <v>9.8909870138908812E-2</v>
      </c>
      <c r="AM208" s="36">
        <f t="shared" si="57"/>
        <v>0.27290045225258414</v>
      </c>
      <c r="AN208" s="36">
        <f t="shared" si="58"/>
        <v>0.51697472921740106</v>
      </c>
      <c r="AO208" s="36">
        <f t="shared" si="59"/>
        <v>0.5606051377969854</v>
      </c>
    </row>
    <row r="209" spans="1:41" x14ac:dyDescent="0.25">
      <c r="A209" s="9" t="s">
        <v>455</v>
      </c>
      <c r="B209" s="37">
        <v>6635.0252257666662</v>
      </c>
      <c r="C209" s="37">
        <v>9073.9369517844789</v>
      </c>
      <c r="D209" s="37">
        <v>136.75813795773476</v>
      </c>
      <c r="E209" s="38">
        <v>3264.5306113333336</v>
      </c>
      <c r="F209" s="38">
        <v>435.33943409040762</v>
      </c>
      <c r="G209" s="38">
        <v>13.335437339109578</v>
      </c>
      <c r="H209" s="39">
        <v>1626.4438450333334</v>
      </c>
      <c r="I209" s="39">
        <v>1471.1791836186778</v>
      </c>
      <c r="J209" s="39">
        <v>90.453733654021519</v>
      </c>
      <c r="K209" s="40">
        <v>2832.3018683333335</v>
      </c>
      <c r="L209" s="40">
        <v>1234.280142917893</v>
      </c>
      <c r="M209" s="40">
        <v>43.578693243040675</v>
      </c>
      <c r="N209" s="41">
        <v>1921.5317063333332</v>
      </c>
      <c r="O209" s="41">
        <v>385.63802389029536</v>
      </c>
      <c r="P209" s="41">
        <v>20.06930318241638</v>
      </c>
      <c r="R209" s="32">
        <f t="shared" si="40"/>
        <v>2.0324591850148774</v>
      </c>
      <c r="S209" s="32">
        <f t="shared" si="41"/>
        <v>4.0794677578497547</v>
      </c>
      <c r="T209" s="32">
        <f t="shared" si="42"/>
        <v>2.3426264339793144</v>
      </c>
      <c r="U209" s="32">
        <f t="shared" si="43"/>
        <v>3.452987636840831</v>
      </c>
      <c r="W209" s="33">
        <f t="shared" si="44"/>
        <v>0.49201480028376571</v>
      </c>
      <c r="X209" s="33">
        <f t="shared" si="45"/>
        <v>2.0071585141425081</v>
      </c>
      <c r="Y209" s="33">
        <f t="shared" si="46"/>
        <v>1.1526068770538025</v>
      </c>
      <c r="Z209" s="33">
        <f t="shared" si="47"/>
        <v>1.6989210225225535</v>
      </c>
      <c r="AB209" s="34">
        <f t="shared" si="48"/>
        <v>0.2451300167958895</v>
      </c>
      <c r="AC209" s="34">
        <f t="shared" si="49"/>
        <v>0.49821675415965677</v>
      </c>
      <c r="AD209" s="34">
        <f t="shared" si="50"/>
        <v>0.57424805710784399</v>
      </c>
      <c r="AE209" s="34">
        <f t="shared" si="51"/>
        <v>0.84643091741479171</v>
      </c>
      <c r="AG209" s="35">
        <f t="shared" si="52"/>
        <v>0.426871303719281</v>
      </c>
      <c r="AH209" s="35">
        <f t="shared" si="53"/>
        <v>0.86759850206352795</v>
      </c>
      <c r="AI209" s="35">
        <f t="shared" si="54"/>
        <v>1.7414077202740967</v>
      </c>
      <c r="AJ209" s="35">
        <f t="shared" si="55"/>
        <v>1.4739813342648047</v>
      </c>
      <c r="AL209" s="36">
        <f t="shared" si="56"/>
        <v>0.28960428045867803</v>
      </c>
      <c r="AM209" s="36">
        <f t="shared" si="57"/>
        <v>0.5886088798378647</v>
      </c>
      <c r="AN209" s="36">
        <f t="shared" si="58"/>
        <v>1.1814313246664547</v>
      </c>
      <c r="AO209" s="36">
        <f t="shared" si="59"/>
        <v>0.67843464279605814</v>
      </c>
    </row>
    <row r="210" spans="1:41" x14ac:dyDescent="0.25">
      <c r="A210" s="9" t="s">
        <v>455</v>
      </c>
      <c r="B210" s="37">
        <v>3374.2574819666665</v>
      </c>
      <c r="C210" s="37">
        <v>5067.9956738170622</v>
      </c>
      <c r="D210" s="37">
        <v>150.19587867560153</v>
      </c>
      <c r="E210" s="38">
        <v>2282.2259363333333</v>
      </c>
      <c r="F210" s="38">
        <v>466.70716120902256</v>
      </c>
      <c r="G210" s="38">
        <v>20.44964759093234</v>
      </c>
      <c r="H210" s="39">
        <v>1818.1986761666667</v>
      </c>
      <c r="I210" s="39">
        <v>1466.1650350732327</v>
      </c>
      <c r="J210" s="39">
        <v>80.638329259174725</v>
      </c>
      <c r="K210" s="40">
        <v>4815.0028096666674</v>
      </c>
      <c r="L210" s="40">
        <v>1488.6497535023859</v>
      </c>
      <c r="M210" s="40">
        <v>30.916903111951498</v>
      </c>
      <c r="N210" s="41">
        <v>2219.303007</v>
      </c>
      <c r="O210" s="41">
        <v>420.43448519927875</v>
      </c>
      <c r="P210" s="41">
        <v>18.944438135449197</v>
      </c>
      <c r="R210" s="32">
        <f t="shared" si="40"/>
        <v>1.4784940562842834</v>
      </c>
      <c r="S210" s="32">
        <f t="shared" si="41"/>
        <v>1.8558244080788024</v>
      </c>
      <c r="T210" s="32">
        <f t="shared" si="42"/>
        <v>0.70077996116481178</v>
      </c>
      <c r="U210" s="32">
        <f t="shared" si="43"/>
        <v>1.5204131528339189</v>
      </c>
      <c r="W210" s="33">
        <f t="shared" si="44"/>
        <v>0.67636389591796975</v>
      </c>
      <c r="X210" s="33">
        <f t="shared" si="45"/>
        <v>1.255212626787839</v>
      </c>
      <c r="Y210" s="33">
        <f t="shared" si="46"/>
        <v>0.47398226471467564</v>
      </c>
      <c r="Z210" s="33">
        <f t="shared" si="47"/>
        <v>1.0283525634556729</v>
      </c>
      <c r="AB210" s="34">
        <f t="shared" si="48"/>
        <v>0.53884408225626579</v>
      </c>
      <c r="AC210" s="34">
        <f t="shared" si="49"/>
        <v>0.79667777287984842</v>
      </c>
      <c r="AD210" s="34">
        <f t="shared" si="50"/>
        <v>0.37761113503743454</v>
      </c>
      <c r="AE210" s="34">
        <f t="shared" si="51"/>
        <v>0.81926562998914854</v>
      </c>
      <c r="AG210" s="35">
        <f t="shared" si="52"/>
        <v>1.42698144270255</v>
      </c>
      <c r="AH210" s="35">
        <f t="shared" si="53"/>
        <v>2.109783581463692</v>
      </c>
      <c r="AI210" s="35">
        <f t="shared" si="54"/>
        <v>2.6482269912428955</v>
      </c>
      <c r="AJ210" s="35">
        <f t="shared" si="55"/>
        <v>2.169601354334878</v>
      </c>
      <c r="AL210" s="36">
        <f t="shared" si="56"/>
        <v>0.6577159623593668</v>
      </c>
      <c r="AM210" s="36">
        <f t="shared" si="57"/>
        <v>0.97242914107162126</v>
      </c>
      <c r="AN210" s="36">
        <f t="shared" si="58"/>
        <v>1.2206053365295519</v>
      </c>
      <c r="AO210" s="36">
        <f t="shared" si="59"/>
        <v>0.46091416655967388</v>
      </c>
    </row>
    <row r="211" spans="1:41" x14ac:dyDescent="0.25">
      <c r="A211" s="9" t="s">
        <v>976</v>
      </c>
      <c r="B211" s="37">
        <v>13.059581246</v>
      </c>
      <c r="C211" s="37">
        <v>4.3714172297321916</v>
      </c>
      <c r="D211" s="37">
        <v>33.47287441602392</v>
      </c>
      <c r="E211" s="38">
        <v>29.128973056666666</v>
      </c>
      <c r="F211" s="38">
        <v>26.799358490906126</v>
      </c>
      <c r="G211" s="38">
        <v>92.002414361712738</v>
      </c>
      <c r="H211" s="39">
        <v>7.9744761789999998</v>
      </c>
      <c r="I211" s="39">
        <v>2.0410971398003239</v>
      </c>
      <c r="J211" s="39">
        <v>25.595375721045517</v>
      </c>
      <c r="K211" s="40">
        <v>13.484233234666666</v>
      </c>
      <c r="L211" s="40">
        <v>7.5602360670739008</v>
      </c>
      <c r="M211" s="40">
        <v>56.067230041951966</v>
      </c>
      <c r="N211" s="41">
        <v>36.104665693333331</v>
      </c>
      <c r="O211" s="41">
        <v>6.5359575847351925</v>
      </c>
      <c r="P211" s="41">
        <v>18.102805992584074</v>
      </c>
      <c r="R211" s="32">
        <f t="shared" si="40"/>
        <v>0.44833647999173426</v>
      </c>
      <c r="S211" s="32">
        <f t="shared" si="41"/>
        <v>1.6376726135807047</v>
      </c>
      <c r="T211" s="32">
        <f t="shared" si="42"/>
        <v>0.96850751679562119</v>
      </c>
      <c r="U211" s="32">
        <f t="shared" si="43"/>
        <v>0.361714504073401</v>
      </c>
      <c r="W211" s="33">
        <f t="shared" si="44"/>
        <v>2.2304676166847646</v>
      </c>
      <c r="X211" s="33">
        <f t="shared" si="45"/>
        <v>3.6527757313232634</v>
      </c>
      <c r="Y211" s="33">
        <f t="shared" si="46"/>
        <v>2.1602246527284086</v>
      </c>
      <c r="Z211" s="33">
        <f t="shared" si="47"/>
        <v>0.80679248782091018</v>
      </c>
      <c r="AB211" s="34">
        <f t="shared" si="48"/>
        <v>0.6106226554119023</v>
      </c>
      <c r="AC211" s="34">
        <f t="shared" si="49"/>
        <v>0.27376441193057793</v>
      </c>
      <c r="AD211" s="34">
        <f t="shared" si="50"/>
        <v>0.59139263169212986</v>
      </c>
      <c r="AE211" s="34">
        <f t="shared" si="51"/>
        <v>0.22087107097829947</v>
      </c>
      <c r="AG211" s="35">
        <f t="shared" si="52"/>
        <v>1.0325165088120059</v>
      </c>
      <c r="AH211" s="35">
        <f t="shared" si="53"/>
        <v>0.46291481709412918</v>
      </c>
      <c r="AI211" s="35">
        <f t="shared" si="54"/>
        <v>1.6909240095513822</v>
      </c>
      <c r="AJ211" s="35">
        <f t="shared" si="55"/>
        <v>0.37347619693253409</v>
      </c>
      <c r="AL211" s="36">
        <f t="shared" si="56"/>
        <v>2.7646112852501892</v>
      </c>
      <c r="AM211" s="36">
        <f t="shared" si="57"/>
        <v>1.2394760921744943</v>
      </c>
      <c r="AN211" s="36">
        <f t="shared" si="58"/>
        <v>4.5275281890503889</v>
      </c>
      <c r="AO211" s="36">
        <f t="shared" si="59"/>
        <v>2.677546810782812</v>
      </c>
    </row>
    <row r="212" spans="1:41" x14ac:dyDescent="0.25">
      <c r="A212" s="9" t="s">
        <v>977</v>
      </c>
      <c r="B212" s="37">
        <v>23.788908034333332</v>
      </c>
      <c r="C212" s="37">
        <v>38.581678131846417</v>
      </c>
      <c r="D212" s="37">
        <v>162.18347675380232</v>
      </c>
      <c r="E212" s="38">
        <v>84.130373213333328</v>
      </c>
      <c r="F212" s="38">
        <v>9.59068899534849</v>
      </c>
      <c r="G212" s="38">
        <v>11.39979371187256</v>
      </c>
      <c r="H212" s="39">
        <v>15.502577758000001</v>
      </c>
      <c r="I212" s="39">
        <v>16.313240708155281</v>
      </c>
      <c r="J212" s="39">
        <v>105.2292138946824</v>
      </c>
      <c r="K212" s="40">
        <v>83.997546806666662</v>
      </c>
      <c r="L212" s="40">
        <v>23.875288306372838</v>
      </c>
      <c r="M212" s="40">
        <v>28.423792377324432</v>
      </c>
      <c r="N212" s="41">
        <v>26.884242266666664</v>
      </c>
      <c r="O212" s="41">
        <v>8.877302785057628</v>
      </c>
      <c r="P212" s="41">
        <v>33.02046863364437</v>
      </c>
      <c r="R212" s="32">
        <f t="shared" si="40"/>
        <v>0.28276242129594126</v>
      </c>
      <c r="S212" s="32">
        <f t="shared" si="41"/>
        <v>1.5345130600655899</v>
      </c>
      <c r="T212" s="32">
        <f t="shared" si="42"/>
        <v>0.28320955716822516</v>
      </c>
      <c r="U212" s="32">
        <f t="shared" si="43"/>
        <v>0.88486436769798094</v>
      </c>
      <c r="W212" s="33">
        <f t="shared" si="44"/>
        <v>3.5365378306525126</v>
      </c>
      <c r="X212" s="33">
        <f t="shared" si="45"/>
        <v>5.4268634885523097</v>
      </c>
      <c r="Y212" s="33">
        <f t="shared" si="46"/>
        <v>1.0015813129277737</v>
      </c>
      <c r="Z212" s="33">
        <f t="shared" si="47"/>
        <v>3.1293563113603247</v>
      </c>
      <c r="AB212" s="34">
        <f t="shared" si="48"/>
        <v>0.65167252467519365</v>
      </c>
      <c r="AC212" s="34">
        <f t="shared" si="49"/>
        <v>0.18426850096919681</v>
      </c>
      <c r="AD212" s="34">
        <f t="shared" si="50"/>
        <v>0.18455988713196089</v>
      </c>
      <c r="AE212" s="34">
        <f t="shared" si="51"/>
        <v>0.57664179649286218</v>
      </c>
      <c r="AG212" s="35">
        <f t="shared" si="52"/>
        <v>3.5309542869911152</v>
      </c>
      <c r="AH212" s="35">
        <f t="shared" si="53"/>
        <v>0.99842118367489163</v>
      </c>
      <c r="AI212" s="35">
        <f t="shared" si="54"/>
        <v>5.4182954678824489</v>
      </c>
      <c r="AJ212" s="35">
        <f t="shared" si="55"/>
        <v>3.1244156325288683</v>
      </c>
      <c r="AL212" s="36">
        <f t="shared" si="56"/>
        <v>1.1301167009375122</v>
      </c>
      <c r="AM212" s="36">
        <f t="shared" si="57"/>
        <v>0.31955453470407214</v>
      </c>
      <c r="AN212" s="36">
        <f t="shared" si="58"/>
        <v>1.7341788369868509</v>
      </c>
      <c r="AO212" s="36">
        <f t="shared" si="59"/>
        <v>0.32005985042092838</v>
      </c>
    </row>
    <row r="213" spans="1:41" x14ac:dyDescent="0.25">
      <c r="A213" s="9" t="s">
        <v>978</v>
      </c>
      <c r="B213" s="37">
        <v>106.92804216999998</v>
      </c>
      <c r="C213" s="37">
        <v>133.00813474410629</v>
      </c>
      <c r="D213" s="37">
        <v>124.39032085955783</v>
      </c>
      <c r="E213" s="38">
        <v>137.26919163333332</v>
      </c>
      <c r="F213" s="38">
        <v>6.9599861307095257</v>
      </c>
      <c r="G213" s="38">
        <v>5.0703191647698311</v>
      </c>
      <c r="H213" s="39">
        <v>83.605458436666666</v>
      </c>
      <c r="I213" s="39">
        <v>43.045181997880142</v>
      </c>
      <c r="J213" s="39">
        <v>51.486090505069114</v>
      </c>
      <c r="K213" s="40">
        <v>131.01649606666669</v>
      </c>
      <c r="L213" s="40">
        <v>9.8747160150308027</v>
      </c>
      <c r="M213" s="40">
        <v>7.5370020657598209</v>
      </c>
      <c r="N213" s="41">
        <v>123.71743098333336</v>
      </c>
      <c r="O213" s="41">
        <v>29.206920314070643</v>
      </c>
      <c r="P213" s="41">
        <v>23.607764954321809</v>
      </c>
      <c r="R213" s="32">
        <f t="shared" si="40"/>
        <v>0.77896606585708528</v>
      </c>
      <c r="S213" s="32">
        <f t="shared" si="41"/>
        <v>1.2789600603769284</v>
      </c>
      <c r="T213" s="32">
        <f t="shared" si="42"/>
        <v>0.81614182473320385</v>
      </c>
      <c r="U213" s="32">
        <f t="shared" si="43"/>
        <v>0.86429245515455977</v>
      </c>
      <c r="W213" s="33">
        <f t="shared" si="44"/>
        <v>1.2837529692640901</v>
      </c>
      <c r="X213" s="33">
        <f t="shared" si="45"/>
        <v>1.6418687750790619</v>
      </c>
      <c r="Y213" s="33">
        <f t="shared" si="46"/>
        <v>1.047724490841863</v>
      </c>
      <c r="Z213" s="33">
        <f t="shared" si="47"/>
        <v>1.1095380056172164</v>
      </c>
      <c r="AB213" s="34">
        <f t="shared" si="48"/>
        <v>0.7818852448803485</v>
      </c>
      <c r="AC213" s="34">
        <f t="shared" si="49"/>
        <v>0.6090620731561488</v>
      </c>
      <c r="AD213" s="34">
        <f t="shared" si="50"/>
        <v>0.63812925048861557</v>
      </c>
      <c r="AE213" s="34">
        <f t="shared" si="51"/>
        <v>0.67577751794676055</v>
      </c>
      <c r="AG213" s="35">
        <f t="shared" si="52"/>
        <v>1.2252772369886804</v>
      </c>
      <c r="AH213" s="35">
        <f t="shared" si="53"/>
        <v>0.95444938888131192</v>
      </c>
      <c r="AI213" s="35">
        <f t="shared" si="54"/>
        <v>1.5670806489975189</v>
      </c>
      <c r="AJ213" s="35">
        <f t="shared" si="55"/>
        <v>1.0589978714019419</v>
      </c>
      <c r="AL213" s="36">
        <f t="shared" si="56"/>
        <v>1.1570157694147312</v>
      </c>
      <c r="AM213" s="36">
        <f t="shared" si="57"/>
        <v>0.90127602203560175</v>
      </c>
      <c r="AN213" s="36">
        <f t="shared" si="58"/>
        <v>1.4797769583077229</v>
      </c>
      <c r="AO213" s="36">
        <f t="shared" si="59"/>
        <v>0.94428896129523066</v>
      </c>
    </row>
    <row r="214" spans="1:41" x14ac:dyDescent="0.25">
      <c r="A214" s="9" t="s">
        <v>499</v>
      </c>
      <c r="B214" s="37">
        <v>283.43968905566663</v>
      </c>
      <c r="C214" s="37">
        <v>255.15983427175652</v>
      </c>
      <c r="D214" s="37">
        <v>90.022620022576987</v>
      </c>
      <c r="E214" s="38">
        <v>164.51345644333333</v>
      </c>
      <c r="F214" s="38">
        <v>52.058650242077753</v>
      </c>
      <c r="G214" s="38">
        <v>31.644007345994435</v>
      </c>
      <c r="H214" s="39">
        <v>309.46713530666671</v>
      </c>
      <c r="I214" s="39">
        <v>27.117522963858764</v>
      </c>
      <c r="J214" s="39">
        <v>8.7626503334470822</v>
      </c>
      <c r="K214" s="40">
        <v>254.73153206666666</v>
      </c>
      <c r="L214" s="40">
        <v>20.990772379956983</v>
      </c>
      <c r="M214" s="40">
        <v>8.2403510117716472</v>
      </c>
      <c r="N214" s="41">
        <v>273.2015786</v>
      </c>
      <c r="O214" s="41">
        <v>30.841117490491005</v>
      </c>
      <c r="P214" s="41">
        <v>11.288777191015472</v>
      </c>
      <c r="R214" s="32">
        <f t="shared" si="40"/>
        <v>1.7228966868938012</v>
      </c>
      <c r="S214" s="32">
        <f t="shared" si="41"/>
        <v>0.91589592793041452</v>
      </c>
      <c r="T214" s="32">
        <f t="shared" si="42"/>
        <v>1.1126996597401482</v>
      </c>
      <c r="U214" s="32">
        <f t="shared" si="43"/>
        <v>1.0374745655136073</v>
      </c>
      <c r="W214" s="33">
        <f t="shared" si="44"/>
        <v>0.58041785535201962</v>
      </c>
      <c r="X214" s="33">
        <f t="shared" si="45"/>
        <v>0.53160235021501911</v>
      </c>
      <c r="Y214" s="33">
        <f t="shared" si="46"/>
        <v>0.64583075015729874</v>
      </c>
      <c r="Z214" s="33">
        <f t="shared" si="47"/>
        <v>0.60216876229767624</v>
      </c>
      <c r="AB214" s="34">
        <f t="shared" si="48"/>
        <v>1.091827105574789</v>
      </c>
      <c r="AC214" s="34">
        <f t="shared" si="49"/>
        <v>1.8811053028556524</v>
      </c>
      <c r="AD214" s="34">
        <f t="shared" si="50"/>
        <v>1.2148756488681385</v>
      </c>
      <c r="AE214" s="34">
        <f t="shared" si="51"/>
        <v>1.1327428519721836</v>
      </c>
      <c r="AG214" s="35">
        <f t="shared" si="52"/>
        <v>0.89871511260597736</v>
      </c>
      <c r="AH214" s="35">
        <f t="shared" si="53"/>
        <v>1.5483932899702277</v>
      </c>
      <c r="AI214" s="35">
        <f t="shared" si="54"/>
        <v>0.82312951200533857</v>
      </c>
      <c r="AJ214" s="35">
        <f t="shared" si="55"/>
        <v>0.93239407097139904</v>
      </c>
      <c r="AL214" s="36">
        <f t="shared" si="56"/>
        <v>0.96387905134324392</v>
      </c>
      <c r="AM214" s="36">
        <f t="shared" si="57"/>
        <v>1.660664024125615</v>
      </c>
      <c r="AN214" s="36">
        <f t="shared" si="58"/>
        <v>0.88281289814270802</v>
      </c>
      <c r="AO214" s="36">
        <f t="shared" si="59"/>
        <v>1.0725078924602844</v>
      </c>
    </row>
    <row r="215" spans="1:41" x14ac:dyDescent="0.25">
      <c r="A215" s="9" t="s">
        <v>456</v>
      </c>
      <c r="B215" s="37">
        <v>1045.1624814499999</v>
      </c>
      <c r="C215" s="37">
        <v>1697.4835861415715</v>
      </c>
      <c r="D215" s="37">
        <v>162.4133678991785</v>
      </c>
      <c r="E215" s="38">
        <v>2127.5374776666667</v>
      </c>
      <c r="F215" s="38">
        <v>1247.0140346086669</v>
      </c>
      <c r="G215" s="38">
        <v>58.613023164052748</v>
      </c>
      <c r="H215" s="39">
        <v>834.15154660000007</v>
      </c>
      <c r="I215" s="39">
        <v>995.58183737941954</v>
      </c>
      <c r="J215" s="39">
        <v>119.35263339586302</v>
      </c>
      <c r="K215" s="40">
        <v>1852.7017796666667</v>
      </c>
      <c r="L215" s="40">
        <v>643.37458942388048</v>
      </c>
      <c r="M215" s="40">
        <v>34.726289815495008</v>
      </c>
      <c r="N215" s="41">
        <v>1145.8570448666667</v>
      </c>
      <c r="O215" s="41">
        <v>609.35313534498391</v>
      </c>
      <c r="P215" s="41">
        <v>53.178809527316652</v>
      </c>
      <c r="R215" s="32">
        <f t="shared" si="40"/>
        <v>0.49125455716825278</v>
      </c>
      <c r="S215" s="32">
        <f t="shared" si="41"/>
        <v>1.2529647468857186</v>
      </c>
      <c r="T215" s="32">
        <f t="shared" si="42"/>
        <v>0.56412882684122145</v>
      </c>
      <c r="U215" s="32">
        <f t="shared" si="43"/>
        <v>0.91212292679285856</v>
      </c>
      <c r="W215" s="33">
        <f t="shared" si="44"/>
        <v>2.0356045260207201</v>
      </c>
      <c r="X215" s="33">
        <f t="shared" si="45"/>
        <v>2.550540709704975</v>
      </c>
      <c r="Y215" s="33">
        <f t="shared" si="46"/>
        <v>1.1483431931767496</v>
      </c>
      <c r="Z215" s="33">
        <f t="shared" si="47"/>
        <v>1.8567215580668088</v>
      </c>
      <c r="AB215" s="34">
        <f t="shared" si="48"/>
        <v>0.79810705168324159</v>
      </c>
      <c r="AC215" s="34">
        <f t="shared" si="49"/>
        <v>0.39207372624751069</v>
      </c>
      <c r="AD215" s="34">
        <f t="shared" si="50"/>
        <v>0.45023519475977319</v>
      </c>
      <c r="AE215" s="34">
        <f t="shared" si="51"/>
        <v>0.72797173987533759</v>
      </c>
      <c r="AG215" s="35">
        <f t="shared" si="52"/>
        <v>1.7726447442854358</v>
      </c>
      <c r="AH215" s="35">
        <f t="shared" si="53"/>
        <v>0.87081980887057253</v>
      </c>
      <c r="AI215" s="35">
        <f t="shared" si="54"/>
        <v>2.2210613733419007</v>
      </c>
      <c r="AJ215" s="35">
        <f t="shared" si="55"/>
        <v>1.6168699123216101</v>
      </c>
      <c r="AL215" s="36">
        <f t="shared" si="56"/>
        <v>1.0963434539641805</v>
      </c>
      <c r="AM215" s="36">
        <f t="shared" si="57"/>
        <v>0.5385837179814863</v>
      </c>
      <c r="AN215" s="36">
        <f t="shared" si="58"/>
        <v>1.3736796982960442</v>
      </c>
      <c r="AO215" s="36">
        <f t="shared" si="59"/>
        <v>0.6184789464998659</v>
      </c>
    </row>
    <row r="216" spans="1:41" x14ac:dyDescent="0.25">
      <c r="A216" s="9" t="s">
        <v>979</v>
      </c>
      <c r="B216" s="37">
        <v>22.708537140333334</v>
      </c>
      <c r="C216" s="37">
        <v>31.887975994653345</v>
      </c>
      <c r="D216" s="37">
        <v>140.4228541785553</v>
      </c>
      <c r="E216" s="38">
        <v>49.691778196666668</v>
      </c>
      <c r="F216" s="38">
        <v>12.469312522486936</v>
      </c>
      <c r="G216" s="38">
        <v>25.093311157304043</v>
      </c>
      <c r="H216" s="39">
        <v>9.4520036323333336</v>
      </c>
      <c r="I216" s="39">
        <v>13.430732974575822</v>
      </c>
      <c r="J216" s="39">
        <v>142.09403103308262</v>
      </c>
      <c r="K216" s="40">
        <v>32.223562229999999</v>
      </c>
      <c r="L216" s="40">
        <v>9.5226914173222799</v>
      </c>
      <c r="M216" s="40">
        <v>29.551951299961164</v>
      </c>
      <c r="N216" s="41">
        <v>13.728969136666665</v>
      </c>
      <c r="O216" s="41">
        <v>2.2698892319774004</v>
      </c>
      <c r="P216" s="41">
        <v>16.533573711044994</v>
      </c>
      <c r="R216" s="32">
        <f t="shared" si="40"/>
        <v>0.45698781497532776</v>
      </c>
      <c r="S216" s="32">
        <f t="shared" si="41"/>
        <v>2.4025104119355354</v>
      </c>
      <c r="T216" s="32">
        <f t="shared" si="42"/>
        <v>0.70471839761998079</v>
      </c>
      <c r="U216" s="32">
        <f t="shared" si="43"/>
        <v>1.6540598871101309</v>
      </c>
      <c r="W216" s="33">
        <f t="shared" si="44"/>
        <v>2.1882421527015743</v>
      </c>
      <c r="X216" s="33">
        <f t="shared" si="45"/>
        <v>5.2572745557017617</v>
      </c>
      <c r="Y216" s="33">
        <f t="shared" si="46"/>
        <v>1.5420945034563507</v>
      </c>
      <c r="Z216" s="33">
        <f t="shared" si="47"/>
        <v>3.6194835680671957</v>
      </c>
      <c r="AB216" s="34">
        <f t="shared" si="48"/>
        <v>0.41623128667083265</v>
      </c>
      <c r="AC216" s="34">
        <f t="shared" si="49"/>
        <v>0.19021262622007307</v>
      </c>
      <c r="AD216" s="34">
        <f t="shared" si="50"/>
        <v>0.29332584538197204</v>
      </c>
      <c r="AE216" s="34">
        <f t="shared" si="51"/>
        <v>0.68847147504246187</v>
      </c>
      <c r="AG216" s="35">
        <f t="shared" si="52"/>
        <v>1.4190065185998588</v>
      </c>
      <c r="AH216" s="35">
        <f t="shared" si="53"/>
        <v>0.64846868837069627</v>
      </c>
      <c r="AI216" s="35">
        <f t="shared" si="54"/>
        <v>3.4091779355405567</v>
      </c>
      <c r="AJ216" s="35">
        <f t="shared" si="55"/>
        <v>2.3471217619638223</v>
      </c>
      <c r="AL216" s="36">
        <f t="shared" si="56"/>
        <v>0.60457303135930407</v>
      </c>
      <c r="AM216" s="36">
        <f t="shared" si="57"/>
        <v>0.27628250859389863</v>
      </c>
      <c r="AN216" s="36">
        <f t="shared" si="58"/>
        <v>1.4524930026161569</v>
      </c>
      <c r="AO216" s="36">
        <f t="shared" si="59"/>
        <v>0.42605373790378315</v>
      </c>
    </row>
    <row r="217" spans="1:41" x14ac:dyDescent="0.25">
      <c r="A217" s="9" t="s">
        <v>980</v>
      </c>
      <c r="B217" s="37">
        <v>158.39633360133334</v>
      </c>
      <c r="C217" s="37">
        <v>268.07020575132645</v>
      </c>
      <c r="D217" s="37">
        <v>169.2401583145419</v>
      </c>
      <c r="E217" s="38">
        <v>76.293125363333331</v>
      </c>
      <c r="F217" s="38">
        <v>35.108788554338055</v>
      </c>
      <c r="G217" s="38">
        <v>46.018285903399928</v>
      </c>
      <c r="H217" s="39">
        <v>35.334816941333337</v>
      </c>
      <c r="I217" s="39">
        <v>39.067519142006518</v>
      </c>
      <c r="J217" s="39">
        <v>110.56380794860384</v>
      </c>
      <c r="K217" s="40">
        <v>39.100733736666669</v>
      </c>
      <c r="L217" s="40">
        <v>10.194354802130047</v>
      </c>
      <c r="M217" s="40">
        <v>26.072029417111171</v>
      </c>
      <c r="N217" s="41">
        <v>23.327025723333335</v>
      </c>
      <c r="O217" s="41">
        <v>2.2422133421243351</v>
      </c>
      <c r="P217" s="41">
        <v>9.6120841495944127</v>
      </c>
      <c r="R217" s="32">
        <f t="shared" si="40"/>
        <v>2.0761547367078896</v>
      </c>
      <c r="S217" s="32">
        <f t="shared" si="41"/>
        <v>4.4827268771285826</v>
      </c>
      <c r="T217" s="32">
        <f t="shared" si="42"/>
        <v>4.0509811060859287</v>
      </c>
      <c r="U217" s="32">
        <f t="shared" si="43"/>
        <v>6.7902498792588961</v>
      </c>
      <c r="W217" s="33">
        <f t="shared" si="44"/>
        <v>0.48165966742232169</v>
      </c>
      <c r="X217" s="33">
        <f t="shared" si="45"/>
        <v>2.1591487367828561</v>
      </c>
      <c r="Y217" s="33">
        <f t="shared" si="46"/>
        <v>1.9511942122914574</v>
      </c>
      <c r="Z217" s="33">
        <f t="shared" si="47"/>
        <v>3.2705894985582997</v>
      </c>
      <c r="AB217" s="34">
        <f t="shared" si="48"/>
        <v>0.22307850275289387</v>
      </c>
      <c r="AC217" s="34">
        <f t="shared" si="49"/>
        <v>0.46314549014812467</v>
      </c>
      <c r="AD217" s="34">
        <f t="shared" si="50"/>
        <v>0.90368679982591094</v>
      </c>
      <c r="AE217" s="34">
        <f t="shared" si="51"/>
        <v>1.514758776383093</v>
      </c>
      <c r="AG217" s="35">
        <f t="shared" si="52"/>
        <v>0.24685378030958116</v>
      </c>
      <c r="AH217" s="35">
        <f t="shared" si="53"/>
        <v>0.51250664526398571</v>
      </c>
      <c r="AI217" s="35">
        <f t="shared" si="54"/>
        <v>1.106578075714554</v>
      </c>
      <c r="AJ217" s="35">
        <f t="shared" si="55"/>
        <v>1.6761988519417355</v>
      </c>
      <c r="AL217" s="36">
        <f t="shared" si="56"/>
        <v>0.14726998531446422</v>
      </c>
      <c r="AM217" s="36">
        <f t="shared" si="57"/>
        <v>0.30575527758552623</v>
      </c>
      <c r="AN217" s="36">
        <f t="shared" si="58"/>
        <v>0.66017112136348044</v>
      </c>
      <c r="AO217" s="36">
        <f t="shared" si="59"/>
        <v>0.59658792800244675</v>
      </c>
    </row>
    <row r="218" spans="1:41" x14ac:dyDescent="0.25">
      <c r="A218" s="9" t="s">
        <v>981</v>
      </c>
      <c r="B218" s="37">
        <v>25.834730166666663</v>
      </c>
      <c r="C218" s="37">
        <v>9.7527957806738392</v>
      </c>
      <c r="D218" s="37">
        <v>37.750716642891099</v>
      </c>
      <c r="E218" s="38">
        <v>2.2811860233333334</v>
      </c>
      <c r="F218" s="38">
        <v>1.7797944845067171</v>
      </c>
      <c r="G218" s="38">
        <v>78.020576415159297</v>
      </c>
      <c r="H218" s="39">
        <v>6.8334501663333329</v>
      </c>
      <c r="I218" s="39">
        <v>4.0268277213910721</v>
      </c>
      <c r="J218" s="39">
        <v>58.928178641445662</v>
      </c>
      <c r="K218" s="40">
        <v>1.8748477823333334</v>
      </c>
      <c r="L218" s="40">
        <v>1.2577908407082214</v>
      </c>
      <c r="M218" s="40">
        <v>67.08762452932811</v>
      </c>
      <c r="N218" s="41">
        <v>0.95235611500000006</v>
      </c>
      <c r="O218" s="41">
        <v>0.17498194973306944</v>
      </c>
      <c r="P218" s="41">
        <v>18.373583891259987</v>
      </c>
      <c r="R218" s="32">
        <f t="shared" si="40"/>
        <v>11.325130832125749</v>
      </c>
      <c r="S218" s="32">
        <f t="shared" si="41"/>
        <v>3.7806275801860374</v>
      </c>
      <c r="T218" s="32">
        <f t="shared" si="42"/>
        <v>13.779641424816987</v>
      </c>
      <c r="U218" s="32">
        <f t="shared" si="43"/>
        <v>27.127174131355961</v>
      </c>
      <c r="W218" s="33">
        <f t="shared" si="44"/>
        <v>8.8299200673542952E-2</v>
      </c>
      <c r="X218" s="33">
        <f t="shared" si="45"/>
        <v>0.33382639337477799</v>
      </c>
      <c r="Y218" s="33">
        <f t="shared" si="46"/>
        <v>1.2167313233793804</v>
      </c>
      <c r="Z218" s="33">
        <f t="shared" si="47"/>
        <v>2.3953077923307431</v>
      </c>
      <c r="AB218" s="34">
        <f t="shared" si="48"/>
        <v>0.26450634948570945</v>
      </c>
      <c r="AC218" s="34">
        <f t="shared" si="49"/>
        <v>2.9955690138536366</v>
      </c>
      <c r="AD218" s="34">
        <f t="shared" si="50"/>
        <v>3.6448026505004014</v>
      </c>
      <c r="AE218" s="34">
        <f t="shared" si="51"/>
        <v>7.1753098013481358</v>
      </c>
      <c r="AG218" s="35">
        <f t="shared" si="52"/>
        <v>7.2570828889568242E-2</v>
      </c>
      <c r="AH218" s="35">
        <f t="shared" si="53"/>
        <v>0.82187413177017143</v>
      </c>
      <c r="AI218" s="35">
        <f t="shared" si="54"/>
        <v>0.27436327721686338</v>
      </c>
      <c r="AJ218" s="35">
        <f t="shared" si="55"/>
        <v>1.9686415121441556</v>
      </c>
      <c r="AL218" s="36">
        <f t="shared" si="56"/>
        <v>3.6863404760030367E-2</v>
      </c>
      <c r="AM218" s="36">
        <f t="shared" si="57"/>
        <v>0.41748288182495102</v>
      </c>
      <c r="AN218" s="36">
        <f t="shared" si="58"/>
        <v>0.13936680473533206</v>
      </c>
      <c r="AO218" s="36">
        <f t="shared" si="59"/>
        <v>0.50796449929111021</v>
      </c>
    </row>
    <row r="219" spans="1:41" x14ac:dyDescent="0.25">
      <c r="A219" s="9" t="s">
        <v>499</v>
      </c>
      <c r="B219" s="37">
        <v>126.29540095</v>
      </c>
      <c r="C219" s="37">
        <v>159.48363976925674</v>
      </c>
      <c r="D219" s="37">
        <v>126.27826395071654</v>
      </c>
      <c r="E219" s="38">
        <v>107.01512775333333</v>
      </c>
      <c r="F219" s="38">
        <v>32.911735507498037</v>
      </c>
      <c r="G219" s="38">
        <v>30.754283248026955</v>
      </c>
      <c r="H219" s="39">
        <v>208.16227106666668</v>
      </c>
      <c r="I219" s="39">
        <v>39.77653548156723</v>
      </c>
      <c r="J219" s="39">
        <v>19.108426939110533</v>
      </c>
      <c r="K219" s="40">
        <v>226.73394919999998</v>
      </c>
      <c r="L219" s="40">
        <v>45.338554445119946</v>
      </c>
      <c r="M219" s="40">
        <v>19.996367815711274</v>
      </c>
      <c r="N219" s="41">
        <v>166.44898743333331</v>
      </c>
      <c r="O219" s="41">
        <v>51.143946129816925</v>
      </c>
      <c r="P219" s="41">
        <v>30.726498802103713</v>
      </c>
      <c r="R219" s="32">
        <f t="shared" si="40"/>
        <v>1.1801639973846232</v>
      </c>
      <c r="S219" s="32">
        <f t="shared" si="41"/>
        <v>0.60671609846893082</v>
      </c>
      <c r="T219" s="32">
        <f t="shared" si="42"/>
        <v>0.55702024948454443</v>
      </c>
      <c r="U219" s="32">
        <f t="shared" si="43"/>
        <v>0.75876340792150654</v>
      </c>
      <c r="W219" s="33">
        <f t="shared" si="44"/>
        <v>0.84733986311742515</v>
      </c>
      <c r="X219" s="33">
        <f t="shared" si="45"/>
        <v>0.51409473582780207</v>
      </c>
      <c r="Y219" s="33">
        <f t="shared" si="46"/>
        <v>0.47198546195186786</v>
      </c>
      <c r="Z219" s="33">
        <f t="shared" si="47"/>
        <v>0.64293048220672044</v>
      </c>
      <c r="AB219" s="34">
        <f t="shared" si="48"/>
        <v>1.6482173499657169</v>
      </c>
      <c r="AC219" s="34">
        <f t="shared" si="49"/>
        <v>1.9451667762942308</v>
      </c>
      <c r="AD219" s="34">
        <f t="shared" si="50"/>
        <v>0.91809043948265812</v>
      </c>
      <c r="AE219" s="34">
        <f t="shared" si="51"/>
        <v>1.2506070134553418</v>
      </c>
      <c r="AG219" s="35">
        <f t="shared" si="52"/>
        <v>1.7952668703254153</v>
      </c>
      <c r="AH219" s="35">
        <f t="shared" si="53"/>
        <v>2.1187093260554244</v>
      </c>
      <c r="AI219" s="35">
        <f t="shared" si="54"/>
        <v>1.0892173112743639</v>
      </c>
      <c r="AJ219" s="35">
        <f t="shared" si="55"/>
        <v>1.3621828086566894</v>
      </c>
      <c r="AL219" s="36">
        <f t="shared" si="56"/>
        <v>1.3179338770952556</v>
      </c>
      <c r="AM219" s="36">
        <f t="shared" si="57"/>
        <v>1.5553781126813515</v>
      </c>
      <c r="AN219" s="36">
        <f t="shared" si="58"/>
        <v>0.7996116999512648</v>
      </c>
      <c r="AO219" s="36">
        <f t="shared" si="59"/>
        <v>0.73411585702373205</v>
      </c>
    </row>
    <row r="220" spans="1:41" x14ac:dyDescent="0.25">
      <c r="A220" s="9" t="s">
        <v>456</v>
      </c>
      <c r="B220" s="37">
        <v>17902.468188633331</v>
      </c>
      <c r="C220" s="37">
        <v>29573.261125849094</v>
      </c>
      <c r="D220" s="37">
        <v>165.19097151434016</v>
      </c>
      <c r="E220" s="38">
        <v>17988.908847333332</v>
      </c>
      <c r="F220" s="38">
        <v>3603.9606112444553</v>
      </c>
      <c r="G220" s="38">
        <v>20.034348063188418</v>
      </c>
      <c r="H220" s="39">
        <v>4906.8493903333328</v>
      </c>
      <c r="I220" s="39">
        <v>4080.5628134043563</v>
      </c>
      <c r="J220" s="39">
        <v>83.160547406309433</v>
      </c>
      <c r="K220" s="40">
        <v>15293.908467333333</v>
      </c>
      <c r="L220" s="40">
        <v>4938.3570694187692</v>
      </c>
      <c r="M220" s="40">
        <v>32.289699392190933</v>
      </c>
      <c r="N220" s="41">
        <v>7190.339093333333</v>
      </c>
      <c r="O220" s="41">
        <v>2032.5087710223963</v>
      </c>
      <c r="P220" s="41">
        <v>28.267217229113399</v>
      </c>
      <c r="R220" s="32">
        <f t="shared" si="40"/>
        <v>0.99519478032638897</v>
      </c>
      <c r="S220" s="32">
        <f t="shared" si="41"/>
        <v>3.6484649852717768</v>
      </c>
      <c r="T220" s="32">
        <f t="shared" si="42"/>
        <v>1.1705620068847471</v>
      </c>
      <c r="U220" s="32">
        <f t="shared" si="43"/>
        <v>2.489794703177763</v>
      </c>
      <c r="W220" s="33">
        <f t="shared" si="44"/>
        <v>1.0048284212986276</v>
      </c>
      <c r="X220" s="33">
        <f t="shared" si="45"/>
        <v>3.6660813113139605</v>
      </c>
      <c r="Y220" s="33">
        <f t="shared" si="46"/>
        <v>1.1762139734101535</v>
      </c>
      <c r="Z220" s="33">
        <f t="shared" si="47"/>
        <v>2.5018164809517969</v>
      </c>
      <c r="AB220" s="34">
        <f t="shared" si="48"/>
        <v>0.27408787093663428</v>
      </c>
      <c r="AC220" s="34">
        <f t="shared" si="49"/>
        <v>0.27277081850691137</v>
      </c>
      <c r="AD220" s="34">
        <f t="shared" si="50"/>
        <v>0.32083684826635411</v>
      </c>
      <c r="AE220" s="34">
        <f t="shared" si="51"/>
        <v>0.68242252926330227</v>
      </c>
      <c r="AG220" s="35">
        <f t="shared" si="52"/>
        <v>0.85429049816961944</v>
      </c>
      <c r="AH220" s="35">
        <f t="shared" si="53"/>
        <v>0.85018544466083579</v>
      </c>
      <c r="AI220" s="35">
        <f t="shared" si="54"/>
        <v>3.1168489698222395</v>
      </c>
      <c r="AJ220" s="35">
        <f t="shared" si="55"/>
        <v>2.1270079573178107</v>
      </c>
      <c r="AL220" s="36">
        <f t="shared" si="56"/>
        <v>0.40163954028968124</v>
      </c>
      <c r="AM220" s="36">
        <f t="shared" si="57"/>
        <v>0.39970957406898117</v>
      </c>
      <c r="AN220" s="36">
        <f t="shared" si="58"/>
        <v>1.4653677994475551</v>
      </c>
      <c r="AO220" s="36">
        <f t="shared" si="59"/>
        <v>0.47014398632575644</v>
      </c>
    </row>
    <row r="221" spans="1:41" x14ac:dyDescent="0.25">
      <c r="A221" s="9" t="s">
        <v>982</v>
      </c>
      <c r="B221" s="37">
        <v>2.01589105</v>
      </c>
      <c r="C221" s="37">
        <v>2.1286660378677791</v>
      </c>
      <c r="D221" s="37">
        <v>105.59429974490828</v>
      </c>
      <c r="E221" s="38">
        <v>9.926526427333334</v>
      </c>
      <c r="F221" s="38">
        <v>2.724318805420193</v>
      </c>
      <c r="G221" s="38">
        <v>27.444835062531087</v>
      </c>
      <c r="H221" s="39">
        <v>0.83288922333333326</v>
      </c>
      <c r="I221" s="39">
        <v>0.27884308457747159</v>
      </c>
      <c r="J221" s="39">
        <v>33.479012186219023</v>
      </c>
      <c r="K221" s="40">
        <v>5.2563784966666667</v>
      </c>
      <c r="L221" s="40">
        <v>1.2812051250124004</v>
      </c>
      <c r="M221" s="40">
        <v>24.374293552583339</v>
      </c>
      <c r="N221" s="41">
        <v>5.3715808033333339</v>
      </c>
      <c r="O221" s="41">
        <v>1.7304191799055539</v>
      </c>
      <c r="P221" s="41">
        <v>32.21433770170119</v>
      </c>
      <c r="R221" s="32">
        <f t="shared" si="40"/>
        <v>0.20308121524253572</v>
      </c>
      <c r="S221" s="32">
        <f t="shared" si="41"/>
        <v>2.4203591468408443</v>
      </c>
      <c r="T221" s="32">
        <f t="shared" si="42"/>
        <v>0.3835132974686617</v>
      </c>
      <c r="U221" s="32">
        <f t="shared" si="43"/>
        <v>0.37528822963047287</v>
      </c>
      <c r="W221" s="33">
        <f t="shared" si="44"/>
        <v>4.9241383493087749</v>
      </c>
      <c r="X221" s="33">
        <f t="shared" si="45"/>
        <v>11.918183294059272</v>
      </c>
      <c r="Y221" s="33">
        <f t="shared" si="46"/>
        <v>1.8884725355353011</v>
      </c>
      <c r="Z221" s="33">
        <f t="shared" si="47"/>
        <v>1.8479711635676093</v>
      </c>
      <c r="AB221" s="34">
        <f t="shared" si="48"/>
        <v>0.4131618240645164</v>
      </c>
      <c r="AC221" s="34">
        <f t="shared" si="49"/>
        <v>8.3905405322844739E-2</v>
      </c>
      <c r="AD221" s="34">
        <f t="shared" si="50"/>
        <v>0.15845305353514974</v>
      </c>
      <c r="AE221" s="34">
        <f t="shared" si="51"/>
        <v>0.15505476950406927</v>
      </c>
      <c r="AG221" s="35">
        <f t="shared" si="52"/>
        <v>2.6074715181986976</v>
      </c>
      <c r="AH221" s="35">
        <f t="shared" si="53"/>
        <v>0.52952848462609114</v>
      </c>
      <c r="AI221" s="35">
        <f t="shared" si="54"/>
        <v>6.3110175391992014</v>
      </c>
      <c r="AJ221" s="35">
        <f t="shared" si="55"/>
        <v>0.97855336987667052</v>
      </c>
      <c r="AL221" s="36">
        <f t="shared" si="56"/>
        <v>2.6646186079021152</v>
      </c>
      <c r="AM221" s="36">
        <f t="shared" si="57"/>
        <v>0.54113398505063548</v>
      </c>
      <c r="AN221" s="36">
        <f t="shared" si="58"/>
        <v>6.4493340204782026</v>
      </c>
      <c r="AO221" s="36">
        <f t="shared" si="59"/>
        <v>1.0219166688128951</v>
      </c>
    </row>
    <row r="222" spans="1:41" x14ac:dyDescent="0.25">
      <c r="A222" s="9" t="s">
        <v>983</v>
      </c>
      <c r="B222" s="37">
        <v>4.5827389186666663</v>
      </c>
      <c r="C222" s="37">
        <v>5.7138724886163228</v>
      </c>
      <c r="D222" s="37">
        <v>124.68247897217668</v>
      </c>
      <c r="E222" s="38">
        <v>7.6594436566666673</v>
      </c>
      <c r="F222" s="38">
        <v>0.31455157628155145</v>
      </c>
      <c r="G222" s="38">
        <v>4.1067157143687627</v>
      </c>
      <c r="H222" s="39">
        <v>1.9999253546666667</v>
      </c>
      <c r="I222" s="39">
        <v>2.4479370838939829</v>
      </c>
      <c r="J222" s="39">
        <v>122.40142254219222</v>
      </c>
      <c r="K222" s="40">
        <v>2.816955112</v>
      </c>
      <c r="L222" s="40">
        <v>1.0527996560379103</v>
      </c>
      <c r="M222" s="40">
        <v>37.37367526919649</v>
      </c>
      <c r="N222" s="41">
        <v>1.6728200743333332</v>
      </c>
      <c r="O222" s="41">
        <v>1.0189636846915266</v>
      </c>
      <c r="P222" s="41">
        <v>60.912927835207434</v>
      </c>
      <c r="R222" s="32">
        <f t="shared" si="40"/>
        <v>0.59831224356326684</v>
      </c>
      <c r="S222" s="32">
        <f t="shared" si="41"/>
        <v>2.2914549825438284</v>
      </c>
      <c r="T222" s="32">
        <f t="shared" si="42"/>
        <v>1.6268413007877089</v>
      </c>
      <c r="U222" s="32">
        <f t="shared" si="43"/>
        <v>2.7395288883611819</v>
      </c>
      <c r="W222" s="33">
        <f t="shared" si="44"/>
        <v>1.6713681037922097</v>
      </c>
      <c r="X222" s="33">
        <f t="shared" si="45"/>
        <v>3.8298647690994891</v>
      </c>
      <c r="Y222" s="33">
        <f t="shared" si="46"/>
        <v>2.719050660068405</v>
      </c>
      <c r="Z222" s="33">
        <f t="shared" si="47"/>
        <v>4.5787612034242091</v>
      </c>
      <c r="AB222" s="34">
        <f t="shared" si="48"/>
        <v>0.43640394754334788</v>
      </c>
      <c r="AC222" s="34">
        <f t="shared" si="49"/>
        <v>0.26110582495452667</v>
      </c>
      <c r="AD222" s="34">
        <f t="shared" si="50"/>
        <v>0.70995996569031117</v>
      </c>
      <c r="AE222" s="34">
        <f t="shared" si="51"/>
        <v>1.1955412212898595</v>
      </c>
      <c r="AG222" s="35">
        <f t="shared" si="52"/>
        <v>0.61468810726393819</v>
      </c>
      <c r="AH222" s="35">
        <f t="shared" si="53"/>
        <v>0.3677754205487449</v>
      </c>
      <c r="AI222" s="35">
        <f t="shared" si="54"/>
        <v>1.4085301261003864</v>
      </c>
      <c r="AJ222" s="35">
        <f t="shared" si="55"/>
        <v>1.6839558271816157</v>
      </c>
      <c r="AL222" s="36">
        <f t="shared" si="56"/>
        <v>0.36502626573805236</v>
      </c>
      <c r="AM222" s="36">
        <f t="shared" si="57"/>
        <v>0.21839968401325535</v>
      </c>
      <c r="AN222" s="36">
        <f t="shared" si="58"/>
        <v>0.83644125538482761</v>
      </c>
      <c r="AO222" s="36">
        <f t="shared" si="59"/>
        <v>0.59383980497497302</v>
      </c>
    </row>
    <row r="223" spans="1:41" x14ac:dyDescent="0.25">
      <c r="A223" s="9" t="s">
        <v>984</v>
      </c>
      <c r="B223" s="37">
        <v>35.795486425333337</v>
      </c>
      <c r="C223" s="37">
        <v>43.930015209470156</v>
      </c>
      <c r="D223" s="37">
        <v>122.72501255459912</v>
      </c>
      <c r="E223" s="38">
        <v>8.2712469206666679</v>
      </c>
      <c r="F223" s="38">
        <v>1.1907895704395595</v>
      </c>
      <c r="G223" s="38">
        <v>14.396735847218316</v>
      </c>
      <c r="H223" s="39">
        <v>88.193283473333338</v>
      </c>
      <c r="I223" s="39">
        <v>75.165225334856544</v>
      </c>
      <c r="J223" s="39">
        <v>85.227834110047567</v>
      </c>
      <c r="K223" s="40">
        <v>60.554687783333328</v>
      </c>
      <c r="L223" s="40">
        <v>33.064354100472137</v>
      </c>
      <c r="M223" s="40">
        <v>54.602468133891612</v>
      </c>
      <c r="N223" s="41">
        <v>13.689264796666665</v>
      </c>
      <c r="O223" s="41">
        <v>4.5698397772830566</v>
      </c>
      <c r="P223" s="41">
        <v>33.38265308737261</v>
      </c>
      <c r="R223" s="32">
        <f t="shared" si="40"/>
        <v>4.3277013452341953</v>
      </c>
      <c r="S223" s="32">
        <f t="shared" si="41"/>
        <v>0.40587542515249114</v>
      </c>
      <c r="T223" s="32">
        <f t="shared" si="42"/>
        <v>0.5911265954076218</v>
      </c>
      <c r="U223" s="32">
        <f t="shared" si="43"/>
        <v>2.61485820875125</v>
      </c>
      <c r="W223" s="33">
        <f t="shared" si="44"/>
        <v>0.23106954945059513</v>
      </c>
      <c r="X223" s="33">
        <f t="shared" si="45"/>
        <v>9.3785451623054863E-2</v>
      </c>
      <c r="Y223" s="33">
        <f t="shared" si="46"/>
        <v>0.13659135606910339</v>
      </c>
      <c r="Z223" s="33">
        <f t="shared" si="47"/>
        <v>0.60421410817334154</v>
      </c>
      <c r="AB223" s="34">
        <f t="shared" si="48"/>
        <v>2.4638101693993688</v>
      </c>
      <c r="AC223" s="34">
        <f t="shared" si="49"/>
        <v>10.662634584511339</v>
      </c>
      <c r="AD223" s="34">
        <f t="shared" si="50"/>
        <v>1.4564237171677248</v>
      </c>
      <c r="AE223" s="34">
        <f t="shared" si="51"/>
        <v>6.4425142462587468</v>
      </c>
      <c r="AG223" s="35">
        <f t="shared" si="52"/>
        <v>1.6916850092160587</v>
      </c>
      <c r="AH223" s="35">
        <f t="shared" si="53"/>
        <v>7.3211074900968596</v>
      </c>
      <c r="AI223" s="35">
        <f t="shared" si="54"/>
        <v>0.68661337233966369</v>
      </c>
      <c r="AJ223" s="35">
        <f t="shared" si="55"/>
        <v>4.4235164329700449</v>
      </c>
      <c r="AL223" s="36">
        <f t="shared" si="56"/>
        <v>0.38242991404018017</v>
      </c>
      <c r="AM223" s="36">
        <f t="shared" si="57"/>
        <v>1.6550424534494856</v>
      </c>
      <c r="AN223" s="36">
        <f t="shared" si="58"/>
        <v>0.15521890395208876</v>
      </c>
      <c r="AO223" s="36">
        <f t="shared" si="59"/>
        <v>0.22606449306860116</v>
      </c>
    </row>
    <row r="224" spans="1:41" x14ac:dyDescent="0.25">
      <c r="A224" s="9" t="s">
        <v>985</v>
      </c>
      <c r="B224" s="37">
        <v>58.180478614666669</v>
      </c>
      <c r="C224" s="37">
        <v>90.41290977668551</v>
      </c>
      <c r="D224" s="37">
        <v>155.40076659646692</v>
      </c>
      <c r="E224" s="38">
        <v>14.905259169999999</v>
      </c>
      <c r="F224" s="38">
        <v>4.1099556891998228</v>
      </c>
      <c r="G224" s="38">
        <v>27.573862636833457</v>
      </c>
      <c r="H224" s="39">
        <v>463.86972853333333</v>
      </c>
      <c r="I224" s="39">
        <v>318.2457883403244</v>
      </c>
      <c r="J224" s="39">
        <v>68.606716231851607</v>
      </c>
      <c r="K224" s="40">
        <v>138.64233776</v>
      </c>
      <c r="L224" s="40">
        <v>43.729245987979063</v>
      </c>
      <c r="M224" s="40">
        <v>31.541047774077192</v>
      </c>
      <c r="N224" s="41">
        <v>39.581602116666666</v>
      </c>
      <c r="O224" s="41">
        <v>20.277528333291517</v>
      </c>
      <c r="P224" s="41">
        <v>51.229680581204263</v>
      </c>
      <c r="R224" s="32">
        <f t="shared" si="40"/>
        <v>3.9033523638265373</v>
      </c>
      <c r="S224" s="32">
        <f t="shared" si="41"/>
        <v>0.12542417630618435</v>
      </c>
      <c r="T224" s="32">
        <f t="shared" si="42"/>
        <v>0.41964438536359161</v>
      </c>
      <c r="U224" s="32">
        <f t="shared" si="43"/>
        <v>1.4698869046073442</v>
      </c>
      <c r="W224" s="33">
        <f t="shared" si="44"/>
        <v>0.25619004045529703</v>
      </c>
      <c r="X224" s="33">
        <f t="shared" si="45"/>
        <v>3.2132424801953677E-2</v>
      </c>
      <c r="Y224" s="33">
        <f t="shared" si="46"/>
        <v>0.10750871206313679</v>
      </c>
      <c r="Z224" s="33">
        <f t="shared" si="47"/>
        <v>0.37657038555606687</v>
      </c>
      <c r="AB224" s="34">
        <f t="shared" si="48"/>
        <v>7.9729445267299122</v>
      </c>
      <c r="AC224" s="34">
        <f t="shared" si="49"/>
        <v>31.121211865069057</v>
      </c>
      <c r="AD224" s="34">
        <f t="shared" si="50"/>
        <v>3.345801405457586</v>
      </c>
      <c r="AE224" s="34">
        <f t="shared" si="51"/>
        <v>11.719326751001098</v>
      </c>
      <c r="AG224" s="35">
        <f t="shared" si="52"/>
        <v>2.3829700453005516</v>
      </c>
      <c r="AH224" s="35">
        <f t="shared" si="53"/>
        <v>9.3015717592517397</v>
      </c>
      <c r="AI224" s="35">
        <f t="shared" si="54"/>
        <v>0.29888205509413246</v>
      </c>
      <c r="AJ224" s="35">
        <f t="shared" si="55"/>
        <v>3.5026964636588507</v>
      </c>
      <c r="AL224" s="36">
        <f t="shared" si="56"/>
        <v>0.68032445004136788</v>
      </c>
      <c r="AM224" s="36">
        <f t="shared" si="57"/>
        <v>2.6555460502379624</v>
      </c>
      <c r="AN224" s="36">
        <f t="shared" si="58"/>
        <v>8.5329133767396426E-2</v>
      </c>
      <c r="AO224" s="36">
        <f t="shared" si="59"/>
        <v>0.28549433568543331</v>
      </c>
    </row>
    <row r="225" spans="1:41" x14ac:dyDescent="0.25">
      <c r="A225" s="9" t="s">
        <v>986</v>
      </c>
      <c r="B225" s="37">
        <v>38.808686858999998</v>
      </c>
      <c r="C225" s="37">
        <v>53.400225738318348</v>
      </c>
      <c r="D225" s="37">
        <v>137.59864107830401</v>
      </c>
      <c r="E225" s="38">
        <v>25.546179729999995</v>
      </c>
      <c r="F225" s="38">
        <v>5.154161638513961</v>
      </c>
      <c r="G225" s="38">
        <v>20.175860707897563</v>
      </c>
      <c r="H225" s="39">
        <v>16.117363645333334</v>
      </c>
      <c r="I225" s="39">
        <v>11.062322600475239</v>
      </c>
      <c r="J225" s="39">
        <v>68.636055150857473</v>
      </c>
      <c r="K225" s="40">
        <v>25.326156019999999</v>
      </c>
      <c r="L225" s="40">
        <v>8.9660325324557455</v>
      </c>
      <c r="M225" s="40">
        <v>35.402263673078906</v>
      </c>
      <c r="N225" s="41">
        <v>19.711526373333331</v>
      </c>
      <c r="O225" s="41">
        <v>5.6323319188681404</v>
      </c>
      <c r="P225" s="41">
        <v>28.573798965095982</v>
      </c>
      <c r="R225" s="32">
        <f t="shared" si="40"/>
        <v>1.5191581390709963</v>
      </c>
      <c r="S225" s="32">
        <f t="shared" si="41"/>
        <v>2.4078805760665931</v>
      </c>
      <c r="T225" s="32">
        <f t="shared" si="42"/>
        <v>1.5323559891344301</v>
      </c>
      <c r="U225" s="32">
        <f t="shared" si="43"/>
        <v>1.9688321504874524</v>
      </c>
      <c r="W225" s="33">
        <f t="shared" si="44"/>
        <v>0.65825931763201784</v>
      </c>
      <c r="X225" s="33">
        <f t="shared" si="45"/>
        <v>1.5850098249409856</v>
      </c>
      <c r="Y225" s="33">
        <f t="shared" si="46"/>
        <v>1.0086876077769655</v>
      </c>
      <c r="Z225" s="33">
        <f t="shared" si="47"/>
        <v>1.2960021079118487</v>
      </c>
      <c r="AB225" s="34">
        <f t="shared" si="48"/>
        <v>0.41530298883574845</v>
      </c>
      <c r="AC225" s="34">
        <f t="shared" si="49"/>
        <v>0.63091091567033841</v>
      </c>
      <c r="AD225" s="34">
        <f t="shared" si="50"/>
        <v>0.63639202224788849</v>
      </c>
      <c r="AE225" s="34">
        <f t="shared" si="51"/>
        <v>0.8176618766133531</v>
      </c>
      <c r="AG225" s="35">
        <f t="shared" si="52"/>
        <v>0.65258987277810176</v>
      </c>
      <c r="AH225" s="35">
        <f t="shared" si="53"/>
        <v>0.99138721670615926</v>
      </c>
      <c r="AI225" s="35">
        <f t="shared" si="54"/>
        <v>1.5713584788001607</v>
      </c>
      <c r="AJ225" s="35">
        <f t="shared" si="55"/>
        <v>1.2848399226080431</v>
      </c>
      <c r="AL225" s="36">
        <f t="shared" si="56"/>
        <v>0.50791531403650403</v>
      </c>
      <c r="AM225" s="36">
        <f t="shared" si="57"/>
        <v>0.77160368327735618</v>
      </c>
      <c r="AN225" s="36">
        <f t="shared" si="58"/>
        <v>1.222999418955262</v>
      </c>
      <c r="AO225" s="36">
        <f t="shared" si="59"/>
        <v>0.77830707343693184</v>
      </c>
    </row>
    <row r="226" spans="1:41" x14ac:dyDescent="0.25">
      <c r="A226" s="9" t="s">
        <v>987</v>
      </c>
      <c r="B226" s="37">
        <v>91.232958233333349</v>
      </c>
      <c r="C226" s="37">
        <v>106.97833664123709</v>
      </c>
      <c r="D226" s="37">
        <v>117.25843238321185</v>
      </c>
      <c r="E226" s="38">
        <v>13.820743843333332</v>
      </c>
      <c r="F226" s="38">
        <v>4.8680381763978522</v>
      </c>
      <c r="G226" s="38">
        <v>35.222693015514011</v>
      </c>
      <c r="H226" s="39">
        <v>22.108717191666667</v>
      </c>
      <c r="I226" s="39">
        <v>21.011072252294621</v>
      </c>
      <c r="J226" s="39">
        <v>95.035239132798822</v>
      </c>
      <c r="K226" s="40">
        <v>16.143699223999999</v>
      </c>
      <c r="L226" s="40">
        <v>6.8673939032594893</v>
      </c>
      <c r="M226" s="40">
        <v>42.539159135535002</v>
      </c>
      <c r="N226" s="41">
        <v>4.1777085513333327</v>
      </c>
      <c r="O226" s="41">
        <v>1.4941731303000412</v>
      </c>
      <c r="P226" s="41">
        <v>35.76537501217431</v>
      </c>
      <c r="R226" s="32">
        <f t="shared" si="40"/>
        <v>6.6011612158878918</v>
      </c>
      <c r="S226" s="32">
        <f t="shared" si="41"/>
        <v>4.1265604622108674</v>
      </c>
      <c r="T226" s="32">
        <f t="shared" si="42"/>
        <v>5.6513043861534564</v>
      </c>
      <c r="U226" s="32">
        <f t="shared" si="43"/>
        <v>21.83803803264734</v>
      </c>
      <c r="W226" s="33">
        <f t="shared" si="44"/>
        <v>0.15148849835589034</v>
      </c>
      <c r="X226" s="33">
        <f t="shared" si="45"/>
        <v>0.62512644779511306</v>
      </c>
      <c r="Y226" s="33">
        <f t="shared" si="46"/>
        <v>0.85610761521044387</v>
      </c>
      <c r="Z226" s="33">
        <f t="shared" si="47"/>
        <v>3.3082115886045678</v>
      </c>
      <c r="AB226" s="34">
        <f t="shared" si="48"/>
        <v>0.242332569498869</v>
      </c>
      <c r="AC226" s="34">
        <f t="shared" si="49"/>
        <v>1.599676359122391</v>
      </c>
      <c r="AD226" s="34">
        <f t="shared" si="50"/>
        <v>1.3694951129167958</v>
      </c>
      <c r="AE226" s="34">
        <f t="shared" si="51"/>
        <v>5.2920678692654564</v>
      </c>
      <c r="AG226" s="35">
        <f t="shared" si="52"/>
        <v>0.17695029884607702</v>
      </c>
      <c r="AH226" s="35">
        <f t="shared" si="53"/>
        <v>1.1680774498824955</v>
      </c>
      <c r="AI226" s="35">
        <f t="shared" si="54"/>
        <v>0.73019610699461868</v>
      </c>
      <c r="AJ226" s="35">
        <f t="shared" si="55"/>
        <v>3.864247356088943</v>
      </c>
      <c r="AL226" s="36">
        <f t="shared" si="56"/>
        <v>4.5791659420366615E-2</v>
      </c>
      <c r="AM226" s="36">
        <f t="shared" si="57"/>
        <v>0.3022781261768715</v>
      </c>
      <c r="AN226" s="36">
        <f t="shared" si="58"/>
        <v>0.18896205126311066</v>
      </c>
      <c r="AO226" s="36">
        <f t="shared" si="59"/>
        <v>0.25878260573156309</v>
      </c>
    </row>
    <row r="227" spans="1:41" x14ac:dyDescent="0.25">
      <c r="A227" s="9" t="s">
        <v>426</v>
      </c>
      <c r="B227" s="37">
        <v>37.274451107333334</v>
      </c>
      <c r="C227" s="37">
        <v>42.687787341163506</v>
      </c>
      <c r="D227" s="37">
        <v>114.52291334416232</v>
      </c>
      <c r="E227" s="38">
        <v>42.186918086666658</v>
      </c>
      <c r="F227" s="38">
        <v>3.9676230472488192</v>
      </c>
      <c r="G227" s="38">
        <v>9.404865838025751</v>
      </c>
      <c r="H227" s="39">
        <v>74.784439943333325</v>
      </c>
      <c r="I227" s="39">
        <v>33.643148269037624</v>
      </c>
      <c r="J227" s="39">
        <v>44.986829204751906</v>
      </c>
      <c r="K227" s="40">
        <v>101.98426541333335</v>
      </c>
      <c r="L227" s="40">
        <v>55.484674681784902</v>
      </c>
      <c r="M227" s="40">
        <v>54.405132455394323</v>
      </c>
      <c r="N227" s="41">
        <v>25.23605345333333</v>
      </c>
      <c r="O227" s="41">
        <v>6.2490816795581701</v>
      </c>
      <c r="P227" s="41">
        <v>24.762515625170995</v>
      </c>
      <c r="R227" s="32">
        <f t="shared" si="40"/>
        <v>0.88355473207970769</v>
      </c>
      <c r="S227" s="32">
        <f t="shared" si="41"/>
        <v>0.49842522235343922</v>
      </c>
      <c r="T227" s="32">
        <f t="shared" si="42"/>
        <v>0.36549217623192393</v>
      </c>
      <c r="U227" s="32">
        <f t="shared" si="43"/>
        <v>1.4770317068895691</v>
      </c>
      <c r="W227" s="33">
        <f t="shared" si="44"/>
        <v>1.1317917992994093</v>
      </c>
      <c r="X227" s="33">
        <f t="shared" si="45"/>
        <v>0.56411357922360716</v>
      </c>
      <c r="Y227" s="33">
        <f t="shared" si="46"/>
        <v>0.41366104776738599</v>
      </c>
      <c r="Z227" s="33">
        <f t="shared" si="47"/>
        <v>1.6716923731628233</v>
      </c>
      <c r="AB227" s="34">
        <f t="shared" si="48"/>
        <v>2.0063190126660326</v>
      </c>
      <c r="AC227" s="34">
        <f t="shared" si="49"/>
        <v>1.7726926577025601</v>
      </c>
      <c r="AD227" s="34">
        <f t="shared" si="50"/>
        <v>0.73329390215479318</v>
      </c>
      <c r="AE227" s="34">
        <f t="shared" si="51"/>
        <v>2.9633967958431056</v>
      </c>
      <c r="AG227" s="35">
        <f t="shared" si="52"/>
        <v>2.7360366788411024</v>
      </c>
      <c r="AH227" s="35">
        <f t="shared" si="53"/>
        <v>2.4174381547337034</v>
      </c>
      <c r="AI227" s="35">
        <f t="shared" si="54"/>
        <v>1.3637096900185419</v>
      </c>
      <c r="AJ227" s="35">
        <f t="shared" si="55"/>
        <v>4.0412129258611413</v>
      </c>
      <c r="AL227" s="36">
        <f t="shared" si="56"/>
        <v>0.67703353647422104</v>
      </c>
      <c r="AM227" s="36">
        <f t="shared" si="57"/>
        <v>0.59819618492845739</v>
      </c>
      <c r="AN227" s="36">
        <f t="shared" si="58"/>
        <v>0.33745059095789892</v>
      </c>
      <c r="AO227" s="36">
        <f t="shared" si="59"/>
        <v>0.24745046062795867</v>
      </c>
    </row>
    <row r="228" spans="1:41" x14ac:dyDescent="0.25">
      <c r="A228" s="9" t="s">
        <v>988</v>
      </c>
      <c r="B228" s="37">
        <v>1128.7340039333333</v>
      </c>
      <c r="C228" s="37">
        <v>526.57801812688524</v>
      </c>
      <c r="D228" s="37">
        <v>46.652091306889226</v>
      </c>
      <c r="E228" s="38">
        <v>42.631359761999995</v>
      </c>
      <c r="F228" s="38">
        <v>43.862315759859776</v>
      </c>
      <c r="G228" s="38">
        <v>102.88744249475479</v>
      </c>
      <c r="H228" s="39">
        <v>117.07557728333332</v>
      </c>
      <c r="I228" s="39">
        <v>132.74210286222188</v>
      </c>
      <c r="J228" s="39">
        <v>113.38154886136003</v>
      </c>
      <c r="K228" s="40">
        <v>16.659602243333335</v>
      </c>
      <c r="L228" s="40">
        <v>5.2295960017652838</v>
      </c>
      <c r="M228" s="40">
        <v>31.390881519143164</v>
      </c>
      <c r="N228" s="41">
        <v>10.872308233666667</v>
      </c>
      <c r="O228" s="41">
        <v>5.5768282255158548</v>
      </c>
      <c r="P228" s="41">
        <v>51.293875280751486</v>
      </c>
      <c r="R228" s="32">
        <f t="shared" si="40"/>
        <v>26.476612761937862</v>
      </c>
      <c r="S228" s="32">
        <f t="shared" si="41"/>
        <v>9.6410714354343643</v>
      </c>
      <c r="T228" s="32">
        <f t="shared" si="42"/>
        <v>67.752758285991987</v>
      </c>
      <c r="U228" s="32">
        <f t="shared" si="43"/>
        <v>103.81732928046961</v>
      </c>
      <c r="W228" s="33">
        <f t="shared" si="44"/>
        <v>3.7769181767751493E-2</v>
      </c>
      <c r="X228" s="33">
        <f t="shared" si="45"/>
        <v>0.36413537948079733</v>
      </c>
      <c r="Y228" s="33">
        <f t="shared" si="46"/>
        <v>2.5589662429701625</v>
      </c>
      <c r="Z228" s="33">
        <f t="shared" si="47"/>
        <v>3.9210955802365661</v>
      </c>
      <c r="AB228" s="34">
        <f t="shared" si="48"/>
        <v>0.10372291157647111</v>
      </c>
      <c r="AC228" s="34">
        <f t="shared" si="49"/>
        <v>2.7462313643509471</v>
      </c>
      <c r="AD228" s="34">
        <f t="shared" si="50"/>
        <v>7.0275133567599664</v>
      </c>
      <c r="AE228" s="34">
        <f t="shared" si="51"/>
        <v>10.768235665063534</v>
      </c>
      <c r="AG228" s="35">
        <f t="shared" si="52"/>
        <v>1.4759546700355548E-2</v>
      </c>
      <c r="AH228" s="35">
        <f t="shared" si="53"/>
        <v>0.39078280252705155</v>
      </c>
      <c r="AI228" s="35">
        <f t="shared" si="54"/>
        <v>0.14229784409275742</v>
      </c>
      <c r="AJ228" s="35">
        <f t="shared" si="55"/>
        <v>1.5322967198212807</v>
      </c>
      <c r="AL228" s="36">
        <f t="shared" si="56"/>
        <v>9.6323032670049876E-3</v>
      </c>
      <c r="AM228" s="36">
        <f t="shared" si="57"/>
        <v>0.25503076360603999</v>
      </c>
      <c r="AN228" s="36">
        <f t="shared" si="58"/>
        <v>9.2865723884962906E-2</v>
      </c>
      <c r="AO228" s="36">
        <f t="shared" si="59"/>
        <v>0.65261511498675984</v>
      </c>
    </row>
    <row r="229" spans="1:41" x14ac:dyDescent="0.25">
      <c r="A229" s="9" t="s">
        <v>457</v>
      </c>
      <c r="B229" s="37">
        <v>1000</v>
      </c>
      <c r="C229" s="37">
        <v>0</v>
      </c>
      <c r="D229" s="37">
        <v>0</v>
      </c>
      <c r="E229" s="38">
        <v>1000</v>
      </c>
      <c r="F229" s="38">
        <v>0</v>
      </c>
      <c r="G229" s="38">
        <v>0</v>
      </c>
      <c r="H229" s="39">
        <v>1000</v>
      </c>
      <c r="I229" s="39">
        <v>0</v>
      </c>
      <c r="J229" s="39">
        <v>0</v>
      </c>
      <c r="K229" s="40">
        <v>1000</v>
      </c>
      <c r="L229" s="40">
        <v>0</v>
      </c>
      <c r="M229" s="40">
        <v>0</v>
      </c>
      <c r="N229" s="41">
        <v>1000</v>
      </c>
      <c r="O229" s="41">
        <v>0</v>
      </c>
      <c r="P229" s="41">
        <v>0</v>
      </c>
      <c r="R229" s="32">
        <f t="shared" si="40"/>
        <v>1</v>
      </c>
      <c r="S229" s="32">
        <f t="shared" si="41"/>
        <v>1</v>
      </c>
      <c r="T229" s="32">
        <f t="shared" si="42"/>
        <v>1</v>
      </c>
      <c r="U229" s="32">
        <f t="shared" si="43"/>
        <v>1</v>
      </c>
      <c r="W229" s="33">
        <f t="shared" si="44"/>
        <v>1</v>
      </c>
      <c r="X229" s="33">
        <f t="shared" si="45"/>
        <v>1</v>
      </c>
      <c r="Y229" s="33">
        <f t="shared" si="46"/>
        <v>1</v>
      </c>
      <c r="Z229" s="33">
        <f t="shared" si="47"/>
        <v>1</v>
      </c>
      <c r="AB229" s="34">
        <f t="shared" si="48"/>
        <v>1</v>
      </c>
      <c r="AC229" s="34">
        <f t="shared" si="49"/>
        <v>1</v>
      </c>
      <c r="AD229" s="34">
        <f t="shared" si="50"/>
        <v>1</v>
      </c>
      <c r="AE229" s="34">
        <f t="shared" si="51"/>
        <v>1</v>
      </c>
      <c r="AG229" s="35">
        <f t="shared" si="52"/>
        <v>1</v>
      </c>
      <c r="AH229" s="35">
        <f t="shared" si="53"/>
        <v>1</v>
      </c>
      <c r="AI229" s="35">
        <f t="shared" si="54"/>
        <v>1</v>
      </c>
      <c r="AJ229" s="35">
        <f t="shared" si="55"/>
        <v>1</v>
      </c>
      <c r="AL229" s="36">
        <f t="shared" si="56"/>
        <v>1</v>
      </c>
      <c r="AM229" s="36">
        <f t="shared" si="57"/>
        <v>1</v>
      </c>
      <c r="AN229" s="36">
        <f t="shared" si="58"/>
        <v>1</v>
      </c>
      <c r="AO229" s="36">
        <f t="shared" si="59"/>
        <v>1</v>
      </c>
    </row>
    <row r="230" spans="1:41" x14ac:dyDescent="0.25">
      <c r="A230" s="9" t="s">
        <v>404</v>
      </c>
      <c r="B230" s="37">
        <v>11.665774272333332</v>
      </c>
      <c r="C230" s="37">
        <v>18.345888094467217</v>
      </c>
      <c r="D230" s="37">
        <v>157.26249853793684</v>
      </c>
      <c r="E230" s="38">
        <v>21.501581040000001</v>
      </c>
      <c r="F230" s="38">
        <v>5.6302248902289538</v>
      </c>
      <c r="G230" s="38">
        <v>26.185166940770017</v>
      </c>
      <c r="H230" s="39">
        <v>11.081233999666667</v>
      </c>
      <c r="I230" s="39">
        <v>6.009414481405619</v>
      </c>
      <c r="J230" s="39">
        <v>54.230553037562309</v>
      </c>
      <c r="K230" s="40">
        <v>20.158091866666666</v>
      </c>
      <c r="L230" s="40">
        <v>9.0070081824769304</v>
      </c>
      <c r="M230" s="40">
        <v>44.68184906613547</v>
      </c>
      <c r="N230" s="41">
        <v>12.746257206999999</v>
      </c>
      <c r="O230" s="41">
        <v>4.0671099438617464</v>
      </c>
      <c r="P230" s="41">
        <v>31.908268268964225</v>
      </c>
      <c r="R230" s="32">
        <f t="shared" si="40"/>
        <v>0.542554254528128</v>
      </c>
      <c r="S230" s="32">
        <f t="shared" si="41"/>
        <v>1.0527504673833481</v>
      </c>
      <c r="T230" s="32">
        <f t="shared" si="42"/>
        <v>0.57871421310584492</v>
      </c>
      <c r="U230" s="32">
        <f t="shared" si="43"/>
        <v>0.91523135638018605</v>
      </c>
      <c r="W230" s="33">
        <f t="shared" si="44"/>
        <v>1.8431336436016397</v>
      </c>
      <c r="X230" s="33">
        <f t="shared" si="45"/>
        <v>1.9403598047515997</v>
      </c>
      <c r="Y230" s="33">
        <f t="shared" si="46"/>
        <v>1.0666476362058317</v>
      </c>
      <c r="Z230" s="33">
        <f t="shared" si="47"/>
        <v>1.6868937046234833</v>
      </c>
      <c r="AB230" s="34">
        <f t="shared" si="48"/>
        <v>0.94989271530369257</v>
      </c>
      <c r="AC230" s="34">
        <f t="shared" si="49"/>
        <v>0.5153683340332943</v>
      </c>
      <c r="AD230" s="34">
        <f t="shared" si="50"/>
        <v>0.54971641527195081</v>
      </c>
      <c r="AE230" s="34">
        <f t="shared" si="51"/>
        <v>0.86937159824305654</v>
      </c>
      <c r="AG230" s="35">
        <f t="shared" si="52"/>
        <v>1.7279686196632316</v>
      </c>
      <c r="AH230" s="35">
        <f t="shared" si="53"/>
        <v>0.93751672628938287</v>
      </c>
      <c r="AI230" s="35">
        <f t="shared" si="54"/>
        <v>1.8191197719742258</v>
      </c>
      <c r="AJ230" s="35">
        <f t="shared" si="55"/>
        <v>1.5814910635567774</v>
      </c>
      <c r="AL230" s="36">
        <f t="shared" si="56"/>
        <v>1.092619907555485</v>
      </c>
      <c r="AM230" s="36">
        <f t="shared" si="57"/>
        <v>0.59280557942635825</v>
      </c>
      <c r="AN230" s="36">
        <f t="shared" si="58"/>
        <v>1.1502561183513873</v>
      </c>
      <c r="AO230" s="36">
        <f t="shared" si="59"/>
        <v>0.6323146700247535</v>
      </c>
    </row>
    <row r="231" spans="1:41" x14ac:dyDescent="0.25">
      <c r="A231" s="9" t="s">
        <v>458</v>
      </c>
      <c r="B231" s="37">
        <v>96.565499003333343</v>
      </c>
      <c r="C231" s="37">
        <v>146.10418922255792</v>
      </c>
      <c r="D231" s="37">
        <v>151.30061018740716</v>
      </c>
      <c r="E231" s="38">
        <v>90.263986713333338</v>
      </c>
      <c r="F231" s="38">
        <v>40.990050849423326</v>
      </c>
      <c r="G231" s="38">
        <v>45.411301164441568</v>
      </c>
      <c r="H231" s="39">
        <v>49.315975843333327</v>
      </c>
      <c r="I231" s="39">
        <v>46.531506692235979</v>
      </c>
      <c r="J231" s="39">
        <v>94.353819216833443</v>
      </c>
      <c r="K231" s="40">
        <v>50.656064936666667</v>
      </c>
      <c r="L231" s="40">
        <v>9.4870563286219429</v>
      </c>
      <c r="M231" s="40">
        <v>18.728372092232679</v>
      </c>
      <c r="N231" s="41">
        <v>5.5648547383333336</v>
      </c>
      <c r="O231" s="41">
        <v>2.2493717503390656</v>
      </c>
      <c r="P231" s="41">
        <v>40.421032643392039</v>
      </c>
      <c r="R231" s="32">
        <f t="shared" si="40"/>
        <v>1.0698120315692767</v>
      </c>
      <c r="S231" s="32">
        <f t="shared" si="41"/>
        <v>1.9580977026613444</v>
      </c>
      <c r="T231" s="32">
        <f t="shared" si="42"/>
        <v>1.9062968891102277</v>
      </c>
      <c r="U231" s="32">
        <f t="shared" si="43"/>
        <v>17.352743879933616</v>
      </c>
      <c r="W231" s="33">
        <f t="shared" si="44"/>
        <v>0.93474364700603385</v>
      </c>
      <c r="X231" s="33">
        <f t="shared" si="45"/>
        <v>1.8303193877798016</v>
      </c>
      <c r="Y231" s="33">
        <f t="shared" si="46"/>
        <v>1.781898906403151</v>
      </c>
      <c r="Z231" s="33">
        <f t="shared" si="47"/>
        <v>16.220367099890783</v>
      </c>
      <c r="AB231" s="34">
        <f t="shared" si="48"/>
        <v>0.51069974631033588</v>
      </c>
      <c r="AC231" s="34">
        <f t="shared" si="49"/>
        <v>0.54635273312217458</v>
      </c>
      <c r="AD231" s="34">
        <f t="shared" si="50"/>
        <v>0.97354533766077567</v>
      </c>
      <c r="AE231" s="34">
        <f t="shared" si="51"/>
        <v>8.8620418972703305</v>
      </c>
      <c r="AG231" s="35">
        <f t="shared" si="52"/>
        <v>0.52457726061062526</v>
      </c>
      <c r="AH231" s="35">
        <f t="shared" si="53"/>
        <v>0.56119906488889892</v>
      </c>
      <c r="AI231" s="35">
        <f t="shared" si="54"/>
        <v>1.0271735288700465</v>
      </c>
      <c r="AJ231" s="35">
        <f t="shared" si="55"/>
        <v>9.1028548486133687</v>
      </c>
      <c r="AL231" s="36">
        <f t="shared" si="56"/>
        <v>5.7627773850588607E-2</v>
      </c>
      <c r="AM231" s="36">
        <f t="shared" si="57"/>
        <v>6.1650885817913045E-2</v>
      </c>
      <c r="AN231" s="36">
        <f t="shared" si="58"/>
        <v>0.11284081158632506</v>
      </c>
      <c r="AO231" s="36">
        <f t="shared" si="59"/>
        <v>0.10985564601772478</v>
      </c>
    </row>
    <row r="232" spans="1:41" x14ac:dyDescent="0.25">
      <c r="A232" s="9" t="s">
        <v>989</v>
      </c>
      <c r="B232" s="37">
        <v>2.8828367030000002</v>
      </c>
      <c r="C232" s="37">
        <v>1.2901982845030235</v>
      </c>
      <c r="D232" s="37">
        <v>44.754469899748031</v>
      </c>
      <c r="E232" s="38">
        <v>6.1511302046666669</v>
      </c>
      <c r="F232" s="38">
        <v>0.95209128343455696</v>
      </c>
      <c r="G232" s="38">
        <v>15.47831458212729</v>
      </c>
      <c r="H232" s="39">
        <v>2.7078885683333334</v>
      </c>
      <c r="I232" s="39">
        <v>1.9326162124528876</v>
      </c>
      <c r="J232" s="39">
        <v>71.369857499061908</v>
      </c>
      <c r="K232" s="40">
        <v>4.5888792079999998</v>
      </c>
      <c r="L232" s="40">
        <v>0.81718391472519669</v>
      </c>
      <c r="M232" s="40">
        <v>17.80791948719337</v>
      </c>
      <c r="N232" s="41">
        <v>6.514063313666667</v>
      </c>
      <c r="O232" s="41">
        <v>2.265936750587854</v>
      </c>
      <c r="P232" s="41">
        <v>34.785304371142082</v>
      </c>
      <c r="R232" s="32">
        <f t="shared" si="40"/>
        <v>0.46866780690366194</v>
      </c>
      <c r="S232" s="32">
        <f t="shared" si="41"/>
        <v>1.0646068441340424</v>
      </c>
      <c r="T232" s="32">
        <f t="shared" si="42"/>
        <v>0.62822239861407136</v>
      </c>
      <c r="U232" s="32">
        <f t="shared" si="43"/>
        <v>0.44255583100516338</v>
      </c>
      <c r="W232" s="33">
        <f t="shared" si="44"/>
        <v>2.1337074688502282</v>
      </c>
      <c r="X232" s="33">
        <f t="shared" si="45"/>
        <v>2.2715595747178767</v>
      </c>
      <c r="Y232" s="33">
        <f t="shared" si="46"/>
        <v>1.3404428240218493</v>
      </c>
      <c r="Z232" s="33">
        <f t="shared" si="47"/>
        <v>0.94428468199893645</v>
      </c>
      <c r="AB232" s="34">
        <f t="shared" si="48"/>
        <v>0.93931389367819251</v>
      </c>
      <c r="AC232" s="34">
        <f t="shared" si="49"/>
        <v>0.44022618254429802</v>
      </c>
      <c r="AD232" s="34">
        <f t="shared" si="50"/>
        <v>0.59009802733803696</v>
      </c>
      <c r="AE232" s="34">
        <f t="shared" si="51"/>
        <v>0.4156988407914482</v>
      </c>
      <c r="AG232" s="35">
        <f t="shared" si="52"/>
        <v>1.5917929736445429</v>
      </c>
      <c r="AH232" s="35">
        <f t="shared" si="53"/>
        <v>0.7460221220026465</v>
      </c>
      <c r="AI232" s="35">
        <f t="shared" si="54"/>
        <v>1.6946336941864595</v>
      </c>
      <c r="AJ232" s="35">
        <f t="shared" si="55"/>
        <v>0.70445726223944083</v>
      </c>
      <c r="AL232" s="36">
        <f t="shared" si="56"/>
        <v>2.2596019076931624</v>
      </c>
      <c r="AM232" s="36">
        <f t="shared" si="57"/>
        <v>1.0590026705538853</v>
      </c>
      <c r="AN232" s="36">
        <f t="shared" si="58"/>
        <v>2.4055876559484792</v>
      </c>
      <c r="AO232" s="36">
        <f t="shared" si="59"/>
        <v>1.4195325303639301</v>
      </c>
    </row>
    <row r="233" spans="1:41" x14ac:dyDescent="0.25">
      <c r="A233" s="9" t="s">
        <v>990</v>
      </c>
      <c r="B233" s="37">
        <v>35.408137678999999</v>
      </c>
      <c r="C233" s="37">
        <v>53.726070358424501</v>
      </c>
      <c r="D233" s="37">
        <v>151.73368010904616</v>
      </c>
      <c r="E233" s="38">
        <v>71.026280643333337</v>
      </c>
      <c r="F233" s="38">
        <v>28.70433189464816</v>
      </c>
      <c r="G233" s="38">
        <v>40.41367735245813</v>
      </c>
      <c r="H233" s="39">
        <v>73.630915810000005</v>
      </c>
      <c r="I233" s="39">
        <v>50.703829267832063</v>
      </c>
      <c r="J233" s="39">
        <v>68.862146708415438</v>
      </c>
      <c r="K233" s="40">
        <v>65.370081573333337</v>
      </c>
      <c r="L233" s="40">
        <v>6.6993408013671472</v>
      </c>
      <c r="M233" s="40">
        <v>10.248328654526315</v>
      </c>
      <c r="N233" s="41">
        <v>28.447268406666666</v>
      </c>
      <c r="O233" s="41">
        <v>8.6798449225107284</v>
      </c>
      <c r="P233" s="41">
        <v>30.512050571704773</v>
      </c>
      <c r="R233" s="32">
        <f t="shared" si="40"/>
        <v>0.49852163675592204</v>
      </c>
      <c r="S233" s="32">
        <f t="shared" si="41"/>
        <v>0.48088682979807684</v>
      </c>
      <c r="T233" s="32">
        <f t="shared" si="42"/>
        <v>0.54165662374581114</v>
      </c>
      <c r="U233" s="32">
        <f t="shared" si="43"/>
        <v>1.2446937671773801</v>
      </c>
      <c r="W233" s="33">
        <f t="shared" si="44"/>
        <v>2.0059309892894448</v>
      </c>
      <c r="X233" s="33">
        <f t="shared" si="45"/>
        <v>0.96462579423312123</v>
      </c>
      <c r="Y233" s="33">
        <f t="shared" si="46"/>
        <v>1.0865258071256156</v>
      </c>
      <c r="Z233" s="33">
        <f t="shared" si="47"/>
        <v>2.4967697997565281</v>
      </c>
      <c r="AB233" s="34">
        <f t="shared" si="48"/>
        <v>2.0794913439819038</v>
      </c>
      <c r="AC233" s="34">
        <f t="shared" si="49"/>
        <v>1.036671428421631</v>
      </c>
      <c r="AD233" s="34">
        <f t="shared" si="50"/>
        <v>1.1263702604898773</v>
      </c>
      <c r="AE233" s="34">
        <f t="shared" si="51"/>
        <v>2.5883299147535892</v>
      </c>
      <c r="AG233" s="35">
        <f t="shared" si="52"/>
        <v>1.8461880759151952</v>
      </c>
      <c r="AH233" s="35">
        <f t="shared" si="53"/>
        <v>0.92036470136450965</v>
      </c>
      <c r="AI233" s="35">
        <f t="shared" si="54"/>
        <v>0.88780753103786958</v>
      </c>
      <c r="AJ233" s="35">
        <f t="shared" si="55"/>
        <v>2.2979387911288436</v>
      </c>
      <c r="AL233" s="36">
        <f t="shared" si="56"/>
        <v>0.80341046638943359</v>
      </c>
      <c r="AM233" s="36">
        <f t="shared" si="57"/>
        <v>0.40051750069129916</v>
      </c>
      <c r="AN233" s="36">
        <f t="shared" si="58"/>
        <v>0.38634951220860908</v>
      </c>
      <c r="AO233" s="36">
        <f t="shared" si="59"/>
        <v>0.43517260070654812</v>
      </c>
    </row>
    <row r="234" spans="1:41" x14ac:dyDescent="0.25">
      <c r="A234" s="9" t="s">
        <v>991</v>
      </c>
      <c r="B234" s="37">
        <v>4.1707539543333336</v>
      </c>
      <c r="C234" s="37">
        <v>6.4874486471706714</v>
      </c>
      <c r="D234" s="37">
        <v>155.54618465158649</v>
      </c>
      <c r="E234" s="38">
        <v>1.0848095356666667</v>
      </c>
      <c r="F234" s="38">
        <v>0.44814920086757171</v>
      </c>
      <c r="G234" s="38">
        <v>41.311325733522693</v>
      </c>
      <c r="H234" s="39">
        <v>3.0876711229999998</v>
      </c>
      <c r="I234" s="39">
        <v>3.2475043023409897</v>
      </c>
      <c r="J234" s="39">
        <v>105.17649623207588</v>
      </c>
      <c r="K234" s="40">
        <v>1.8531670089999999</v>
      </c>
      <c r="L234" s="40">
        <v>0.68189727197621741</v>
      </c>
      <c r="M234" s="40">
        <v>36.796320496995072</v>
      </c>
      <c r="N234" s="41">
        <v>0.96779910899999999</v>
      </c>
      <c r="O234" s="41">
        <v>0.29317265113557112</v>
      </c>
      <c r="P234" s="41">
        <v>30.29271761145743</v>
      </c>
      <c r="R234" s="32">
        <f t="shared" si="40"/>
        <v>3.8446877697938082</v>
      </c>
      <c r="S234" s="32">
        <f t="shared" si="41"/>
        <v>1.3507766171291598</v>
      </c>
      <c r="T234" s="32">
        <f t="shared" si="42"/>
        <v>2.2506087870536517</v>
      </c>
      <c r="U234" s="32">
        <f t="shared" si="43"/>
        <v>4.3095244824546883</v>
      </c>
      <c r="W234" s="33">
        <f t="shared" si="44"/>
        <v>0.26009914455384509</v>
      </c>
      <c r="X234" s="33">
        <f t="shared" si="45"/>
        <v>0.35133584259863121</v>
      </c>
      <c r="Y234" s="33">
        <f t="shared" si="46"/>
        <v>0.58538142023802175</v>
      </c>
      <c r="Z234" s="33">
        <f t="shared" si="47"/>
        <v>1.1209036313203165</v>
      </c>
      <c r="AB234" s="34">
        <f t="shared" si="48"/>
        <v>0.74031485837038369</v>
      </c>
      <c r="AC234" s="34">
        <f t="shared" si="49"/>
        <v>2.8462794817732497</v>
      </c>
      <c r="AD234" s="34">
        <f t="shared" si="50"/>
        <v>1.6661591254347654</v>
      </c>
      <c r="AE234" s="34">
        <f t="shared" si="51"/>
        <v>3.1904050068721439</v>
      </c>
      <c r="AG234" s="35">
        <f t="shared" si="52"/>
        <v>0.44432422274025413</v>
      </c>
      <c r="AH234" s="35">
        <f t="shared" si="53"/>
        <v>1.708287904992595</v>
      </c>
      <c r="AI234" s="35">
        <f t="shared" si="54"/>
        <v>0.60018277050162383</v>
      </c>
      <c r="AJ234" s="35">
        <f t="shared" si="55"/>
        <v>1.9148261160467754</v>
      </c>
      <c r="AL234" s="36">
        <f t="shared" si="56"/>
        <v>0.23204416266139968</v>
      </c>
      <c r="AM234" s="36">
        <f t="shared" si="57"/>
        <v>0.89213735423632845</v>
      </c>
      <c r="AN234" s="36">
        <f t="shared" si="58"/>
        <v>0.31343982906433393</v>
      </c>
      <c r="AO234" s="36">
        <f t="shared" si="59"/>
        <v>0.52224063147025301</v>
      </c>
    </row>
    <row r="235" spans="1:41" x14ac:dyDescent="0.25">
      <c r="A235" s="9" t="s">
        <v>992</v>
      </c>
      <c r="B235" s="37">
        <v>26.059863594333336</v>
      </c>
      <c r="C235" s="37">
        <v>37.524544886750242</v>
      </c>
      <c r="D235" s="37">
        <v>143.99363508145865</v>
      </c>
      <c r="E235" s="38">
        <v>50.595997066666662</v>
      </c>
      <c r="F235" s="38">
        <v>10.05899102439299</v>
      </c>
      <c r="G235" s="38">
        <v>19.881001675170051</v>
      </c>
      <c r="H235" s="39">
        <v>37.492968796666666</v>
      </c>
      <c r="I235" s="39">
        <v>29.415151509602939</v>
      </c>
      <c r="J235" s="39">
        <v>78.455114261898913</v>
      </c>
      <c r="K235" s="40">
        <v>102.55903562333333</v>
      </c>
      <c r="L235" s="40">
        <v>43.04718878622883</v>
      </c>
      <c r="M235" s="40">
        <v>41.973082649029038</v>
      </c>
      <c r="N235" s="41">
        <v>41.405505163333331</v>
      </c>
      <c r="O235" s="41">
        <v>9.1380026817153777</v>
      </c>
      <c r="P235" s="41">
        <v>22.069535550088016</v>
      </c>
      <c r="R235" s="32">
        <f t="shared" si="40"/>
        <v>0.51505781297275655</v>
      </c>
      <c r="S235" s="32">
        <f t="shared" si="41"/>
        <v>0.69506001873743861</v>
      </c>
      <c r="T235" s="32">
        <f t="shared" si="42"/>
        <v>0.25409622307724222</v>
      </c>
      <c r="U235" s="32">
        <f t="shared" si="43"/>
        <v>0.6293816122164031</v>
      </c>
      <c r="W235" s="33">
        <f t="shared" si="44"/>
        <v>1.9415296201960419</v>
      </c>
      <c r="X235" s="33">
        <f t="shared" si="45"/>
        <v>1.349479614192753</v>
      </c>
      <c r="Y235" s="33">
        <f t="shared" si="46"/>
        <v>0.49333534348440683</v>
      </c>
      <c r="Z235" s="33">
        <f t="shared" si="47"/>
        <v>1.2219630425248857</v>
      </c>
      <c r="AB235" s="34">
        <f t="shared" si="48"/>
        <v>1.4387246756279812</v>
      </c>
      <c r="AC235" s="34">
        <f t="shared" si="49"/>
        <v>0.74102638489888661</v>
      </c>
      <c r="AD235" s="34">
        <f t="shared" si="50"/>
        <v>0.36557450612510045</v>
      </c>
      <c r="AE235" s="34">
        <f t="shared" si="51"/>
        <v>0.90550685588226043</v>
      </c>
      <c r="AG235" s="35">
        <f t="shared" si="52"/>
        <v>3.9355169781331694</v>
      </c>
      <c r="AH235" s="35">
        <f t="shared" si="53"/>
        <v>2.0270187676744222</v>
      </c>
      <c r="AI235" s="35">
        <f t="shared" si="54"/>
        <v>2.7354205045627489</v>
      </c>
      <c r="AJ235" s="35">
        <f t="shared" si="55"/>
        <v>2.4769420206024813</v>
      </c>
      <c r="AL235" s="36">
        <f t="shared" si="56"/>
        <v>1.5888611624328253</v>
      </c>
      <c r="AM235" s="36">
        <f t="shared" si="57"/>
        <v>0.81835535544000271</v>
      </c>
      <c r="AN235" s="36">
        <f t="shared" si="58"/>
        <v>1.1043538693317481</v>
      </c>
      <c r="AO235" s="36">
        <f t="shared" si="59"/>
        <v>0.40372362036829756</v>
      </c>
    </row>
    <row r="236" spans="1:41" x14ac:dyDescent="0.25">
      <c r="A236" s="9" t="s">
        <v>459</v>
      </c>
      <c r="B236" s="37">
        <v>35.420313134666664</v>
      </c>
      <c r="C236" s="37">
        <v>51.090210970448723</v>
      </c>
      <c r="D236" s="37">
        <v>144.23986252240547</v>
      </c>
      <c r="E236" s="38">
        <v>37.486822403333335</v>
      </c>
      <c r="F236" s="38">
        <v>8.4300299096374882</v>
      </c>
      <c r="G236" s="38">
        <v>22.487982093910123</v>
      </c>
      <c r="H236" s="39">
        <v>99.409999450000001</v>
      </c>
      <c r="I236" s="39">
        <v>53.807697910524084</v>
      </c>
      <c r="J236" s="39">
        <v>54.127047790184932</v>
      </c>
      <c r="K236" s="40">
        <v>36.487481943333336</v>
      </c>
      <c r="L236" s="40">
        <v>11.806033557916637</v>
      </c>
      <c r="M236" s="40">
        <v>32.356394382741804</v>
      </c>
      <c r="N236" s="41">
        <v>12.592622408333334</v>
      </c>
      <c r="O236" s="41">
        <v>6.7525758625430701</v>
      </c>
      <c r="P236" s="41">
        <v>53.623269590569663</v>
      </c>
      <c r="R236" s="32">
        <f t="shared" si="40"/>
        <v>0.94487371465011349</v>
      </c>
      <c r="S236" s="32">
        <f t="shared" si="41"/>
        <v>0.35630533478155718</v>
      </c>
      <c r="T236" s="32">
        <f t="shared" si="42"/>
        <v>0.9707524676456426</v>
      </c>
      <c r="U236" s="32">
        <f t="shared" si="43"/>
        <v>2.8127829125748107</v>
      </c>
      <c r="W236" s="33">
        <f t="shared" si="44"/>
        <v>1.05834249010758</v>
      </c>
      <c r="X236" s="33">
        <f t="shared" si="45"/>
        <v>0.37709307525132807</v>
      </c>
      <c r="Y236" s="33">
        <f t="shared" si="46"/>
        <v>1.0273885838861674</v>
      </c>
      <c r="Z236" s="33">
        <f t="shared" si="47"/>
        <v>2.9768876718264763</v>
      </c>
      <c r="AB236" s="34">
        <f t="shared" si="48"/>
        <v>2.8065816095991871</v>
      </c>
      <c r="AC236" s="34">
        <f t="shared" si="49"/>
        <v>2.6518651909306787</v>
      </c>
      <c r="AD236" s="34">
        <f t="shared" si="50"/>
        <v>2.7244960231672906</v>
      </c>
      <c r="AE236" s="34">
        <f t="shared" si="51"/>
        <v>7.8943047942273026</v>
      </c>
      <c r="AG236" s="35">
        <f t="shared" si="52"/>
        <v>1.0301287231597682</v>
      </c>
      <c r="AH236" s="35">
        <f t="shared" si="53"/>
        <v>0.97334155321974858</v>
      </c>
      <c r="AI236" s="35">
        <f t="shared" si="54"/>
        <v>0.3670403595735392</v>
      </c>
      <c r="AJ236" s="35">
        <f t="shared" si="55"/>
        <v>2.8975284702563036</v>
      </c>
      <c r="AL236" s="36">
        <f t="shared" si="56"/>
        <v>0.35551979341505735</v>
      </c>
      <c r="AM236" s="36">
        <f t="shared" si="57"/>
        <v>0.33592130783572616</v>
      </c>
      <c r="AN236" s="36">
        <f t="shared" si="58"/>
        <v>0.12667359901422204</v>
      </c>
      <c r="AO236" s="36">
        <f t="shared" si="59"/>
        <v>0.34512171675453601</v>
      </c>
    </row>
    <row r="237" spans="1:41" x14ac:dyDescent="0.25">
      <c r="A237" s="9" t="s">
        <v>993</v>
      </c>
      <c r="B237" s="37">
        <v>12.174006320666665</v>
      </c>
      <c r="C237" s="37">
        <v>15.898960314479289</v>
      </c>
      <c r="D237" s="37">
        <v>130.59760193724495</v>
      </c>
      <c r="E237" s="38">
        <v>11.993398376666667</v>
      </c>
      <c r="F237" s="38">
        <v>4.2381056233557128</v>
      </c>
      <c r="G237" s="38">
        <v>35.336986984448124</v>
      </c>
      <c r="H237" s="39">
        <v>11.478545890333335</v>
      </c>
      <c r="I237" s="39">
        <v>3.7993479656683662</v>
      </c>
      <c r="J237" s="39">
        <v>33.099558097058178</v>
      </c>
      <c r="K237" s="40">
        <v>11.741505039000002</v>
      </c>
      <c r="L237" s="40">
        <v>2.1706996706223123</v>
      </c>
      <c r="M237" s="40">
        <v>18.487405689579177</v>
      </c>
      <c r="N237" s="41">
        <v>7.8490196453333327</v>
      </c>
      <c r="O237" s="41">
        <v>2.0368849328443575</v>
      </c>
      <c r="P237" s="41">
        <v>25.950819654979405</v>
      </c>
      <c r="R237" s="32">
        <f t="shared" si="40"/>
        <v>1.0150589464576925</v>
      </c>
      <c r="S237" s="32">
        <f t="shared" si="41"/>
        <v>1.0605878511945501</v>
      </c>
      <c r="T237" s="32">
        <f t="shared" si="42"/>
        <v>1.036835250696575</v>
      </c>
      <c r="U237" s="32">
        <f t="shared" si="43"/>
        <v>1.5510225315724329</v>
      </c>
      <c r="W237" s="33">
        <f t="shared" si="44"/>
        <v>0.98516446112785427</v>
      </c>
      <c r="X237" s="33">
        <f t="shared" si="45"/>
        <v>1.0448534589008278</v>
      </c>
      <c r="Y237" s="33">
        <f t="shared" si="46"/>
        <v>1.021453241030855</v>
      </c>
      <c r="Z237" s="33">
        <f t="shared" si="47"/>
        <v>1.5280122765137161</v>
      </c>
      <c r="AB237" s="34">
        <f t="shared" si="48"/>
        <v>0.94287333093028602</v>
      </c>
      <c r="AC237" s="34">
        <f t="shared" si="49"/>
        <v>0.95707200993715136</v>
      </c>
      <c r="AD237" s="34">
        <f t="shared" si="50"/>
        <v>0.9776043064502179</v>
      </c>
      <c r="AE237" s="34">
        <f t="shared" si="51"/>
        <v>1.4624177806916245</v>
      </c>
      <c r="AG237" s="35">
        <f t="shared" si="52"/>
        <v>0.96447338121285131</v>
      </c>
      <c r="AH237" s="35">
        <f t="shared" si="53"/>
        <v>0.97899733422040514</v>
      </c>
      <c r="AI237" s="35">
        <f t="shared" si="54"/>
        <v>1.02290875091488</v>
      </c>
      <c r="AJ237" s="35">
        <f t="shared" si="55"/>
        <v>1.4959199453629808</v>
      </c>
      <c r="AL237" s="36">
        <f t="shared" si="56"/>
        <v>0.64473595943586715</v>
      </c>
      <c r="AM237" s="36">
        <f t="shared" si="57"/>
        <v>0.65444500372836079</v>
      </c>
      <c r="AN237" s="36">
        <f t="shared" si="58"/>
        <v>0.68379912580594293</v>
      </c>
      <c r="AO237" s="36">
        <f t="shared" si="59"/>
        <v>0.66848497013478403</v>
      </c>
    </row>
    <row r="238" spans="1:41" x14ac:dyDescent="0.25">
      <c r="A238" s="9" t="s">
        <v>994</v>
      </c>
      <c r="B238" s="37">
        <v>11.224454311666664</v>
      </c>
      <c r="C238" s="37">
        <v>9.3771562636479988</v>
      </c>
      <c r="D238" s="37">
        <v>83.542201725578863</v>
      </c>
      <c r="E238" s="38">
        <v>11.36147538</v>
      </c>
      <c r="F238" s="38">
        <v>3.4390057875720519</v>
      </c>
      <c r="G238" s="38">
        <v>30.269007083585759</v>
      </c>
      <c r="H238" s="39">
        <v>12.706152195000001</v>
      </c>
      <c r="I238" s="39">
        <v>12.43397331157721</v>
      </c>
      <c r="J238" s="39">
        <v>97.857896873532681</v>
      </c>
      <c r="K238" s="40">
        <v>10.477442919</v>
      </c>
      <c r="L238" s="40">
        <v>2.9954181388397161</v>
      </c>
      <c r="M238" s="40">
        <v>28.589209810036436</v>
      </c>
      <c r="N238" s="41">
        <v>7.574355226333334</v>
      </c>
      <c r="O238" s="41">
        <v>2.4452780504118259</v>
      </c>
      <c r="P238" s="41">
        <v>32.283646295204974</v>
      </c>
      <c r="R238" s="32">
        <f t="shared" si="40"/>
        <v>0.98793985254991279</v>
      </c>
      <c r="S238" s="32">
        <f t="shared" si="41"/>
        <v>0.88338736538065388</v>
      </c>
      <c r="T238" s="32">
        <f t="shared" si="42"/>
        <v>1.071297109270051</v>
      </c>
      <c r="U238" s="32">
        <f t="shared" si="43"/>
        <v>1.481902284255594</v>
      </c>
      <c r="W238" s="33">
        <f t="shared" si="44"/>
        <v>1.0122073701338796</v>
      </c>
      <c r="X238" s="33">
        <f t="shared" si="45"/>
        <v>0.89417120192144828</v>
      </c>
      <c r="Y238" s="33">
        <f t="shared" si="46"/>
        <v>1.0843748296062656</v>
      </c>
      <c r="Z238" s="33">
        <f t="shared" si="47"/>
        <v>1.4999924139417438</v>
      </c>
      <c r="AB238" s="34">
        <f t="shared" si="48"/>
        <v>1.1320062287387338</v>
      </c>
      <c r="AC238" s="34">
        <f t="shared" si="49"/>
        <v>1.1183540667057277</v>
      </c>
      <c r="AD238" s="34">
        <f t="shared" si="50"/>
        <v>1.2127150005234977</v>
      </c>
      <c r="AE238" s="34">
        <f t="shared" si="51"/>
        <v>1.6775226161594901</v>
      </c>
      <c r="AG238" s="35">
        <f t="shared" si="52"/>
        <v>0.93344786553318471</v>
      </c>
      <c r="AH238" s="35">
        <f t="shared" si="53"/>
        <v>0.92219034663788535</v>
      </c>
      <c r="AI238" s="35">
        <f t="shared" si="54"/>
        <v>0.8245960506535549</v>
      </c>
      <c r="AJ238" s="35">
        <f t="shared" si="55"/>
        <v>1.383278524167135</v>
      </c>
      <c r="AL238" s="36">
        <f t="shared" si="56"/>
        <v>0.67480832617943598</v>
      </c>
      <c r="AM238" s="36">
        <f t="shared" si="57"/>
        <v>0.66667003826516535</v>
      </c>
      <c r="AN238" s="36">
        <f t="shared" si="58"/>
        <v>0.5961171494005808</v>
      </c>
      <c r="AO238" s="36">
        <f t="shared" si="59"/>
        <v>0.7229202091473913</v>
      </c>
    </row>
    <row r="239" spans="1:41" x14ac:dyDescent="0.25">
      <c r="A239" s="9" t="s">
        <v>995</v>
      </c>
      <c r="B239" s="37">
        <v>40.831915549999998</v>
      </c>
      <c r="C239" s="37">
        <v>29.58321576349568</v>
      </c>
      <c r="D239" s="37">
        <v>72.451207260335551</v>
      </c>
      <c r="E239" s="38">
        <v>31.911967823333338</v>
      </c>
      <c r="F239" s="38">
        <v>14.162197265550615</v>
      </c>
      <c r="G239" s="38">
        <v>44.378953200107965</v>
      </c>
      <c r="H239" s="39">
        <v>50.929405916666667</v>
      </c>
      <c r="I239" s="39">
        <v>39.23904645930174</v>
      </c>
      <c r="J239" s="39">
        <v>77.045953615690507</v>
      </c>
      <c r="K239" s="40">
        <v>52.255758623333328</v>
      </c>
      <c r="L239" s="40">
        <v>31.910990805883703</v>
      </c>
      <c r="M239" s="40">
        <v>61.066936250801561</v>
      </c>
      <c r="N239" s="41">
        <v>7.5333133646666672</v>
      </c>
      <c r="O239" s="41">
        <v>4.582527039507104</v>
      </c>
      <c r="P239" s="41">
        <v>60.830166192215351</v>
      </c>
      <c r="R239" s="32">
        <f t="shared" si="40"/>
        <v>1.2795173201492323</v>
      </c>
      <c r="S239" s="32">
        <f t="shared" si="41"/>
        <v>0.80173555562009291</v>
      </c>
      <c r="T239" s="32">
        <f t="shared" si="42"/>
        <v>0.78138594914145332</v>
      </c>
      <c r="U239" s="32">
        <f t="shared" si="43"/>
        <v>5.4201801482881393</v>
      </c>
      <c r="W239" s="33">
        <f t="shared" si="44"/>
        <v>0.78154471553645588</v>
      </c>
      <c r="X239" s="33">
        <f t="shared" si="45"/>
        <v>0.62659218675256789</v>
      </c>
      <c r="Y239" s="33">
        <f t="shared" si="46"/>
        <v>0.61068805934594073</v>
      </c>
      <c r="Z239" s="33">
        <f t="shared" si="47"/>
        <v>4.2361131521501987</v>
      </c>
      <c r="AB239" s="34">
        <f t="shared" si="48"/>
        <v>1.2472940647200832</v>
      </c>
      <c r="AC239" s="34">
        <f t="shared" si="49"/>
        <v>1.5959343591286836</v>
      </c>
      <c r="AD239" s="34">
        <f t="shared" si="50"/>
        <v>0.9746180566198035</v>
      </c>
      <c r="AE239" s="34">
        <f t="shared" si="51"/>
        <v>6.7605585286734167</v>
      </c>
      <c r="AG239" s="35">
        <f t="shared" si="52"/>
        <v>1.2797772996798171</v>
      </c>
      <c r="AH239" s="35">
        <f t="shared" si="53"/>
        <v>1.6374972208741403</v>
      </c>
      <c r="AI239" s="35">
        <f t="shared" si="54"/>
        <v>1.0260429644287803</v>
      </c>
      <c r="AJ239" s="35">
        <f t="shared" si="55"/>
        <v>6.9366235139543448</v>
      </c>
      <c r="AL239" s="36">
        <f t="shared" si="56"/>
        <v>0.18449571280685773</v>
      </c>
      <c r="AM239" s="36">
        <f t="shared" si="57"/>
        <v>0.23606546002965295</v>
      </c>
      <c r="AN239" s="36">
        <f t="shared" si="58"/>
        <v>0.14791677281673116</v>
      </c>
      <c r="AO239" s="36">
        <f t="shared" si="59"/>
        <v>0.1441623576641155</v>
      </c>
    </row>
    <row r="240" spans="1:41" x14ac:dyDescent="0.25">
      <c r="A240" s="9" t="s">
        <v>996</v>
      </c>
      <c r="B240" s="37">
        <v>3415.089672666667</v>
      </c>
      <c r="C240" s="37">
        <v>1627.6893928761101</v>
      </c>
      <c r="D240" s="37">
        <v>47.661688239217796</v>
      </c>
      <c r="E240" s="38">
        <v>1732.7857672333332</v>
      </c>
      <c r="F240" s="38">
        <v>824.44627942131251</v>
      </c>
      <c r="G240" s="38">
        <v>47.579238877156264</v>
      </c>
      <c r="H240" s="39">
        <v>3878.6339433333337</v>
      </c>
      <c r="I240" s="39">
        <v>1994.7476891482713</v>
      </c>
      <c r="J240" s="39">
        <v>51.429129902214143</v>
      </c>
      <c r="K240" s="40">
        <v>3121.2015846666668</v>
      </c>
      <c r="L240" s="40">
        <v>2056.3076714743747</v>
      </c>
      <c r="M240" s="40">
        <v>65.881924499086182</v>
      </c>
      <c r="N240" s="41">
        <v>416.93746273333335</v>
      </c>
      <c r="O240" s="41">
        <v>206.29655348083207</v>
      </c>
      <c r="P240" s="41">
        <v>49.47901590046758</v>
      </c>
      <c r="R240" s="32">
        <f t="shared" si="40"/>
        <v>1.9708666456323671</v>
      </c>
      <c r="S240" s="32">
        <f t="shared" si="41"/>
        <v>0.88048774969769572</v>
      </c>
      <c r="T240" s="32">
        <f t="shared" si="42"/>
        <v>1.0941586373157588</v>
      </c>
      <c r="U240" s="32">
        <f t="shared" si="43"/>
        <v>8.1908918672796371</v>
      </c>
      <c r="W240" s="33">
        <f t="shared" si="44"/>
        <v>0.50739100091632161</v>
      </c>
      <c r="X240" s="33">
        <f t="shared" si="45"/>
        <v>0.44675156061367349</v>
      </c>
      <c r="Y240" s="33">
        <f t="shared" si="46"/>
        <v>0.55516624614888133</v>
      </c>
      <c r="Z240" s="33">
        <f t="shared" si="47"/>
        <v>4.1559848229363734</v>
      </c>
      <c r="AB240" s="34">
        <f t="shared" si="48"/>
        <v>1.1357341431988546</v>
      </c>
      <c r="AC240" s="34">
        <f t="shared" si="49"/>
        <v>2.2383805411364768</v>
      </c>
      <c r="AD240" s="34">
        <f t="shared" si="50"/>
        <v>1.2426733224754396</v>
      </c>
      <c r="AE240" s="34">
        <f t="shared" si="51"/>
        <v>9.3026755569193043</v>
      </c>
      <c r="AG240" s="35">
        <f t="shared" si="52"/>
        <v>0.91394425442113847</v>
      </c>
      <c r="AH240" s="35">
        <f t="shared" si="53"/>
        <v>1.8012622470059638</v>
      </c>
      <c r="AI240" s="35">
        <f t="shared" si="54"/>
        <v>0.80471671992440652</v>
      </c>
      <c r="AJ240" s="35">
        <f t="shared" si="55"/>
        <v>7.4860185606850544</v>
      </c>
      <c r="AL240" s="36">
        <f t="shared" si="56"/>
        <v>0.12208682719823531</v>
      </c>
      <c r="AM240" s="36">
        <f t="shared" si="57"/>
        <v>0.24061685559608445</v>
      </c>
      <c r="AN240" s="36">
        <f t="shared" si="58"/>
        <v>0.10749595574750564</v>
      </c>
      <c r="AO240" s="36">
        <f t="shared" si="59"/>
        <v>0.13358235648142566</v>
      </c>
    </row>
    <row r="241" spans="1:41" x14ac:dyDescent="0.25">
      <c r="A241" s="9" t="s">
        <v>997</v>
      </c>
      <c r="B241" s="37">
        <v>7.6561551116666671</v>
      </c>
      <c r="C241" s="37">
        <v>5.7155266919110232</v>
      </c>
      <c r="D241" s="37">
        <v>74.652702414578059</v>
      </c>
      <c r="E241" s="38">
        <v>29.059904509999999</v>
      </c>
      <c r="F241" s="38">
        <v>5.577890488165405</v>
      </c>
      <c r="G241" s="38">
        <v>19.194455667416111</v>
      </c>
      <c r="H241" s="39">
        <v>9.2210840523333335</v>
      </c>
      <c r="I241" s="39">
        <v>8.0333535974676362</v>
      </c>
      <c r="J241" s="39">
        <v>87.119405396102536</v>
      </c>
      <c r="K241" s="40">
        <v>22.906564776666666</v>
      </c>
      <c r="L241" s="40">
        <v>10.530985794252826</v>
      </c>
      <c r="M241" s="40">
        <v>45.973658193305411</v>
      </c>
      <c r="N241" s="41">
        <v>11.821834062333332</v>
      </c>
      <c r="O241" s="41">
        <v>8.225919264601437</v>
      </c>
      <c r="P241" s="41">
        <v>69.582428760447741</v>
      </c>
      <c r="R241" s="32">
        <f t="shared" si="40"/>
        <v>0.26346112421092288</v>
      </c>
      <c r="S241" s="32">
        <f t="shared" si="41"/>
        <v>0.83028796486561995</v>
      </c>
      <c r="T241" s="32">
        <f t="shared" si="42"/>
        <v>0.33423410215858568</v>
      </c>
      <c r="U241" s="32">
        <f t="shared" si="43"/>
        <v>0.64762836893986442</v>
      </c>
      <c r="W241" s="33">
        <f t="shared" si="44"/>
        <v>3.7956264059642275</v>
      </c>
      <c r="X241" s="33">
        <f t="shared" si="45"/>
        <v>3.1514629239982455</v>
      </c>
      <c r="Y241" s="33">
        <f t="shared" si="46"/>
        <v>1.2686277839268729</v>
      </c>
      <c r="Z241" s="33">
        <f t="shared" si="47"/>
        <v>2.4581553383996919</v>
      </c>
      <c r="AB241" s="34">
        <f t="shared" si="48"/>
        <v>1.2044014153111897</v>
      </c>
      <c r="AC241" s="34">
        <f t="shared" si="49"/>
        <v>0.31731295087911265</v>
      </c>
      <c r="AD241" s="34">
        <f t="shared" si="50"/>
        <v>0.40255202568506537</v>
      </c>
      <c r="AE241" s="34">
        <f t="shared" si="51"/>
        <v>0.78000452414684995</v>
      </c>
      <c r="AG241" s="35">
        <f t="shared" si="52"/>
        <v>2.991914928912685</v>
      </c>
      <c r="AH241" s="35">
        <f t="shared" si="53"/>
        <v>0.78825327071477935</v>
      </c>
      <c r="AI241" s="35">
        <f t="shared" si="54"/>
        <v>2.4841509573779792</v>
      </c>
      <c r="AJ241" s="35">
        <f t="shared" si="55"/>
        <v>1.9376489854185526</v>
      </c>
      <c r="AL241" s="36">
        <f t="shared" si="56"/>
        <v>1.5440954225599328</v>
      </c>
      <c r="AM241" s="36">
        <f t="shared" si="57"/>
        <v>0.40680911591657987</v>
      </c>
      <c r="AN241" s="36">
        <f t="shared" si="58"/>
        <v>1.2820438459556061</v>
      </c>
      <c r="AO241" s="36">
        <f t="shared" si="59"/>
        <v>0.51608934720650113</v>
      </c>
    </row>
    <row r="242" spans="1:41" x14ac:dyDescent="0.25">
      <c r="A242" s="9" t="s">
        <v>998</v>
      </c>
      <c r="B242" s="37">
        <v>40.423359338333334</v>
      </c>
      <c r="C242" s="37">
        <v>60.370923161787786</v>
      </c>
      <c r="D242" s="37">
        <v>149.34662568862319</v>
      </c>
      <c r="E242" s="38">
        <v>26.682086889999997</v>
      </c>
      <c r="F242" s="38">
        <v>5.2869002384297739</v>
      </c>
      <c r="G242" s="38">
        <v>19.814418040933731</v>
      </c>
      <c r="H242" s="39">
        <v>202.41760413666665</v>
      </c>
      <c r="I242" s="39">
        <v>177.94468033849628</v>
      </c>
      <c r="J242" s="39">
        <v>87.909686065819187</v>
      </c>
      <c r="K242" s="40">
        <v>858.8327568666665</v>
      </c>
      <c r="L242" s="40">
        <v>406.0524136392267</v>
      </c>
      <c r="M242" s="40">
        <v>47.279567575025112</v>
      </c>
      <c r="N242" s="41">
        <v>371.57422973333331</v>
      </c>
      <c r="O242" s="41">
        <v>118.66668133465259</v>
      </c>
      <c r="P242" s="41">
        <v>31.936197895052032</v>
      </c>
      <c r="R242" s="32">
        <f t="shared" si="40"/>
        <v>1.5149999137992216</v>
      </c>
      <c r="S242" s="32">
        <f t="shared" si="41"/>
        <v>0.1997027852925313</v>
      </c>
      <c r="T242" s="32">
        <f t="shared" si="42"/>
        <v>4.7067789409677867E-2</v>
      </c>
      <c r="U242" s="32">
        <f t="shared" si="43"/>
        <v>0.10878945875052708</v>
      </c>
      <c r="W242" s="33">
        <f t="shared" si="44"/>
        <v>0.66006604415723225</v>
      </c>
      <c r="X242" s="33">
        <f t="shared" si="45"/>
        <v>0.13181702749522223</v>
      </c>
      <c r="Y242" s="33">
        <f t="shared" si="46"/>
        <v>3.106784956287174E-2</v>
      </c>
      <c r="Z242" s="33">
        <f t="shared" si="47"/>
        <v>7.1808227683466799E-2</v>
      </c>
      <c r="AB242" s="34">
        <f t="shared" si="48"/>
        <v>5.0074414261932638</v>
      </c>
      <c r="AC242" s="34">
        <f t="shared" si="49"/>
        <v>7.5862733290374456</v>
      </c>
      <c r="AD242" s="34">
        <f t="shared" si="50"/>
        <v>0.23568919852936154</v>
      </c>
      <c r="AE242" s="34">
        <f t="shared" si="51"/>
        <v>0.54475684248053247</v>
      </c>
      <c r="AG242" s="35">
        <f t="shared" si="52"/>
        <v>21.245952115915273</v>
      </c>
      <c r="AH242" s="35">
        <f t="shared" si="53"/>
        <v>32.187615624194024</v>
      </c>
      <c r="AI242" s="35">
        <f t="shared" si="54"/>
        <v>4.2428758137400289</v>
      </c>
      <c r="AJ242" s="35">
        <f t="shared" si="55"/>
        <v>2.3113356313300377</v>
      </c>
      <c r="AL242" s="36">
        <f t="shared" si="56"/>
        <v>9.1920670576473036</v>
      </c>
      <c r="AM242" s="36">
        <f t="shared" si="57"/>
        <v>13.925980799972328</v>
      </c>
      <c r="AN242" s="36">
        <f t="shared" si="58"/>
        <v>1.8356813940078891</v>
      </c>
      <c r="AO242" s="36">
        <f t="shared" si="59"/>
        <v>0.43265027650898052</v>
      </c>
    </row>
    <row r="243" spans="1:41" x14ac:dyDescent="0.25">
      <c r="A243" s="9" t="s">
        <v>999</v>
      </c>
      <c r="B243" s="37">
        <v>5.522175590333334</v>
      </c>
      <c r="C243" s="37">
        <v>4.8083764019046873</v>
      </c>
      <c r="D243" s="37">
        <v>87.073949809235245</v>
      </c>
      <c r="E243" s="38">
        <v>10.359637317999999</v>
      </c>
      <c r="F243" s="38">
        <v>5.200075781198974</v>
      </c>
      <c r="G243" s="38">
        <v>50.195538912967322</v>
      </c>
      <c r="H243" s="39">
        <v>20.902689041666665</v>
      </c>
      <c r="I243" s="39">
        <v>23.211162599446524</v>
      </c>
      <c r="J243" s="39">
        <v>111.04390709338034</v>
      </c>
      <c r="K243" s="40">
        <v>22.320873803333331</v>
      </c>
      <c r="L243" s="40">
        <v>7.8259847000785738</v>
      </c>
      <c r="M243" s="40">
        <v>35.061282855825588</v>
      </c>
      <c r="N243" s="41">
        <v>5.9088948893333333</v>
      </c>
      <c r="O243" s="41">
        <v>1.0362699230188126</v>
      </c>
      <c r="P243" s="41">
        <v>17.537457382927471</v>
      </c>
      <c r="R243" s="32">
        <f t="shared" si="40"/>
        <v>0.53304719275630286</v>
      </c>
      <c r="S243" s="32">
        <f t="shared" si="41"/>
        <v>0.26418493713060692</v>
      </c>
      <c r="T243" s="32">
        <f t="shared" si="42"/>
        <v>0.24739961522064916</v>
      </c>
      <c r="U243" s="32">
        <f t="shared" si="43"/>
        <v>0.9345530245091852</v>
      </c>
      <c r="W243" s="33">
        <f t="shared" si="44"/>
        <v>1.8760065029686357</v>
      </c>
      <c r="X243" s="33">
        <f t="shared" si="45"/>
        <v>0.49561266004337873</v>
      </c>
      <c r="Y243" s="33">
        <f t="shared" si="46"/>
        <v>0.46412328698587607</v>
      </c>
      <c r="Z243" s="33">
        <f t="shared" si="47"/>
        <v>1.7532275513482383</v>
      </c>
      <c r="AB243" s="34">
        <f t="shared" si="48"/>
        <v>3.7852271626887766</v>
      </c>
      <c r="AC243" s="34">
        <f t="shared" si="49"/>
        <v>2.0177047130161578</v>
      </c>
      <c r="AD243" s="34">
        <f t="shared" si="50"/>
        <v>0.93646374357195283</v>
      </c>
      <c r="AE243" s="34">
        <f t="shared" si="51"/>
        <v>3.5374954933451179</v>
      </c>
      <c r="AG243" s="35">
        <f t="shared" si="52"/>
        <v>4.0420434733017938</v>
      </c>
      <c r="AH243" s="35">
        <f t="shared" si="53"/>
        <v>2.1545999264424571</v>
      </c>
      <c r="AI243" s="35">
        <f t="shared" si="54"/>
        <v>1.0678470008734142</v>
      </c>
      <c r="AJ243" s="35">
        <f t="shared" si="55"/>
        <v>3.7775039531718031</v>
      </c>
      <c r="AL243" s="36">
        <f t="shared" si="56"/>
        <v>1.0700302430942179</v>
      </c>
      <c r="AM243" s="36">
        <f t="shared" si="57"/>
        <v>0.5703766172457172</v>
      </c>
      <c r="AN243" s="36">
        <f t="shared" si="58"/>
        <v>0.28268587249969396</v>
      </c>
      <c r="AO243" s="36">
        <f t="shared" si="59"/>
        <v>0.26472507041596716</v>
      </c>
    </row>
    <row r="244" spans="1:41" x14ac:dyDescent="0.25">
      <c r="A244" s="9" t="s">
        <v>427</v>
      </c>
      <c r="B244" s="37">
        <v>9.2830668290000009</v>
      </c>
      <c r="C244" s="37">
        <v>12.995534623907233</v>
      </c>
      <c r="D244" s="37">
        <v>139.99182450469496</v>
      </c>
      <c r="E244" s="38">
        <v>58.79816559333333</v>
      </c>
      <c r="F244" s="38">
        <v>13.314916113093997</v>
      </c>
      <c r="G244" s="38">
        <v>22.645121627065983</v>
      </c>
      <c r="H244" s="39">
        <v>9.3612258206666663</v>
      </c>
      <c r="I244" s="39">
        <v>11.115582564238018</v>
      </c>
      <c r="J244" s="39">
        <v>118.74067325347796</v>
      </c>
      <c r="K244" s="40">
        <v>75.126318196666659</v>
      </c>
      <c r="L244" s="40">
        <v>25.31183938703894</v>
      </c>
      <c r="M244" s="40">
        <v>33.692373051980631</v>
      </c>
      <c r="N244" s="41">
        <v>38.406151060000006</v>
      </c>
      <c r="O244" s="41">
        <v>7.7129357032069175</v>
      </c>
      <c r="P244" s="41">
        <v>20.082553159668056</v>
      </c>
      <c r="R244" s="32">
        <f t="shared" si="40"/>
        <v>0.15788021165838098</v>
      </c>
      <c r="S244" s="32">
        <f t="shared" si="41"/>
        <v>0.99165077382343292</v>
      </c>
      <c r="T244" s="32">
        <f t="shared" si="42"/>
        <v>0.12356610907909352</v>
      </c>
      <c r="U244" s="32">
        <f t="shared" si="43"/>
        <v>0.241707814315929</v>
      </c>
      <c r="W244" s="33">
        <f t="shared" si="44"/>
        <v>6.3339160081935164</v>
      </c>
      <c r="X244" s="33">
        <f t="shared" si="45"/>
        <v>6.2810327108577297</v>
      </c>
      <c r="Y244" s="33">
        <f t="shared" si="46"/>
        <v>0.78265735636625666</v>
      </c>
      <c r="Z244" s="33">
        <f t="shared" si="47"/>
        <v>1.5309569944011285</v>
      </c>
      <c r="AB244" s="34">
        <f t="shared" si="48"/>
        <v>1.0084195226756851</v>
      </c>
      <c r="AC244" s="34">
        <f t="shared" si="49"/>
        <v>0.15920948768048068</v>
      </c>
      <c r="AD244" s="34">
        <f t="shared" si="50"/>
        <v>0.12460647673643112</v>
      </c>
      <c r="AE244" s="34">
        <f t="shared" si="51"/>
        <v>0.24374287873945222</v>
      </c>
      <c r="AG244" s="35">
        <f t="shared" si="52"/>
        <v>8.0928339287588091</v>
      </c>
      <c r="AH244" s="35">
        <f t="shared" si="53"/>
        <v>1.2776983335885679</v>
      </c>
      <c r="AI244" s="35">
        <f t="shared" si="54"/>
        <v>8.0252650278782056</v>
      </c>
      <c r="AJ244" s="35">
        <f t="shared" si="55"/>
        <v>1.9561012005420844</v>
      </c>
      <c r="AL244" s="36">
        <f t="shared" si="56"/>
        <v>4.1372266048996256</v>
      </c>
      <c r="AM244" s="36">
        <f t="shared" si="57"/>
        <v>0.65318621206023786</v>
      </c>
      <c r="AN244" s="36">
        <f t="shared" si="58"/>
        <v>4.1026839642316082</v>
      </c>
      <c r="AO244" s="36">
        <f t="shared" si="59"/>
        <v>0.51122099394595488</v>
      </c>
    </row>
    <row r="245" spans="1:41" x14ac:dyDescent="0.25">
      <c r="A245" s="9" t="s">
        <v>1000</v>
      </c>
      <c r="B245" s="37">
        <v>24.795647129666662</v>
      </c>
      <c r="C245" s="37">
        <v>21.39993061163079</v>
      </c>
      <c r="D245" s="37">
        <v>86.305190986634585</v>
      </c>
      <c r="E245" s="38">
        <v>12.740690264666666</v>
      </c>
      <c r="F245" s="38">
        <v>3.1462476919002862</v>
      </c>
      <c r="G245" s="38">
        <v>24.69448378810111</v>
      </c>
      <c r="H245" s="39">
        <v>66.795487563333339</v>
      </c>
      <c r="I245" s="39">
        <v>34.397720153409601</v>
      </c>
      <c r="J245" s="39">
        <v>51.497071745744485</v>
      </c>
      <c r="K245" s="40">
        <v>34.272892143333337</v>
      </c>
      <c r="L245" s="40">
        <v>13.803318875625777</v>
      </c>
      <c r="M245" s="40">
        <v>40.274741967787968</v>
      </c>
      <c r="N245" s="41">
        <v>16.359956959999998</v>
      </c>
      <c r="O245" s="41">
        <v>6.0767873709037277</v>
      </c>
      <c r="P245" s="41">
        <v>37.144274803176067</v>
      </c>
      <c r="R245" s="32">
        <f t="shared" si="40"/>
        <v>1.9461776885379285</v>
      </c>
      <c r="S245" s="32">
        <f t="shared" si="41"/>
        <v>0.37121739857286357</v>
      </c>
      <c r="T245" s="32">
        <f t="shared" si="42"/>
        <v>0.72347693990831874</v>
      </c>
      <c r="U245" s="32">
        <f t="shared" si="43"/>
        <v>1.5156303399997859</v>
      </c>
      <c r="W245" s="33">
        <f t="shared" si="44"/>
        <v>0.51382769717766763</v>
      </c>
      <c r="X245" s="33">
        <f t="shared" si="45"/>
        <v>0.19074178106097889</v>
      </c>
      <c r="Y245" s="33">
        <f t="shared" si="46"/>
        <v>0.37174248999423726</v>
      </c>
      <c r="Z245" s="33">
        <f t="shared" si="47"/>
        <v>0.77877284737469554</v>
      </c>
      <c r="AB245" s="34">
        <f t="shared" si="48"/>
        <v>2.6938392538832399</v>
      </c>
      <c r="AC245" s="34">
        <f t="shared" si="49"/>
        <v>5.2426898524152223</v>
      </c>
      <c r="AD245" s="34">
        <f t="shared" si="50"/>
        <v>1.9489305800043548</v>
      </c>
      <c r="AE245" s="34">
        <f t="shared" si="51"/>
        <v>4.0828645042678247</v>
      </c>
      <c r="AG245" s="35">
        <f t="shared" si="52"/>
        <v>1.382214062174149</v>
      </c>
      <c r="AH245" s="35">
        <f t="shared" si="53"/>
        <v>2.6900341685867062</v>
      </c>
      <c r="AI245" s="35">
        <f t="shared" si="54"/>
        <v>0.51310190843111791</v>
      </c>
      <c r="AJ245" s="35">
        <f t="shared" si="55"/>
        <v>2.0949255690054911</v>
      </c>
      <c r="AL245" s="36">
        <f t="shared" si="56"/>
        <v>0.65979148979040703</v>
      </c>
      <c r="AM245" s="36">
        <f t="shared" si="57"/>
        <v>1.2840714765172907</v>
      </c>
      <c r="AN245" s="36">
        <f t="shared" si="58"/>
        <v>0.24492608044050898</v>
      </c>
      <c r="AO245" s="36">
        <f t="shared" si="59"/>
        <v>0.47734392801111442</v>
      </c>
    </row>
    <row r="246" spans="1:41" x14ac:dyDescent="0.25">
      <c r="A246" s="9" t="s">
        <v>1001</v>
      </c>
      <c r="B246" s="37">
        <v>2.9374889369999999</v>
      </c>
      <c r="C246" s="37">
        <v>3.3344290631188835</v>
      </c>
      <c r="D246" s="37">
        <v>113.51290624856858</v>
      </c>
      <c r="E246" s="38">
        <v>9.9672573363333328</v>
      </c>
      <c r="F246" s="38">
        <v>1.6832684327021632</v>
      </c>
      <c r="G246" s="38">
        <v>16.887980072172887</v>
      </c>
      <c r="H246" s="39">
        <v>2.5221434333333335</v>
      </c>
      <c r="I246" s="39">
        <v>1.5555718247628165</v>
      </c>
      <c r="J246" s="39">
        <v>61.676580491178903</v>
      </c>
      <c r="K246" s="40">
        <v>17.966979453333334</v>
      </c>
      <c r="L246" s="40">
        <v>5.9391809024546518</v>
      </c>
      <c r="M246" s="40">
        <v>33.056090022704296</v>
      </c>
      <c r="N246" s="41">
        <v>7.8194929636666659</v>
      </c>
      <c r="O246" s="41">
        <v>1.7870855957190177</v>
      </c>
      <c r="P246" s="41">
        <v>22.854238810914271</v>
      </c>
      <c r="R246" s="32">
        <f t="shared" si="40"/>
        <v>0.29471386539726058</v>
      </c>
      <c r="S246" s="32">
        <f t="shared" si="41"/>
        <v>1.1646795730081594</v>
      </c>
      <c r="T246" s="32">
        <f t="shared" si="42"/>
        <v>0.16349375500927735</v>
      </c>
      <c r="U246" s="32">
        <f t="shared" si="43"/>
        <v>0.37566232882989536</v>
      </c>
      <c r="W246" s="33">
        <f t="shared" si="44"/>
        <v>3.3931216593832345</v>
      </c>
      <c r="X246" s="33">
        <f t="shared" si="45"/>
        <v>3.9518994854152028</v>
      </c>
      <c r="Y246" s="33">
        <f t="shared" si="46"/>
        <v>0.55475420129587516</v>
      </c>
      <c r="Z246" s="33">
        <f t="shared" si="47"/>
        <v>1.2746679845670648</v>
      </c>
      <c r="AB246" s="34">
        <f t="shared" si="48"/>
        <v>0.85860525347514982</v>
      </c>
      <c r="AC246" s="34">
        <f t="shared" si="49"/>
        <v>0.25304287310205614</v>
      </c>
      <c r="AD246" s="34">
        <f t="shared" si="50"/>
        <v>0.14037659696134464</v>
      </c>
      <c r="AE246" s="34">
        <f t="shared" si="51"/>
        <v>0.32254564906605737</v>
      </c>
      <c r="AG246" s="35">
        <f t="shared" si="52"/>
        <v>6.1164415726047494</v>
      </c>
      <c r="AH246" s="35">
        <f t="shared" si="53"/>
        <v>1.802600138338845</v>
      </c>
      <c r="AI246" s="35">
        <f t="shared" si="54"/>
        <v>7.1236945591106551</v>
      </c>
      <c r="AJ246" s="35">
        <f t="shared" si="55"/>
        <v>2.2977166853166877</v>
      </c>
      <c r="AL246" s="36">
        <f t="shared" si="56"/>
        <v>2.6619650767612972</v>
      </c>
      <c r="AM246" s="36">
        <f t="shared" si="57"/>
        <v>0.78451801732483739</v>
      </c>
      <c r="AN246" s="36">
        <f t="shared" si="58"/>
        <v>3.1003363489649796</v>
      </c>
      <c r="AO246" s="36">
        <f t="shared" si="59"/>
        <v>0.4352146661032637</v>
      </c>
    </row>
    <row r="247" spans="1:41" x14ac:dyDescent="0.25">
      <c r="A247" s="9" t="s">
        <v>1002</v>
      </c>
      <c r="B247" s="37">
        <v>48.431019484666656</v>
      </c>
      <c r="C247" s="37">
        <v>79.885804753955924</v>
      </c>
      <c r="D247" s="37">
        <v>164.94760094663692</v>
      </c>
      <c r="E247" s="38">
        <v>29.71320541</v>
      </c>
      <c r="F247" s="38">
        <v>12.298150100658473</v>
      </c>
      <c r="G247" s="38">
        <v>41.389509919786448</v>
      </c>
      <c r="H247" s="39">
        <v>19.469306284666668</v>
      </c>
      <c r="I247" s="39">
        <v>17.198957102940334</v>
      </c>
      <c r="J247" s="39">
        <v>88.338828571851167</v>
      </c>
      <c r="K247" s="40">
        <v>39.918115756666673</v>
      </c>
      <c r="L247" s="40">
        <v>28.554164062881632</v>
      </c>
      <c r="M247" s="40">
        <v>71.531843429039711</v>
      </c>
      <c r="N247" s="41">
        <v>5.9795051926666671</v>
      </c>
      <c r="O247" s="41">
        <v>1.7078309183900928</v>
      </c>
      <c r="P247" s="41">
        <v>28.561408734699249</v>
      </c>
      <c r="R247" s="32">
        <f t="shared" si="40"/>
        <v>1.6299493378916017</v>
      </c>
      <c r="S247" s="32">
        <f t="shared" si="41"/>
        <v>2.4875575316625023</v>
      </c>
      <c r="T247" s="32">
        <f t="shared" si="42"/>
        <v>1.2132591573182723</v>
      </c>
      <c r="U247" s="32">
        <f t="shared" si="43"/>
        <v>8.0995028725893583</v>
      </c>
      <c r="W247" s="33">
        <f t="shared" si="44"/>
        <v>0.61351600123568018</v>
      </c>
      <c r="X247" s="33">
        <f t="shared" si="45"/>
        <v>1.5261563496692772</v>
      </c>
      <c r="Y247" s="33">
        <f t="shared" si="46"/>
        <v>0.74435390666047752</v>
      </c>
      <c r="Z247" s="33">
        <f t="shared" si="47"/>
        <v>4.9691746143879278</v>
      </c>
      <c r="AB247" s="34">
        <f t="shared" si="48"/>
        <v>0.40200075265462221</v>
      </c>
      <c r="AC247" s="34">
        <f t="shared" si="49"/>
        <v>0.65524086062132691</v>
      </c>
      <c r="AD247" s="34">
        <f t="shared" si="50"/>
        <v>0.48773109440705814</v>
      </c>
      <c r="AE247" s="34">
        <f t="shared" si="51"/>
        <v>3.2560062509091967</v>
      </c>
      <c r="AG247" s="35">
        <f t="shared" si="52"/>
        <v>0.82422621248567396</v>
      </c>
      <c r="AH247" s="35">
        <f t="shared" si="53"/>
        <v>1.3434469693139268</v>
      </c>
      <c r="AI247" s="35">
        <f t="shared" si="54"/>
        <v>2.0503101226623959</v>
      </c>
      <c r="AJ247" s="35">
        <f t="shared" si="55"/>
        <v>6.6758225756911624</v>
      </c>
      <c r="AL247" s="36">
        <f t="shared" si="56"/>
        <v>0.12346436759523076</v>
      </c>
      <c r="AM247" s="36">
        <f t="shared" si="57"/>
        <v>0.20124066421505168</v>
      </c>
      <c r="AN247" s="36">
        <f t="shared" si="58"/>
        <v>0.30712471750346404</v>
      </c>
      <c r="AO247" s="36">
        <f t="shared" si="59"/>
        <v>0.14979427458742306</v>
      </c>
    </row>
    <row r="248" spans="1:41" x14ac:dyDescent="0.25">
      <c r="A248" s="9" t="s">
        <v>1003</v>
      </c>
      <c r="B248" s="37">
        <v>7.7566960569999992</v>
      </c>
      <c r="C248" s="37">
        <v>7.515005202511218</v>
      </c>
      <c r="D248" s="37">
        <v>96.884100489271219</v>
      </c>
      <c r="E248" s="38">
        <v>9.5088971396666668</v>
      </c>
      <c r="F248" s="38">
        <v>4.1357549587544504</v>
      </c>
      <c r="G248" s="38">
        <v>43.49352924959107</v>
      </c>
      <c r="H248" s="39">
        <v>21.740389863333334</v>
      </c>
      <c r="I248" s="39">
        <v>13.145629739284503</v>
      </c>
      <c r="J248" s="39">
        <v>60.466393757986438</v>
      </c>
      <c r="K248" s="40">
        <v>25.210716999333332</v>
      </c>
      <c r="L248" s="40">
        <v>18.913100697277844</v>
      </c>
      <c r="M248" s="40">
        <v>75.020082521960717</v>
      </c>
      <c r="N248" s="41">
        <v>2.5019413929999996</v>
      </c>
      <c r="O248" s="41">
        <v>1.1212997350955953</v>
      </c>
      <c r="P248" s="41">
        <v>44.817186295122603</v>
      </c>
      <c r="R248" s="32">
        <f t="shared" si="40"/>
        <v>0.81573035685102691</v>
      </c>
      <c r="S248" s="32">
        <f t="shared" si="41"/>
        <v>0.35678734860602485</v>
      </c>
      <c r="T248" s="32">
        <f t="shared" si="42"/>
        <v>0.30767455194571086</v>
      </c>
      <c r="U248" s="32">
        <f t="shared" si="43"/>
        <v>3.1002708851222081</v>
      </c>
      <c r="W248" s="33">
        <f t="shared" si="44"/>
        <v>1.2258952870901008</v>
      </c>
      <c r="X248" s="33">
        <f t="shared" si="45"/>
        <v>0.4373839291494987</v>
      </c>
      <c r="Y248" s="33">
        <f t="shared" si="46"/>
        <v>0.37717678318780534</v>
      </c>
      <c r="Z248" s="33">
        <f t="shared" si="47"/>
        <v>3.8006074667739704</v>
      </c>
      <c r="AB248" s="34">
        <f t="shared" si="48"/>
        <v>2.8027899641257448</v>
      </c>
      <c r="AC248" s="34">
        <f t="shared" si="49"/>
        <v>2.2863208576147707</v>
      </c>
      <c r="AD248" s="34">
        <f t="shared" si="50"/>
        <v>0.86234714641032351</v>
      </c>
      <c r="AE248" s="34">
        <f t="shared" si="51"/>
        <v>8.6894081228917646</v>
      </c>
      <c r="AG248" s="35">
        <f t="shared" si="52"/>
        <v>3.2501875558965625</v>
      </c>
      <c r="AH248" s="35">
        <f t="shared" si="53"/>
        <v>2.6512766548042701</v>
      </c>
      <c r="AI248" s="35">
        <f t="shared" si="54"/>
        <v>1.1596258005406308</v>
      </c>
      <c r="AJ248" s="35">
        <f t="shared" si="55"/>
        <v>10.076461850732622</v>
      </c>
      <c r="AL248" s="36">
        <f t="shared" si="56"/>
        <v>0.32255245978629427</v>
      </c>
      <c r="AM248" s="36">
        <f t="shared" si="57"/>
        <v>0.26311583312465031</v>
      </c>
      <c r="AN248" s="36">
        <f t="shared" si="58"/>
        <v>0.11508263691350339</v>
      </c>
      <c r="AO248" s="36">
        <f t="shared" si="59"/>
        <v>9.9241183543735012E-2</v>
      </c>
    </row>
    <row r="249" spans="1:41" x14ac:dyDescent="0.25">
      <c r="A249" s="9" t="s">
        <v>460</v>
      </c>
      <c r="B249" s="37">
        <v>109.23779096</v>
      </c>
      <c r="C249" s="37">
        <v>111.01607904078617</v>
      </c>
      <c r="D249" s="37">
        <v>101.62790556743988</v>
      </c>
      <c r="E249" s="38">
        <v>105.98213000999999</v>
      </c>
      <c r="F249" s="38">
        <v>22.758416950398743</v>
      </c>
      <c r="G249" s="38">
        <v>21.473824830894948</v>
      </c>
      <c r="H249" s="39">
        <v>123.37791865333334</v>
      </c>
      <c r="I249" s="39">
        <v>70.405003068626684</v>
      </c>
      <c r="J249" s="39">
        <v>57.064508655272675</v>
      </c>
      <c r="K249" s="40">
        <v>115.69686104666668</v>
      </c>
      <c r="L249" s="40">
        <v>40.628054859171705</v>
      </c>
      <c r="M249" s="40">
        <v>35.115952577818213</v>
      </c>
      <c r="N249" s="41">
        <v>39.702714523333334</v>
      </c>
      <c r="O249" s="41">
        <v>10.631089761988816</v>
      </c>
      <c r="P249" s="41">
        <v>26.776732748943179</v>
      </c>
      <c r="R249" s="32">
        <f t="shared" si="40"/>
        <v>1.0307189612974641</v>
      </c>
      <c r="S249" s="32">
        <f t="shared" si="41"/>
        <v>0.88539174718075608</v>
      </c>
      <c r="T249" s="32">
        <f t="shared" si="42"/>
        <v>0.94417246908659525</v>
      </c>
      <c r="U249" s="32">
        <f t="shared" si="43"/>
        <v>2.7513935072575659</v>
      </c>
      <c r="W249" s="33">
        <f t="shared" si="44"/>
        <v>0.97019656914160646</v>
      </c>
      <c r="X249" s="33">
        <f t="shared" si="45"/>
        <v>0.85900403546106219</v>
      </c>
      <c r="Y249" s="33">
        <f t="shared" si="46"/>
        <v>0.91603289018577416</v>
      </c>
      <c r="Z249" s="33">
        <f t="shared" si="47"/>
        <v>2.6693925410997821</v>
      </c>
      <c r="AB249" s="34">
        <f t="shared" si="48"/>
        <v>1.1294435521724444</v>
      </c>
      <c r="AC249" s="34">
        <f t="shared" si="49"/>
        <v>1.1641388849393002</v>
      </c>
      <c r="AD249" s="34">
        <f t="shared" si="50"/>
        <v>1.0663895073485916</v>
      </c>
      <c r="AE249" s="34">
        <f t="shared" si="51"/>
        <v>3.1075436562611856</v>
      </c>
      <c r="AG249" s="35">
        <f t="shared" si="52"/>
        <v>1.0591285307941811</v>
      </c>
      <c r="AH249" s="35">
        <f t="shared" si="53"/>
        <v>1.0916638591406878</v>
      </c>
      <c r="AI249" s="35">
        <f t="shared" si="54"/>
        <v>0.93774366036884726</v>
      </c>
      <c r="AJ249" s="35">
        <f t="shared" si="55"/>
        <v>2.914079362978355</v>
      </c>
      <c r="AL249" s="36">
        <f t="shared" si="56"/>
        <v>0.36345219153938607</v>
      </c>
      <c r="AM249" s="36">
        <f t="shared" si="57"/>
        <v>0.37461706534476302</v>
      </c>
      <c r="AN249" s="36">
        <f t="shared" si="58"/>
        <v>0.32179757088373184</v>
      </c>
      <c r="AO249" s="36">
        <f t="shared" si="59"/>
        <v>0.34316155308067625</v>
      </c>
    </row>
    <row r="250" spans="1:41" x14ac:dyDescent="0.25">
      <c r="A250" s="9" t="s">
        <v>1004</v>
      </c>
      <c r="B250" s="37">
        <v>14.746982141000002</v>
      </c>
      <c r="C250" s="37">
        <v>19.701298127884758</v>
      </c>
      <c r="D250" s="37">
        <v>133.59545661285244</v>
      </c>
      <c r="E250" s="38">
        <v>25.431316373333331</v>
      </c>
      <c r="F250" s="38">
        <v>3.6978074863384283</v>
      </c>
      <c r="G250" s="38">
        <v>14.540369959833699</v>
      </c>
      <c r="H250" s="39">
        <v>14.611489927999999</v>
      </c>
      <c r="I250" s="39">
        <v>13.170384625528918</v>
      </c>
      <c r="J250" s="39">
        <v>90.137177593987232</v>
      </c>
      <c r="K250" s="40">
        <v>44.76879675666666</v>
      </c>
      <c r="L250" s="40">
        <v>5.9100886349260167</v>
      </c>
      <c r="M250" s="40">
        <v>13.201356889373908</v>
      </c>
      <c r="N250" s="41">
        <v>50.57734018</v>
      </c>
      <c r="O250" s="41">
        <v>4.9063308583318319</v>
      </c>
      <c r="P250" s="41">
        <v>9.7006502138520165</v>
      </c>
      <c r="R250" s="32">
        <f t="shared" si="40"/>
        <v>0.57987490401650366</v>
      </c>
      <c r="S250" s="32">
        <f t="shared" si="41"/>
        <v>1.0092729908905702</v>
      </c>
      <c r="T250" s="32">
        <f t="shared" si="42"/>
        <v>0.32940313810877625</v>
      </c>
      <c r="U250" s="32">
        <f t="shared" si="43"/>
        <v>0.29157290771948224</v>
      </c>
      <c r="W250" s="33">
        <f t="shared" si="44"/>
        <v>1.7245098780331756</v>
      </c>
      <c r="X250" s="33">
        <f t="shared" si="45"/>
        <v>1.7405012424228756</v>
      </c>
      <c r="Y250" s="33">
        <f t="shared" si="46"/>
        <v>0.56805896552371105</v>
      </c>
      <c r="Z250" s="33">
        <f t="shared" si="47"/>
        <v>0.50282035952910265</v>
      </c>
      <c r="AB250" s="34">
        <f t="shared" si="48"/>
        <v>0.99081220742627041</v>
      </c>
      <c r="AC250" s="34">
        <f t="shared" si="49"/>
        <v>0.57454713367968857</v>
      </c>
      <c r="AD250" s="34">
        <f t="shared" si="50"/>
        <v>0.3263766504026972</v>
      </c>
      <c r="AE250" s="34">
        <f t="shared" si="51"/>
        <v>0.28889399632323642</v>
      </c>
      <c r="AG250" s="35">
        <f t="shared" si="52"/>
        <v>3.0357937867300393</v>
      </c>
      <c r="AH250" s="35">
        <f t="shared" si="53"/>
        <v>1.7603806306939795</v>
      </c>
      <c r="AI250" s="35">
        <f t="shared" si="54"/>
        <v>3.063944674860037</v>
      </c>
      <c r="AJ250" s="35">
        <f t="shared" si="55"/>
        <v>0.88515522163361537</v>
      </c>
      <c r="AL250" s="36">
        <f t="shared" si="56"/>
        <v>3.4296739289717699</v>
      </c>
      <c r="AM250" s="36">
        <f t="shared" si="57"/>
        <v>1.9887818403704098</v>
      </c>
      <c r="AN250" s="36">
        <f t="shared" si="58"/>
        <v>3.4614772640727516</v>
      </c>
      <c r="AO250" s="36">
        <f t="shared" si="59"/>
        <v>1.1297453548931571</v>
      </c>
    </row>
    <row r="251" spans="1:41" x14ac:dyDescent="0.25">
      <c r="A251" s="9" t="s">
        <v>1005</v>
      </c>
      <c r="B251" s="37">
        <v>503.54509196666669</v>
      </c>
      <c r="C251" s="37">
        <v>341.43140965833533</v>
      </c>
      <c r="D251" s="37">
        <v>67.805528264574406</v>
      </c>
      <c r="E251" s="38">
        <v>44.044982383333341</v>
      </c>
      <c r="F251" s="38">
        <v>24.47130674838461</v>
      </c>
      <c r="G251" s="38">
        <v>55.559805962471167</v>
      </c>
      <c r="H251" s="39">
        <v>199.69681806666668</v>
      </c>
      <c r="I251" s="39">
        <v>89.169517721987248</v>
      </c>
      <c r="J251" s="39">
        <v>44.652447938463865</v>
      </c>
      <c r="K251" s="40">
        <v>83.339323690000001</v>
      </c>
      <c r="L251" s="40">
        <v>54.190372737640701</v>
      </c>
      <c r="M251" s="40">
        <v>65.023773098056807</v>
      </c>
      <c r="N251" s="41">
        <v>19.549749180000003</v>
      </c>
      <c r="O251" s="41">
        <v>4.070319661950534</v>
      </c>
      <c r="P251" s="41">
        <v>20.820316539480704</v>
      </c>
      <c r="R251" s="32">
        <f t="shared" si="40"/>
        <v>11.432518864105814</v>
      </c>
      <c r="S251" s="32">
        <f t="shared" si="41"/>
        <v>2.5215478986678868</v>
      </c>
      <c r="T251" s="32">
        <f t="shared" si="42"/>
        <v>6.0421067711050762</v>
      </c>
      <c r="U251" s="32">
        <f t="shared" si="43"/>
        <v>25.757112652975049</v>
      </c>
      <c r="W251" s="33">
        <f t="shared" si="44"/>
        <v>8.7469787881973834E-2</v>
      </c>
      <c r="X251" s="33">
        <f t="shared" si="45"/>
        <v>0.22055925983071692</v>
      </c>
      <c r="Y251" s="33">
        <f t="shared" si="46"/>
        <v>0.52850179762879879</v>
      </c>
      <c r="Z251" s="33">
        <f t="shared" si="47"/>
        <v>2.252969180207832</v>
      </c>
      <c r="AB251" s="34">
        <f t="shared" si="48"/>
        <v>0.39658179823920531</v>
      </c>
      <c r="AC251" s="34">
        <f t="shared" si="49"/>
        <v>4.5339288895307206</v>
      </c>
      <c r="AD251" s="34">
        <f t="shared" si="50"/>
        <v>2.3961895684381296</v>
      </c>
      <c r="AE251" s="34">
        <f t="shared" si="51"/>
        <v>10.214802053366633</v>
      </c>
      <c r="AG251" s="35">
        <f t="shared" si="52"/>
        <v>0.16550518517518753</v>
      </c>
      <c r="AH251" s="35">
        <f t="shared" si="53"/>
        <v>1.8921411516226574</v>
      </c>
      <c r="AI251" s="35">
        <f t="shared" si="54"/>
        <v>0.4173292518971336</v>
      </c>
      <c r="AJ251" s="35">
        <f t="shared" si="55"/>
        <v>4.2629356992088017</v>
      </c>
      <c r="AL251" s="36">
        <f t="shared" si="56"/>
        <v>3.8824227446335915E-2</v>
      </c>
      <c r="AM251" s="36">
        <f t="shared" si="57"/>
        <v>0.44385871266457005</v>
      </c>
      <c r="AN251" s="36">
        <f t="shared" si="58"/>
        <v>9.7897149134712425E-2</v>
      </c>
      <c r="AO251" s="36">
        <f t="shared" si="59"/>
        <v>0.23458012753642976</v>
      </c>
    </row>
    <row r="252" spans="1:41" x14ac:dyDescent="0.25">
      <c r="A252" s="9" t="s">
        <v>461</v>
      </c>
      <c r="B252" s="37">
        <v>1437.9613450333334</v>
      </c>
      <c r="C252" s="37">
        <v>1529.0822619546823</v>
      </c>
      <c r="D252" s="37">
        <v>106.33681268526982</v>
      </c>
      <c r="E252" s="38">
        <v>516.12678936666669</v>
      </c>
      <c r="F252" s="38">
        <v>193.38239822128909</v>
      </c>
      <c r="G252" s="38">
        <v>37.468002476404379</v>
      </c>
      <c r="H252" s="39">
        <v>317.55505076666662</v>
      </c>
      <c r="I252" s="39">
        <v>158.22411509496141</v>
      </c>
      <c r="J252" s="39">
        <v>49.825727763726064</v>
      </c>
      <c r="K252" s="40">
        <v>242.1702435</v>
      </c>
      <c r="L252" s="40">
        <v>16.548677050090163</v>
      </c>
      <c r="M252" s="40">
        <v>6.8334890409812719</v>
      </c>
      <c r="N252" s="41">
        <v>87.778489590000007</v>
      </c>
      <c r="O252" s="41">
        <v>36.367138149296899</v>
      </c>
      <c r="P252" s="41">
        <v>41.430580907876497</v>
      </c>
      <c r="R252" s="32">
        <f t="shared" si="40"/>
        <v>2.7860622131198411</v>
      </c>
      <c r="S252" s="32">
        <f t="shared" si="41"/>
        <v>4.5282269690300714</v>
      </c>
      <c r="T252" s="32">
        <f t="shared" si="42"/>
        <v>5.9378118642942743</v>
      </c>
      <c r="U252" s="32">
        <f t="shared" si="43"/>
        <v>16.381705264579423</v>
      </c>
      <c r="W252" s="33">
        <f t="shared" si="44"/>
        <v>0.35892952974664444</v>
      </c>
      <c r="X252" s="33">
        <f t="shared" si="45"/>
        <v>1.6253143765800366</v>
      </c>
      <c r="Y252" s="33">
        <f t="shared" si="46"/>
        <v>2.13125602017519</v>
      </c>
      <c r="Z252" s="33">
        <f t="shared" si="47"/>
        <v>5.8798777670636229</v>
      </c>
      <c r="AB252" s="34">
        <f t="shared" si="48"/>
        <v>0.22083698693535145</v>
      </c>
      <c r="AC252" s="34">
        <f t="shared" si="49"/>
        <v>0.61526558455982261</v>
      </c>
      <c r="AD252" s="34">
        <f t="shared" si="50"/>
        <v>1.3112884810997294</v>
      </c>
      <c r="AE252" s="34">
        <f t="shared" si="51"/>
        <v>3.6176864314927042</v>
      </c>
      <c r="AG252" s="35">
        <f t="shared" si="52"/>
        <v>0.1684122068624774</v>
      </c>
      <c r="AH252" s="35">
        <f t="shared" si="53"/>
        <v>0.46920688576767028</v>
      </c>
      <c r="AI252" s="35">
        <f t="shared" si="54"/>
        <v>0.7626086970285415</v>
      </c>
      <c r="AJ252" s="35">
        <f t="shared" si="55"/>
        <v>2.7588791357784856</v>
      </c>
      <c r="AL252" s="36">
        <f t="shared" si="56"/>
        <v>6.1043706003074245E-2</v>
      </c>
      <c r="AM252" s="36">
        <f t="shared" si="57"/>
        <v>0.17007156264396195</v>
      </c>
      <c r="AN252" s="36">
        <f t="shared" si="58"/>
        <v>0.2764197558126637</v>
      </c>
      <c r="AO252" s="36">
        <f t="shared" si="59"/>
        <v>0.36246604174554586</v>
      </c>
    </row>
    <row r="253" spans="1:41" x14ac:dyDescent="0.25">
      <c r="A253" s="9" t="s">
        <v>1006</v>
      </c>
      <c r="B253" s="37">
        <v>182.99635035000003</v>
      </c>
      <c r="C253" s="37">
        <v>218.37781882523984</v>
      </c>
      <c r="D253" s="37">
        <v>119.33452137573725</v>
      </c>
      <c r="E253" s="38">
        <v>60.634727089999991</v>
      </c>
      <c r="F253" s="38">
        <v>25.806408690650859</v>
      </c>
      <c r="G253" s="38">
        <v>42.560443378175783</v>
      </c>
      <c r="H253" s="39">
        <v>105.31120851000001</v>
      </c>
      <c r="I253" s="39">
        <v>62.406081342424812</v>
      </c>
      <c r="J253" s="39">
        <v>59.258726801619531</v>
      </c>
      <c r="K253" s="40">
        <v>59.832138143333339</v>
      </c>
      <c r="L253" s="40">
        <v>15.285983662781357</v>
      </c>
      <c r="M253" s="40">
        <v>25.548115339221855</v>
      </c>
      <c r="N253" s="41">
        <v>33.962525066666664</v>
      </c>
      <c r="O253" s="41">
        <v>10.442120329848469</v>
      </c>
      <c r="P253" s="41">
        <v>30.746006986674672</v>
      </c>
      <c r="R253" s="32">
        <f t="shared" si="40"/>
        <v>3.0180122700705647</v>
      </c>
      <c r="S253" s="32">
        <f t="shared" si="41"/>
        <v>1.7376721142899361</v>
      </c>
      <c r="T253" s="32">
        <f t="shared" si="42"/>
        <v>3.058495919226814</v>
      </c>
      <c r="U253" s="32">
        <f t="shared" si="43"/>
        <v>5.3881844765896449</v>
      </c>
      <c r="W253" s="33">
        <f t="shared" si="44"/>
        <v>0.33134391464108226</v>
      </c>
      <c r="X253" s="33">
        <f t="shared" si="45"/>
        <v>0.57576708071147353</v>
      </c>
      <c r="Y253" s="33">
        <f t="shared" si="46"/>
        <v>1.013414010790388</v>
      </c>
      <c r="Z253" s="33">
        <f t="shared" si="47"/>
        <v>1.7853421372815239</v>
      </c>
      <c r="AB253" s="34">
        <f t="shared" si="48"/>
        <v>0.57548256185755131</v>
      </c>
      <c r="AC253" s="34">
        <f t="shared" si="49"/>
        <v>1.7368134328977323</v>
      </c>
      <c r="AD253" s="34">
        <f t="shared" si="50"/>
        <v>1.7601110670275133</v>
      </c>
      <c r="AE253" s="34">
        <f t="shared" si="51"/>
        <v>3.1008062063488979</v>
      </c>
      <c r="AG253" s="35">
        <f t="shared" si="52"/>
        <v>0.32695809522374625</v>
      </c>
      <c r="AH253" s="35">
        <f t="shared" si="53"/>
        <v>0.98676354318416615</v>
      </c>
      <c r="AI253" s="35">
        <f t="shared" si="54"/>
        <v>0.56814596461165734</v>
      </c>
      <c r="AJ253" s="35">
        <f t="shared" si="55"/>
        <v>1.7617105331799086</v>
      </c>
      <c r="AL253" s="36">
        <f t="shared" si="56"/>
        <v>0.18559126999915415</v>
      </c>
      <c r="AM253" s="36">
        <f t="shared" si="57"/>
        <v>0.56011673007542628</v>
      </c>
      <c r="AN253" s="36">
        <f t="shared" si="58"/>
        <v>0.32249677453318459</v>
      </c>
      <c r="AO253" s="36">
        <f t="shared" si="59"/>
        <v>0.56763014193653483</v>
      </c>
    </row>
    <row r="254" spans="1:41" x14ac:dyDescent="0.25">
      <c r="A254" s="9" t="s">
        <v>405</v>
      </c>
      <c r="B254" s="37">
        <v>54.110338441666663</v>
      </c>
      <c r="C254" s="37">
        <v>77.661170371337391</v>
      </c>
      <c r="D254" s="37">
        <v>143.52371951075406</v>
      </c>
      <c r="E254" s="38">
        <v>147.14754326666664</v>
      </c>
      <c r="F254" s="38">
        <v>45.563564819132772</v>
      </c>
      <c r="G254" s="38">
        <v>30.964543347190421</v>
      </c>
      <c r="H254" s="39">
        <v>39.003084243333326</v>
      </c>
      <c r="I254" s="39">
        <v>10.07936341676618</v>
      </c>
      <c r="J254" s="39">
        <v>25.842477876577192</v>
      </c>
      <c r="K254" s="40">
        <v>174.19282899999999</v>
      </c>
      <c r="L254" s="40">
        <v>24.609134615483079</v>
      </c>
      <c r="M254" s="40">
        <v>14.127524512207721</v>
      </c>
      <c r="N254" s="41">
        <v>83.761946399999999</v>
      </c>
      <c r="O254" s="41">
        <v>37.972891144962411</v>
      </c>
      <c r="P254" s="41">
        <v>45.334298899437243</v>
      </c>
      <c r="R254" s="32">
        <f t="shared" si="40"/>
        <v>0.36772845295558726</v>
      </c>
      <c r="S254" s="32">
        <f t="shared" si="41"/>
        <v>1.3873348605992761</v>
      </c>
      <c r="T254" s="32">
        <f t="shared" si="42"/>
        <v>0.31063470725116166</v>
      </c>
      <c r="U254" s="32">
        <f t="shared" si="43"/>
        <v>0.6460014453731302</v>
      </c>
      <c r="W254" s="33">
        <f t="shared" si="44"/>
        <v>2.7193979469431375</v>
      </c>
      <c r="X254" s="33">
        <f t="shared" si="45"/>
        <v>3.772715571636315</v>
      </c>
      <c r="Y254" s="33">
        <f t="shared" si="46"/>
        <v>0.84473938514809155</v>
      </c>
      <c r="Z254" s="33">
        <f t="shared" si="47"/>
        <v>1.7567350042699896</v>
      </c>
      <c r="AB254" s="34">
        <f t="shared" si="48"/>
        <v>0.72080651067042156</v>
      </c>
      <c r="AC254" s="34">
        <f t="shared" si="49"/>
        <v>0.26506106304914911</v>
      </c>
      <c r="AD254" s="34">
        <f t="shared" si="50"/>
        <v>0.22390751942683776</v>
      </c>
      <c r="AE254" s="34">
        <f t="shared" si="51"/>
        <v>0.46564204772745499</v>
      </c>
      <c r="AG254" s="35">
        <f t="shared" si="52"/>
        <v>3.2192152926152469</v>
      </c>
      <c r="AH254" s="35">
        <f t="shared" si="53"/>
        <v>1.1837970592843727</v>
      </c>
      <c r="AI254" s="35">
        <f t="shared" si="54"/>
        <v>4.4661295992194319</v>
      </c>
      <c r="AJ254" s="35">
        <f t="shared" si="55"/>
        <v>2.0796177319967337</v>
      </c>
      <c r="AL254" s="36">
        <f t="shared" si="56"/>
        <v>1.5479841526088232</v>
      </c>
      <c r="AM254" s="36">
        <f t="shared" si="57"/>
        <v>0.56923781763860826</v>
      </c>
      <c r="AN254" s="36">
        <f t="shared" si="58"/>
        <v>2.1475723785694503</v>
      </c>
      <c r="AO254" s="36">
        <f t="shared" si="59"/>
        <v>0.48085760407507938</v>
      </c>
    </row>
    <row r="255" spans="1:41" x14ac:dyDescent="0.25">
      <c r="A255" s="9" t="s">
        <v>1007</v>
      </c>
      <c r="B255" s="37">
        <v>48.664278840999998</v>
      </c>
      <c r="C255" s="37">
        <v>62.022219147016457</v>
      </c>
      <c r="D255" s="37">
        <v>127.44916933765862</v>
      </c>
      <c r="E255" s="38">
        <v>67.113028</v>
      </c>
      <c r="F255" s="38">
        <v>21.172879305593426</v>
      </c>
      <c r="G255" s="38">
        <v>31.54809123735771</v>
      </c>
      <c r="H255" s="39">
        <v>19.817671240999999</v>
      </c>
      <c r="I255" s="39">
        <v>15.115815845220654</v>
      </c>
      <c r="J255" s="39">
        <v>76.274430337446191</v>
      </c>
      <c r="K255" s="40">
        <v>78.097068416666659</v>
      </c>
      <c r="L255" s="40">
        <v>10.422392546271226</v>
      </c>
      <c r="M255" s="40">
        <v>13.345433775651157</v>
      </c>
      <c r="N255" s="41">
        <v>36.746047343333338</v>
      </c>
      <c r="O255" s="41">
        <v>15.745367242935213</v>
      </c>
      <c r="P255" s="41">
        <v>42.849145367445409</v>
      </c>
      <c r="R255" s="32">
        <f t="shared" si="40"/>
        <v>0.72510927149643734</v>
      </c>
      <c r="S255" s="32">
        <f t="shared" si="41"/>
        <v>2.4556002695372396</v>
      </c>
      <c r="T255" s="32">
        <f t="shared" si="42"/>
        <v>0.62312555167070238</v>
      </c>
      <c r="U255" s="32">
        <f t="shared" si="43"/>
        <v>1.324340503518916</v>
      </c>
      <c r="W255" s="33">
        <f t="shared" si="44"/>
        <v>1.3791024874585587</v>
      </c>
      <c r="X255" s="33">
        <f t="shared" si="45"/>
        <v>3.3865244399227139</v>
      </c>
      <c r="Y255" s="33">
        <f t="shared" si="46"/>
        <v>0.85935399830805226</v>
      </c>
      <c r="Z255" s="33">
        <f t="shared" si="47"/>
        <v>1.8264012826450571</v>
      </c>
      <c r="AB255" s="34">
        <f t="shared" si="48"/>
        <v>0.40723240358189527</v>
      </c>
      <c r="AC255" s="34">
        <f t="shared" si="49"/>
        <v>0.29528799149101126</v>
      </c>
      <c r="AD255" s="34">
        <f t="shared" si="50"/>
        <v>0.25375691614015461</v>
      </c>
      <c r="AE255" s="34">
        <f t="shared" si="51"/>
        <v>0.53931436640886565</v>
      </c>
      <c r="AG255" s="35">
        <f t="shared" si="52"/>
        <v>1.6048130225423032</v>
      </c>
      <c r="AH255" s="35">
        <f t="shared" si="53"/>
        <v>1.1636648016636451</v>
      </c>
      <c r="AI255" s="35">
        <f t="shared" si="54"/>
        <v>3.9407792907117516</v>
      </c>
      <c r="AJ255" s="35">
        <f t="shared" si="55"/>
        <v>2.1253188863273875</v>
      </c>
      <c r="AL255" s="36">
        <f t="shared" si="56"/>
        <v>0.75509281589054467</v>
      </c>
      <c r="AM255" s="36">
        <f t="shared" si="57"/>
        <v>0.54752480164258621</v>
      </c>
      <c r="AN255" s="36">
        <f t="shared" si="58"/>
        <v>1.8542061222264545</v>
      </c>
      <c r="AO255" s="36">
        <f t="shared" si="59"/>
        <v>0.4705176274643797</v>
      </c>
    </row>
    <row r="256" spans="1:41" x14ac:dyDescent="0.25">
      <c r="A256" s="9" t="s">
        <v>406</v>
      </c>
      <c r="B256" s="37">
        <v>2.8932643869999999</v>
      </c>
      <c r="C256" s="37">
        <v>3.7461651243351239</v>
      </c>
      <c r="D256" s="37">
        <v>129.47883854539438</v>
      </c>
      <c r="E256" s="38">
        <v>31.488987519999998</v>
      </c>
      <c r="F256" s="38">
        <v>11.58425269437855</v>
      </c>
      <c r="G256" s="38">
        <v>36.788266650431034</v>
      </c>
      <c r="H256" s="39">
        <v>3.4572419790000004</v>
      </c>
      <c r="I256" s="39">
        <v>2.6144736451049337</v>
      </c>
      <c r="J256" s="39">
        <v>75.623102489955428</v>
      </c>
      <c r="K256" s="40">
        <v>49.137506236666667</v>
      </c>
      <c r="L256" s="40">
        <v>3.8978036168032544</v>
      </c>
      <c r="M256" s="40">
        <v>7.9324408488086693</v>
      </c>
      <c r="N256" s="41">
        <v>15.616770518000001</v>
      </c>
      <c r="O256" s="41">
        <v>9.1164434444867002</v>
      </c>
      <c r="P256" s="41">
        <v>58.375983907678105</v>
      </c>
      <c r="R256" s="32">
        <f t="shared" si="40"/>
        <v>9.1881785184816253E-2</v>
      </c>
      <c r="S256" s="32">
        <f t="shared" si="41"/>
        <v>0.83687066296611101</v>
      </c>
      <c r="T256" s="32">
        <f t="shared" si="42"/>
        <v>5.8880977253197082E-2</v>
      </c>
      <c r="U256" s="32">
        <f t="shared" si="43"/>
        <v>0.18526649819597482</v>
      </c>
      <c r="W256" s="33">
        <f t="shared" si="44"/>
        <v>10.883549965736332</v>
      </c>
      <c r="X256" s="33">
        <f t="shared" si="45"/>
        <v>9.1081236752505585</v>
      </c>
      <c r="Y256" s="33">
        <f t="shared" si="46"/>
        <v>0.6408340579665549</v>
      </c>
      <c r="Z256" s="33">
        <f t="shared" si="47"/>
        <v>2.0163571900928918</v>
      </c>
      <c r="AB256" s="34">
        <f t="shared" si="48"/>
        <v>1.1949277758832071</v>
      </c>
      <c r="AC256" s="34">
        <f t="shared" si="49"/>
        <v>0.1097920972150711</v>
      </c>
      <c r="AD256" s="34">
        <f t="shared" si="50"/>
        <v>7.0358515190992496E-2</v>
      </c>
      <c r="AE256" s="34">
        <f t="shared" si="51"/>
        <v>0.22138008463498637</v>
      </c>
      <c r="AG256" s="35">
        <f t="shared" si="52"/>
        <v>16.983413772156823</v>
      </c>
      <c r="AH256" s="35">
        <f t="shared" si="53"/>
        <v>1.5604663759181632</v>
      </c>
      <c r="AI256" s="35">
        <f t="shared" si="54"/>
        <v>14.21292074293266</v>
      </c>
      <c r="AJ256" s="35">
        <f t="shared" si="55"/>
        <v>3.146457596980786</v>
      </c>
      <c r="AL256" s="36">
        <f t="shared" si="56"/>
        <v>5.3976299532698055</v>
      </c>
      <c r="AM256" s="36">
        <f t="shared" si="57"/>
        <v>0.49594387587346606</v>
      </c>
      <c r="AN256" s="36">
        <f t="shared" si="58"/>
        <v>4.5171181574386408</v>
      </c>
      <c r="AO256" s="36">
        <f t="shared" si="59"/>
        <v>0.31781772649965462</v>
      </c>
    </row>
    <row r="257" spans="1:41" x14ac:dyDescent="0.25">
      <c r="A257" s="9" t="s">
        <v>462</v>
      </c>
      <c r="B257" s="37">
        <v>727.06905393333329</v>
      </c>
      <c r="C257" s="37">
        <v>717.53366551084491</v>
      </c>
      <c r="D257" s="37">
        <v>98.688516809936644</v>
      </c>
      <c r="E257" s="38">
        <v>349.99771850000002</v>
      </c>
      <c r="F257" s="38">
        <v>20.360215247272198</v>
      </c>
      <c r="G257" s="38">
        <v>5.8172422764727809</v>
      </c>
      <c r="H257" s="39">
        <v>182.00584876666667</v>
      </c>
      <c r="I257" s="39">
        <v>66.927582526649672</v>
      </c>
      <c r="J257" s="39">
        <v>36.772215277791162</v>
      </c>
      <c r="K257" s="40">
        <v>169.64173919999999</v>
      </c>
      <c r="L257" s="40">
        <v>52.480060396821415</v>
      </c>
      <c r="M257" s="40">
        <v>30.935818416097337</v>
      </c>
      <c r="N257" s="41">
        <v>158.42423413333333</v>
      </c>
      <c r="O257" s="41">
        <v>44.371096858967576</v>
      </c>
      <c r="P257" s="41">
        <v>28.007771097459671</v>
      </c>
      <c r="R257" s="32">
        <f t="shared" ref="R257:R320" si="60">B257/E257</f>
        <v>2.0773536954736844</v>
      </c>
      <c r="S257" s="32">
        <f t="shared" ref="S257:S320" si="61">B257/H257</f>
        <v>3.9947565359036519</v>
      </c>
      <c r="T257" s="32">
        <f t="shared" ref="T257:T320" si="62">B257/K257</f>
        <v>4.2859089830254069</v>
      </c>
      <c r="U257" s="32">
        <f t="shared" ref="U257:U320" si="63">B257/N257</f>
        <v>4.5893802669193651</v>
      </c>
      <c r="W257" s="33">
        <f t="shared" ref="W257:W320" si="64">E257/B257</f>
        <v>0.48138167428054524</v>
      </c>
      <c r="X257" s="33">
        <f t="shared" ref="X257:X320" si="65">E257/H257</f>
        <v>1.9230025895964509</v>
      </c>
      <c r="Y257" s="33">
        <f t="shared" ref="Y257:Y320" si="66">E257/K257</f>
        <v>2.0631580420627995</v>
      </c>
      <c r="Z257" s="33">
        <f t="shared" ref="Z257:Z320" si="67">E257/N257</f>
        <v>2.2092435567997395</v>
      </c>
      <c r="AB257" s="34">
        <f t="shared" ref="AB257:AB320" si="68">H257/B257</f>
        <v>0.25032814666233233</v>
      </c>
      <c r="AC257" s="34">
        <f t="shared" ref="AC257:AC320" si="69">H257/E257</f>
        <v>0.52002010055007453</v>
      </c>
      <c r="AD257" s="34">
        <f t="shared" ref="AD257:AD320" si="70">H257/K257</f>
        <v>1.0728836524841918</v>
      </c>
      <c r="AE257" s="34">
        <f t="shared" ref="AE257:AE320" si="71">H257/N257</f>
        <v>1.1488510565466048</v>
      </c>
      <c r="AG257" s="35">
        <f t="shared" ref="AG257:AG320" si="72">K257/B257</f>
        <v>0.23332273362793246</v>
      </c>
      <c r="AH257" s="35">
        <f t="shared" ref="AH257:AH320" si="73">K257/E257</f>
        <v>0.48469384294000756</v>
      </c>
      <c r="AI257" s="35">
        <f t="shared" ref="AI257:AI320" si="74">K257/H257</f>
        <v>0.93206751513509001</v>
      </c>
      <c r="AJ257" s="35">
        <f t="shared" ref="AJ257:AJ320" si="75">K257/N257</f>
        <v>1.0708067495357165</v>
      </c>
      <c r="AL257" s="36">
        <f t="shared" ref="AL257:AL320" si="76">N257/B257</f>
        <v>0.21789434342760464</v>
      </c>
      <c r="AM257" s="36">
        <f t="shared" ref="AM257:AM320" si="77">N257/E257</f>
        <v>0.4526436195421466</v>
      </c>
      <c r="AN257" s="36">
        <f t="shared" ref="AN257:AN320" si="78">N257/H257</f>
        <v>0.87043485254385855</v>
      </c>
      <c r="AO257" s="36">
        <f t="shared" ref="AO257:AO320" si="79">N257/K257</f>
        <v>0.93387532384679384</v>
      </c>
    </row>
    <row r="258" spans="1:41" x14ac:dyDescent="0.25">
      <c r="A258" s="9" t="s">
        <v>463</v>
      </c>
      <c r="B258" s="37">
        <v>685.33720903333324</v>
      </c>
      <c r="C258" s="37">
        <v>577.34695510943232</v>
      </c>
      <c r="D258" s="37">
        <v>84.242756339434578</v>
      </c>
      <c r="E258" s="38">
        <v>59.283998926666669</v>
      </c>
      <c r="F258" s="38">
        <v>17.970321400979294</v>
      </c>
      <c r="G258" s="38">
        <v>30.312262543571471</v>
      </c>
      <c r="H258" s="39">
        <v>223.94363576666669</v>
      </c>
      <c r="I258" s="39">
        <v>123.34270914461671</v>
      </c>
      <c r="J258" s="39">
        <v>55.077568390079648</v>
      </c>
      <c r="K258" s="40">
        <v>97.40316192666667</v>
      </c>
      <c r="L258" s="40">
        <v>57.038144545557635</v>
      </c>
      <c r="M258" s="40">
        <v>58.558822339361804</v>
      </c>
      <c r="N258" s="41">
        <v>25.91294705</v>
      </c>
      <c r="O258" s="41">
        <v>6.8434196232069393</v>
      </c>
      <c r="P258" s="41">
        <v>26.409267961696159</v>
      </c>
      <c r="R258" s="32">
        <f t="shared" si="60"/>
        <v>11.560239211951341</v>
      </c>
      <c r="S258" s="32">
        <f t="shared" si="61"/>
        <v>3.0603111657408553</v>
      </c>
      <c r="T258" s="32">
        <f t="shared" si="62"/>
        <v>7.0360878997882326</v>
      </c>
      <c r="U258" s="32">
        <f t="shared" si="63"/>
        <v>26.447675276414895</v>
      </c>
      <c r="W258" s="33">
        <f t="shared" si="64"/>
        <v>8.6503400290036239E-2</v>
      </c>
      <c r="X258" s="33">
        <f t="shared" si="65"/>
        <v>0.26472732178214864</v>
      </c>
      <c r="Y258" s="33">
        <f t="shared" si="66"/>
        <v>0.60864552807126193</v>
      </c>
      <c r="Z258" s="33">
        <f t="shared" si="67"/>
        <v>2.2878138411766127</v>
      </c>
      <c r="AB258" s="34">
        <f t="shared" si="68"/>
        <v>0.3267641575780465</v>
      </c>
      <c r="AC258" s="34">
        <f t="shared" si="69"/>
        <v>3.7774718274939798</v>
      </c>
      <c r="AD258" s="34">
        <f t="shared" si="70"/>
        <v>2.2991413352193883</v>
      </c>
      <c r="AE258" s="34">
        <f t="shared" si="71"/>
        <v>8.6421523315954403</v>
      </c>
      <c r="AG258" s="35">
        <f t="shared" si="72"/>
        <v>0.14212443253161991</v>
      </c>
      <c r="AH258" s="35">
        <f t="shared" si="73"/>
        <v>1.6429924379283654</v>
      </c>
      <c r="AI258" s="35">
        <f t="shared" si="74"/>
        <v>0.4349449878010993</v>
      </c>
      <c r="AJ258" s="35">
        <f t="shared" si="75"/>
        <v>3.7588608404410206</v>
      </c>
      <c r="AL258" s="36">
        <f t="shared" si="76"/>
        <v>3.781050657755787E-2</v>
      </c>
      <c r="AM258" s="36">
        <f t="shared" si="77"/>
        <v>0.43709850076162859</v>
      </c>
      <c r="AN258" s="36">
        <f t="shared" si="78"/>
        <v>0.11571191546161841</v>
      </c>
      <c r="AO258" s="36">
        <f t="shared" si="79"/>
        <v>0.26603804781521834</v>
      </c>
    </row>
    <row r="259" spans="1:41" x14ac:dyDescent="0.25">
      <c r="A259" s="9" t="s">
        <v>1008</v>
      </c>
      <c r="B259" s="37">
        <v>4.850925696</v>
      </c>
      <c r="C259" s="37">
        <v>4.6491446877184144</v>
      </c>
      <c r="D259" s="37">
        <v>95.84036076973986</v>
      </c>
      <c r="E259" s="38">
        <v>5.6415286989999993</v>
      </c>
      <c r="F259" s="38">
        <v>3.1150567997383551</v>
      </c>
      <c r="G259" s="38">
        <v>55.216537324192302</v>
      </c>
      <c r="H259" s="39">
        <v>5.6666697749999999</v>
      </c>
      <c r="I259" s="39">
        <v>6.1022694247705171</v>
      </c>
      <c r="J259" s="39">
        <v>107.68704842643697</v>
      </c>
      <c r="K259" s="40">
        <v>8.7190486210000007</v>
      </c>
      <c r="L259" s="40">
        <v>2.4414224154220143</v>
      </c>
      <c r="M259" s="40">
        <v>28.001018477426541</v>
      </c>
      <c r="N259" s="41">
        <v>10.119978658999999</v>
      </c>
      <c r="O259" s="41">
        <v>2.3032266777196337</v>
      </c>
      <c r="P259" s="41">
        <v>22.759204888948116</v>
      </c>
      <c r="R259" s="32">
        <f t="shared" si="60"/>
        <v>0.85986014692433643</v>
      </c>
      <c r="S259" s="32">
        <f t="shared" si="61"/>
        <v>0.85604524149283079</v>
      </c>
      <c r="T259" s="32">
        <f t="shared" si="62"/>
        <v>0.55635951889480806</v>
      </c>
      <c r="U259" s="32">
        <f t="shared" si="63"/>
        <v>0.4793414946271578</v>
      </c>
      <c r="W259" s="33">
        <f t="shared" si="64"/>
        <v>1.1629798212848155</v>
      </c>
      <c r="X259" s="33">
        <f t="shared" si="65"/>
        <v>0.99556334196304908</v>
      </c>
      <c r="Y259" s="33">
        <f t="shared" si="66"/>
        <v>0.64703489385438984</v>
      </c>
      <c r="Z259" s="33">
        <f t="shared" si="67"/>
        <v>0.55746448575588836</v>
      </c>
      <c r="AB259" s="34">
        <f t="shared" si="68"/>
        <v>1.168162559091072</v>
      </c>
      <c r="AC259" s="34">
        <f t="shared" si="69"/>
        <v>1.0044564296915581</v>
      </c>
      <c r="AD259" s="34">
        <f t="shared" si="70"/>
        <v>0.64991835936683662</v>
      </c>
      <c r="AE259" s="34">
        <f t="shared" si="71"/>
        <v>0.55994878704220008</v>
      </c>
      <c r="AG259" s="35">
        <f t="shared" si="72"/>
        <v>1.797398922887975</v>
      </c>
      <c r="AH259" s="35">
        <f t="shared" si="73"/>
        <v>1.5455117019160982</v>
      </c>
      <c r="AI259" s="35">
        <f t="shared" si="74"/>
        <v>1.5386547950025906</v>
      </c>
      <c r="AJ259" s="35">
        <f t="shared" si="75"/>
        <v>0.86156788613836555</v>
      </c>
      <c r="AL259" s="36">
        <f t="shared" si="76"/>
        <v>2.0861953559389255</v>
      </c>
      <c r="AM259" s="36">
        <f t="shared" si="77"/>
        <v>1.7938362452705128</v>
      </c>
      <c r="AN259" s="36">
        <f t="shared" si="78"/>
        <v>1.7858776072759595</v>
      </c>
      <c r="AO259" s="36">
        <f t="shared" si="79"/>
        <v>1.1606746445507634</v>
      </c>
    </row>
    <row r="260" spans="1:41" x14ac:dyDescent="0.25">
      <c r="A260" s="9" t="s">
        <v>1009</v>
      </c>
      <c r="B260" s="37">
        <v>65.558827713333343</v>
      </c>
      <c r="C260" s="37">
        <v>75.70457907219425</v>
      </c>
      <c r="D260" s="37">
        <v>115.47579740630027</v>
      </c>
      <c r="E260" s="38">
        <v>31.038865216666665</v>
      </c>
      <c r="F260" s="38">
        <v>1.2079477793108737</v>
      </c>
      <c r="G260" s="38">
        <v>3.8917266171904141</v>
      </c>
      <c r="H260" s="39">
        <v>38.79970428</v>
      </c>
      <c r="I260" s="39">
        <v>23.603676480844893</v>
      </c>
      <c r="J260" s="39">
        <v>60.834681394754419</v>
      </c>
      <c r="K260" s="40">
        <v>52.615348869999998</v>
      </c>
      <c r="L260" s="40">
        <v>23.83605315155058</v>
      </c>
      <c r="M260" s="40">
        <v>45.302470977516073</v>
      </c>
      <c r="N260" s="41">
        <v>16.914819263333332</v>
      </c>
      <c r="O260" s="41">
        <v>7.7991274511502997</v>
      </c>
      <c r="P260" s="41">
        <v>46.108251762740728</v>
      </c>
      <c r="R260" s="32">
        <f t="shared" si="60"/>
        <v>2.1121528527444617</v>
      </c>
      <c r="S260" s="32">
        <f t="shared" si="61"/>
        <v>1.6896733861738944</v>
      </c>
      <c r="T260" s="32">
        <f t="shared" si="62"/>
        <v>1.2460019580087476</v>
      </c>
      <c r="U260" s="32">
        <f t="shared" si="63"/>
        <v>3.8758219459930512</v>
      </c>
      <c r="W260" s="33">
        <f t="shared" si="64"/>
        <v>0.47345058322868677</v>
      </c>
      <c r="X260" s="33">
        <f t="shared" si="65"/>
        <v>0.7999768501500204</v>
      </c>
      <c r="Y260" s="33">
        <f t="shared" si="66"/>
        <v>0.58992035372332718</v>
      </c>
      <c r="Z260" s="33">
        <f t="shared" si="67"/>
        <v>1.8350101608209539</v>
      </c>
      <c r="AB260" s="34">
        <f t="shared" si="68"/>
        <v>0.59183035501577341</v>
      </c>
      <c r="AC260" s="34">
        <f t="shared" si="69"/>
        <v>1.2500361726873335</v>
      </c>
      <c r="AD260" s="34">
        <f t="shared" si="70"/>
        <v>0.73742178115866597</v>
      </c>
      <c r="AE260" s="34">
        <f t="shared" si="71"/>
        <v>2.2938290782749933</v>
      </c>
      <c r="AG260" s="35">
        <f t="shared" si="72"/>
        <v>0.80256695711627402</v>
      </c>
      <c r="AH260" s="35">
        <f t="shared" si="73"/>
        <v>1.6951440879915802</v>
      </c>
      <c r="AI260" s="35">
        <f t="shared" si="74"/>
        <v>1.3560760280619335</v>
      </c>
      <c r="AJ260" s="35">
        <f t="shared" si="75"/>
        <v>3.110606625520119</v>
      </c>
      <c r="AL260" s="36">
        <f t="shared" si="76"/>
        <v>0.2580097883582686</v>
      </c>
      <c r="AM260" s="36">
        <f t="shared" si="77"/>
        <v>0.54495611051691195</v>
      </c>
      <c r="AN260" s="36">
        <f t="shared" si="78"/>
        <v>0.43595227276132559</v>
      </c>
      <c r="AO260" s="36">
        <f t="shared" si="79"/>
        <v>0.32148070147982527</v>
      </c>
    </row>
    <row r="261" spans="1:41" x14ac:dyDescent="0.25">
      <c r="A261" s="9" t="s">
        <v>1010</v>
      </c>
      <c r="B261" s="37">
        <v>28.389588438333334</v>
      </c>
      <c r="C261" s="37">
        <v>34.002322078707678</v>
      </c>
      <c r="D261" s="37">
        <v>119.77039453236911</v>
      </c>
      <c r="E261" s="38">
        <v>9.7648282383333331</v>
      </c>
      <c r="F261" s="38">
        <v>1.6634000131418578</v>
      </c>
      <c r="G261" s="38">
        <v>17.03460596072674</v>
      </c>
      <c r="H261" s="39">
        <v>11.049840839</v>
      </c>
      <c r="I261" s="39">
        <v>8.6478354328667475</v>
      </c>
      <c r="J261" s="39">
        <v>78.262081407946951</v>
      </c>
      <c r="K261" s="40">
        <v>22.811642878666671</v>
      </c>
      <c r="L261" s="40">
        <v>12.990086467874161</v>
      </c>
      <c r="M261" s="40">
        <v>56.944984352803552</v>
      </c>
      <c r="N261" s="41">
        <v>10.934491468666666</v>
      </c>
      <c r="O261" s="41">
        <v>2.956072632400697</v>
      </c>
      <c r="P261" s="41">
        <v>27.034386014854661</v>
      </c>
      <c r="R261" s="32">
        <f t="shared" si="60"/>
        <v>2.9073310605593292</v>
      </c>
      <c r="S261" s="32">
        <f t="shared" si="61"/>
        <v>2.5692305302835985</v>
      </c>
      <c r="T261" s="32">
        <f t="shared" si="62"/>
        <v>1.2445218693513358</v>
      </c>
      <c r="U261" s="32">
        <f t="shared" si="63"/>
        <v>2.5963336767590084</v>
      </c>
      <c r="W261" s="33">
        <f t="shared" si="64"/>
        <v>0.34395807672746231</v>
      </c>
      <c r="X261" s="33">
        <f t="shared" si="65"/>
        <v>0.88370759186582459</v>
      </c>
      <c r="Y261" s="33">
        <f t="shared" si="66"/>
        <v>0.42806334862735157</v>
      </c>
      <c r="Z261" s="33">
        <f t="shared" si="67"/>
        <v>0.89302993800076924</v>
      </c>
      <c r="AB261" s="34">
        <f t="shared" si="68"/>
        <v>0.38922159308515508</v>
      </c>
      <c r="AC261" s="34">
        <f t="shared" si="69"/>
        <v>1.1315960270168555</v>
      </c>
      <c r="AD261" s="34">
        <f t="shared" si="70"/>
        <v>0.48439478461824215</v>
      </c>
      <c r="AE261" s="34">
        <f t="shared" si="71"/>
        <v>1.0105491298487792</v>
      </c>
      <c r="AG261" s="35">
        <f t="shared" si="72"/>
        <v>0.80352143632575579</v>
      </c>
      <c r="AH261" s="35">
        <f t="shared" si="73"/>
        <v>2.3361028296551152</v>
      </c>
      <c r="AI261" s="35">
        <f t="shared" si="74"/>
        <v>2.0644318059454605</v>
      </c>
      <c r="AJ261" s="35">
        <f t="shared" si="75"/>
        <v>2.0862097651303291</v>
      </c>
      <c r="AL261" s="36">
        <f t="shared" si="76"/>
        <v>0.38515850599307233</v>
      </c>
      <c r="AM261" s="36">
        <f t="shared" si="77"/>
        <v>1.1197832877122855</v>
      </c>
      <c r="AN261" s="36">
        <f t="shared" si="78"/>
        <v>0.98956099259581976</v>
      </c>
      <c r="AO261" s="36">
        <f t="shared" si="79"/>
        <v>0.47933818387506605</v>
      </c>
    </row>
    <row r="262" spans="1:41" x14ac:dyDescent="0.25">
      <c r="A262" s="9" t="s">
        <v>1011</v>
      </c>
      <c r="B262" s="37">
        <v>72.805171893333338</v>
      </c>
      <c r="C262" s="37">
        <v>65.881908287935104</v>
      </c>
      <c r="D262" s="37">
        <v>90.490698084551624</v>
      </c>
      <c r="E262" s="38">
        <v>21.800828413333335</v>
      </c>
      <c r="F262" s="38">
        <v>6.878295335004748</v>
      </c>
      <c r="G262" s="38">
        <v>31.550614520675737</v>
      </c>
      <c r="H262" s="39">
        <v>41.467841740000004</v>
      </c>
      <c r="I262" s="39">
        <v>16.431148026287691</v>
      </c>
      <c r="J262" s="39">
        <v>39.623832195824541</v>
      </c>
      <c r="K262" s="40">
        <v>55.363733776666663</v>
      </c>
      <c r="L262" s="40">
        <v>25.576405483727097</v>
      </c>
      <c r="M262" s="40">
        <v>46.197038637062462</v>
      </c>
      <c r="N262" s="41">
        <v>26.88112937</v>
      </c>
      <c r="O262" s="41">
        <v>9.7871704264705084</v>
      </c>
      <c r="P262" s="41">
        <v>36.409074528666309</v>
      </c>
      <c r="R262" s="32">
        <f t="shared" si="60"/>
        <v>3.3395598787799212</v>
      </c>
      <c r="S262" s="32">
        <f t="shared" si="61"/>
        <v>1.7557019810632017</v>
      </c>
      <c r="T262" s="32">
        <f t="shared" si="62"/>
        <v>1.3150336317095987</v>
      </c>
      <c r="U262" s="32">
        <f t="shared" si="63"/>
        <v>2.7084119454663127</v>
      </c>
      <c r="W262" s="33">
        <f t="shared" si="64"/>
        <v>0.29944065574453516</v>
      </c>
      <c r="X262" s="33">
        <f t="shared" si="65"/>
        <v>0.5257285525015446</v>
      </c>
      <c r="Y262" s="33">
        <f t="shared" si="66"/>
        <v>0.39377453300523979</v>
      </c>
      <c r="Z262" s="33">
        <f t="shared" si="67"/>
        <v>0.81100864897676483</v>
      </c>
      <c r="AB262" s="34">
        <f t="shared" si="68"/>
        <v>0.5695727468476337</v>
      </c>
      <c r="AC262" s="34">
        <f t="shared" si="69"/>
        <v>1.9021222934188304</v>
      </c>
      <c r="AD262" s="34">
        <f t="shared" si="70"/>
        <v>0.74900731780985563</v>
      </c>
      <c r="AE262" s="34">
        <f t="shared" si="71"/>
        <v>1.5426376313741912</v>
      </c>
      <c r="AG262" s="35">
        <f t="shared" si="72"/>
        <v>0.7604368252543916</v>
      </c>
      <c r="AH262" s="35">
        <f t="shared" si="73"/>
        <v>2.539524311966344</v>
      </c>
      <c r="AI262" s="35">
        <f t="shared" si="74"/>
        <v>1.3351004405725471</v>
      </c>
      <c r="AJ262" s="35">
        <f t="shared" si="75"/>
        <v>2.0595761812914732</v>
      </c>
      <c r="AL262" s="36">
        <f t="shared" si="76"/>
        <v>0.36922005224276472</v>
      </c>
      <c r="AM262" s="36">
        <f t="shared" si="77"/>
        <v>1.2330324729109636</v>
      </c>
      <c r="AN262" s="36">
        <f t="shared" si="78"/>
        <v>0.6482403771708809</v>
      </c>
      <c r="AO262" s="36">
        <f t="shared" si="79"/>
        <v>0.48553678620081064</v>
      </c>
    </row>
    <row r="263" spans="1:41" x14ac:dyDescent="0.25">
      <c r="A263" s="9" t="s">
        <v>1012</v>
      </c>
      <c r="B263" s="37">
        <v>61.296307593333331</v>
      </c>
      <c r="C263" s="37">
        <v>46.029506239932381</v>
      </c>
      <c r="D263" s="37">
        <v>75.093440448831558</v>
      </c>
      <c r="E263" s="38">
        <v>19.494665023333333</v>
      </c>
      <c r="F263" s="38">
        <v>5.1336858821184235</v>
      </c>
      <c r="G263" s="38">
        <v>26.333798893050332</v>
      </c>
      <c r="H263" s="39">
        <v>12.729804268333334</v>
      </c>
      <c r="I263" s="39">
        <v>5.8819520407049906</v>
      </c>
      <c r="J263" s="39">
        <v>46.206146746002503</v>
      </c>
      <c r="K263" s="40">
        <v>30.438248216666665</v>
      </c>
      <c r="L263" s="40">
        <v>19.260669518326072</v>
      </c>
      <c r="M263" s="40">
        <v>63.27785154133727</v>
      </c>
      <c r="N263" s="41">
        <v>24.973396426666667</v>
      </c>
      <c r="O263" s="41">
        <v>8.64062421718533</v>
      </c>
      <c r="P263" s="41">
        <v>34.599315485813719</v>
      </c>
      <c r="R263" s="32">
        <f t="shared" si="60"/>
        <v>3.1442606230969985</v>
      </c>
      <c r="S263" s="32">
        <f t="shared" si="61"/>
        <v>4.8151806815925715</v>
      </c>
      <c r="T263" s="32">
        <f t="shared" si="62"/>
        <v>2.0137922247368407</v>
      </c>
      <c r="U263" s="32">
        <f t="shared" si="63"/>
        <v>2.4544642044716412</v>
      </c>
      <c r="W263" s="33">
        <f t="shared" si="64"/>
        <v>0.31803979372900432</v>
      </c>
      <c r="X263" s="33">
        <f t="shared" si="65"/>
        <v>1.5314190707415878</v>
      </c>
      <c r="Y263" s="33">
        <f t="shared" si="66"/>
        <v>0.64046606376837745</v>
      </c>
      <c r="Z263" s="33">
        <f t="shared" si="67"/>
        <v>0.78061728930538543</v>
      </c>
      <c r="AB263" s="34">
        <f t="shared" si="68"/>
        <v>0.20767652682749596</v>
      </c>
      <c r="AC263" s="34">
        <f t="shared" si="69"/>
        <v>0.65298912564524303</v>
      </c>
      <c r="AD263" s="34">
        <f t="shared" si="70"/>
        <v>0.41821737498556322</v>
      </c>
      <c r="AE263" s="34">
        <f t="shared" si="71"/>
        <v>0.50973460120708336</v>
      </c>
      <c r="AG263" s="35">
        <f t="shared" si="72"/>
        <v>0.49657555914472684</v>
      </c>
      <c r="AH263" s="35">
        <f t="shared" si="73"/>
        <v>1.5613629770111392</v>
      </c>
      <c r="AI263" s="35">
        <f t="shared" si="74"/>
        <v>2.3911010393447181</v>
      </c>
      <c r="AJ263" s="35">
        <f t="shared" si="75"/>
        <v>1.2188269347362224</v>
      </c>
      <c r="AL263" s="36">
        <f t="shared" si="76"/>
        <v>0.40742089380572749</v>
      </c>
      <c r="AM263" s="36">
        <f t="shared" si="77"/>
        <v>1.2810374734203329</v>
      </c>
      <c r="AN263" s="36">
        <f t="shared" si="78"/>
        <v>1.9618052171305178</v>
      </c>
      <c r="AO263" s="36">
        <f t="shared" si="79"/>
        <v>0.82046102814130806</v>
      </c>
    </row>
    <row r="264" spans="1:41" x14ac:dyDescent="0.25">
      <c r="A264" s="9" t="s">
        <v>1013</v>
      </c>
      <c r="B264" s="37">
        <v>1.848516694</v>
      </c>
      <c r="C264" s="37">
        <v>1.8846381111791424</v>
      </c>
      <c r="D264" s="37">
        <v>101.95407578932812</v>
      </c>
      <c r="E264" s="38">
        <v>6.5229705476666666</v>
      </c>
      <c r="F264" s="38">
        <v>1.7129221470659406</v>
      </c>
      <c r="G264" s="38">
        <v>26.259847941191001</v>
      </c>
      <c r="H264" s="39">
        <v>3.1441568513333329</v>
      </c>
      <c r="I264" s="39">
        <v>0.52365053761629499</v>
      </c>
      <c r="J264" s="39">
        <v>16.654720561864849</v>
      </c>
      <c r="K264" s="40">
        <v>7.5307299203333331</v>
      </c>
      <c r="L264" s="40">
        <v>3.300660419611074</v>
      </c>
      <c r="M264" s="40">
        <v>43.82922312350005</v>
      </c>
      <c r="N264" s="41">
        <v>16.415903156666669</v>
      </c>
      <c r="O264" s="41">
        <v>3.9855669719760076</v>
      </c>
      <c r="P264" s="41">
        <v>24.278694470474065</v>
      </c>
      <c r="R264" s="32">
        <f t="shared" si="60"/>
        <v>0.28338571828462927</v>
      </c>
      <c r="S264" s="32">
        <f t="shared" si="61"/>
        <v>0.58792127155364571</v>
      </c>
      <c r="T264" s="32">
        <f t="shared" si="62"/>
        <v>0.24546315079085707</v>
      </c>
      <c r="U264" s="32">
        <f t="shared" si="63"/>
        <v>0.11260523873456807</v>
      </c>
      <c r="W264" s="33">
        <f t="shared" si="64"/>
        <v>3.528759339225457</v>
      </c>
      <c r="X264" s="33">
        <f t="shared" si="65"/>
        <v>2.0746326777242334</v>
      </c>
      <c r="Y264" s="33">
        <f t="shared" si="66"/>
        <v>0.86618038578894352</v>
      </c>
      <c r="Z264" s="33">
        <f t="shared" si="67"/>
        <v>0.3973567878303193</v>
      </c>
      <c r="AB264" s="34">
        <f t="shared" si="68"/>
        <v>1.7009080099405005</v>
      </c>
      <c r="AC264" s="34">
        <f t="shared" si="69"/>
        <v>0.48201303813306806</v>
      </c>
      <c r="AD264" s="34">
        <f t="shared" si="70"/>
        <v>0.41751023932540166</v>
      </c>
      <c r="AE264" s="34">
        <f t="shared" si="71"/>
        <v>0.19153115252488914</v>
      </c>
      <c r="AG264" s="35">
        <f t="shared" si="72"/>
        <v>4.0739312470246665</v>
      </c>
      <c r="AH264" s="35">
        <f t="shared" si="73"/>
        <v>1.1544939326802806</v>
      </c>
      <c r="AI264" s="35">
        <f t="shared" si="74"/>
        <v>2.3951508389728713</v>
      </c>
      <c r="AJ264" s="35">
        <f t="shared" si="75"/>
        <v>0.45874600065942917</v>
      </c>
      <c r="AL264" s="36">
        <f t="shared" si="76"/>
        <v>8.8805815008055689</v>
      </c>
      <c r="AM264" s="36">
        <f t="shared" si="77"/>
        <v>2.5166299673909776</v>
      </c>
      <c r="AN264" s="36">
        <f t="shared" si="78"/>
        <v>5.221082768089393</v>
      </c>
      <c r="AO264" s="36">
        <f t="shared" si="79"/>
        <v>2.1798555160427333</v>
      </c>
    </row>
    <row r="265" spans="1:41" x14ac:dyDescent="0.25">
      <c r="A265" s="9" t="s">
        <v>478</v>
      </c>
      <c r="B265" s="37">
        <v>84.475198086666666</v>
      </c>
      <c r="C265" s="37">
        <v>100.49311326140885</v>
      </c>
      <c r="D265" s="37">
        <v>118.9616781464173</v>
      </c>
      <c r="E265" s="38">
        <v>17.976819016666667</v>
      </c>
      <c r="F265" s="38">
        <v>7.6147455710084557</v>
      </c>
      <c r="G265" s="38">
        <v>42.358692958685701</v>
      </c>
      <c r="H265" s="39">
        <v>141.15386535333332</v>
      </c>
      <c r="I265" s="39">
        <v>76.800220824205297</v>
      </c>
      <c r="J265" s="39">
        <v>54.408868387670886</v>
      </c>
      <c r="K265" s="40">
        <v>188.04070696666668</v>
      </c>
      <c r="L265" s="40">
        <v>58.427515252450945</v>
      </c>
      <c r="M265" s="40">
        <v>31.071737707733778</v>
      </c>
      <c r="N265" s="41">
        <v>92.822040853333348</v>
      </c>
      <c r="O265" s="41">
        <v>38.74522740540796</v>
      </c>
      <c r="P265" s="41">
        <v>41.741408666750488</v>
      </c>
      <c r="R265" s="32">
        <f t="shared" si="60"/>
        <v>4.6991182371223754</v>
      </c>
      <c r="S265" s="32">
        <f t="shared" si="61"/>
        <v>0.59846181240032048</v>
      </c>
      <c r="T265" s="32">
        <f t="shared" si="62"/>
        <v>0.44923888794802974</v>
      </c>
      <c r="U265" s="32">
        <f t="shared" si="63"/>
        <v>0.91007693119077826</v>
      </c>
      <c r="W265" s="33">
        <f t="shared" si="64"/>
        <v>0.2128058817716354</v>
      </c>
      <c r="X265" s="33">
        <f t="shared" si="65"/>
        <v>0.12735619369450124</v>
      </c>
      <c r="Y265" s="33">
        <f t="shared" si="66"/>
        <v>9.5600677675889381E-2</v>
      </c>
      <c r="Z265" s="33">
        <f t="shared" si="67"/>
        <v>0.19366972382207753</v>
      </c>
      <c r="AB265" s="34">
        <f t="shared" si="68"/>
        <v>1.6709503919543061</v>
      </c>
      <c r="AC265" s="34">
        <f t="shared" si="69"/>
        <v>7.8519934601592611</v>
      </c>
      <c r="AD265" s="34">
        <f t="shared" si="70"/>
        <v>0.75065589589787696</v>
      </c>
      <c r="AE265" s="34">
        <f t="shared" si="71"/>
        <v>1.520693404881803</v>
      </c>
      <c r="AG265" s="35">
        <f t="shared" si="72"/>
        <v>2.2259871681359988</v>
      </c>
      <c r="AH265" s="35">
        <f t="shared" si="73"/>
        <v>10.460176897388264</v>
      </c>
      <c r="AI265" s="35">
        <f t="shared" si="74"/>
        <v>1.3321683150225268</v>
      </c>
      <c r="AJ265" s="35">
        <f t="shared" si="75"/>
        <v>2.0258195708472608</v>
      </c>
      <c r="AL265" s="36">
        <f t="shared" si="76"/>
        <v>1.0988082059080029</v>
      </c>
      <c r="AM265" s="36">
        <f t="shared" si="77"/>
        <v>5.1634296794820145</v>
      </c>
      <c r="AN265" s="36">
        <f t="shared" si="78"/>
        <v>0.65759475038804793</v>
      </c>
      <c r="AO265" s="36">
        <f t="shared" si="79"/>
        <v>0.49362737649028088</v>
      </c>
    </row>
    <row r="266" spans="1:41" x14ac:dyDescent="0.25">
      <c r="A266" s="9" t="s">
        <v>493</v>
      </c>
      <c r="B266" s="37">
        <v>3247.4290360666669</v>
      </c>
      <c r="C266" s="37">
        <v>2648.3975185439704</v>
      </c>
      <c r="D266" s="37">
        <v>81.55366873703106</v>
      </c>
      <c r="E266" s="38">
        <v>4152.7659401999999</v>
      </c>
      <c r="F266" s="38">
        <v>1818.158059226246</v>
      </c>
      <c r="G266" s="38">
        <v>43.781857330940312</v>
      </c>
      <c r="H266" s="39">
        <v>2422.9904280333335</v>
      </c>
      <c r="I266" s="39">
        <v>466.14952440132288</v>
      </c>
      <c r="J266" s="39">
        <v>19.238603628314046</v>
      </c>
      <c r="K266" s="40">
        <v>4858.4497310333327</v>
      </c>
      <c r="L266" s="40">
        <v>1647.9600632644078</v>
      </c>
      <c r="M266" s="40">
        <v>33.919463090007248</v>
      </c>
      <c r="N266" s="41">
        <v>6643.3401839999997</v>
      </c>
      <c r="O266" s="41">
        <v>2028.6314368712915</v>
      </c>
      <c r="P266" s="41">
        <v>30.536317284445293</v>
      </c>
      <c r="R266" s="32">
        <f t="shared" si="60"/>
        <v>0.78199182974185844</v>
      </c>
      <c r="S266" s="32">
        <f t="shared" si="61"/>
        <v>1.3402566508289944</v>
      </c>
      <c r="T266" s="32">
        <f t="shared" si="62"/>
        <v>0.66840848744893333</v>
      </c>
      <c r="U266" s="32">
        <f t="shared" si="63"/>
        <v>0.48882473968258661</v>
      </c>
      <c r="W266" s="33">
        <f t="shared" si="64"/>
        <v>1.2787857391427067</v>
      </c>
      <c r="X266" s="33">
        <f t="shared" si="65"/>
        <v>1.713901091871284</v>
      </c>
      <c r="Y266" s="33">
        <f t="shared" si="66"/>
        <v>0.85475124167164274</v>
      </c>
      <c r="Z266" s="33">
        <f t="shared" si="67"/>
        <v>0.62510210604623773</v>
      </c>
      <c r="AB266" s="34">
        <f t="shared" si="68"/>
        <v>0.74612575090111732</v>
      </c>
      <c r="AC266" s="34">
        <f t="shared" si="69"/>
        <v>0.58346424116468276</v>
      </c>
      <c r="AD266" s="34">
        <f t="shared" si="70"/>
        <v>0.49871678460651547</v>
      </c>
      <c r="AE266" s="34">
        <f t="shared" si="71"/>
        <v>0.36472472595471317</v>
      </c>
      <c r="AG266" s="35">
        <f t="shared" si="72"/>
        <v>1.4960911161027117</v>
      </c>
      <c r="AH266" s="35">
        <f t="shared" si="73"/>
        <v>1.1699310293416987</v>
      </c>
      <c r="AI266" s="35">
        <f t="shared" si="74"/>
        <v>2.0051460686028322</v>
      </c>
      <c r="AJ266" s="35">
        <f t="shared" si="75"/>
        <v>0.73132635037033844</v>
      </c>
      <c r="AL266" s="36">
        <f t="shared" si="76"/>
        <v>2.0457229735330906</v>
      </c>
      <c r="AM266" s="36">
        <f t="shared" si="77"/>
        <v>1.5997386512180969</v>
      </c>
      <c r="AN266" s="36">
        <f t="shared" si="78"/>
        <v>2.7417938210313912</v>
      </c>
      <c r="AO266" s="36">
        <f t="shared" si="79"/>
        <v>1.3673785984787874</v>
      </c>
    </row>
    <row r="267" spans="1:41" x14ac:dyDescent="0.25">
      <c r="A267" s="9" t="s">
        <v>1014</v>
      </c>
      <c r="B267" s="37">
        <v>127.104429697</v>
      </c>
      <c r="C267" s="37">
        <v>192.39612615012911</v>
      </c>
      <c r="D267" s="37">
        <v>151.36854522598134</v>
      </c>
      <c r="E267" s="38">
        <v>270.11516750999994</v>
      </c>
      <c r="F267" s="38">
        <v>243.16360769067214</v>
      </c>
      <c r="G267" s="38">
        <v>90.022196803024755</v>
      </c>
      <c r="H267" s="39">
        <v>198.1587112</v>
      </c>
      <c r="I267" s="39">
        <v>143.45727251893481</v>
      </c>
      <c r="J267" s="39">
        <v>72.395138043739365</v>
      </c>
      <c r="K267" s="40">
        <v>486.53384736666658</v>
      </c>
      <c r="L267" s="40">
        <v>162.69044829451786</v>
      </c>
      <c r="M267" s="40">
        <v>33.438670130571495</v>
      </c>
      <c r="N267" s="41">
        <v>223.78735823333332</v>
      </c>
      <c r="O267" s="41">
        <v>54.61830150486665</v>
      </c>
      <c r="P267" s="41">
        <v>24.406339096205127</v>
      </c>
      <c r="R267" s="32">
        <f t="shared" si="60"/>
        <v>0.47055643290484406</v>
      </c>
      <c r="S267" s="32">
        <f t="shared" si="61"/>
        <v>0.64142741405253956</v>
      </c>
      <c r="T267" s="32">
        <f t="shared" si="62"/>
        <v>0.26124478365676845</v>
      </c>
      <c r="U267" s="32">
        <f t="shared" si="63"/>
        <v>0.5679696596823568</v>
      </c>
      <c r="W267" s="33">
        <f t="shared" si="64"/>
        <v>2.1251436173697362</v>
      </c>
      <c r="X267" s="33">
        <f t="shared" si="65"/>
        <v>1.3631253749797296</v>
      </c>
      <c r="Y267" s="33">
        <f t="shared" si="66"/>
        <v>0.55518268455931907</v>
      </c>
      <c r="Z267" s="33">
        <f t="shared" si="67"/>
        <v>1.207017097133622</v>
      </c>
      <c r="AB267" s="34">
        <f t="shared" si="68"/>
        <v>1.5590228576012963</v>
      </c>
      <c r="AC267" s="34">
        <f t="shared" si="69"/>
        <v>0.7336082346899826</v>
      </c>
      <c r="AD267" s="34">
        <f t="shared" si="70"/>
        <v>0.40728658915000754</v>
      </c>
      <c r="AE267" s="34">
        <f t="shared" si="71"/>
        <v>0.8854776818688237</v>
      </c>
      <c r="AG267" s="35">
        <f t="shared" si="72"/>
        <v>3.82782762588604</v>
      </c>
      <c r="AH267" s="35">
        <f t="shared" si="73"/>
        <v>1.801208913411553</v>
      </c>
      <c r="AI267" s="35">
        <f t="shared" si="74"/>
        <v>2.4552735755109545</v>
      </c>
      <c r="AJ267" s="35">
        <f t="shared" si="75"/>
        <v>2.174089953997218</v>
      </c>
      <c r="AL267" s="36">
        <f t="shared" si="76"/>
        <v>1.7606574276507319</v>
      </c>
      <c r="AM267" s="36">
        <f t="shared" si="77"/>
        <v>0.82848867872274701</v>
      </c>
      <c r="AN267" s="36">
        <f t="shared" si="78"/>
        <v>1.1293339408504053</v>
      </c>
      <c r="AO267" s="36">
        <f t="shared" si="79"/>
        <v>0.4599625687802979</v>
      </c>
    </row>
    <row r="268" spans="1:41" x14ac:dyDescent="0.25">
      <c r="A268" s="9" t="s">
        <v>1015</v>
      </c>
      <c r="B268" s="37">
        <v>1.2205253793333333</v>
      </c>
      <c r="C268" s="37">
        <v>1.4441343284638917</v>
      </c>
      <c r="D268" s="37">
        <v>118.32071277802487</v>
      </c>
      <c r="E268" s="38">
        <v>13.365096973666667</v>
      </c>
      <c r="F268" s="38">
        <v>12.94438204523721</v>
      </c>
      <c r="G268" s="38">
        <v>96.852137105638718</v>
      </c>
      <c r="H268" s="39">
        <v>4.1278856113333324</v>
      </c>
      <c r="I268" s="39">
        <v>2.1967377296525208</v>
      </c>
      <c r="J268" s="39">
        <v>53.217020443135802</v>
      </c>
      <c r="K268" s="40">
        <v>20.162511413333334</v>
      </c>
      <c r="L268" s="40">
        <v>9.4522468520226415</v>
      </c>
      <c r="M268" s="40">
        <v>46.880305028727392</v>
      </c>
      <c r="N268" s="41">
        <v>42.806957053333328</v>
      </c>
      <c r="O268" s="41">
        <v>3.9598357151014336</v>
      </c>
      <c r="P268" s="41">
        <v>9.2504489636295837</v>
      </c>
      <c r="R268" s="32">
        <f t="shared" si="60"/>
        <v>9.1321849870460492E-2</v>
      </c>
      <c r="S268" s="32">
        <f t="shared" si="61"/>
        <v>0.29567810115239507</v>
      </c>
      <c r="T268" s="32">
        <f t="shared" si="62"/>
        <v>6.0534392482784062E-2</v>
      </c>
      <c r="U268" s="32">
        <f t="shared" si="63"/>
        <v>2.8512313496441167E-2</v>
      </c>
      <c r="W268" s="33">
        <f t="shared" si="64"/>
        <v>10.950281903164402</v>
      </c>
      <c r="X268" s="33">
        <f t="shared" si="65"/>
        <v>3.2377585602110854</v>
      </c>
      <c r="Y268" s="33">
        <f t="shared" si="66"/>
        <v>0.66286866252328158</v>
      </c>
      <c r="Z268" s="33">
        <f t="shared" si="67"/>
        <v>0.31221787049742988</v>
      </c>
      <c r="AB268" s="34">
        <f t="shared" si="68"/>
        <v>3.3820563514935156</v>
      </c>
      <c r="AC268" s="34">
        <f t="shared" si="69"/>
        <v>0.30885564238452823</v>
      </c>
      <c r="AD268" s="34">
        <f t="shared" si="70"/>
        <v>0.20473072658020117</v>
      </c>
      <c r="AE268" s="34">
        <f t="shared" si="71"/>
        <v>9.6430250956413138E-2</v>
      </c>
      <c r="AG268" s="35">
        <f t="shared" si="72"/>
        <v>16.519534746869713</v>
      </c>
      <c r="AH268" s="35">
        <f t="shared" si="73"/>
        <v>1.5085944720834914</v>
      </c>
      <c r="AI268" s="35">
        <f t="shared" si="74"/>
        <v>4.8844646658754476</v>
      </c>
      <c r="AJ268" s="35">
        <f t="shared" si="75"/>
        <v>0.4710101535181021</v>
      </c>
      <c r="AL268" s="36">
        <f t="shared" si="76"/>
        <v>35.07256610814192</v>
      </c>
      <c r="AM268" s="36">
        <f t="shared" si="77"/>
        <v>3.2028916166995378</v>
      </c>
      <c r="AN268" s="36">
        <f t="shared" si="78"/>
        <v>10.37018974939725</v>
      </c>
      <c r="AO268" s="36">
        <f t="shared" si="79"/>
        <v>2.1230964821686533</v>
      </c>
    </row>
    <row r="269" spans="1:41" x14ac:dyDescent="0.25">
      <c r="A269" s="9" t="s">
        <v>494</v>
      </c>
      <c r="B269" s="37">
        <v>5802.1619538666673</v>
      </c>
      <c r="C269" s="37">
        <v>5705.2892851218976</v>
      </c>
      <c r="D269" s="37">
        <v>98.330403916419257</v>
      </c>
      <c r="E269" s="38">
        <v>7932.4285614333321</v>
      </c>
      <c r="F269" s="38">
        <v>4011.1709808136452</v>
      </c>
      <c r="G269" s="38">
        <v>50.566745729240523</v>
      </c>
      <c r="H269" s="39">
        <v>5156.5625800666667</v>
      </c>
      <c r="I269" s="39">
        <v>1385.2214508786681</v>
      </c>
      <c r="J269" s="39">
        <v>26.863272371277208</v>
      </c>
      <c r="K269" s="40">
        <v>12619.530938199998</v>
      </c>
      <c r="L269" s="40">
        <v>1361.4834966609546</v>
      </c>
      <c r="M269" s="40">
        <v>10.788701286350278</v>
      </c>
      <c r="N269" s="41">
        <v>11545.952860266667</v>
      </c>
      <c r="O269" s="41">
        <v>4399.6681445195336</v>
      </c>
      <c r="P269" s="41">
        <v>38.105717196024635</v>
      </c>
      <c r="R269" s="32">
        <f t="shared" si="60"/>
        <v>0.73144837157137399</v>
      </c>
      <c r="S269" s="32">
        <f t="shared" si="61"/>
        <v>1.1251995614861041</v>
      </c>
      <c r="T269" s="32">
        <f t="shared" si="62"/>
        <v>0.45977635637020481</v>
      </c>
      <c r="U269" s="32">
        <f t="shared" si="63"/>
        <v>0.50252777090696177</v>
      </c>
      <c r="W269" s="33">
        <f t="shared" si="64"/>
        <v>1.3671504905420671</v>
      </c>
      <c r="X269" s="33">
        <f t="shared" si="65"/>
        <v>1.5383171324434459</v>
      </c>
      <c r="Y269" s="33">
        <f t="shared" si="66"/>
        <v>0.62858347115116975</v>
      </c>
      <c r="Z269" s="33">
        <f t="shared" si="67"/>
        <v>0.68703108850646422</v>
      </c>
      <c r="AB269" s="34">
        <f t="shared" si="68"/>
        <v>0.88873123864290593</v>
      </c>
      <c r="AC269" s="34">
        <f t="shared" si="69"/>
        <v>0.65006101726996368</v>
      </c>
      <c r="AD269" s="34">
        <f t="shared" si="70"/>
        <v>0.40861761069561425</v>
      </c>
      <c r="AE269" s="34">
        <f t="shared" si="71"/>
        <v>0.44661212829060259</v>
      </c>
      <c r="AG269" s="35">
        <f t="shared" si="72"/>
        <v>2.1749704745470111</v>
      </c>
      <c r="AH269" s="35">
        <f t="shared" si="73"/>
        <v>1.5908786118232296</v>
      </c>
      <c r="AI269" s="35">
        <f t="shared" si="74"/>
        <v>2.4472758242055206</v>
      </c>
      <c r="AJ269" s="35">
        <f t="shared" si="75"/>
        <v>1.0929830643625662</v>
      </c>
      <c r="AL269" s="36">
        <f t="shared" si="76"/>
        <v>1.9899397762539586</v>
      </c>
      <c r="AM269" s="36">
        <f t="shared" si="77"/>
        <v>1.4555382088660622</v>
      </c>
      <c r="AN269" s="36">
        <f t="shared" si="78"/>
        <v>2.2390793636247106</v>
      </c>
      <c r="AO269" s="36">
        <f t="shared" si="79"/>
        <v>0.91492725972218569</v>
      </c>
    </row>
    <row r="270" spans="1:41" x14ac:dyDescent="0.25">
      <c r="A270" s="9" t="s">
        <v>1016</v>
      </c>
      <c r="B270" s="37">
        <v>28.783033218333333</v>
      </c>
      <c r="C270" s="37">
        <v>34.806267088495723</v>
      </c>
      <c r="D270" s="37">
        <v>120.92633470723264</v>
      </c>
      <c r="E270" s="38">
        <v>172.06497330666664</v>
      </c>
      <c r="F270" s="38">
        <v>256.99136826594696</v>
      </c>
      <c r="G270" s="38">
        <v>149.35716626527955</v>
      </c>
      <c r="H270" s="39">
        <v>41.297564153333333</v>
      </c>
      <c r="I270" s="39">
        <v>27.169031919576788</v>
      </c>
      <c r="J270" s="39">
        <v>65.788461078966179</v>
      </c>
      <c r="K270" s="40">
        <v>154.01410636666665</v>
      </c>
      <c r="L270" s="40">
        <v>123.18141303763812</v>
      </c>
      <c r="M270" s="40">
        <v>79.980604337875334</v>
      </c>
      <c r="N270" s="41">
        <v>216.89259416666664</v>
      </c>
      <c r="O270" s="41">
        <v>49.693146139841367</v>
      </c>
      <c r="P270" s="41">
        <v>22.91140752443382</v>
      </c>
      <c r="R270" s="32">
        <f t="shared" si="60"/>
        <v>0.16728002605756448</v>
      </c>
      <c r="S270" s="32">
        <f t="shared" si="61"/>
        <v>0.69696685042887963</v>
      </c>
      <c r="T270" s="32">
        <f t="shared" si="62"/>
        <v>0.18688569441690348</v>
      </c>
      <c r="U270" s="32">
        <f t="shared" si="63"/>
        <v>0.13270639013250773</v>
      </c>
      <c r="W270" s="33">
        <f t="shared" si="64"/>
        <v>5.9780000252742642</v>
      </c>
      <c r="X270" s="33">
        <f t="shared" si="65"/>
        <v>4.166467849479166</v>
      </c>
      <c r="Y270" s="33">
        <f t="shared" si="66"/>
        <v>1.1172026859476474</v>
      </c>
      <c r="Z270" s="33">
        <f t="shared" si="67"/>
        <v>0.79331880356618756</v>
      </c>
      <c r="AB270" s="34">
        <f t="shared" si="68"/>
        <v>1.4347884686117403</v>
      </c>
      <c r="AC270" s="34">
        <f t="shared" si="69"/>
        <v>0.24001145241646496</v>
      </c>
      <c r="AD270" s="34">
        <f t="shared" si="70"/>
        <v>0.2681414392978706</v>
      </c>
      <c r="AE270" s="34">
        <f t="shared" si="71"/>
        <v>0.19040559827321293</v>
      </c>
      <c r="AG270" s="35">
        <f t="shared" si="72"/>
        <v>5.3508643511750345</v>
      </c>
      <c r="AH270" s="35">
        <f t="shared" si="73"/>
        <v>0.89509272809505258</v>
      </c>
      <c r="AI270" s="35">
        <f t="shared" si="74"/>
        <v>3.7293750739106342</v>
      </c>
      <c r="AJ270" s="35">
        <f t="shared" si="75"/>
        <v>0.71009389213316199</v>
      </c>
      <c r="AL270" s="36">
        <f t="shared" si="76"/>
        <v>7.535432159683471</v>
      </c>
      <c r="AM270" s="36">
        <f t="shared" si="77"/>
        <v>1.2605272880268605</v>
      </c>
      <c r="AN270" s="36">
        <f t="shared" si="78"/>
        <v>5.2519464189550789</v>
      </c>
      <c r="AO270" s="36">
        <f t="shared" si="79"/>
        <v>1.4082644718939124</v>
      </c>
    </row>
    <row r="271" spans="1:41" x14ac:dyDescent="0.25">
      <c r="A271" s="9" t="s">
        <v>1017</v>
      </c>
      <c r="B271" s="37">
        <v>43.975677765666667</v>
      </c>
      <c r="C271" s="37">
        <v>34.100268150628615</v>
      </c>
      <c r="D271" s="37">
        <v>77.543473763699154</v>
      </c>
      <c r="E271" s="38">
        <v>99.713054540000016</v>
      </c>
      <c r="F271" s="38">
        <v>91.946666729820819</v>
      </c>
      <c r="G271" s="38">
        <v>92.211262761924814</v>
      </c>
      <c r="H271" s="39">
        <v>63.108379016666674</v>
      </c>
      <c r="I271" s="39">
        <v>24.99062961247645</v>
      </c>
      <c r="J271" s="39">
        <v>39.599542884593063</v>
      </c>
      <c r="K271" s="40">
        <v>178.14376007666667</v>
      </c>
      <c r="L271" s="40">
        <v>179.28790338432805</v>
      </c>
      <c r="M271" s="40">
        <v>100.64225842497598</v>
      </c>
      <c r="N271" s="41">
        <v>314.43300500000004</v>
      </c>
      <c r="O271" s="41">
        <v>180.57745111745066</v>
      </c>
      <c r="P271" s="41">
        <v>57.429547231357169</v>
      </c>
      <c r="R271" s="32">
        <f t="shared" si="60"/>
        <v>0.44102227104100766</v>
      </c>
      <c r="S271" s="32">
        <f t="shared" si="61"/>
        <v>0.69682787691398096</v>
      </c>
      <c r="T271" s="32">
        <f t="shared" si="62"/>
        <v>0.24685499928114865</v>
      </c>
      <c r="U271" s="32">
        <f t="shared" si="63"/>
        <v>0.13985706674039089</v>
      </c>
      <c r="W271" s="33">
        <f t="shared" si="64"/>
        <v>2.2674591866745359</v>
      </c>
      <c r="X271" s="33">
        <f t="shared" si="65"/>
        <v>1.5800287710395191</v>
      </c>
      <c r="Y271" s="33">
        <f t="shared" si="66"/>
        <v>0.55973363589657643</v>
      </c>
      <c r="Z271" s="33">
        <f t="shared" si="67"/>
        <v>0.317120190801853</v>
      </c>
      <c r="AB271" s="34">
        <f t="shared" si="68"/>
        <v>1.435074619041746</v>
      </c>
      <c r="AC271" s="34">
        <f t="shared" si="69"/>
        <v>0.6328998676030998</v>
      </c>
      <c r="AD271" s="34">
        <f t="shared" si="70"/>
        <v>0.35425534405194486</v>
      </c>
      <c r="AE271" s="34">
        <f t="shared" si="71"/>
        <v>0.20070532677276251</v>
      </c>
      <c r="AG271" s="35">
        <f t="shared" si="72"/>
        <v>4.0509611023152816</v>
      </c>
      <c r="AH271" s="35">
        <f t="shared" si="73"/>
        <v>1.7865640652418693</v>
      </c>
      <c r="AI271" s="35">
        <f t="shared" si="74"/>
        <v>2.8228226243874781</v>
      </c>
      <c r="AJ271" s="35">
        <f t="shared" si="75"/>
        <v>0.5665555372492358</v>
      </c>
      <c r="AL271" s="36">
        <f t="shared" si="76"/>
        <v>7.1501571090164928</v>
      </c>
      <c r="AM271" s="36">
        <f t="shared" si="77"/>
        <v>3.1533785265184595</v>
      </c>
      <c r="AN271" s="36">
        <f t="shared" si="78"/>
        <v>4.9824287978773709</v>
      </c>
      <c r="AO271" s="36">
        <f t="shared" si="79"/>
        <v>1.7650520280063662</v>
      </c>
    </row>
    <row r="272" spans="1:41" x14ac:dyDescent="0.25">
      <c r="A272" s="9" t="s">
        <v>1018</v>
      </c>
      <c r="B272" s="37">
        <v>92.615279183333328</v>
      </c>
      <c r="C272" s="37">
        <v>106.7363843249004</v>
      </c>
      <c r="D272" s="37">
        <v>115.24705779228299</v>
      </c>
      <c r="E272" s="38">
        <v>103.78829972999999</v>
      </c>
      <c r="F272" s="38">
        <v>83.709538286387726</v>
      </c>
      <c r="G272" s="38">
        <v>80.654118531813182</v>
      </c>
      <c r="H272" s="39">
        <v>96.066185276666658</v>
      </c>
      <c r="I272" s="39">
        <v>69.220439976118925</v>
      </c>
      <c r="J272" s="39">
        <v>72.054948134733266</v>
      </c>
      <c r="K272" s="40">
        <v>179.11752413333332</v>
      </c>
      <c r="L272" s="40">
        <v>60.559698275450749</v>
      </c>
      <c r="M272" s="40">
        <v>33.810035376756723</v>
      </c>
      <c r="N272" s="41">
        <v>90.792067933333328</v>
      </c>
      <c r="O272" s="41">
        <v>21.534675699881713</v>
      </c>
      <c r="P272" s="41">
        <v>23.718675199351296</v>
      </c>
      <c r="R272" s="32">
        <f t="shared" si="60"/>
        <v>0.89234797587268788</v>
      </c>
      <c r="S272" s="32">
        <f t="shared" si="61"/>
        <v>0.96407782735002057</v>
      </c>
      <c r="T272" s="32">
        <f t="shared" si="62"/>
        <v>0.51706431088446392</v>
      </c>
      <c r="U272" s="32">
        <f t="shared" si="63"/>
        <v>1.0200811732952129</v>
      </c>
      <c r="W272" s="33">
        <f t="shared" si="64"/>
        <v>1.120639063502141</v>
      </c>
      <c r="X272" s="33">
        <f t="shared" si="65"/>
        <v>1.0803832735847059</v>
      </c>
      <c r="Y272" s="33">
        <f t="shared" si="66"/>
        <v>0.57944246511994557</v>
      </c>
      <c r="Z272" s="33">
        <f t="shared" si="67"/>
        <v>1.1431428107377124</v>
      </c>
      <c r="AB272" s="34">
        <f t="shared" si="68"/>
        <v>1.0372606563815696</v>
      </c>
      <c r="AC272" s="34">
        <f t="shared" si="69"/>
        <v>0.92559744717446935</v>
      </c>
      <c r="AD272" s="34">
        <f t="shared" si="70"/>
        <v>0.53633046649950311</v>
      </c>
      <c r="AE272" s="34">
        <f t="shared" si="71"/>
        <v>1.0580900673746743</v>
      </c>
      <c r="AG272" s="35">
        <f t="shared" si="72"/>
        <v>1.9339954024083597</v>
      </c>
      <c r="AH272" s="35">
        <f t="shared" si="73"/>
        <v>1.7257968826861843</v>
      </c>
      <c r="AI272" s="35">
        <f t="shared" si="74"/>
        <v>1.8645220856587801</v>
      </c>
      <c r="AJ272" s="35">
        <f t="shared" si="75"/>
        <v>1.9728322992362668</v>
      </c>
      <c r="AL272" s="36">
        <f t="shared" si="76"/>
        <v>0.98031414183408194</v>
      </c>
      <c r="AM272" s="36">
        <f t="shared" si="77"/>
        <v>0.87478134018501408</v>
      </c>
      <c r="AN272" s="36">
        <f t="shared" si="78"/>
        <v>0.9450991279799017</v>
      </c>
      <c r="AO272" s="36">
        <f t="shared" si="79"/>
        <v>0.50688545619773417</v>
      </c>
    </row>
    <row r="273" spans="1:41" x14ac:dyDescent="0.25">
      <c r="A273" s="9" t="s">
        <v>495</v>
      </c>
      <c r="B273" s="37">
        <v>594.21179073333326</v>
      </c>
      <c r="C273" s="37">
        <v>427.62511361814785</v>
      </c>
      <c r="D273" s="37">
        <v>71.965100707679298</v>
      </c>
      <c r="E273" s="38">
        <v>1629.5852286000002</v>
      </c>
      <c r="F273" s="38">
        <v>1327.7660740371539</v>
      </c>
      <c r="G273" s="38">
        <v>81.478774520916375</v>
      </c>
      <c r="H273" s="39">
        <v>805.71395013333324</v>
      </c>
      <c r="I273" s="39">
        <v>266.92511722857665</v>
      </c>
      <c r="J273" s="39">
        <v>33.129017709623206</v>
      </c>
      <c r="K273" s="40">
        <v>1657.9852844999998</v>
      </c>
      <c r="L273" s="40">
        <v>931.32771288552965</v>
      </c>
      <c r="M273" s="40">
        <v>56.172254457999671</v>
      </c>
      <c r="N273" s="41">
        <v>3563.7117400000002</v>
      </c>
      <c r="O273" s="41">
        <v>211.36774600035602</v>
      </c>
      <c r="P273" s="41">
        <v>5.9311123183143879</v>
      </c>
      <c r="R273" s="32">
        <f t="shared" si="60"/>
        <v>0.3646398975055935</v>
      </c>
      <c r="S273" s="32">
        <f t="shared" si="61"/>
        <v>0.7374972105608949</v>
      </c>
      <c r="T273" s="32">
        <f t="shared" si="62"/>
        <v>0.35839388701964886</v>
      </c>
      <c r="U273" s="32">
        <f t="shared" si="63"/>
        <v>0.16673957774523401</v>
      </c>
      <c r="W273" s="33">
        <f t="shared" si="64"/>
        <v>2.7424316615947384</v>
      </c>
      <c r="X273" s="33">
        <f t="shared" si="65"/>
        <v>2.0225357005799998</v>
      </c>
      <c r="Y273" s="33">
        <f t="shared" si="66"/>
        <v>0.98287074308469258</v>
      </c>
      <c r="Z273" s="33">
        <f t="shared" si="67"/>
        <v>0.45727189724946721</v>
      </c>
      <c r="AB273" s="34">
        <f t="shared" si="68"/>
        <v>1.3559373319384647</v>
      </c>
      <c r="AC273" s="34">
        <f t="shared" si="69"/>
        <v>0.4944288497420497</v>
      </c>
      <c r="AD273" s="34">
        <f t="shared" si="70"/>
        <v>0.48595965094847821</v>
      </c>
      <c r="AE273" s="34">
        <f t="shared" si="71"/>
        <v>0.22608841817641884</v>
      </c>
      <c r="AG273" s="35">
        <f t="shared" si="72"/>
        <v>2.7902261623819919</v>
      </c>
      <c r="AH273" s="35">
        <f t="shared" si="73"/>
        <v>1.0174277818683952</v>
      </c>
      <c r="AI273" s="35">
        <f t="shared" si="74"/>
        <v>2.05778401159075</v>
      </c>
      <c r="AJ273" s="35">
        <f t="shared" si="75"/>
        <v>0.46524113212927815</v>
      </c>
      <c r="AL273" s="36">
        <f t="shared" si="76"/>
        <v>5.9973763489309508</v>
      </c>
      <c r="AM273" s="36">
        <f t="shared" si="77"/>
        <v>2.1868826971766526</v>
      </c>
      <c r="AN273" s="36">
        <f t="shared" si="78"/>
        <v>4.4230483280204602</v>
      </c>
      <c r="AO273" s="36">
        <f t="shared" si="79"/>
        <v>2.1494230216130732</v>
      </c>
    </row>
    <row r="274" spans="1:41" x14ac:dyDescent="0.25">
      <c r="A274" s="9" t="s">
        <v>1019</v>
      </c>
      <c r="B274" s="37">
        <v>7.2649935359999995</v>
      </c>
      <c r="C274" s="37">
        <v>8.6884363974485428</v>
      </c>
      <c r="D274" s="37">
        <v>119.59317450724491</v>
      </c>
      <c r="E274" s="38">
        <v>146.61065646</v>
      </c>
      <c r="F274" s="38">
        <v>68.368407164740233</v>
      </c>
      <c r="G274" s="38">
        <v>46.632631498647768</v>
      </c>
      <c r="H274" s="39">
        <v>51.773008827666665</v>
      </c>
      <c r="I274" s="39">
        <v>48.308230211112871</v>
      </c>
      <c r="J274" s="39">
        <v>93.307751094616179</v>
      </c>
      <c r="K274" s="40">
        <v>817.61062009999989</v>
      </c>
      <c r="L274" s="40">
        <v>261.11007703266</v>
      </c>
      <c r="M274" s="40">
        <v>31.935749195714248</v>
      </c>
      <c r="N274" s="41">
        <v>186.51554949999999</v>
      </c>
      <c r="O274" s="41">
        <v>41.0836997272527</v>
      </c>
      <c r="P274" s="41">
        <v>22.026956914524011</v>
      </c>
      <c r="R274" s="32">
        <f t="shared" si="60"/>
        <v>4.9552970509903684E-2</v>
      </c>
      <c r="S274" s="32">
        <f t="shared" si="61"/>
        <v>0.14032395838114209</v>
      </c>
      <c r="T274" s="32">
        <f t="shared" si="62"/>
        <v>8.8856398845595184E-3</v>
      </c>
      <c r="U274" s="32">
        <f t="shared" si="63"/>
        <v>3.8951141368510939E-2</v>
      </c>
      <c r="W274" s="33">
        <f t="shared" si="64"/>
        <v>20.180424901069038</v>
      </c>
      <c r="X274" s="33">
        <f t="shared" si="65"/>
        <v>2.8317971039313754</v>
      </c>
      <c r="Y274" s="33">
        <f t="shared" si="66"/>
        <v>0.17931598838829713</v>
      </c>
      <c r="Z274" s="33">
        <f t="shared" si="67"/>
        <v>0.78605058319815857</v>
      </c>
      <c r="AB274" s="34">
        <f t="shared" si="68"/>
        <v>7.1263668124572259</v>
      </c>
      <c r="AC274" s="34">
        <f t="shared" si="69"/>
        <v>0.35313264450044918</v>
      </c>
      <c r="AD274" s="34">
        <f t="shared" si="70"/>
        <v>6.3322329180771214E-2</v>
      </c>
      <c r="AE274" s="34">
        <f t="shared" si="71"/>
        <v>0.27758012115588609</v>
      </c>
      <c r="AG274" s="35">
        <f t="shared" si="72"/>
        <v>112.54113524651042</v>
      </c>
      <c r="AH274" s="35">
        <f t="shared" si="73"/>
        <v>5.5767475560214121</v>
      </c>
      <c r="AI274" s="35">
        <f t="shared" si="74"/>
        <v>15.792217578497812</v>
      </c>
      <c r="AJ274" s="35">
        <f t="shared" si="75"/>
        <v>4.3836056687595368</v>
      </c>
      <c r="AL274" s="36">
        <f t="shared" si="76"/>
        <v>25.673188637507412</v>
      </c>
      <c r="AM274" s="36">
        <f t="shared" si="77"/>
        <v>1.2721827594495991</v>
      </c>
      <c r="AN274" s="36">
        <f t="shared" si="78"/>
        <v>3.6025634538808005</v>
      </c>
      <c r="AO274" s="36">
        <f t="shared" si="79"/>
        <v>0.22812270892125611</v>
      </c>
    </row>
    <row r="275" spans="1:41" x14ac:dyDescent="0.25">
      <c r="A275" s="9" t="s">
        <v>496</v>
      </c>
      <c r="B275" s="37">
        <v>621.93172670000001</v>
      </c>
      <c r="C275" s="37">
        <v>467.26369124706736</v>
      </c>
      <c r="D275" s="37">
        <v>75.131026636378763</v>
      </c>
      <c r="E275" s="38">
        <v>1767.6564173666666</v>
      </c>
      <c r="F275" s="38">
        <v>1634.7865280417097</v>
      </c>
      <c r="G275" s="38">
        <v>92.483274010743713</v>
      </c>
      <c r="H275" s="39">
        <v>800.26937740000005</v>
      </c>
      <c r="I275" s="39">
        <v>262.94811746087277</v>
      </c>
      <c r="J275" s="39">
        <v>32.857450864253543</v>
      </c>
      <c r="K275" s="40">
        <v>1896.0741373999999</v>
      </c>
      <c r="L275" s="40">
        <v>1264.1280147597565</v>
      </c>
      <c r="M275" s="40">
        <v>66.670811537633099</v>
      </c>
      <c r="N275" s="41">
        <v>5346.7837613333331</v>
      </c>
      <c r="O275" s="41">
        <v>487.85306316781487</v>
      </c>
      <c r="P275" s="41">
        <v>9.1242340244962215</v>
      </c>
      <c r="R275" s="32">
        <f t="shared" si="60"/>
        <v>0.35183971307416817</v>
      </c>
      <c r="S275" s="32">
        <f t="shared" si="61"/>
        <v>0.77715297406555495</v>
      </c>
      <c r="T275" s="32">
        <f t="shared" si="62"/>
        <v>0.32801023674782392</v>
      </c>
      <c r="U275" s="32">
        <f t="shared" si="63"/>
        <v>0.116318847827298</v>
      </c>
      <c r="W275" s="33">
        <f t="shared" si="64"/>
        <v>2.8422033182740774</v>
      </c>
      <c r="X275" s="33">
        <f t="shared" si="65"/>
        <v>2.208826761695688</v>
      </c>
      <c r="Y275" s="33">
        <f t="shared" si="66"/>
        <v>0.9322717833125308</v>
      </c>
      <c r="Z275" s="33">
        <f t="shared" si="67"/>
        <v>0.33060181527256383</v>
      </c>
      <c r="AB275" s="34">
        <f t="shared" si="68"/>
        <v>1.2867479548700116</v>
      </c>
      <c r="AC275" s="34">
        <f t="shared" si="69"/>
        <v>0.45272903124023761</v>
      </c>
      <c r="AD275" s="34">
        <f t="shared" si="70"/>
        <v>0.42206650131169077</v>
      </c>
      <c r="AE275" s="34">
        <f t="shared" si="71"/>
        <v>0.14967303955461181</v>
      </c>
      <c r="AG275" s="35">
        <f t="shared" si="72"/>
        <v>3.0486853395639768</v>
      </c>
      <c r="AH275" s="35">
        <f t="shared" si="73"/>
        <v>1.0726485751256125</v>
      </c>
      <c r="AI275" s="35">
        <f t="shared" si="74"/>
        <v>2.3692948786322008</v>
      </c>
      <c r="AJ275" s="35">
        <f t="shared" si="75"/>
        <v>0.35461956608605655</v>
      </c>
      <c r="AL275" s="36">
        <f t="shared" si="76"/>
        <v>8.5970590207764896</v>
      </c>
      <c r="AM275" s="36">
        <f t="shared" si="77"/>
        <v>3.0247867791516891</v>
      </c>
      <c r="AN275" s="36">
        <f t="shared" si="78"/>
        <v>6.6812299862135553</v>
      </c>
      <c r="AO275" s="36">
        <f t="shared" si="79"/>
        <v>2.8199233647399113</v>
      </c>
    </row>
    <row r="276" spans="1:41" x14ac:dyDescent="0.25">
      <c r="A276" s="9" t="s">
        <v>1020</v>
      </c>
      <c r="B276" s="37">
        <v>47.042775353666663</v>
      </c>
      <c r="C276" s="37">
        <v>68.077312997112088</v>
      </c>
      <c r="D276" s="37">
        <v>144.71364090512981</v>
      </c>
      <c r="E276" s="38">
        <v>91.724871736666671</v>
      </c>
      <c r="F276" s="38">
        <v>21.478945229337086</v>
      </c>
      <c r="G276" s="38">
        <v>23.416707837979956</v>
      </c>
      <c r="H276" s="39">
        <v>114.59389496</v>
      </c>
      <c r="I276" s="39">
        <v>41.908125981638378</v>
      </c>
      <c r="J276" s="39">
        <v>36.570993591121734</v>
      </c>
      <c r="K276" s="40">
        <v>182.95816993333332</v>
      </c>
      <c r="L276" s="40">
        <v>16.93176966925266</v>
      </c>
      <c r="M276" s="40">
        <v>9.2544485307337148</v>
      </c>
      <c r="N276" s="41">
        <v>70.335601463333333</v>
      </c>
      <c r="O276" s="41">
        <v>15.633000681076947</v>
      </c>
      <c r="P276" s="41">
        <v>22.226298426162732</v>
      </c>
      <c r="R276" s="32">
        <f t="shared" si="60"/>
        <v>0.51286825986218842</v>
      </c>
      <c r="S276" s="32">
        <f t="shared" si="61"/>
        <v>0.41051729125785763</v>
      </c>
      <c r="T276" s="32">
        <f t="shared" si="62"/>
        <v>0.25712311929447157</v>
      </c>
      <c r="U276" s="32">
        <f t="shared" si="63"/>
        <v>0.66883305715656016</v>
      </c>
      <c r="W276" s="33">
        <f t="shared" si="64"/>
        <v>1.9498184587767384</v>
      </c>
      <c r="X276" s="33">
        <f t="shared" si="65"/>
        <v>0.80043419214159739</v>
      </c>
      <c r="Y276" s="33">
        <f t="shared" si="66"/>
        <v>0.501343404178614</v>
      </c>
      <c r="Z276" s="33">
        <f t="shared" si="67"/>
        <v>1.3041030406839385</v>
      </c>
      <c r="AB276" s="34">
        <f t="shared" si="68"/>
        <v>2.4359509850021674</v>
      </c>
      <c r="AC276" s="34">
        <f t="shared" si="69"/>
        <v>1.2493219427876454</v>
      </c>
      <c r="AD276" s="34">
        <f t="shared" si="70"/>
        <v>0.62633931571219781</v>
      </c>
      <c r="AE276" s="34">
        <f t="shared" si="71"/>
        <v>1.6292445443825339</v>
      </c>
      <c r="AG276" s="35">
        <f t="shared" si="72"/>
        <v>3.8891874163005347</v>
      </c>
      <c r="AH276" s="35">
        <f t="shared" si="73"/>
        <v>1.9946407824759758</v>
      </c>
      <c r="AI276" s="35">
        <f t="shared" si="74"/>
        <v>1.5965786833338413</v>
      </c>
      <c r="AJ276" s="35">
        <f t="shared" si="75"/>
        <v>2.6012171094991103</v>
      </c>
      <c r="AL276" s="36">
        <f t="shared" si="76"/>
        <v>1.4951414098031348</v>
      </c>
      <c r="AM276" s="36">
        <f t="shared" si="77"/>
        <v>0.76681057309363276</v>
      </c>
      <c r="AN276" s="36">
        <f t="shared" si="78"/>
        <v>0.6137814015998373</v>
      </c>
      <c r="AO276" s="36">
        <f t="shared" si="79"/>
        <v>0.38443542307491579</v>
      </c>
    </row>
    <row r="277" spans="1:41" x14ac:dyDescent="0.25">
      <c r="A277" s="9" t="s">
        <v>1021</v>
      </c>
      <c r="B277" s="37">
        <v>442.59724021333335</v>
      </c>
      <c r="C277" s="37">
        <v>615.00586861464683</v>
      </c>
      <c r="D277" s="37">
        <v>138.95384171808479</v>
      </c>
      <c r="E277" s="38">
        <v>290.86120146666667</v>
      </c>
      <c r="F277" s="38">
        <v>181.30308080506296</v>
      </c>
      <c r="G277" s="38">
        <v>62.333195314755898</v>
      </c>
      <c r="H277" s="39">
        <v>276.61737369999997</v>
      </c>
      <c r="I277" s="39">
        <v>125.46411895844932</v>
      </c>
      <c r="J277" s="39">
        <v>45.356557789648818</v>
      </c>
      <c r="K277" s="40">
        <v>687.65988226666661</v>
      </c>
      <c r="L277" s="40">
        <v>118.31215043393375</v>
      </c>
      <c r="M277" s="40">
        <v>17.205038927667683</v>
      </c>
      <c r="N277" s="41">
        <v>1010.6189731000001</v>
      </c>
      <c r="O277" s="41">
        <v>109.6225908644894</v>
      </c>
      <c r="P277" s="41">
        <v>10.847074296283008</v>
      </c>
      <c r="R277" s="32">
        <f t="shared" si="60"/>
        <v>1.5216785118865568</v>
      </c>
      <c r="S277" s="32">
        <f t="shared" si="61"/>
        <v>1.6000341348528009</v>
      </c>
      <c r="T277" s="32">
        <f t="shared" si="62"/>
        <v>0.64362812434897754</v>
      </c>
      <c r="U277" s="32">
        <f t="shared" si="63"/>
        <v>0.43794669602896785</v>
      </c>
      <c r="W277" s="33">
        <f t="shared" si="64"/>
        <v>0.657169035501601</v>
      </c>
      <c r="X277" s="33">
        <f t="shared" si="65"/>
        <v>1.0514928891708537</v>
      </c>
      <c r="Y277" s="33">
        <f t="shared" si="66"/>
        <v>0.42297247370012203</v>
      </c>
      <c r="Z277" s="33">
        <f t="shared" si="67"/>
        <v>0.28780500783046958</v>
      </c>
      <c r="AB277" s="34">
        <f t="shared" si="68"/>
        <v>0.62498666635758837</v>
      </c>
      <c r="AC277" s="34">
        <f t="shared" si="69"/>
        <v>0.95102878041195515</v>
      </c>
      <c r="AD277" s="34">
        <f t="shared" si="70"/>
        <v>0.40225899581085484</v>
      </c>
      <c r="AE277" s="34">
        <f t="shared" si="71"/>
        <v>0.2737108455934647</v>
      </c>
      <c r="AG277" s="35">
        <f t="shared" si="72"/>
        <v>1.5536922054353801</v>
      </c>
      <c r="AH277" s="35">
        <f t="shared" si="73"/>
        <v>2.364220043096652</v>
      </c>
      <c r="AI277" s="35">
        <f t="shared" si="74"/>
        <v>2.4859605637513384</v>
      </c>
      <c r="AJ277" s="35">
        <f t="shared" si="75"/>
        <v>0.68043436801638513</v>
      </c>
      <c r="AL277" s="36">
        <f t="shared" si="76"/>
        <v>2.2833829072519256</v>
      </c>
      <c r="AM277" s="36">
        <f t="shared" si="77"/>
        <v>3.4745747043743105</v>
      </c>
      <c r="AN277" s="36">
        <f t="shared" si="78"/>
        <v>3.6534905945425082</v>
      </c>
      <c r="AO277" s="36">
        <f t="shared" si="79"/>
        <v>1.4696494577650723</v>
      </c>
    </row>
    <row r="278" spans="1:41" x14ac:dyDescent="0.25">
      <c r="A278" s="9" t="s">
        <v>1022</v>
      </c>
      <c r="B278" s="37">
        <v>2840.9346295333339</v>
      </c>
      <c r="C278" s="37">
        <v>3833.5120853346557</v>
      </c>
      <c r="D278" s="37">
        <v>134.93841236200382</v>
      </c>
      <c r="E278" s="38">
        <v>1822.623107666667</v>
      </c>
      <c r="F278" s="38">
        <v>691.25096138417359</v>
      </c>
      <c r="G278" s="38">
        <v>37.926160294824598</v>
      </c>
      <c r="H278" s="39">
        <v>2902.0151666666666</v>
      </c>
      <c r="I278" s="39">
        <v>2046.5642696550954</v>
      </c>
      <c r="J278" s="39">
        <v>70.522176905292838</v>
      </c>
      <c r="K278" s="40">
        <v>6184.0383830000001</v>
      </c>
      <c r="L278" s="40">
        <v>3209.0914560081524</v>
      </c>
      <c r="M278" s="40">
        <v>51.893136123313624</v>
      </c>
      <c r="N278" s="41">
        <v>4576.3088036666668</v>
      </c>
      <c r="O278" s="41">
        <v>843.95887394497072</v>
      </c>
      <c r="P278" s="41">
        <v>18.441912688863287</v>
      </c>
      <c r="R278" s="32">
        <f t="shared" si="60"/>
        <v>1.5587065793159594</v>
      </c>
      <c r="S278" s="32">
        <f t="shared" si="61"/>
        <v>0.97895237149863301</v>
      </c>
      <c r="T278" s="32">
        <f t="shared" si="62"/>
        <v>0.45939796191160442</v>
      </c>
      <c r="U278" s="32">
        <f t="shared" si="63"/>
        <v>0.620791723508059</v>
      </c>
      <c r="W278" s="33">
        <f t="shared" si="64"/>
        <v>0.64155756655550367</v>
      </c>
      <c r="X278" s="33">
        <f t="shared" si="65"/>
        <v>0.62805430123240236</v>
      </c>
      <c r="Y278" s="33">
        <f t="shared" si="66"/>
        <v>0.29473023852456692</v>
      </c>
      <c r="Z278" s="33">
        <f t="shared" si="67"/>
        <v>0.39827362747162742</v>
      </c>
      <c r="AB278" s="34">
        <f t="shared" si="68"/>
        <v>1.0215001557932244</v>
      </c>
      <c r="AC278" s="34">
        <f t="shared" si="69"/>
        <v>1.5922190136071761</v>
      </c>
      <c r="AD278" s="34">
        <f t="shared" si="70"/>
        <v>0.46927508966379367</v>
      </c>
      <c r="AE278" s="34">
        <f t="shared" si="71"/>
        <v>0.6341388422786266</v>
      </c>
      <c r="AG278" s="35">
        <f t="shared" si="72"/>
        <v>2.1767619426061278</v>
      </c>
      <c r="AH278" s="35">
        <f t="shared" si="73"/>
        <v>3.39293316154476</v>
      </c>
      <c r="AI278" s="35">
        <f t="shared" si="74"/>
        <v>2.13094626590224</v>
      </c>
      <c r="AJ278" s="35">
        <f t="shared" si="75"/>
        <v>1.3513157980172088</v>
      </c>
      <c r="AL278" s="36">
        <f t="shared" si="76"/>
        <v>1.6108462180343777</v>
      </c>
      <c r="AM278" s="36">
        <f t="shared" si="77"/>
        <v>2.5108365983164149</v>
      </c>
      <c r="AN278" s="36">
        <f t="shared" si="78"/>
        <v>1.5769417252643581</v>
      </c>
      <c r="AO278" s="36">
        <f t="shared" si="79"/>
        <v>0.74001946951800912</v>
      </c>
    </row>
    <row r="279" spans="1:41" x14ac:dyDescent="0.25">
      <c r="A279" s="9" t="s">
        <v>1023</v>
      </c>
      <c r="B279" s="37">
        <v>3.867761497</v>
      </c>
      <c r="C279" s="37">
        <v>4.4590901389783673</v>
      </c>
      <c r="D279" s="37">
        <v>115.28865320255726</v>
      </c>
      <c r="E279" s="38">
        <v>193.26628557466665</v>
      </c>
      <c r="F279" s="38">
        <v>323.77684048909543</v>
      </c>
      <c r="G279" s="38">
        <v>167.52887836922145</v>
      </c>
      <c r="H279" s="39">
        <v>8.6254671496666671</v>
      </c>
      <c r="I279" s="39">
        <v>5.836977970915977</v>
      </c>
      <c r="J279" s="39">
        <v>67.671441669585946</v>
      </c>
      <c r="K279" s="40">
        <v>191.74029865</v>
      </c>
      <c r="L279" s="40">
        <v>287.61075861659691</v>
      </c>
      <c r="M279" s="40">
        <v>150.00016201163714</v>
      </c>
      <c r="N279" s="41">
        <v>950.89168416666655</v>
      </c>
      <c r="O279" s="41">
        <v>91.634530701733269</v>
      </c>
      <c r="P279" s="41">
        <v>9.636694928301857</v>
      </c>
      <c r="R279" s="32">
        <f t="shared" si="60"/>
        <v>2.0012603261347028E-2</v>
      </c>
      <c r="S279" s="32">
        <f t="shared" si="61"/>
        <v>0.44841182858710099</v>
      </c>
      <c r="T279" s="32">
        <f t="shared" si="62"/>
        <v>2.0171875835346208E-2</v>
      </c>
      <c r="U279" s="32">
        <f t="shared" si="63"/>
        <v>4.0675100659751714E-3</v>
      </c>
      <c r="W279" s="33">
        <f t="shared" si="64"/>
        <v>49.968511689402817</v>
      </c>
      <c r="X279" s="33">
        <f t="shared" si="65"/>
        <v>22.406471698421051</v>
      </c>
      <c r="Y279" s="33">
        <f t="shared" si="66"/>
        <v>1.0079586134756793</v>
      </c>
      <c r="Z279" s="33">
        <f t="shared" si="67"/>
        <v>0.203247424278444</v>
      </c>
      <c r="AB279" s="34">
        <f t="shared" si="68"/>
        <v>2.2300928214826445</v>
      </c>
      <c r="AC279" s="34">
        <f t="shared" si="69"/>
        <v>4.4629962872310171E-2</v>
      </c>
      <c r="AD279" s="34">
        <f t="shared" si="70"/>
        <v>4.4985155496244801E-2</v>
      </c>
      <c r="AE279" s="34">
        <f t="shared" si="71"/>
        <v>9.0709249994396276E-3</v>
      </c>
      <c r="AG279" s="35">
        <f t="shared" si="72"/>
        <v>49.573971610897395</v>
      </c>
      <c r="AH279" s="35">
        <f t="shared" si="73"/>
        <v>0.99210422593817016</v>
      </c>
      <c r="AI279" s="35">
        <f t="shared" si="74"/>
        <v>22.229555260367533</v>
      </c>
      <c r="AJ279" s="35">
        <f t="shared" si="75"/>
        <v>0.20164262853769255</v>
      </c>
      <c r="AL279" s="36">
        <f t="shared" si="76"/>
        <v>245.85065157306585</v>
      </c>
      <c r="AM279" s="36">
        <f t="shared" si="77"/>
        <v>4.9201115514754292</v>
      </c>
      <c r="AN279" s="36">
        <f t="shared" si="78"/>
        <v>110.24234023120869</v>
      </c>
      <c r="AO279" s="36">
        <f t="shared" si="79"/>
        <v>4.9592688175708473</v>
      </c>
    </row>
    <row r="280" spans="1:41" x14ac:dyDescent="0.25">
      <c r="A280" s="9" t="s">
        <v>1024</v>
      </c>
      <c r="B280" s="37">
        <v>7905.8174915000009</v>
      </c>
      <c r="C280" s="37">
        <v>10496.013688715468</v>
      </c>
      <c r="D280" s="37">
        <v>132.76316712345479</v>
      </c>
      <c r="E280" s="38">
        <v>4891.3020486666665</v>
      </c>
      <c r="F280" s="38">
        <v>1694.651955324083</v>
      </c>
      <c r="G280" s="38">
        <v>34.64623403876751</v>
      </c>
      <c r="H280" s="39">
        <v>7671.6414523333333</v>
      </c>
      <c r="I280" s="39">
        <v>3827.7055955381375</v>
      </c>
      <c r="J280" s="39">
        <v>49.894219109704864</v>
      </c>
      <c r="K280" s="40">
        <v>14075.813214000002</v>
      </c>
      <c r="L280" s="40">
        <v>6255.1365299486069</v>
      </c>
      <c r="M280" s="40">
        <v>44.438899798181183</v>
      </c>
      <c r="N280" s="41">
        <v>5669.211472</v>
      </c>
      <c r="O280" s="41">
        <v>1923.7255298230166</v>
      </c>
      <c r="P280" s="41">
        <v>33.932858905056143</v>
      </c>
      <c r="R280" s="32">
        <f t="shared" si="60"/>
        <v>1.6163012246718784</v>
      </c>
      <c r="S280" s="32">
        <f t="shared" si="61"/>
        <v>1.0305248936126234</v>
      </c>
      <c r="T280" s="32">
        <f t="shared" si="62"/>
        <v>0.5616597329976476</v>
      </c>
      <c r="U280" s="32">
        <f t="shared" si="63"/>
        <v>1.3945180084649347</v>
      </c>
      <c r="W280" s="33">
        <f t="shared" si="64"/>
        <v>0.61869655528041045</v>
      </c>
      <c r="X280" s="33">
        <f t="shared" si="65"/>
        <v>0.63758220180884162</v>
      </c>
      <c r="Y280" s="33">
        <f t="shared" si="66"/>
        <v>0.34749694204535969</v>
      </c>
      <c r="Z280" s="33">
        <f t="shared" si="67"/>
        <v>0.86278348811375338</v>
      </c>
      <c r="AB280" s="34">
        <f t="shared" si="68"/>
        <v>0.9703792758410571</v>
      </c>
      <c r="AC280" s="34">
        <f t="shared" si="69"/>
        <v>1.568425211938111</v>
      </c>
      <c r="AD280" s="34">
        <f t="shared" si="70"/>
        <v>0.54502296497533875</v>
      </c>
      <c r="AE280" s="34">
        <f t="shared" si="71"/>
        <v>1.3532113752015165</v>
      </c>
      <c r="AG280" s="35">
        <f t="shared" si="72"/>
        <v>1.7804374094309308</v>
      </c>
      <c r="AH280" s="35">
        <f t="shared" si="73"/>
        <v>2.8777231653148401</v>
      </c>
      <c r="AI280" s="35">
        <f t="shared" si="74"/>
        <v>1.834785071937745</v>
      </c>
      <c r="AJ280" s="35">
        <f t="shared" si="75"/>
        <v>2.482852030396089</v>
      </c>
      <c r="AL280" s="36">
        <f t="shared" si="76"/>
        <v>0.71709364377501694</v>
      </c>
      <c r="AM280" s="36">
        <f t="shared" si="77"/>
        <v>1.1590393346379797</v>
      </c>
      <c r="AN280" s="36">
        <f t="shared" si="78"/>
        <v>0.73898285096153793</v>
      </c>
      <c r="AO280" s="36">
        <f t="shared" si="79"/>
        <v>0.40276262449698624</v>
      </c>
    </row>
    <row r="281" spans="1:41" x14ac:dyDescent="0.25">
      <c r="A281" s="9" t="s">
        <v>497</v>
      </c>
      <c r="B281" s="37">
        <v>145.49615487666668</v>
      </c>
      <c r="C281" s="37">
        <v>123.48230085387829</v>
      </c>
      <c r="D281" s="37">
        <v>84.869803575600358</v>
      </c>
      <c r="E281" s="38">
        <v>395.86551736666667</v>
      </c>
      <c r="F281" s="38">
        <v>384.12736652526098</v>
      </c>
      <c r="G281" s="38">
        <v>97.034813509524923</v>
      </c>
      <c r="H281" s="39">
        <v>159.60505560000001</v>
      </c>
      <c r="I281" s="39">
        <v>52.925397667523661</v>
      </c>
      <c r="J281" s="39">
        <v>33.160226327770317</v>
      </c>
      <c r="K281" s="40">
        <v>415.31152136666668</v>
      </c>
      <c r="L281" s="40">
        <v>298.03496993802997</v>
      </c>
      <c r="M281" s="40">
        <v>71.761787141682348</v>
      </c>
      <c r="N281" s="41">
        <v>1450.3232446666664</v>
      </c>
      <c r="O281" s="41">
        <v>183.4735656639254</v>
      </c>
      <c r="P281" s="41">
        <v>12.650529207100577</v>
      </c>
      <c r="R281" s="32">
        <f t="shared" si="60"/>
        <v>0.36753934983910774</v>
      </c>
      <c r="S281" s="32">
        <f t="shared" si="61"/>
        <v>0.91160116657775014</v>
      </c>
      <c r="T281" s="32">
        <f t="shared" si="62"/>
        <v>0.35033016757609353</v>
      </c>
      <c r="U281" s="32">
        <f t="shared" si="63"/>
        <v>0.10031981174659216</v>
      </c>
      <c r="W281" s="33">
        <f t="shared" si="64"/>
        <v>2.7207971076777362</v>
      </c>
      <c r="X281" s="33">
        <f t="shared" si="65"/>
        <v>2.4802818173803929</v>
      </c>
      <c r="Y281" s="33">
        <f t="shared" si="66"/>
        <v>0.95317730667329192</v>
      </c>
      <c r="Z281" s="33">
        <f t="shared" si="67"/>
        <v>0.27294985364290292</v>
      </c>
      <c r="AB281" s="34">
        <f t="shared" si="68"/>
        <v>1.0969709524990066</v>
      </c>
      <c r="AC281" s="34">
        <f t="shared" si="69"/>
        <v>0.40317999067387156</v>
      </c>
      <c r="AD281" s="34">
        <f t="shared" si="70"/>
        <v>0.38430201761508387</v>
      </c>
      <c r="AE281" s="34">
        <f t="shared" si="71"/>
        <v>0.11004791944618021</v>
      </c>
      <c r="AG281" s="35">
        <f t="shared" si="72"/>
        <v>2.8544501517494774</v>
      </c>
      <c r="AH281" s="35">
        <f t="shared" si="73"/>
        <v>1.0491227529221454</v>
      </c>
      <c r="AI281" s="35">
        <f t="shared" si="74"/>
        <v>2.6021200882728595</v>
      </c>
      <c r="AJ281" s="35">
        <f t="shared" si="75"/>
        <v>0.28635790186353899</v>
      </c>
      <c r="AL281" s="36">
        <f t="shared" si="76"/>
        <v>9.968120778834793</v>
      </c>
      <c r="AM281" s="36">
        <f t="shared" si="77"/>
        <v>3.6636766301706403</v>
      </c>
      <c r="AN281" s="36">
        <f t="shared" si="78"/>
        <v>9.0869505305737093</v>
      </c>
      <c r="AO281" s="36">
        <f t="shared" si="79"/>
        <v>3.492133422867933</v>
      </c>
    </row>
    <row r="282" spans="1:41" x14ac:dyDescent="0.25">
      <c r="A282" s="9" t="s">
        <v>1025</v>
      </c>
      <c r="B282" s="37">
        <v>4.8405118529999998</v>
      </c>
      <c r="C282" s="37">
        <v>5.3579113749470437</v>
      </c>
      <c r="D282" s="37">
        <v>110.68894236105167</v>
      </c>
      <c r="E282" s="38">
        <v>8.1465064946666672</v>
      </c>
      <c r="F282" s="38">
        <v>5.9958928027949474</v>
      </c>
      <c r="G282" s="38">
        <v>73.600785891723305</v>
      </c>
      <c r="H282" s="39">
        <v>6.7697990416666665</v>
      </c>
      <c r="I282" s="39">
        <v>9.0317703750097689</v>
      </c>
      <c r="J282" s="39">
        <v>133.41268063381426</v>
      </c>
      <c r="K282" s="40">
        <v>28.115437923333332</v>
      </c>
      <c r="L282" s="40">
        <v>10.656186758374227</v>
      </c>
      <c r="M282" s="40">
        <v>37.90154998628185</v>
      </c>
      <c r="N282" s="41">
        <v>12.927368869333334</v>
      </c>
      <c r="O282" s="41">
        <v>5.5875287658260673</v>
      </c>
      <c r="P282" s="41">
        <v>43.222474908107245</v>
      </c>
      <c r="R282" s="32">
        <f t="shared" si="60"/>
        <v>0.59418253163720824</v>
      </c>
      <c r="S282" s="32">
        <f t="shared" si="61"/>
        <v>0.71501558956295208</v>
      </c>
      <c r="T282" s="32">
        <f t="shared" si="62"/>
        <v>0.1721656218266763</v>
      </c>
      <c r="U282" s="32">
        <f t="shared" si="63"/>
        <v>0.37443906040948499</v>
      </c>
      <c r="W282" s="33">
        <f t="shared" si="64"/>
        <v>1.6829845152879264</v>
      </c>
      <c r="X282" s="33">
        <f t="shared" si="65"/>
        <v>1.2033601654239159</v>
      </c>
      <c r="Y282" s="33">
        <f t="shared" si="66"/>
        <v>0.28975207559921329</v>
      </c>
      <c r="Z282" s="33">
        <f t="shared" si="67"/>
        <v>0.63017514058812374</v>
      </c>
      <c r="AB282" s="34">
        <f t="shared" si="68"/>
        <v>1.3985709047424302</v>
      </c>
      <c r="AC282" s="34">
        <f t="shared" si="69"/>
        <v>0.83100640085399802</v>
      </c>
      <c r="AD282" s="34">
        <f t="shared" si="70"/>
        <v>0.24078582948367774</v>
      </c>
      <c r="AE282" s="34">
        <f t="shared" si="71"/>
        <v>0.52367957548779887</v>
      </c>
      <c r="AG282" s="35">
        <f t="shared" si="72"/>
        <v>5.8083605158219482</v>
      </c>
      <c r="AH282" s="35">
        <f t="shared" si="73"/>
        <v>3.4512263559526861</v>
      </c>
      <c r="AI282" s="35">
        <f t="shared" si="74"/>
        <v>4.1530683186146025</v>
      </c>
      <c r="AJ282" s="35">
        <f t="shared" si="75"/>
        <v>2.1748770540639217</v>
      </c>
      <c r="AL282" s="36">
        <f t="shared" si="76"/>
        <v>2.6706615461175556</v>
      </c>
      <c r="AM282" s="36">
        <f t="shared" si="77"/>
        <v>1.5868604386182701</v>
      </c>
      <c r="AN282" s="36">
        <f t="shared" si="78"/>
        <v>1.9095646399203492</v>
      </c>
      <c r="AO282" s="36">
        <f t="shared" si="79"/>
        <v>0.45979610577592173</v>
      </c>
    </row>
    <row r="283" spans="1:41" x14ac:dyDescent="0.25">
      <c r="A283" s="9" t="s">
        <v>498</v>
      </c>
      <c r="B283" s="37">
        <v>145.49615487666668</v>
      </c>
      <c r="C283" s="37">
        <v>123.48230085387829</v>
      </c>
      <c r="D283" s="37">
        <v>84.869803575600358</v>
      </c>
      <c r="E283" s="38">
        <v>395.85537723333329</v>
      </c>
      <c r="F283" s="38">
        <v>385.00164322220309</v>
      </c>
      <c r="G283" s="38">
        <v>97.258156732140947</v>
      </c>
      <c r="H283" s="39">
        <v>158.4292131</v>
      </c>
      <c r="I283" s="39">
        <v>52.753494807251627</v>
      </c>
      <c r="J283" s="39">
        <v>33.29783300378687</v>
      </c>
      <c r="K283" s="40">
        <v>405.82163596666669</v>
      </c>
      <c r="L283" s="40">
        <v>277.08435969640908</v>
      </c>
      <c r="M283" s="40">
        <v>68.277374870956407</v>
      </c>
      <c r="N283" s="41">
        <v>1417.3280173333333</v>
      </c>
      <c r="O283" s="41">
        <v>187.20835588958263</v>
      </c>
      <c r="P283" s="41">
        <v>13.2085412551013</v>
      </c>
      <c r="R283" s="32">
        <f t="shared" si="60"/>
        <v>0.36754876463609415</v>
      </c>
      <c r="S283" s="32">
        <f t="shared" si="61"/>
        <v>0.91836696042181298</v>
      </c>
      <c r="T283" s="32">
        <f t="shared" si="62"/>
        <v>0.35852241965881143</v>
      </c>
      <c r="U283" s="32">
        <f t="shared" si="63"/>
        <v>0.10265524500843073</v>
      </c>
      <c r="W283" s="33">
        <f t="shared" si="64"/>
        <v>2.7207274141979192</v>
      </c>
      <c r="X283" s="33">
        <f t="shared" si="65"/>
        <v>2.498626165513242</v>
      </c>
      <c r="Y283" s="33">
        <f t="shared" si="66"/>
        <v>0.97544177577029922</v>
      </c>
      <c r="Z283" s="33">
        <f t="shared" si="67"/>
        <v>0.27929693930564159</v>
      </c>
      <c r="AB283" s="34">
        <f t="shared" si="68"/>
        <v>1.0888893471741321</v>
      </c>
      <c r="AC283" s="34">
        <f t="shared" si="69"/>
        <v>0.40021993437925529</v>
      </c>
      <c r="AD283" s="34">
        <f t="shared" si="70"/>
        <v>0.39039124348957344</v>
      </c>
      <c r="AE283" s="34">
        <f t="shared" si="71"/>
        <v>0.11178020272123072</v>
      </c>
      <c r="AG283" s="35">
        <f t="shared" si="72"/>
        <v>2.78922584800039</v>
      </c>
      <c r="AH283" s="35">
        <f t="shared" si="73"/>
        <v>1.0251765147236054</v>
      </c>
      <c r="AI283" s="35">
        <f t="shared" si="74"/>
        <v>2.5615328639580719</v>
      </c>
      <c r="AJ283" s="35">
        <f t="shared" si="75"/>
        <v>0.28632866281032798</v>
      </c>
      <c r="AL283" s="36">
        <f t="shared" si="76"/>
        <v>9.7413434639201668</v>
      </c>
      <c r="AM283" s="36">
        <f t="shared" si="77"/>
        <v>3.5804187560597476</v>
      </c>
      <c r="AN283" s="36">
        <f t="shared" si="78"/>
        <v>8.9461279873852586</v>
      </c>
      <c r="AO283" s="36">
        <f t="shared" si="79"/>
        <v>3.4924900294122061</v>
      </c>
    </row>
    <row r="284" spans="1:41" x14ac:dyDescent="0.25">
      <c r="A284" s="9" t="s">
        <v>1026</v>
      </c>
      <c r="B284" s="37">
        <v>189.18681263666667</v>
      </c>
      <c r="C284" s="37">
        <v>259.82298271565952</v>
      </c>
      <c r="D284" s="37">
        <v>137.33673034317124</v>
      </c>
      <c r="E284" s="38">
        <v>267.10115566666667</v>
      </c>
      <c r="F284" s="38">
        <v>138.40819843462413</v>
      </c>
      <c r="G284" s="38">
        <v>51.818644546545109</v>
      </c>
      <c r="H284" s="39">
        <v>276.21852023333332</v>
      </c>
      <c r="I284" s="39">
        <v>191.42219577966205</v>
      </c>
      <c r="J284" s="39">
        <v>69.30099966430916</v>
      </c>
      <c r="K284" s="40">
        <v>790.32187906666661</v>
      </c>
      <c r="L284" s="40">
        <v>336.99517955567273</v>
      </c>
      <c r="M284" s="40">
        <v>42.640244244996531</v>
      </c>
      <c r="N284" s="41">
        <v>344.41644866666667</v>
      </c>
      <c r="O284" s="41">
        <v>83.532904556844969</v>
      </c>
      <c r="P284" s="41">
        <v>24.25345969399093</v>
      </c>
      <c r="R284" s="32">
        <f t="shared" si="60"/>
        <v>0.70829649600155797</v>
      </c>
      <c r="S284" s="32">
        <f t="shared" si="61"/>
        <v>0.68491718975560612</v>
      </c>
      <c r="T284" s="32">
        <f t="shared" si="62"/>
        <v>0.23937944481568382</v>
      </c>
      <c r="U284" s="32">
        <f t="shared" si="63"/>
        <v>0.54929668245829211</v>
      </c>
      <c r="W284" s="33">
        <f t="shared" si="64"/>
        <v>1.4118381294347113</v>
      </c>
      <c r="X284" s="33">
        <f t="shared" si="65"/>
        <v>0.96699220400223407</v>
      </c>
      <c r="Y284" s="33">
        <f t="shared" si="66"/>
        <v>0.33796502759369473</v>
      </c>
      <c r="Z284" s="33">
        <f t="shared" si="67"/>
        <v>0.7755180006666077</v>
      </c>
      <c r="AB284" s="34">
        <f t="shared" si="68"/>
        <v>1.4600305189548866</v>
      </c>
      <c r="AC284" s="34">
        <f t="shared" si="69"/>
        <v>1.0341345006310823</v>
      </c>
      <c r="AD284" s="34">
        <f t="shared" si="70"/>
        <v>0.3495012950413755</v>
      </c>
      <c r="AE284" s="34">
        <f t="shared" si="71"/>
        <v>0.80198992034977779</v>
      </c>
      <c r="AG284" s="35">
        <f t="shared" si="72"/>
        <v>4.1774681229208088</v>
      </c>
      <c r="AH284" s="35">
        <f t="shared" si="73"/>
        <v>2.9588860336230143</v>
      </c>
      <c r="AI284" s="35">
        <f t="shared" si="74"/>
        <v>2.861219727044547</v>
      </c>
      <c r="AJ284" s="35">
        <f t="shared" si="75"/>
        <v>2.2946693809956691</v>
      </c>
      <c r="AL284" s="36">
        <f t="shared" si="76"/>
        <v>1.8205098117917899</v>
      </c>
      <c r="AM284" s="36">
        <f t="shared" si="77"/>
        <v>1.2894607206285804</v>
      </c>
      <c r="AN284" s="36">
        <f t="shared" si="78"/>
        <v>1.2468984642149401</v>
      </c>
      <c r="AO284" s="36">
        <f t="shared" si="79"/>
        <v>0.43579262802822372</v>
      </c>
    </row>
    <row r="285" spans="1:41" x14ac:dyDescent="0.25">
      <c r="A285" s="9" t="s">
        <v>1027</v>
      </c>
      <c r="B285" s="37">
        <v>59.306880398666671</v>
      </c>
      <c r="C285" s="37">
        <v>74.559217429936623</v>
      </c>
      <c r="D285" s="37">
        <v>125.71765186221606</v>
      </c>
      <c r="E285" s="38">
        <v>45.267719353333327</v>
      </c>
      <c r="F285" s="38">
        <v>10.367401473431762</v>
      </c>
      <c r="G285" s="38">
        <v>22.9024161621881</v>
      </c>
      <c r="H285" s="39">
        <v>55.431010130000004</v>
      </c>
      <c r="I285" s="39">
        <v>34.03868877114337</v>
      </c>
      <c r="J285" s="39">
        <v>61.407303766093882</v>
      </c>
      <c r="K285" s="40">
        <v>167.88991177666665</v>
      </c>
      <c r="L285" s="40">
        <v>77.98506908658517</v>
      </c>
      <c r="M285" s="40">
        <v>46.450122143326745</v>
      </c>
      <c r="N285" s="41">
        <v>68.268999526666661</v>
      </c>
      <c r="O285" s="41">
        <v>27.231113187140075</v>
      </c>
      <c r="P285" s="41">
        <v>39.887962876185533</v>
      </c>
      <c r="R285" s="32">
        <f t="shared" si="60"/>
        <v>1.3101362570478063</v>
      </c>
      <c r="S285" s="32">
        <f t="shared" si="61"/>
        <v>1.0699224181478337</v>
      </c>
      <c r="T285" s="32">
        <f t="shared" si="62"/>
        <v>0.35324862447696603</v>
      </c>
      <c r="U285" s="32">
        <f t="shared" si="63"/>
        <v>0.86872344416737379</v>
      </c>
      <c r="W285" s="33">
        <f t="shared" si="64"/>
        <v>0.76327938763663294</v>
      </c>
      <c r="X285" s="33">
        <f t="shared" si="65"/>
        <v>0.81664972814258407</v>
      </c>
      <c r="Y285" s="33">
        <f t="shared" si="66"/>
        <v>0.26962739377426154</v>
      </c>
      <c r="Z285" s="33">
        <f t="shared" si="67"/>
        <v>0.66307869848965972</v>
      </c>
      <c r="AB285" s="34">
        <f t="shared" si="68"/>
        <v>0.93464720716023697</v>
      </c>
      <c r="AC285" s="34">
        <f t="shared" si="69"/>
        <v>1.2245151936490986</v>
      </c>
      <c r="AD285" s="34">
        <f t="shared" si="70"/>
        <v>0.33016284030059162</v>
      </c>
      <c r="AE285" s="34">
        <f t="shared" si="71"/>
        <v>0.81194994088565797</v>
      </c>
      <c r="AG285" s="35">
        <f t="shared" si="72"/>
        <v>2.8308673571783607</v>
      </c>
      <c r="AH285" s="35">
        <f t="shared" si="73"/>
        <v>3.7088219635324733</v>
      </c>
      <c r="AI285" s="35">
        <f t="shared" si="74"/>
        <v>3.0288084482480393</v>
      </c>
      <c r="AJ285" s="35">
        <f t="shared" si="75"/>
        <v>2.4592408405089765</v>
      </c>
      <c r="AL285" s="36">
        <f t="shared" si="76"/>
        <v>1.1511143237977743</v>
      </c>
      <c r="AM285" s="36">
        <f t="shared" si="77"/>
        <v>1.5081166116145326</v>
      </c>
      <c r="AN285" s="36">
        <f t="shared" si="78"/>
        <v>1.2316030208823232</v>
      </c>
      <c r="AO285" s="36">
        <f t="shared" si="79"/>
        <v>0.40662955149729663</v>
      </c>
    </row>
    <row r="286" spans="1:41" x14ac:dyDescent="0.25">
      <c r="A286" s="9" t="s">
        <v>479</v>
      </c>
      <c r="B286" s="37">
        <v>19.723514290333338</v>
      </c>
      <c r="C286" s="37">
        <v>30.399718563205106</v>
      </c>
      <c r="D286" s="37">
        <v>154.12932054458605</v>
      </c>
      <c r="E286" s="38">
        <v>221.13280626666668</v>
      </c>
      <c r="F286" s="38">
        <v>96.933010493079621</v>
      </c>
      <c r="G286" s="38">
        <v>43.83474895904272</v>
      </c>
      <c r="H286" s="39">
        <v>196.14031813333335</v>
      </c>
      <c r="I286" s="39">
        <v>90.020641622477385</v>
      </c>
      <c r="J286" s="39">
        <v>45.896041405053019</v>
      </c>
      <c r="K286" s="40">
        <v>354.59660860000002</v>
      </c>
      <c r="L286" s="40">
        <v>122.63798926281059</v>
      </c>
      <c r="M286" s="40">
        <v>34.585212122305279</v>
      </c>
      <c r="N286" s="41">
        <v>119.92461529999999</v>
      </c>
      <c r="O286" s="41">
        <v>18.679074764641179</v>
      </c>
      <c r="P286" s="41">
        <v>15.575680370467849</v>
      </c>
      <c r="R286" s="32">
        <f t="shared" si="60"/>
        <v>8.9193071906972121E-2</v>
      </c>
      <c r="S286" s="32">
        <f t="shared" si="61"/>
        <v>0.10055818445713735</v>
      </c>
      <c r="T286" s="32">
        <f t="shared" si="62"/>
        <v>5.5622399684544917E-2</v>
      </c>
      <c r="U286" s="32">
        <f t="shared" si="63"/>
        <v>0.16446593754746311</v>
      </c>
      <c r="W286" s="33">
        <f t="shared" si="64"/>
        <v>11.211633130463253</v>
      </c>
      <c r="X286" s="33">
        <f t="shared" si="65"/>
        <v>1.1274214723988762</v>
      </c>
      <c r="Y286" s="33">
        <f t="shared" si="66"/>
        <v>0.62361793909911256</v>
      </c>
      <c r="Z286" s="33">
        <f t="shared" si="67"/>
        <v>1.8439317542398379</v>
      </c>
      <c r="AB286" s="34">
        <f t="shared" si="68"/>
        <v>9.9444913946934594</v>
      </c>
      <c r="AC286" s="34">
        <f t="shared" si="69"/>
        <v>0.88697973604515923</v>
      </c>
      <c r="AD286" s="34">
        <f t="shared" si="70"/>
        <v>0.55313647501515706</v>
      </c>
      <c r="AE286" s="34">
        <f t="shared" si="71"/>
        <v>1.6355301006609388</v>
      </c>
      <c r="AG286" s="35">
        <f t="shared" si="72"/>
        <v>17.978368529070444</v>
      </c>
      <c r="AH286" s="35">
        <f t="shared" si="73"/>
        <v>1.6035459169834247</v>
      </c>
      <c r="AI286" s="35">
        <f t="shared" si="74"/>
        <v>1.8078720987846588</v>
      </c>
      <c r="AJ286" s="35">
        <f t="shared" si="75"/>
        <v>2.9568292357073758</v>
      </c>
      <c r="AL286" s="36">
        <f t="shared" si="76"/>
        <v>6.0802863797338622</v>
      </c>
      <c r="AM286" s="36">
        <f t="shared" si="77"/>
        <v>0.54231942028258562</v>
      </c>
      <c r="AN286" s="36">
        <f t="shared" si="78"/>
        <v>0.61142255932549761</v>
      </c>
      <c r="AO286" s="36">
        <f t="shared" si="79"/>
        <v>0.3382001192100515</v>
      </c>
    </row>
    <row r="287" spans="1:41" x14ac:dyDescent="0.25">
      <c r="A287" s="9" t="s">
        <v>1028</v>
      </c>
      <c r="B287" s="37">
        <v>636.96927021333329</v>
      </c>
      <c r="C287" s="37">
        <v>934.95811055541276</v>
      </c>
      <c r="D287" s="37">
        <v>146.7822945747881</v>
      </c>
      <c r="E287" s="38">
        <v>279.06335083333329</v>
      </c>
      <c r="F287" s="38">
        <v>73.02376651338669</v>
      </c>
      <c r="G287" s="38">
        <v>26.167451331507564</v>
      </c>
      <c r="H287" s="39">
        <v>455.80672163333338</v>
      </c>
      <c r="I287" s="39">
        <v>375.05783416291166</v>
      </c>
      <c r="J287" s="39">
        <v>82.284401778660282</v>
      </c>
      <c r="K287" s="40">
        <v>1099.3190050999999</v>
      </c>
      <c r="L287" s="40">
        <v>590.77118031067516</v>
      </c>
      <c r="M287" s="40">
        <v>53.739740472960854</v>
      </c>
      <c r="N287" s="41">
        <v>305.83658446666669</v>
      </c>
      <c r="O287" s="41">
        <v>131.06033832510386</v>
      </c>
      <c r="P287" s="41">
        <v>42.853061073008483</v>
      </c>
      <c r="R287" s="32">
        <f t="shared" si="60"/>
        <v>2.2825257000291463</v>
      </c>
      <c r="S287" s="32">
        <f t="shared" si="61"/>
        <v>1.3974547543547049</v>
      </c>
      <c r="T287" s="32">
        <f t="shared" si="62"/>
        <v>0.57942168493247437</v>
      </c>
      <c r="U287" s="32">
        <f t="shared" si="63"/>
        <v>2.0827111685284887</v>
      </c>
      <c r="W287" s="33">
        <f t="shared" si="64"/>
        <v>0.43811116781170556</v>
      </c>
      <c r="X287" s="33">
        <f t="shared" si="65"/>
        <v>0.61224053439435988</v>
      </c>
      <c r="Y287" s="33">
        <f t="shared" si="66"/>
        <v>0.25385111104119246</v>
      </c>
      <c r="Z287" s="33">
        <f t="shared" si="67"/>
        <v>0.91245902225849818</v>
      </c>
      <c r="AB287" s="34">
        <f t="shared" si="68"/>
        <v>0.71558667419022415</v>
      </c>
      <c r="AC287" s="34">
        <f t="shared" si="69"/>
        <v>1.6333449744375699</v>
      </c>
      <c r="AD287" s="34">
        <f t="shared" si="70"/>
        <v>0.41462643647452524</v>
      </c>
      <c r="AE287" s="34">
        <f t="shared" si="71"/>
        <v>1.4903603583861369</v>
      </c>
      <c r="AG287" s="35">
        <f t="shared" si="72"/>
        <v>1.7258587760942012</v>
      </c>
      <c r="AH287" s="35">
        <f t="shared" si="73"/>
        <v>3.939317011055862</v>
      </c>
      <c r="AI287" s="35">
        <f t="shared" si="74"/>
        <v>2.4118095519976337</v>
      </c>
      <c r="AJ287" s="35">
        <f t="shared" si="75"/>
        <v>3.5944653482743014</v>
      </c>
      <c r="AL287" s="36">
        <f t="shared" si="76"/>
        <v>0.48014338959277597</v>
      </c>
      <c r="AM287" s="36">
        <f t="shared" si="77"/>
        <v>1.0959396264446182</v>
      </c>
      <c r="AN287" s="36">
        <f t="shared" si="78"/>
        <v>0.67097866255840821</v>
      </c>
      <c r="AO287" s="36">
        <f t="shared" si="79"/>
        <v>0.27820549180703574</v>
      </c>
    </row>
    <row r="288" spans="1:41" x14ac:dyDescent="0.25">
      <c r="A288" s="9" t="s">
        <v>1029</v>
      </c>
      <c r="B288" s="37">
        <v>24.172827682666664</v>
      </c>
      <c r="C288" s="37">
        <v>22.368729632076096</v>
      </c>
      <c r="D288" s="37">
        <v>92.536669378220026</v>
      </c>
      <c r="E288" s="38">
        <v>37.233785879999999</v>
      </c>
      <c r="F288" s="38">
        <v>2.3249976944791597</v>
      </c>
      <c r="G288" s="38">
        <v>6.2443225676066003</v>
      </c>
      <c r="H288" s="39">
        <v>14.610761509666666</v>
      </c>
      <c r="I288" s="39">
        <v>7.8348626347677417</v>
      </c>
      <c r="J288" s="39">
        <v>53.623917066773672</v>
      </c>
      <c r="K288" s="40">
        <v>46.903509343333333</v>
      </c>
      <c r="L288" s="40">
        <v>19.765914101453962</v>
      </c>
      <c r="M288" s="40">
        <v>42.141652891615465</v>
      </c>
      <c r="N288" s="41">
        <v>27.578352633333335</v>
      </c>
      <c r="O288" s="41">
        <v>8.0553587631825803</v>
      </c>
      <c r="P288" s="41">
        <v>29.208991814276281</v>
      </c>
      <c r="R288" s="32">
        <f t="shared" si="60"/>
        <v>0.64921756172130263</v>
      </c>
      <c r="S288" s="32">
        <f t="shared" si="61"/>
        <v>1.6544536482012668</v>
      </c>
      <c r="T288" s="32">
        <f t="shared" si="62"/>
        <v>0.51537354072425046</v>
      </c>
      <c r="U288" s="32">
        <f t="shared" si="63"/>
        <v>0.87651456212977386</v>
      </c>
      <c r="W288" s="33">
        <f t="shared" si="64"/>
        <v>1.5403156953250781</v>
      </c>
      <c r="X288" s="33">
        <f t="shared" si="65"/>
        <v>2.5483809215122464</v>
      </c>
      <c r="Y288" s="33">
        <f t="shared" si="66"/>
        <v>0.79383795373282129</v>
      </c>
      <c r="Z288" s="33">
        <f t="shared" si="67"/>
        <v>1.3501091372294791</v>
      </c>
      <c r="AB288" s="34">
        <f t="shared" si="68"/>
        <v>0.60442914256752178</v>
      </c>
      <c r="AC288" s="34">
        <f t="shared" si="69"/>
        <v>0.39240601417098409</v>
      </c>
      <c r="AD288" s="34">
        <f t="shared" si="70"/>
        <v>0.31150678732194648</v>
      </c>
      <c r="AE288" s="34">
        <f t="shared" si="71"/>
        <v>0.52979094523604597</v>
      </c>
      <c r="AG288" s="35">
        <f t="shared" si="72"/>
        <v>1.940340201778127</v>
      </c>
      <c r="AH288" s="35">
        <f t="shared" si="73"/>
        <v>1.259702934708216</v>
      </c>
      <c r="AI288" s="35">
        <f t="shared" si="74"/>
        <v>3.2102029255834044</v>
      </c>
      <c r="AJ288" s="35">
        <f t="shared" si="75"/>
        <v>1.7007364423443523</v>
      </c>
      <c r="AL288" s="36">
        <f t="shared" si="76"/>
        <v>1.1408823574706832</v>
      </c>
      <c r="AM288" s="36">
        <f t="shared" si="77"/>
        <v>0.74068086232796848</v>
      </c>
      <c r="AN288" s="36">
        <f t="shared" si="78"/>
        <v>1.8875369784858336</v>
      </c>
      <c r="AO288" s="36">
        <f t="shared" si="79"/>
        <v>0.58798058011949605</v>
      </c>
    </row>
    <row r="289" spans="1:41" x14ac:dyDescent="0.25">
      <c r="A289" s="9" t="s">
        <v>1030</v>
      </c>
      <c r="B289" s="37">
        <v>16.114587426666667</v>
      </c>
      <c r="C289" s="37">
        <v>22.170568892355096</v>
      </c>
      <c r="D289" s="37">
        <v>137.58074163082139</v>
      </c>
      <c r="E289" s="38">
        <v>12.342041548000003</v>
      </c>
      <c r="F289" s="38">
        <v>4.6696543753865267</v>
      </c>
      <c r="G289" s="38">
        <v>37.835348043721609</v>
      </c>
      <c r="H289" s="39">
        <v>16.420840205333334</v>
      </c>
      <c r="I289" s="39">
        <v>16.360719436570943</v>
      </c>
      <c r="J289" s="39">
        <v>99.633875197550097</v>
      </c>
      <c r="K289" s="40">
        <v>55.502813719999999</v>
      </c>
      <c r="L289" s="40">
        <v>28.799346895988936</v>
      </c>
      <c r="M289" s="40">
        <v>51.888084523562306</v>
      </c>
      <c r="N289" s="41">
        <v>16.199448276666669</v>
      </c>
      <c r="O289" s="41">
        <v>7.749238161130247</v>
      </c>
      <c r="P289" s="41">
        <v>47.836432628956139</v>
      </c>
      <c r="R289" s="32">
        <f t="shared" si="60"/>
        <v>1.3056662760366413</v>
      </c>
      <c r="S289" s="32">
        <f t="shared" si="61"/>
        <v>0.98134974977911305</v>
      </c>
      <c r="T289" s="32">
        <f t="shared" si="62"/>
        <v>0.29033820713957609</v>
      </c>
      <c r="U289" s="32">
        <f t="shared" si="63"/>
        <v>0.99476149751826837</v>
      </c>
      <c r="W289" s="33">
        <f t="shared" si="64"/>
        <v>0.76589249362823919</v>
      </c>
      <c r="X289" s="33">
        <f t="shared" si="65"/>
        <v>0.75160840697977338</v>
      </c>
      <c r="Y289" s="33">
        <f t="shared" si="66"/>
        <v>0.22236785346168217</v>
      </c>
      <c r="Z289" s="33">
        <f t="shared" si="67"/>
        <v>0.76188036389962799</v>
      </c>
      <c r="AB289" s="34">
        <f t="shared" si="68"/>
        <v>1.0190046924912193</v>
      </c>
      <c r="AC289" s="34">
        <f t="shared" si="69"/>
        <v>1.330480062108873</v>
      </c>
      <c r="AD289" s="34">
        <f t="shared" si="70"/>
        <v>0.29585599548471564</v>
      </c>
      <c r="AE289" s="34">
        <f t="shared" si="71"/>
        <v>1.0136666338807079</v>
      </c>
      <c r="AG289" s="35">
        <f t="shared" si="72"/>
        <v>3.4442590586063093</v>
      </c>
      <c r="AH289" s="35">
        <f t="shared" si="73"/>
        <v>4.4970528987559675</v>
      </c>
      <c r="AI289" s="35">
        <f t="shared" si="74"/>
        <v>3.380022765337745</v>
      </c>
      <c r="AJ289" s="35">
        <f t="shared" si="75"/>
        <v>3.4262162989800733</v>
      </c>
      <c r="AL289" s="36">
        <f t="shared" si="76"/>
        <v>1.0052660889015113</v>
      </c>
      <c r="AM289" s="36">
        <f t="shared" si="77"/>
        <v>1.3125420307219553</v>
      </c>
      <c r="AN289" s="36">
        <f t="shared" si="78"/>
        <v>0.98651762480492566</v>
      </c>
      <c r="AO289" s="36">
        <f t="shared" si="79"/>
        <v>0.2918671539498785</v>
      </c>
    </row>
    <row r="290" spans="1:41" x14ac:dyDescent="0.25">
      <c r="A290" s="9" t="s">
        <v>1031</v>
      </c>
      <c r="B290" s="37">
        <v>4645.3915098666666</v>
      </c>
      <c r="C290" s="37">
        <v>6777.0240162621967</v>
      </c>
      <c r="D290" s="37">
        <v>145.88703668717716</v>
      </c>
      <c r="E290" s="38">
        <v>2224.304880666667</v>
      </c>
      <c r="F290" s="38">
        <v>649.39735086275164</v>
      </c>
      <c r="G290" s="38">
        <v>29.195518856574861</v>
      </c>
      <c r="H290" s="39">
        <v>3356.4825816666666</v>
      </c>
      <c r="I290" s="39">
        <v>2787.924832386705</v>
      </c>
      <c r="J290" s="39">
        <v>83.060905711667857</v>
      </c>
      <c r="K290" s="40">
        <v>8594.6696146666673</v>
      </c>
      <c r="L290" s="40">
        <v>4494.6527433688225</v>
      </c>
      <c r="M290" s="40">
        <v>52.295817580919788</v>
      </c>
      <c r="N290" s="41">
        <v>2512.8714086666664</v>
      </c>
      <c r="O290" s="41">
        <v>1045.8388089840266</v>
      </c>
      <c r="P290" s="41">
        <v>41.619272891442954</v>
      </c>
      <c r="R290" s="32">
        <f t="shared" si="60"/>
        <v>2.088468874138492</v>
      </c>
      <c r="S290" s="32">
        <f t="shared" si="61"/>
        <v>1.3840058444635188</v>
      </c>
      <c r="T290" s="32">
        <f t="shared" si="62"/>
        <v>0.54049681001575434</v>
      </c>
      <c r="U290" s="32">
        <f t="shared" si="63"/>
        <v>1.8486387699128299</v>
      </c>
      <c r="W290" s="33">
        <f t="shared" si="64"/>
        <v>0.47881968095526778</v>
      </c>
      <c r="X290" s="33">
        <f t="shared" si="65"/>
        <v>0.66268923688624803</v>
      </c>
      <c r="Y290" s="33">
        <f t="shared" si="66"/>
        <v>0.25880051012908351</v>
      </c>
      <c r="Z290" s="33">
        <f t="shared" si="67"/>
        <v>0.88516462601119994</v>
      </c>
      <c r="AB290" s="34">
        <f t="shared" si="68"/>
        <v>0.72254030140142167</v>
      </c>
      <c r="AC290" s="34">
        <f t="shared" si="69"/>
        <v>1.5090029297875138</v>
      </c>
      <c r="AD290" s="34">
        <f t="shared" si="70"/>
        <v>0.39053072801529015</v>
      </c>
      <c r="AE290" s="34">
        <f t="shared" si="71"/>
        <v>1.3357160139951696</v>
      </c>
      <c r="AG290" s="35">
        <f t="shared" si="72"/>
        <v>1.8501496798303991</v>
      </c>
      <c r="AH290" s="35">
        <f t="shared" si="73"/>
        <v>3.8639800188230846</v>
      </c>
      <c r="AI290" s="35">
        <f t="shared" si="74"/>
        <v>2.5606179700175802</v>
      </c>
      <c r="AJ290" s="35">
        <f t="shared" si="75"/>
        <v>3.4202584282762851</v>
      </c>
      <c r="AL290" s="36">
        <f t="shared" si="76"/>
        <v>0.54093856316080269</v>
      </c>
      <c r="AM290" s="36">
        <f t="shared" si="77"/>
        <v>1.129733351982535</v>
      </c>
      <c r="AN290" s="36">
        <f t="shared" si="78"/>
        <v>0.74866213291024919</v>
      </c>
      <c r="AO290" s="36">
        <f t="shared" si="79"/>
        <v>0.29237556780291951</v>
      </c>
    </row>
    <row r="291" spans="1:41" x14ac:dyDescent="0.25">
      <c r="A291" s="9" t="s">
        <v>1032</v>
      </c>
      <c r="B291" s="37">
        <v>2681.3357557333334</v>
      </c>
      <c r="C291" s="37">
        <v>3966.2386520440646</v>
      </c>
      <c r="D291" s="37">
        <v>147.92025368562304</v>
      </c>
      <c r="E291" s="38">
        <v>1206.9766723</v>
      </c>
      <c r="F291" s="38">
        <v>320.17875720996062</v>
      </c>
      <c r="G291" s="38">
        <v>26.527335992321365</v>
      </c>
      <c r="H291" s="39">
        <v>2178.5438722666672</v>
      </c>
      <c r="I291" s="39">
        <v>1902.02328062779</v>
      </c>
      <c r="J291" s="39">
        <v>87.307090981318126</v>
      </c>
      <c r="K291" s="40">
        <v>5406.1409526666657</v>
      </c>
      <c r="L291" s="40">
        <v>3116.3219047832868</v>
      </c>
      <c r="M291" s="40">
        <v>57.644111244382387</v>
      </c>
      <c r="N291" s="41">
        <v>1157.2696903666667</v>
      </c>
      <c r="O291" s="41">
        <v>623.61467208831402</v>
      </c>
      <c r="P291" s="41">
        <v>53.886719515718873</v>
      </c>
      <c r="R291" s="32">
        <f t="shared" si="60"/>
        <v>2.2215307199134284</v>
      </c>
      <c r="S291" s="32">
        <f t="shared" si="61"/>
        <v>1.230792636249981</v>
      </c>
      <c r="T291" s="32">
        <f t="shared" si="62"/>
        <v>0.49597962376669469</v>
      </c>
      <c r="U291" s="32">
        <f t="shared" si="63"/>
        <v>2.3169497810694279</v>
      </c>
      <c r="W291" s="33">
        <f t="shared" si="64"/>
        <v>0.45014007280483131</v>
      </c>
      <c r="X291" s="33">
        <f t="shared" si="65"/>
        <v>0.5540290868892167</v>
      </c>
      <c r="Y291" s="33">
        <f t="shared" si="66"/>
        <v>0.22326030395205279</v>
      </c>
      <c r="Z291" s="33">
        <f t="shared" si="67"/>
        <v>1.0429519431357304</v>
      </c>
      <c r="AB291" s="34">
        <f t="shared" si="68"/>
        <v>0.81248454901942901</v>
      </c>
      <c r="AC291" s="34">
        <f t="shared" si="69"/>
        <v>1.8049593851016694</v>
      </c>
      <c r="AD291" s="34">
        <f t="shared" si="70"/>
        <v>0.40297578093890901</v>
      </c>
      <c r="AE291" s="34">
        <f t="shared" si="71"/>
        <v>1.8824858979728591</v>
      </c>
      <c r="AG291" s="35">
        <f t="shared" si="72"/>
        <v>2.016211860490448</v>
      </c>
      <c r="AH291" s="35">
        <f t="shared" si="73"/>
        <v>4.4790765859333384</v>
      </c>
      <c r="AI291" s="35">
        <f t="shared" si="74"/>
        <v>2.4815387110115177</v>
      </c>
      <c r="AJ291" s="35">
        <f t="shared" si="75"/>
        <v>4.6714616287529278</v>
      </c>
      <c r="AL291" s="36">
        <f t="shared" si="76"/>
        <v>0.43160193119871282</v>
      </c>
      <c r="AM291" s="36">
        <f t="shared" si="77"/>
        <v>0.9588169489319025</v>
      </c>
      <c r="AN291" s="36">
        <f t="shared" si="78"/>
        <v>0.5312124787106467</v>
      </c>
      <c r="AO291" s="36">
        <f t="shared" si="79"/>
        <v>0.21406576345291642</v>
      </c>
    </row>
    <row r="292" spans="1:41" x14ac:dyDescent="0.25">
      <c r="A292" s="9" t="s">
        <v>1033</v>
      </c>
      <c r="B292" s="37">
        <v>113.76602488333334</v>
      </c>
      <c r="C292" s="37">
        <v>126.79023520896371</v>
      </c>
      <c r="D292" s="37">
        <v>111.44824242473676</v>
      </c>
      <c r="E292" s="38">
        <v>190.05224006666666</v>
      </c>
      <c r="F292" s="38">
        <v>125.13719886922929</v>
      </c>
      <c r="G292" s="38">
        <v>65.84358007321228</v>
      </c>
      <c r="H292" s="39">
        <v>88.515172629999995</v>
      </c>
      <c r="I292" s="39">
        <v>90.303721474792567</v>
      </c>
      <c r="J292" s="39">
        <v>102.02061272847406</v>
      </c>
      <c r="K292" s="40">
        <v>272.49296190000001</v>
      </c>
      <c r="L292" s="40">
        <v>123.05352613666352</v>
      </c>
      <c r="M292" s="40">
        <v>45.158423644652494</v>
      </c>
      <c r="N292" s="41">
        <v>60.675404016666668</v>
      </c>
      <c r="O292" s="41">
        <v>26.117185912265388</v>
      </c>
      <c r="P292" s="41">
        <v>43.044107139511375</v>
      </c>
      <c r="R292" s="32">
        <f t="shared" si="60"/>
        <v>0.59860396722199338</v>
      </c>
      <c r="S292" s="32">
        <f t="shared" si="61"/>
        <v>1.2852714568934276</v>
      </c>
      <c r="T292" s="32">
        <f t="shared" si="62"/>
        <v>0.41750078273611857</v>
      </c>
      <c r="U292" s="32">
        <f t="shared" si="63"/>
        <v>1.8749941055536019</v>
      </c>
      <c r="W292" s="33">
        <f t="shared" si="64"/>
        <v>1.6705535792567645</v>
      </c>
      <c r="X292" s="33">
        <f t="shared" si="65"/>
        <v>2.1471148326298719</v>
      </c>
      <c r="Y292" s="33">
        <f t="shared" si="66"/>
        <v>0.69745742694232371</v>
      </c>
      <c r="Z292" s="33">
        <f t="shared" si="67"/>
        <v>3.1322781141179052</v>
      </c>
      <c r="AB292" s="34">
        <f t="shared" si="68"/>
        <v>0.77804575417636324</v>
      </c>
      <c r="AC292" s="34">
        <f t="shared" si="69"/>
        <v>0.46574127513019886</v>
      </c>
      <c r="AD292" s="34">
        <f t="shared" si="70"/>
        <v>0.32483471137314535</v>
      </c>
      <c r="AE292" s="34">
        <f t="shared" si="71"/>
        <v>1.4588312029316877</v>
      </c>
      <c r="AG292" s="35">
        <f t="shared" si="72"/>
        <v>2.3952050902669808</v>
      </c>
      <c r="AH292" s="35">
        <f t="shared" si="73"/>
        <v>1.4337792693441274</v>
      </c>
      <c r="AI292" s="35">
        <f t="shared" si="74"/>
        <v>3.0784887359259963</v>
      </c>
      <c r="AJ292" s="35">
        <f t="shared" si="75"/>
        <v>4.4909954258425717</v>
      </c>
      <c r="AL292" s="36">
        <f t="shared" si="76"/>
        <v>0.53333500998113526</v>
      </c>
      <c r="AM292" s="36">
        <f t="shared" si="77"/>
        <v>0.31925645283308901</v>
      </c>
      <c r="AN292" s="36">
        <f t="shared" si="78"/>
        <v>0.68548026529072448</v>
      </c>
      <c r="AO292" s="36">
        <f t="shared" si="79"/>
        <v>0.22266778412769958</v>
      </c>
    </row>
    <row r="293" spans="1:41" x14ac:dyDescent="0.25">
      <c r="A293" s="9" t="s">
        <v>428</v>
      </c>
      <c r="B293" s="37">
        <v>20.367717344666669</v>
      </c>
      <c r="C293" s="37">
        <v>18.032975203909572</v>
      </c>
      <c r="D293" s="37">
        <v>88.537045652941302</v>
      </c>
      <c r="E293" s="38">
        <v>643.43417093333335</v>
      </c>
      <c r="F293" s="38">
        <v>281.48502223398566</v>
      </c>
      <c r="G293" s="38">
        <v>43.747291479045572</v>
      </c>
      <c r="H293" s="39">
        <v>57.562511093666664</v>
      </c>
      <c r="I293" s="39">
        <v>65.840767310883734</v>
      </c>
      <c r="J293" s="39">
        <v>114.3813326763083</v>
      </c>
      <c r="K293" s="40">
        <v>687.27755023333339</v>
      </c>
      <c r="L293" s="40">
        <v>95.737007871304513</v>
      </c>
      <c r="M293" s="40">
        <v>13.929890164286821</v>
      </c>
      <c r="N293" s="41">
        <v>303.12151660000001</v>
      </c>
      <c r="O293" s="41">
        <v>95.927677817280752</v>
      </c>
      <c r="P293" s="41">
        <v>31.646607899454125</v>
      </c>
      <c r="R293" s="32">
        <f t="shared" si="60"/>
        <v>3.1654702632784144E-2</v>
      </c>
      <c r="S293" s="32">
        <f t="shared" si="61"/>
        <v>0.3538364980555484</v>
      </c>
      <c r="T293" s="32">
        <f t="shared" si="62"/>
        <v>2.9635359597809868E-2</v>
      </c>
      <c r="U293" s="32">
        <f t="shared" si="63"/>
        <v>6.7193241750449426E-2</v>
      </c>
      <c r="W293" s="33">
        <f t="shared" si="64"/>
        <v>31.590882770268706</v>
      </c>
      <c r="X293" s="33">
        <f t="shared" si="65"/>
        <v>11.178007329915241</v>
      </c>
      <c r="Y293" s="33">
        <f t="shared" si="66"/>
        <v>0.93620717090916905</v>
      </c>
      <c r="Z293" s="33">
        <f t="shared" si="67"/>
        <v>2.1226938230927725</v>
      </c>
      <c r="AB293" s="34">
        <f t="shared" si="68"/>
        <v>2.8261640771806729</v>
      </c>
      <c r="AC293" s="34">
        <f t="shared" si="69"/>
        <v>8.9461383454611021E-2</v>
      </c>
      <c r="AD293" s="34">
        <f t="shared" si="70"/>
        <v>8.3754388709661717E-2</v>
      </c>
      <c r="AE293" s="34">
        <f t="shared" si="71"/>
        <v>0.18989912606443676</v>
      </c>
      <c r="AG293" s="35">
        <f t="shared" si="72"/>
        <v>33.743474470068612</v>
      </c>
      <c r="AH293" s="35">
        <f t="shared" si="73"/>
        <v>1.0681396501469653</v>
      </c>
      <c r="AI293" s="35">
        <f t="shared" si="74"/>
        <v>11.939672838715881</v>
      </c>
      <c r="AJ293" s="35">
        <f t="shared" si="75"/>
        <v>2.2673334375674385</v>
      </c>
      <c r="AL293" s="36">
        <f t="shared" si="76"/>
        <v>14.882449096799403</v>
      </c>
      <c r="AM293" s="36">
        <f t="shared" si="77"/>
        <v>0.47109950060673206</v>
      </c>
      <c r="AN293" s="36">
        <f t="shared" si="78"/>
        <v>5.2659536709014603</v>
      </c>
      <c r="AO293" s="36">
        <f t="shared" si="79"/>
        <v>0.44104673067975098</v>
      </c>
    </row>
    <row r="294" spans="1:41" x14ac:dyDescent="0.25">
      <c r="A294" s="9" t="s">
        <v>1034</v>
      </c>
      <c r="B294" s="37">
        <v>91.249266477333336</v>
      </c>
      <c r="C294" s="37">
        <v>128.14622426214436</v>
      </c>
      <c r="D294" s="37">
        <v>140.43534727369712</v>
      </c>
      <c r="E294" s="38">
        <v>121.24171769666667</v>
      </c>
      <c r="F294" s="38">
        <v>82.957801154959199</v>
      </c>
      <c r="G294" s="38">
        <v>68.423478923740106</v>
      </c>
      <c r="H294" s="39">
        <v>137.47742457000001</v>
      </c>
      <c r="I294" s="39">
        <v>108.14236848774641</v>
      </c>
      <c r="J294" s="39">
        <v>78.661910365278246</v>
      </c>
      <c r="K294" s="40">
        <v>338.52454616666665</v>
      </c>
      <c r="L294" s="40">
        <v>145.82401061751477</v>
      </c>
      <c r="M294" s="40">
        <v>43.076347717994096</v>
      </c>
      <c r="N294" s="41">
        <v>119.38535906666668</v>
      </c>
      <c r="O294" s="41">
        <v>41.349751080669037</v>
      </c>
      <c r="P294" s="41">
        <v>34.635529351282244</v>
      </c>
      <c r="R294" s="32">
        <f t="shared" si="60"/>
        <v>0.75262267980753028</v>
      </c>
      <c r="S294" s="32">
        <f t="shared" si="61"/>
        <v>0.66374000504258446</v>
      </c>
      <c r="T294" s="32">
        <f t="shared" si="62"/>
        <v>0.26954992632176322</v>
      </c>
      <c r="U294" s="32">
        <f t="shared" si="63"/>
        <v>0.76432543479957449</v>
      </c>
      <c r="W294" s="33">
        <f t="shared" si="64"/>
        <v>1.3286870391093344</v>
      </c>
      <c r="X294" s="33">
        <f t="shared" si="65"/>
        <v>0.88190274203844621</v>
      </c>
      <c r="Y294" s="33">
        <f t="shared" si="66"/>
        <v>0.35814749349660285</v>
      </c>
      <c r="Z294" s="33">
        <f t="shared" si="67"/>
        <v>1.0155492988798012</v>
      </c>
      <c r="AB294" s="34">
        <f t="shared" si="68"/>
        <v>1.5066140241702648</v>
      </c>
      <c r="AC294" s="34">
        <f t="shared" si="69"/>
        <v>1.1339118843066318</v>
      </c>
      <c r="AD294" s="34">
        <f t="shared" si="70"/>
        <v>0.40610769921043005</v>
      </c>
      <c r="AE294" s="34">
        <f t="shared" si="71"/>
        <v>1.1515434190990743</v>
      </c>
      <c r="AG294" s="35">
        <f t="shared" si="72"/>
        <v>3.7098878625041598</v>
      </c>
      <c r="AH294" s="35">
        <f t="shared" si="73"/>
        <v>2.7921457448633111</v>
      </c>
      <c r="AI294" s="35">
        <f t="shared" si="74"/>
        <v>2.4624009885659341</v>
      </c>
      <c r="AJ294" s="35">
        <f t="shared" si="75"/>
        <v>2.8355616535661561</v>
      </c>
      <c r="AL294" s="36">
        <f t="shared" si="76"/>
        <v>1.3083432193542339</v>
      </c>
      <c r="AM294" s="36">
        <f t="shared" si="77"/>
        <v>0.98468877985839498</v>
      </c>
      <c r="AN294" s="36">
        <f t="shared" si="78"/>
        <v>0.8683997350116105</v>
      </c>
      <c r="AO294" s="36">
        <f t="shared" si="79"/>
        <v>0.35266381838051231</v>
      </c>
    </row>
    <row r="295" spans="1:41" x14ac:dyDescent="0.25">
      <c r="A295" s="9" t="s">
        <v>480</v>
      </c>
      <c r="B295" s="37">
        <v>103.41299857266665</v>
      </c>
      <c r="C295" s="37">
        <v>129.14240271186759</v>
      </c>
      <c r="D295" s="37">
        <v>124.88024184031499</v>
      </c>
      <c r="E295" s="38">
        <v>52.313075803333334</v>
      </c>
      <c r="F295" s="38">
        <v>20.541398688505744</v>
      </c>
      <c r="G295" s="38">
        <v>39.266279745678553</v>
      </c>
      <c r="H295" s="39">
        <v>25.630733816666666</v>
      </c>
      <c r="I295" s="39">
        <v>12.490250423249631</v>
      </c>
      <c r="J295" s="39">
        <v>48.731536570863639</v>
      </c>
      <c r="K295" s="40">
        <v>44.141994086666671</v>
      </c>
      <c r="L295" s="40">
        <v>20.795180080437746</v>
      </c>
      <c r="M295" s="40">
        <v>47.10974325176452</v>
      </c>
      <c r="N295" s="41">
        <v>28.197659309999995</v>
      </c>
      <c r="O295" s="41">
        <v>7.2147658602544427</v>
      </c>
      <c r="P295" s="41">
        <v>25.586399853039588</v>
      </c>
      <c r="R295" s="32">
        <f t="shared" si="60"/>
        <v>1.9768097552022985</v>
      </c>
      <c r="S295" s="32">
        <f t="shared" si="61"/>
        <v>4.0347264074593605</v>
      </c>
      <c r="T295" s="32">
        <f t="shared" si="62"/>
        <v>2.3427350918861891</v>
      </c>
      <c r="U295" s="32">
        <f t="shared" si="63"/>
        <v>3.6674320175218353</v>
      </c>
      <c r="W295" s="33">
        <f t="shared" si="64"/>
        <v>0.50586557323907189</v>
      </c>
      <c r="X295" s="33">
        <f t="shared" si="65"/>
        <v>2.0410291869722506</v>
      </c>
      <c r="Y295" s="33">
        <f t="shared" si="66"/>
        <v>1.1851090302042966</v>
      </c>
      <c r="Z295" s="33">
        <f t="shared" si="67"/>
        <v>1.8552275998590091</v>
      </c>
      <c r="AB295" s="34">
        <f t="shared" si="68"/>
        <v>0.24784827991092784</v>
      </c>
      <c r="AC295" s="34">
        <f t="shared" si="69"/>
        <v>0.489948897538032</v>
      </c>
      <c r="AD295" s="34">
        <f t="shared" si="70"/>
        <v>0.58064286281096145</v>
      </c>
      <c r="AE295" s="34">
        <f t="shared" si="71"/>
        <v>0.90896671723305078</v>
      </c>
      <c r="AG295" s="35">
        <f t="shared" si="72"/>
        <v>0.42685150509052111</v>
      </c>
      <c r="AH295" s="35">
        <f t="shared" si="73"/>
        <v>0.84380421928572569</v>
      </c>
      <c r="AI295" s="35">
        <f t="shared" si="74"/>
        <v>1.7222290396524993</v>
      </c>
      <c r="AJ295" s="35">
        <f t="shared" si="75"/>
        <v>1.5654488764963619</v>
      </c>
      <c r="AL295" s="36">
        <f t="shared" si="76"/>
        <v>0.27267035768415471</v>
      </c>
      <c r="AM295" s="36">
        <f t="shared" si="77"/>
        <v>0.53901742302453703</v>
      </c>
      <c r="AN295" s="36">
        <f t="shared" si="78"/>
        <v>1.1001502926796485</v>
      </c>
      <c r="AO295" s="36">
        <f t="shared" si="79"/>
        <v>0.6387944154638282</v>
      </c>
    </row>
    <row r="296" spans="1:41" x14ac:dyDescent="0.25">
      <c r="A296" s="9" t="s">
        <v>1035</v>
      </c>
      <c r="B296" s="37">
        <v>38.193149436666673</v>
      </c>
      <c r="C296" s="37">
        <v>25.388413227452439</v>
      </c>
      <c r="D296" s="37">
        <v>66.47373574036483</v>
      </c>
      <c r="E296" s="38">
        <v>33.725729549999997</v>
      </c>
      <c r="F296" s="38">
        <v>6.1144312447526774</v>
      </c>
      <c r="G296" s="38">
        <v>18.129870951161315</v>
      </c>
      <c r="H296" s="39">
        <v>52.782426869999995</v>
      </c>
      <c r="I296" s="39">
        <v>54.916649690934513</v>
      </c>
      <c r="J296" s="39">
        <v>104.04343442977904</v>
      </c>
      <c r="K296" s="40">
        <v>128.26878192333334</v>
      </c>
      <c r="L296" s="40">
        <v>73.962620589351587</v>
      </c>
      <c r="M296" s="40">
        <v>57.662214827579241</v>
      </c>
      <c r="N296" s="41">
        <v>45.757720506666665</v>
      </c>
      <c r="O296" s="41">
        <v>31.372384117903504</v>
      </c>
      <c r="P296" s="41">
        <v>68.56194707805146</v>
      </c>
      <c r="R296" s="32">
        <f t="shared" si="60"/>
        <v>1.1324632542060658</v>
      </c>
      <c r="S296" s="32">
        <f t="shared" si="61"/>
        <v>0.72359593337256256</v>
      </c>
      <c r="T296" s="32">
        <f t="shared" si="62"/>
        <v>0.29775872869436648</v>
      </c>
      <c r="U296" s="32">
        <f t="shared" si="63"/>
        <v>0.83468208236251906</v>
      </c>
      <c r="W296" s="33">
        <f t="shared" si="64"/>
        <v>0.88303085886973731</v>
      </c>
      <c r="X296" s="33">
        <f t="shared" si="65"/>
        <v>0.6389575385206232</v>
      </c>
      <c r="Y296" s="33">
        <f t="shared" si="66"/>
        <v>0.26293014593494757</v>
      </c>
      <c r="Z296" s="33">
        <f t="shared" si="67"/>
        <v>0.73705003607175601</v>
      </c>
      <c r="AB296" s="34">
        <f t="shared" si="68"/>
        <v>1.3819867606761735</v>
      </c>
      <c r="AC296" s="34">
        <f t="shared" si="69"/>
        <v>1.5650492242650389</v>
      </c>
      <c r="AD296" s="34">
        <f t="shared" si="70"/>
        <v>0.41149862093138312</v>
      </c>
      <c r="AE296" s="34">
        <f t="shared" si="71"/>
        <v>1.1535195871986208</v>
      </c>
      <c r="AG296" s="35">
        <f t="shared" si="72"/>
        <v>3.3584237962892662</v>
      </c>
      <c r="AH296" s="35">
        <f t="shared" si="73"/>
        <v>3.8032915413488317</v>
      </c>
      <c r="AI296" s="35">
        <f t="shared" si="74"/>
        <v>2.4301418015365566</v>
      </c>
      <c r="AJ296" s="35">
        <f t="shared" si="75"/>
        <v>2.8032161677425611</v>
      </c>
      <c r="AL296" s="36">
        <f t="shared" si="76"/>
        <v>1.1980609397647044</v>
      </c>
      <c r="AM296" s="36">
        <f t="shared" si="77"/>
        <v>1.3567599905831145</v>
      </c>
      <c r="AN296" s="36">
        <f t="shared" si="78"/>
        <v>0.86691202394625078</v>
      </c>
      <c r="AO296" s="36">
        <f t="shared" si="79"/>
        <v>0.35673310232271638</v>
      </c>
    </row>
    <row r="297" spans="1:41" x14ac:dyDescent="0.25">
      <c r="A297" s="9" t="s">
        <v>429</v>
      </c>
      <c r="B297" s="37">
        <v>24.664557512333335</v>
      </c>
      <c r="C297" s="37">
        <v>24.905451444764594</v>
      </c>
      <c r="D297" s="37">
        <v>100.97668053566662</v>
      </c>
      <c r="E297" s="38">
        <v>45.631414423333332</v>
      </c>
      <c r="F297" s="38">
        <v>32.879384327970968</v>
      </c>
      <c r="G297" s="38">
        <v>72.054273888907332</v>
      </c>
      <c r="H297" s="39">
        <v>8.6443439113333334</v>
      </c>
      <c r="I297" s="39">
        <v>3.5632312353750208</v>
      </c>
      <c r="J297" s="39">
        <v>41.220377994255621</v>
      </c>
      <c r="K297" s="40">
        <v>23.40802617666667</v>
      </c>
      <c r="L297" s="40">
        <v>5.4091975999160846</v>
      </c>
      <c r="M297" s="40">
        <v>23.108302934606343</v>
      </c>
      <c r="N297" s="41">
        <v>8.3620490896666677</v>
      </c>
      <c r="O297" s="41">
        <v>2.49661688149315</v>
      </c>
      <c r="P297" s="41">
        <v>29.856520270591613</v>
      </c>
      <c r="R297" s="32">
        <f t="shared" si="60"/>
        <v>0.54051705001984929</v>
      </c>
      <c r="S297" s="32">
        <f t="shared" si="61"/>
        <v>2.8532596302648709</v>
      </c>
      <c r="T297" s="32">
        <f t="shared" si="62"/>
        <v>1.0536795083098116</v>
      </c>
      <c r="U297" s="32">
        <f t="shared" si="63"/>
        <v>2.9495829608094928</v>
      </c>
      <c r="W297" s="33">
        <f t="shared" si="64"/>
        <v>1.8500803998010371</v>
      </c>
      <c r="X297" s="33">
        <f t="shared" si="65"/>
        <v>5.2787597174965919</v>
      </c>
      <c r="Y297" s="33">
        <f t="shared" si="66"/>
        <v>1.9493918059959765</v>
      </c>
      <c r="Z297" s="33">
        <f t="shared" si="67"/>
        <v>5.4569656233807535</v>
      </c>
      <c r="AB297" s="34">
        <f t="shared" si="68"/>
        <v>0.35047634270393019</v>
      </c>
      <c r="AC297" s="34">
        <f t="shared" si="69"/>
        <v>0.18943843886007405</v>
      </c>
      <c r="AD297" s="34">
        <f t="shared" si="70"/>
        <v>0.36928974045449814</v>
      </c>
      <c r="AE297" s="34">
        <f t="shared" si="71"/>
        <v>1.0337590486063408</v>
      </c>
      <c r="AG297" s="35">
        <f t="shared" si="72"/>
        <v>0.94905518434545821</v>
      </c>
      <c r="AH297" s="35">
        <f t="shared" si="73"/>
        <v>0.51298050854845134</v>
      </c>
      <c r="AI297" s="35">
        <f t="shared" si="74"/>
        <v>2.7079008443864812</v>
      </c>
      <c r="AJ297" s="35">
        <f t="shared" si="75"/>
        <v>2.7993170006132759</v>
      </c>
      <c r="AL297" s="36">
        <f t="shared" si="76"/>
        <v>0.33903097939159399</v>
      </c>
      <c r="AM297" s="36">
        <f t="shared" si="77"/>
        <v>0.18325202484608472</v>
      </c>
      <c r="AN297" s="36">
        <f t="shared" si="78"/>
        <v>0.96734340690719656</v>
      </c>
      <c r="AO297" s="36">
        <f t="shared" si="79"/>
        <v>0.3572299956671286</v>
      </c>
    </row>
    <row r="298" spans="1:41" x14ac:dyDescent="0.25">
      <c r="A298" s="9" t="s">
        <v>1036</v>
      </c>
      <c r="B298" s="37">
        <v>2.5946412350000001</v>
      </c>
      <c r="C298" s="37">
        <v>2.2762862611532859</v>
      </c>
      <c r="D298" s="37">
        <v>87.730289276516714</v>
      </c>
      <c r="E298" s="38">
        <v>1.0318114916666667</v>
      </c>
      <c r="F298" s="38">
        <v>0.33662946161487511</v>
      </c>
      <c r="G298" s="38">
        <v>32.625093278533221</v>
      </c>
      <c r="H298" s="39">
        <v>0.69396554300000002</v>
      </c>
      <c r="I298" s="39">
        <v>0.18171260469115319</v>
      </c>
      <c r="J298" s="39">
        <v>26.184672499100316</v>
      </c>
      <c r="K298" s="40">
        <v>1.2310654353333335</v>
      </c>
      <c r="L298" s="40">
        <v>0.83409573385749947</v>
      </c>
      <c r="M298" s="40">
        <v>67.753972284312638</v>
      </c>
      <c r="N298" s="41">
        <v>0.67138078300000004</v>
      </c>
      <c r="O298" s="41">
        <v>0.27374769458544601</v>
      </c>
      <c r="P298" s="41">
        <v>40.773835283493064</v>
      </c>
      <c r="R298" s="32">
        <f t="shared" si="60"/>
        <v>2.5146465763905406</v>
      </c>
      <c r="S298" s="32">
        <f t="shared" si="61"/>
        <v>3.7388617650718143</v>
      </c>
      <c r="T298" s="32">
        <f t="shared" si="62"/>
        <v>2.1076387660071485</v>
      </c>
      <c r="U298" s="32">
        <f t="shared" si="63"/>
        <v>3.864634348642058</v>
      </c>
      <c r="W298" s="33">
        <f t="shared" si="64"/>
        <v>0.39767019723120478</v>
      </c>
      <c r="X298" s="33">
        <f t="shared" si="65"/>
        <v>1.4868338955363187</v>
      </c>
      <c r="Y298" s="33">
        <f t="shared" si="66"/>
        <v>0.83814512377019579</v>
      </c>
      <c r="Z298" s="33">
        <f t="shared" si="67"/>
        <v>1.5368499036509757</v>
      </c>
      <c r="AB298" s="34">
        <f t="shared" si="68"/>
        <v>0.2674610784870225</v>
      </c>
      <c r="AC298" s="34">
        <f t="shared" si="69"/>
        <v>0.67257008533511276</v>
      </c>
      <c r="AD298" s="34">
        <f t="shared" si="70"/>
        <v>0.56371133741732926</v>
      </c>
      <c r="AE298" s="34">
        <f t="shared" si="71"/>
        <v>1.0336392708457967</v>
      </c>
      <c r="AG298" s="35">
        <f t="shared" si="72"/>
        <v>0.47446460756387904</v>
      </c>
      <c r="AH298" s="35">
        <f t="shared" si="73"/>
        <v>1.1931108010289897</v>
      </c>
      <c r="AI298" s="35">
        <f t="shared" si="74"/>
        <v>1.7739575801003904</v>
      </c>
      <c r="AJ298" s="35">
        <f t="shared" si="75"/>
        <v>1.8336322196063413</v>
      </c>
      <c r="AL298" s="36">
        <f t="shared" si="76"/>
        <v>0.25875669204031593</v>
      </c>
      <c r="AM298" s="36">
        <f t="shared" si="77"/>
        <v>0.6506816297573218</v>
      </c>
      <c r="AN298" s="36">
        <f t="shared" si="78"/>
        <v>0.96745550232599953</v>
      </c>
      <c r="AO298" s="36">
        <f t="shared" si="79"/>
        <v>0.54536563510794323</v>
      </c>
    </row>
    <row r="299" spans="1:41" x14ac:dyDescent="0.25">
      <c r="A299" s="9" t="s">
        <v>1037</v>
      </c>
      <c r="B299" s="37">
        <v>92.112808326666666</v>
      </c>
      <c r="C299" s="37">
        <v>132.91580457337113</v>
      </c>
      <c r="D299" s="37">
        <v>144.29676717921973</v>
      </c>
      <c r="E299" s="38">
        <v>32.312585156666671</v>
      </c>
      <c r="F299" s="38">
        <v>12.221851599068753</v>
      </c>
      <c r="G299" s="38">
        <v>37.823812424203894</v>
      </c>
      <c r="H299" s="39">
        <v>38.770798356666667</v>
      </c>
      <c r="I299" s="39">
        <v>22.951766924137033</v>
      </c>
      <c r="J299" s="39">
        <v>59.198592489624247</v>
      </c>
      <c r="K299" s="40">
        <v>57.83519991666666</v>
      </c>
      <c r="L299" s="40">
        <v>47.057204632861705</v>
      </c>
      <c r="M299" s="40">
        <v>81.364298386908473</v>
      </c>
      <c r="N299" s="41">
        <v>60.69205992933334</v>
      </c>
      <c r="O299" s="41">
        <v>82.552838034507076</v>
      </c>
      <c r="P299" s="41">
        <v>136.01917306914163</v>
      </c>
      <c r="R299" s="32">
        <f t="shared" si="60"/>
        <v>2.8506790119100738</v>
      </c>
      <c r="S299" s="32">
        <f t="shared" si="61"/>
        <v>2.3758295477768465</v>
      </c>
      <c r="T299" s="32">
        <f t="shared" si="62"/>
        <v>1.592677270233176</v>
      </c>
      <c r="U299" s="32">
        <f t="shared" si="63"/>
        <v>1.5177077270720092</v>
      </c>
      <c r="W299" s="33">
        <f t="shared" si="64"/>
        <v>0.35079361647594209</v>
      </c>
      <c r="X299" s="33">
        <f t="shared" si="65"/>
        <v>0.83342583919504198</v>
      </c>
      <c r="Y299" s="33">
        <f t="shared" si="66"/>
        <v>0.55870101950412709</v>
      </c>
      <c r="Z299" s="33">
        <f t="shared" si="67"/>
        <v>0.53240218233307213</v>
      </c>
      <c r="AB299" s="34">
        <f t="shared" si="68"/>
        <v>0.42090561628705131</v>
      </c>
      <c r="AC299" s="34">
        <f t="shared" si="69"/>
        <v>1.1998668063445721</v>
      </c>
      <c r="AD299" s="34">
        <f t="shared" si="70"/>
        <v>0.6703668079738736</v>
      </c>
      <c r="AE299" s="34">
        <f t="shared" si="71"/>
        <v>0.63881170620686389</v>
      </c>
      <c r="AG299" s="35">
        <f t="shared" si="72"/>
        <v>0.62787359290535671</v>
      </c>
      <c r="AH299" s="35">
        <f t="shared" si="73"/>
        <v>1.7898660734278704</v>
      </c>
      <c r="AI299" s="35">
        <f t="shared" si="74"/>
        <v>1.4917206342933573</v>
      </c>
      <c r="AJ299" s="35">
        <f t="shared" si="75"/>
        <v>0.95292860357692488</v>
      </c>
      <c r="AL299" s="36">
        <f t="shared" si="76"/>
        <v>0.65888838948538475</v>
      </c>
      <c r="AM299" s="36">
        <f t="shared" si="77"/>
        <v>1.8782793030972165</v>
      </c>
      <c r="AN299" s="36">
        <f t="shared" si="78"/>
        <v>1.5654065044264762</v>
      </c>
      <c r="AO299" s="36">
        <f t="shared" si="79"/>
        <v>1.0493965615539163</v>
      </c>
    </row>
    <row r="300" spans="1:41" x14ac:dyDescent="0.25">
      <c r="A300" s="9" t="s">
        <v>1038</v>
      </c>
      <c r="B300" s="37">
        <v>22.056099242666665</v>
      </c>
      <c r="C300" s="37">
        <v>20.771842908976236</v>
      </c>
      <c r="D300" s="37">
        <v>94.177318846996812</v>
      </c>
      <c r="E300" s="38">
        <v>27.327893388666666</v>
      </c>
      <c r="F300" s="38">
        <v>20.502898716037915</v>
      </c>
      <c r="G300" s="38">
        <v>75.025536818512364</v>
      </c>
      <c r="H300" s="39">
        <v>34.826586873333333</v>
      </c>
      <c r="I300" s="39">
        <v>31.062873290810771</v>
      </c>
      <c r="J300" s="39">
        <v>89.192987540778986</v>
      </c>
      <c r="K300" s="40">
        <v>95.564695763333319</v>
      </c>
      <c r="L300" s="40">
        <v>34.414905422982137</v>
      </c>
      <c r="M300" s="40">
        <v>36.012154015757979</v>
      </c>
      <c r="N300" s="41">
        <v>53.40505434333334</v>
      </c>
      <c r="O300" s="41">
        <v>14.864368420223064</v>
      </c>
      <c r="P300" s="41">
        <v>27.83326148244733</v>
      </c>
      <c r="R300" s="32">
        <f t="shared" si="60"/>
        <v>0.80709108927560791</v>
      </c>
      <c r="S300" s="32">
        <f t="shared" si="61"/>
        <v>0.63331211074131954</v>
      </c>
      <c r="T300" s="32">
        <f t="shared" si="62"/>
        <v>0.23079756667973661</v>
      </c>
      <c r="U300" s="32">
        <f t="shared" si="63"/>
        <v>0.41299647596782141</v>
      </c>
      <c r="W300" s="33">
        <f t="shared" si="64"/>
        <v>1.2390175201878817</v>
      </c>
      <c r="X300" s="33">
        <f t="shared" si="65"/>
        <v>0.78468480095566284</v>
      </c>
      <c r="Y300" s="33">
        <f t="shared" si="66"/>
        <v>0.28596222873292454</v>
      </c>
      <c r="Z300" s="33">
        <f t="shared" si="67"/>
        <v>0.5117098694999842</v>
      </c>
      <c r="AB300" s="34">
        <f t="shared" si="68"/>
        <v>1.5790002797032514</v>
      </c>
      <c r="AC300" s="34">
        <f t="shared" si="69"/>
        <v>1.2743970557121866</v>
      </c>
      <c r="AD300" s="34">
        <f t="shared" si="70"/>
        <v>0.36442942234213394</v>
      </c>
      <c r="AE300" s="34">
        <f t="shared" si="71"/>
        <v>0.65212155106964709</v>
      </c>
      <c r="AG300" s="35">
        <f t="shared" si="72"/>
        <v>4.3328013132289112</v>
      </c>
      <c r="AH300" s="35">
        <f t="shared" si="73"/>
        <v>3.4969653315087066</v>
      </c>
      <c r="AI300" s="35">
        <f t="shared" si="74"/>
        <v>2.7440155451037627</v>
      </c>
      <c r="AJ300" s="35">
        <f t="shared" si="75"/>
        <v>1.789431673432289</v>
      </c>
      <c r="AL300" s="36">
        <f t="shared" si="76"/>
        <v>2.4213281666788724</v>
      </c>
      <c r="AM300" s="36">
        <f t="shared" si="77"/>
        <v>1.9542323875385619</v>
      </c>
      <c r="AN300" s="36">
        <f t="shared" si="78"/>
        <v>1.5334564520368061</v>
      </c>
      <c r="AO300" s="36">
        <f t="shared" si="79"/>
        <v>0.55883664900259145</v>
      </c>
    </row>
    <row r="301" spans="1:41" x14ac:dyDescent="0.25">
      <c r="A301" s="9" t="s">
        <v>1039</v>
      </c>
      <c r="B301" s="37">
        <v>75.205111662000007</v>
      </c>
      <c r="C301" s="37">
        <v>115.23144114849968</v>
      </c>
      <c r="D301" s="37">
        <v>153.22288419222488</v>
      </c>
      <c r="E301" s="38">
        <v>175.5465694233333</v>
      </c>
      <c r="F301" s="38">
        <v>122.52536272151767</v>
      </c>
      <c r="G301" s="38">
        <v>69.796500794068976</v>
      </c>
      <c r="H301" s="39">
        <v>229.35232839666665</v>
      </c>
      <c r="I301" s="39">
        <v>216.56360480016741</v>
      </c>
      <c r="J301" s="39">
        <v>94.423983534023236</v>
      </c>
      <c r="K301" s="40">
        <v>557.60734066666669</v>
      </c>
      <c r="L301" s="40">
        <v>291.06831806319082</v>
      </c>
      <c r="M301" s="40">
        <v>52.19951331974827</v>
      </c>
      <c r="N301" s="41">
        <v>139.12262247333334</v>
      </c>
      <c r="O301" s="41">
        <v>63.93174264386839</v>
      </c>
      <c r="P301" s="41">
        <v>45.953520360157576</v>
      </c>
      <c r="R301" s="32">
        <f t="shared" si="60"/>
        <v>0.42840547615967195</v>
      </c>
      <c r="S301" s="32">
        <f t="shared" si="61"/>
        <v>0.32790210671823733</v>
      </c>
      <c r="T301" s="32">
        <f t="shared" si="62"/>
        <v>0.13487109328956456</v>
      </c>
      <c r="U301" s="32">
        <f t="shared" si="63"/>
        <v>0.54056709343884835</v>
      </c>
      <c r="W301" s="33">
        <f t="shared" si="64"/>
        <v>2.3342372020176696</v>
      </c>
      <c r="X301" s="33">
        <f t="shared" si="65"/>
        <v>0.76540129612167762</v>
      </c>
      <c r="Y301" s="33">
        <f t="shared" si="66"/>
        <v>0.31482112343329721</v>
      </c>
      <c r="Z301" s="33">
        <f t="shared" si="67"/>
        <v>1.2618118196915216</v>
      </c>
      <c r="AB301" s="34">
        <f t="shared" si="68"/>
        <v>3.0496906836261619</v>
      </c>
      <c r="AC301" s="34">
        <f t="shared" si="69"/>
        <v>1.3065041894585814</v>
      </c>
      <c r="AD301" s="34">
        <f t="shared" si="70"/>
        <v>0.41131511669566001</v>
      </c>
      <c r="AE301" s="34">
        <f t="shared" si="71"/>
        <v>1.6485624287353289</v>
      </c>
      <c r="AG301" s="35">
        <f t="shared" si="72"/>
        <v>7.414487238218106</v>
      </c>
      <c r="AH301" s="35">
        <f t="shared" si="73"/>
        <v>3.1764069357686386</v>
      </c>
      <c r="AI301" s="35">
        <f t="shared" si="74"/>
        <v>2.431225985647202</v>
      </c>
      <c r="AJ301" s="35">
        <f t="shared" si="75"/>
        <v>4.0080278157029952</v>
      </c>
      <c r="AL301" s="36">
        <f t="shared" si="76"/>
        <v>1.849909127169475</v>
      </c>
      <c r="AM301" s="36">
        <f t="shared" si="77"/>
        <v>0.79251120047716206</v>
      </c>
      <c r="AN301" s="36">
        <f t="shared" si="78"/>
        <v>0.60658910003616651</v>
      </c>
      <c r="AO301" s="36">
        <f t="shared" si="79"/>
        <v>0.24949926646769122</v>
      </c>
    </row>
    <row r="302" spans="1:41" x14ac:dyDescent="0.25">
      <c r="A302" s="9" t="s">
        <v>1040</v>
      </c>
      <c r="B302" s="37">
        <v>75.205111662000007</v>
      </c>
      <c r="C302" s="37">
        <v>115.23144114849968</v>
      </c>
      <c r="D302" s="37">
        <v>153.22288419222488</v>
      </c>
      <c r="E302" s="38">
        <v>175.18654335666665</v>
      </c>
      <c r="F302" s="38">
        <v>122.64751458419425</v>
      </c>
      <c r="G302" s="38">
        <v>70.009666401427367</v>
      </c>
      <c r="H302" s="39">
        <v>229.35232839666665</v>
      </c>
      <c r="I302" s="39">
        <v>216.56360480016741</v>
      </c>
      <c r="J302" s="39">
        <v>94.423983534023236</v>
      </c>
      <c r="K302" s="40">
        <v>556.9090415666667</v>
      </c>
      <c r="L302" s="40">
        <v>288.97236660103272</v>
      </c>
      <c r="M302" s="40">
        <v>51.888611071587412</v>
      </c>
      <c r="N302" s="41">
        <v>138.32187730666666</v>
      </c>
      <c r="O302" s="41">
        <v>64.363405803030233</v>
      </c>
      <c r="P302" s="41">
        <v>46.531616730687709</v>
      </c>
      <c r="R302" s="32">
        <f t="shared" si="60"/>
        <v>0.42928589274627132</v>
      </c>
      <c r="S302" s="32">
        <f t="shared" si="61"/>
        <v>0.32790210671823733</v>
      </c>
      <c r="T302" s="32">
        <f t="shared" si="62"/>
        <v>0.13504020593818519</v>
      </c>
      <c r="U302" s="32">
        <f t="shared" si="63"/>
        <v>0.54369643563517023</v>
      </c>
      <c r="W302" s="33">
        <f t="shared" si="64"/>
        <v>2.3294499467538952</v>
      </c>
      <c r="X302" s="33">
        <f t="shared" si="65"/>
        <v>0.76383154503528805</v>
      </c>
      <c r="Y302" s="33">
        <f t="shared" si="66"/>
        <v>0.3145694005323405</v>
      </c>
      <c r="Z302" s="33">
        <f t="shared" si="67"/>
        <v>1.2665136330406299</v>
      </c>
      <c r="AB302" s="34">
        <f t="shared" si="68"/>
        <v>3.0496906836261619</v>
      </c>
      <c r="AC302" s="34">
        <f t="shared" si="69"/>
        <v>1.3091891877204433</v>
      </c>
      <c r="AD302" s="34">
        <f t="shared" si="70"/>
        <v>0.41183085796464169</v>
      </c>
      <c r="AE302" s="34">
        <f t="shared" si="71"/>
        <v>1.65810595447733</v>
      </c>
      <c r="AG302" s="35">
        <f t="shared" si="72"/>
        <v>7.4052019770893356</v>
      </c>
      <c r="AH302" s="35">
        <f t="shared" si="73"/>
        <v>3.178948741701249</v>
      </c>
      <c r="AI302" s="35">
        <f t="shared" si="74"/>
        <v>2.4281813289616494</v>
      </c>
      <c r="AJ302" s="35">
        <f t="shared" si="75"/>
        <v>4.0261819201019877</v>
      </c>
      <c r="AL302" s="36">
        <f t="shared" si="76"/>
        <v>1.8392616439203906</v>
      </c>
      <c r="AM302" s="36">
        <f t="shared" si="77"/>
        <v>0.78956907680433941</v>
      </c>
      <c r="AN302" s="36">
        <f t="shared" si="78"/>
        <v>0.60309776784754454</v>
      </c>
      <c r="AO302" s="36">
        <f t="shared" si="79"/>
        <v>0.24837427116921457</v>
      </c>
    </row>
    <row r="303" spans="1:41" x14ac:dyDescent="0.25">
      <c r="A303" s="9" t="s">
        <v>1041</v>
      </c>
      <c r="B303" s="37">
        <v>4.8589354853333333</v>
      </c>
      <c r="C303" s="37">
        <v>6.5846892016203631</v>
      </c>
      <c r="D303" s="37">
        <v>135.51711525078295</v>
      </c>
      <c r="E303" s="38">
        <v>8.5093280396666664</v>
      </c>
      <c r="F303" s="38">
        <v>0.25115333330920619</v>
      </c>
      <c r="G303" s="38">
        <v>2.9515060665006936</v>
      </c>
      <c r="H303" s="39">
        <v>8.0130489090000001</v>
      </c>
      <c r="I303" s="39">
        <v>7.2289492121437666</v>
      </c>
      <c r="J303" s="39">
        <v>90.214714701472019</v>
      </c>
      <c r="K303" s="40">
        <v>11.111375863333334</v>
      </c>
      <c r="L303" s="40">
        <v>5.9206524441917718</v>
      </c>
      <c r="M303" s="40">
        <v>53.284602348206569</v>
      </c>
      <c r="N303" s="41">
        <v>2.6117980903333335</v>
      </c>
      <c r="O303" s="41">
        <v>0.85869350358251895</v>
      </c>
      <c r="P303" s="41">
        <v>32.877484165436663</v>
      </c>
      <c r="R303" s="32">
        <f t="shared" si="60"/>
        <v>0.5710128300005779</v>
      </c>
      <c r="S303" s="32">
        <f t="shared" si="61"/>
        <v>0.60637786447003117</v>
      </c>
      <c r="T303" s="32">
        <f t="shared" si="62"/>
        <v>0.4372937739751418</v>
      </c>
      <c r="U303" s="32">
        <f t="shared" si="63"/>
        <v>1.8603794463733627</v>
      </c>
      <c r="W303" s="33">
        <f t="shared" si="64"/>
        <v>1.7512741351170478</v>
      </c>
      <c r="X303" s="33">
        <f t="shared" si="65"/>
        <v>1.0619338701538763</v>
      </c>
      <c r="Y303" s="33">
        <f t="shared" si="66"/>
        <v>0.76582127581038628</v>
      </c>
      <c r="Z303" s="33">
        <f t="shared" si="67"/>
        <v>3.2580344059370434</v>
      </c>
      <c r="AB303" s="34">
        <f t="shared" si="68"/>
        <v>1.6491367158891774</v>
      </c>
      <c r="AC303" s="34">
        <f t="shared" si="69"/>
        <v>0.94167822319773831</v>
      </c>
      <c r="AD303" s="34">
        <f t="shared" si="70"/>
        <v>0.72115721829214963</v>
      </c>
      <c r="AE303" s="34">
        <f t="shared" si="71"/>
        <v>3.0680200504998938</v>
      </c>
      <c r="AG303" s="35">
        <f t="shared" si="72"/>
        <v>2.2867922195865646</v>
      </c>
      <c r="AH303" s="35">
        <f t="shared" si="73"/>
        <v>1.3057876969294273</v>
      </c>
      <c r="AI303" s="35">
        <f t="shared" si="74"/>
        <v>1.3866601825995837</v>
      </c>
      <c r="AJ303" s="35">
        <f t="shared" si="75"/>
        <v>4.2543012434453669</v>
      </c>
      <c r="AL303" s="36">
        <f t="shared" si="76"/>
        <v>0.53752475171095193</v>
      </c>
      <c r="AM303" s="36">
        <f t="shared" si="77"/>
        <v>0.30693352966982862</v>
      </c>
      <c r="AN303" s="36">
        <f t="shared" si="78"/>
        <v>0.32594311104227075</v>
      </c>
      <c r="AO303" s="36">
        <f t="shared" si="79"/>
        <v>0.23505622728073322</v>
      </c>
    </row>
    <row r="304" spans="1:41" x14ac:dyDescent="0.25">
      <c r="A304" s="9" t="s">
        <v>1042</v>
      </c>
      <c r="B304" s="37">
        <v>8.845613449</v>
      </c>
      <c r="C304" s="37">
        <v>11.016573852133879</v>
      </c>
      <c r="D304" s="37">
        <v>124.54279079286816</v>
      </c>
      <c r="E304" s="38">
        <v>120.85357669</v>
      </c>
      <c r="F304" s="38">
        <v>120.07602112989777</v>
      </c>
      <c r="G304" s="38">
        <v>99.356613530688691</v>
      </c>
      <c r="H304" s="39">
        <v>6.2512417556666682</v>
      </c>
      <c r="I304" s="39">
        <v>8.6985637547588261</v>
      </c>
      <c r="J304" s="39">
        <v>139.14937375240194</v>
      </c>
      <c r="K304" s="40">
        <v>35.183338419999998</v>
      </c>
      <c r="L304" s="40">
        <v>15.466179998176948</v>
      </c>
      <c r="M304" s="40">
        <v>43.958818840753281</v>
      </c>
      <c r="N304" s="41">
        <v>18.443612636666668</v>
      </c>
      <c r="O304" s="41">
        <v>3.4192974567016674</v>
      </c>
      <c r="P304" s="41">
        <v>18.539195785883955</v>
      </c>
      <c r="R304" s="32">
        <f t="shared" si="60"/>
        <v>7.3192814737206929E-2</v>
      </c>
      <c r="S304" s="32">
        <f t="shared" si="61"/>
        <v>1.4150170149765153</v>
      </c>
      <c r="T304" s="32">
        <f t="shared" si="62"/>
        <v>0.25141484140605896</v>
      </c>
      <c r="U304" s="32">
        <f t="shared" si="63"/>
        <v>0.47960308119975115</v>
      </c>
      <c r="W304" s="33">
        <f t="shared" si="64"/>
        <v>13.662543291857563</v>
      </c>
      <c r="X304" s="33">
        <f t="shared" si="65"/>
        <v>19.332731225831704</v>
      </c>
      <c r="Y304" s="33">
        <f t="shared" si="66"/>
        <v>3.4349661549257839</v>
      </c>
      <c r="Z304" s="33">
        <f t="shared" si="67"/>
        <v>6.552597859799878</v>
      </c>
      <c r="AB304" s="34">
        <f t="shared" si="68"/>
        <v>0.70670528298671853</v>
      </c>
      <c r="AC304" s="34">
        <f t="shared" si="69"/>
        <v>5.1725748851452286E-2</v>
      </c>
      <c r="AD304" s="34">
        <f t="shared" si="70"/>
        <v>0.17767619664292983</v>
      </c>
      <c r="AE304" s="34">
        <f t="shared" si="71"/>
        <v>0.33893803122057226</v>
      </c>
      <c r="AG304" s="35">
        <f t="shared" si="72"/>
        <v>3.9774899302181792</v>
      </c>
      <c r="AH304" s="35">
        <f t="shared" si="73"/>
        <v>0.29112368358156532</v>
      </c>
      <c r="AI304" s="35">
        <f t="shared" si="74"/>
        <v>5.6282159281564761</v>
      </c>
      <c r="AJ304" s="35">
        <f t="shared" si="75"/>
        <v>1.9076164259736219</v>
      </c>
      <c r="AL304" s="36">
        <f t="shared" si="76"/>
        <v>2.0850574969169293</v>
      </c>
      <c r="AM304" s="36">
        <f t="shared" si="77"/>
        <v>0.15261122708826524</v>
      </c>
      <c r="AN304" s="36">
        <f t="shared" si="78"/>
        <v>2.9503918353417986</v>
      </c>
      <c r="AO304" s="36">
        <f t="shared" si="79"/>
        <v>0.52421439990988405</v>
      </c>
    </row>
    <row r="305" spans="1:41" x14ac:dyDescent="0.25">
      <c r="A305" s="9" t="s">
        <v>1043</v>
      </c>
      <c r="B305" s="37">
        <v>1.98621644</v>
      </c>
      <c r="C305" s="37">
        <v>1.5665440128597514</v>
      </c>
      <c r="D305" s="37">
        <v>78.870760573291363</v>
      </c>
      <c r="E305" s="38">
        <v>21.478977190666669</v>
      </c>
      <c r="F305" s="38">
        <v>19.838551996019643</v>
      </c>
      <c r="G305" s="38">
        <v>92.362647531653209</v>
      </c>
      <c r="H305" s="39">
        <v>2.2987361766666665</v>
      </c>
      <c r="I305" s="39">
        <v>1.6022742462630222</v>
      </c>
      <c r="J305" s="39">
        <v>69.702398323344596</v>
      </c>
      <c r="K305" s="40">
        <v>5.4777929299999997</v>
      </c>
      <c r="L305" s="40">
        <v>1.00508598810121</v>
      </c>
      <c r="M305" s="40">
        <v>18.348374992356824</v>
      </c>
      <c r="N305" s="41">
        <v>3.6753253423333336</v>
      </c>
      <c r="O305" s="41">
        <v>0.54685060498843074</v>
      </c>
      <c r="P305" s="41">
        <v>14.878971357709919</v>
      </c>
      <c r="R305" s="32">
        <f t="shared" si="60"/>
        <v>9.2472580159127751E-2</v>
      </c>
      <c r="S305" s="32">
        <f t="shared" si="61"/>
        <v>0.86404714910788816</v>
      </c>
      <c r="T305" s="32">
        <f t="shared" si="62"/>
        <v>0.36259429032488094</v>
      </c>
      <c r="U305" s="32">
        <f t="shared" si="63"/>
        <v>0.54041921598674625</v>
      </c>
      <c r="W305" s="33">
        <f t="shared" si="64"/>
        <v>10.814016417398433</v>
      </c>
      <c r="X305" s="33">
        <f t="shared" si="65"/>
        <v>9.3438200558590143</v>
      </c>
      <c r="Y305" s="33">
        <f t="shared" si="66"/>
        <v>3.9211006084281959</v>
      </c>
      <c r="Z305" s="33">
        <f t="shared" si="67"/>
        <v>5.8441022739582635</v>
      </c>
      <c r="AB305" s="34">
        <f t="shared" si="68"/>
        <v>1.1573442502906011</v>
      </c>
      <c r="AC305" s="34">
        <f t="shared" si="69"/>
        <v>0.10702260895670321</v>
      </c>
      <c r="AD305" s="34">
        <f t="shared" si="70"/>
        <v>0.41964641709570183</v>
      </c>
      <c r="AE305" s="34">
        <f t="shared" si="71"/>
        <v>0.62545107236881525</v>
      </c>
      <c r="AG305" s="35">
        <f t="shared" si="72"/>
        <v>2.7579033279978287</v>
      </c>
      <c r="AH305" s="35">
        <f t="shared" si="73"/>
        <v>0.25503043656940438</v>
      </c>
      <c r="AI305" s="35">
        <f t="shared" si="74"/>
        <v>2.3829585080716811</v>
      </c>
      <c r="AJ305" s="35">
        <f t="shared" si="75"/>
        <v>1.4904239542838249</v>
      </c>
      <c r="AL305" s="36">
        <f t="shared" si="76"/>
        <v>1.8504153265055714</v>
      </c>
      <c r="AM305" s="36">
        <f t="shared" si="77"/>
        <v>0.171112679607965</v>
      </c>
      <c r="AN305" s="36">
        <f t="shared" si="78"/>
        <v>1.5988460875326811</v>
      </c>
      <c r="AO305" s="36">
        <f t="shared" si="79"/>
        <v>0.67095003212057047</v>
      </c>
    </row>
    <row r="306" spans="1:41" x14ac:dyDescent="0.25">
      <c r="A306" s="9" t="s">
        <v>480</v>
      </c>
      <c r="B306" s="37">
        <v>49.081498070999999</v>
      </c>
      <c r="C306" s="37">
        <v>69.963028051939403</v>
      </c>
      <c r="D306" s="37">
        <v>142.5446060157592</v>
      </c>
      <c r="E306" s="38">
        <v>32.191084733333334</v>
      </c>
      <c r="F306" s="38">
        <v>2.2801900897084977</v>
      </c>
      <c r="G306" s="38">
        <v>7.0832968463078805</v>
      </c>
      <c r="H306" s="39">
        <v>18.179348139999998</v>
      </c>
      <c r="I306" s="39">
        <v>9.2710900309920898</v>
      </c>
      <c r="J306" s="39">
        <v>50.997923355639585</v>
      </c>
      <c r="K306" s="40">
        <v>16.493684746666666</v>
      </c>
      <c r="L306" s="40">
        <v>2.356116132642827</v>
      </c>
      <c r="M306" s="40">
        <v>14.284959175777823</v>
      </c>
      <c r="N306" s="41">
        <v>15.560161729999999</v>
      </c>
      <c r="O306" s="41">
        <v>4.3274891072398525</v>
      </c>
      <c r="P306" s="41">
        <v>27.811337583313488</v>
      </c>
      <c r="R306" s="32">
        <f t="shared" si="60"/>
        <v>1.5246922704713</v>
      </c>
      <c r="S306" s="32">
        <f t="shared" si="61"/>
        <v>2.6998491746250259</v>
      </c>
      <c r="T306" s="32">
        <f t="shared" si="62"/>
        <v>2.975775202743538</v>
      </c>
      <c r="U306" s="32">
        <f t="shared" si="63"/>
        <v>3.1543051365829218</v>
      </c>
      <c r="W306" s="33">
        <f t="shared" si="64"/>
        <v>0.65587005284081923</v>
      </c>
      <c r="X306" s="33">
        <f t="shared" si="65"/>
        <v>1.7707502208235579</v>
      </c>
      <c r="Y306" s="33">
        <f t="shared" si="66"/>
        <v>1.9517218394658036</v>
      </c>
      <c r="Z306" s="33">
        <f t="shared" si="67"/>
        <v>2.0688142766067084</v>
      </c>
      <c r="AB306" s="34">
        <f t="shared" si="68"/>
        <v>0.37039106087801626</v>
      </c>
      <c r="AC306" s="34">
        <f t="shared" si="69"/>
        <v>0.56473238757237609</v>
      </c>
      <c r="AD306" s="34">
        <f t="shared" si="70"/>
        <v>1.1022005342786729</v>
      </c>
      <c r="AE306" s="34">
        <f t="shared" si="71"/>
        <v>1.1683264258719244</v>
      </c>
      <c r="AG306" s="35">
        <f t="shared" si="72"/>
        <v>0.33604688925361115</v>
      </c>
      <c r="AH306" s="35">
        <f t="shared" si="73"/>
        <v>0.51236809456090582</v>
      </c>
      <c r="AI306" s="35">
        <f t="shared" si="74"/>
        <v>0.90727591658666962</v>
      </c>
      <c r="AJ306" s="35">
        <f t="shared" si="75"/>
        <v>1.059994428905378</v>
      </c>
      <c r="AL306" s="36">
        <f t="shared" si="76"/>
        <v>0.31702703343510585</v>
      </c>
      <c r="AM306" s="36">
        <f t="shared" si="77"/>
        <v>0.48336866740895218</v>
      </c>
      <c r="AN306" s="36">
        <f t="shared" si="78"/>
        <v>0.85592517455359107</v>
      </c>
      <c r="AO306" s="36">
        <f t="shared" si="79"/>
        <v>0.94340118469553447</v>
      </c>
    </row>
    <row r="307" spans="1:41" x14ac:dyDescent="0.25">
      <c r="A307" s="9" t="s">
        <v>1044</v>
      </c>
      <c r="B307" s="37">
        <v>113.45280846899999</v>
      </c>
      <c r="C307" s="37">
        <v>178.42799002308303</v>
      </c>
      <c r="D307" s="37">
        <v>157.27066824602844</v>
      </c>
      <c r="E307" s="38">
        <v>37.113819766666666</v>
      </c>
      <c r="F307" s="38">
        <v>14.82922574806552</v>
      </c>
      <c r="G307" s="38">
        <v>39.956075233690207</v>
      </c>
      <c r="H307" s="39">
        <v>97.076648493333337</v>
      </c>
      <c r="I307" s="39">
        <v>92.177388463015873</v>
      </c>
      <c r="J307" s="39">
        <v>94.953204394305075</v>
      </c>
      <c r="K307" s="40">
        <v>103.22638598333333</v>
      </c>
      <c r="L307" s="40">
        <v>74.762063013200631</v>
      </c>
      <c r="M307" s="40">
        <v>72.425341932702679</v>
      </c>
      <c r="N307" s="41">
        <v>14.37212059</v>
      </c>
      <c r="O307" s="41">
        <v>3.7145657476471765</v>
      </c>
      <c r="P307" s="41">
        <v>25.845634430814197</v>
      </c>
      <c r="R307" s="32">
        <f t="shared" si="60"/>
        <v>3.0568884901169961</v>
      </c>
      <c r="S307" s="32">
        <f t="shared" si="61"/>
        <v>1.1686930917973675</v>
      </c>
      <c r="T307" s="32">
        <f t="shared" si="62"/>
        <v>1.0990679116414848</v>
      </c>
      <c r="U307" s="32">
        <f t="shared" si="63"/>
        <v>7.8939504966260508</v>
      </c>
      <c r="W307" s="33">
        <f t="shared" si="64"/>
        <v>0.327130022319436</v>
      </c>
      <c r="X307" s="33">
        <f t="shared" si="65"/>
        <v>0.38231459720424349</v>
      </c>
      <c r="Y307" s="33">
        <f t="shared" si="66"/>
        <v>0.35953811046585482</v>
      </c>
      <c r="Z307" s="33">
        <f t="shared" si="67"/>
        <v>2.5823482021498032</v>
      </c>
      <c r="AB307" s="34">
        <f t="shared" si="68"/>
        <v>0.85565663647593793</v>
      </c>
      <c r="AC307" s="34">
        <f t="shared" si="69"/>
        <v>2.6156469235355173</v>
      </c>
      <c r="AD307" s="34">
        <f t="shared" si="70"/>
        <v>0.9404247525337861</v>
      </c>
      <c r="AE307" s="34">
        <f t="shared" si="71"/>
        <v>6.7545111304506067</v>
      </c>
      <c r="AG307" s="35">
        <f t="shared" si="72"/>
        <v>0.90986188333574003</v>
      </c>
      <c r="AH307" s="35">
        <f t="shared" si="73"/>
        <v>2.781346318765197</v>
      </c>
      <c r="AI307" s="35">
        <f t="shared" si="74"/>
        <v>1.0633492975442216</v>
      </c>
      <c r="AJ307" s="35">
        <f t="shared" si="75"/>
        <v>7.1824046658192788</v>
      </c>
      <c r="AL307" s="36">
        <f t="shared" si="76"/>
        <v>0.1266792843997957</v>
      </c>
      <c r="AM307" s="36">
        <f t="shared" si="77"/>
        <v>0.38724444641799299</v>
      </c>
      <c r="AN307" s="36">
        <f t="shared" si="78"/>
        <v>0.14804920455187526</v>
      </c>
      <c r="AO307" s="36">
        <f t="shared" si="79"/>
        <v>0.13922913655352118</v>
      </c>
    </row>
    <row r="308" spans="1:41" x14ac:dyDescent="0.25">
      <c r="A308" s="9" t="s">
        <v>1045</v>
      </c>
      <c r="B308" s="37">
        <v>9.4465608153333331</v>
      </c>
      <c r="C308" s="37">
        <v>13.236544089539445</v>
      </c>
      <c r="D308" s="37">
        <v>140.12024426979119</v>
      </c>
      <c r="E308" s="38">
        <v>6.2024784543333338</v>
      </c>
      <c r="F308" s="38">
        <v>0.92265319386232836</v>
      </c>
      <c r="G308" s="38">
        <v>14.875556612658942</v>
      </c>
      <c r="H308" s="39">
        <v>9.5786869636666676</v>
      </c>
      <c r="I308" s="39">
        <v>2.6688914701711157</v>
      </c>
      <c r="J308" s="39">
        <v>27.862811263115745</v>
      </c>
      <c r="K308" s="40">
        <v>13.613937057333333</v>
      </c>
      <c r="L308" s="40">
        <v>7.9558678729150474</v>
      </c>
      <c r="M308" s="40">
        <v>58.439141002414949</v>
      </c>
      <c r="N308" s="41">
        <v>5.1132692466666674</v>
      </c>
      <c r="O308" s="41">
        <v>2.0022643453569633</v>
      </c>
      <c r="P308" s="41">
        <v>39.158202878955308</v>
      </c>
      <c r="R308" s="32">
        <f t="shared" si="60"/>
        <v>1.5230300088722655</v>
      </c>
      <c r="S308" s="32">
        <f t="shared" si="61"/>
        <v>0.98620623590326029</v>
      </c>
      <c r="T308" s="32">
        <f t="shared" si="62"/>
        <v>0.69388897389126791</v>
      </c>
      <c r="U308" s="32">
        <f t="shared" si="63"/>
        <v>1.8474600807480521</v>
      </c>
      <c r="W308" s="33">
        <f t="shared" si="64"/>
        <v>0.65658588089177217</v>
      </c>
      <c r="X308" s="33">
        <f t="shared" si="65"/>
        <v>0.64752909014150095</v>
      </c>
      <c r="Y308" s="33">
        <f t="shared" si="66"/>
        <v>0.45559770316348602</v>
      </c>
      <c r="Z308" s="33">
        <f t="shared" si="67"/>
        <v>1.2130162045303443</v>
      </c>
      <c r="AB308" s="34">
        <f t="shared" si="68"/>
        <v>1.0139866932438388</v>
      </c>
      <c r="AC308" s="34">
        <f t="shared" si="69"/>
        <v>1.5443321624075228</v>
      </c>
      <c r="AD308" s="34">
        <f t="shared" si="70"/>
        <v>0.70359418611436708</v>
      </c>
      <c r="AE308" s="34">
        <f t="shared" si="71"/>
        <v>1.8732999381777127</v>
      </c>
      <c r="AG308" s="35">
        <f t="shared" si="72"/>
        <v>1.4411527457946025</v>
      </c>
      <c r="AH308" s="35">
        <f t="shared" si="73"/>
        <v>2.1949188792138434</v>
      </c>
      <c r="AI308" s="35">
        <f t="shared" si="74"/>
        <v>1.4212738247917431</v>
      </c>
      <c r="AJ308" s="35">
        <f t="shared" si="75"/>
        <v>2.6624721681159738</v>
      </c>
      <c r="AL308" s="36">
        <f t="shared" si="76"/>
        <v>0.54128368478472977</v>
      </c>
      <c r="AM308" s="36">
        <f t="shared" si="77"/>
        <v>0.82439129524009946</v>
      </c>
      <c r="AN308" s="36">
        <f t="shared" si="78"/>
        <v>0.53381734532739511</v>
      </c>
      <c r="AO308" s="36">
        <f t="shared" si="79"/>
        <v>0.37559078061936058</v>
      </c>
    </row>
    <row r="309" spans="1:41" x14ac:dyDescent="0.25">
      <c r="A309" s="9" t="s">
        <v>1046</v>
      </c>
      <c r="B309" s="37">
        <v>301.43456327666667</v>
      </c>
      <c r="C309" s="37">
        <v>418.10155106976003</v>
      </c>
      <c r="D309" s="37">
        <v>138.70391853040837</v>
      </c>
      <c r="E309" s="38">
        <v>18.935664923333334</v>
      </c>
      <c r="F309" s="38">
        <v>6.6521000845220914</v>
      </c>
      <c r="G309" s="38">
        <v>35.130005264959507</v>
      </c>
      <c r="H309" s="39">
        <v>46.31366981</v>
      </c>
      <c r="I309" s="39">
        <v>38.340359414052514</v>
      </c>
      <c r="J309" s="39">
        <v>82.784110115528136</v>
      </c>
      <c r="K309" s="40">
        <v>29.140717017333333</v>
      </c>
      <c r="L309" s="40">
        <v>18.103581871305444</v>
      </c>
      <c r="M309" s="40">
        <v>62.124696041408875</v>
      </c>
      <c r="N309" s="41">
        <v>5.0158788996666663</v>
      </c>
      <c r="O309" s="41">
        <v>1.2501834495893476</v>
      </c>
      <c r="P309" s="41">
        <v>24.92451421968001</v>
      </c>
      <c r="R309" s="32">
        <f t="shared" si="60"/>
        <v>15.91887924174377</v>
      </c>
      <c r="S309" s="32">
        <f t="shared" si="61"/>
        <v>6.5085441191183948</v>
      </c>
      <c r="T309" s="32">
        <f t="shared" si="62"/>
        <v>10.344102483729857</v>
      </c>
      <c r="U309" s="32">
        <f t="shared" si="63"/>
        <v>60.09606079139963</v>
      </c>
      <c r="W309" s="33">
        <f t="shared" si="64"/>
        <v>6.2818492735199558E-2</v>
      </c>
      <c r="X309" s="33">
        <f t="shared" si="65"/>
        <v>0.40885693146356467</v>
      </c>
      <c r="Y309" s="33">
        <f t="shared" si="66"/>
        <v>0.64980092672634371</v>
      </c>
      <c r="Z309" s="33">
        <f t="shared" si="67"/>
        <v>3.7751439582386483</v>
      </c>
      <c r="AB309" s="34">
        <f t="shared" si="68"/>
        <v>0.1536441916499528</v>
      </c>
      <c r="AC309" s="34">
        <f t="shared" si="69"/>
        <v>2.4458433330709353</v>
      </c>
      <c r="AD309" s="34">
        <f t="shared" si="70"/>
        <v>1.5893112644569432</v>
      </c>
      <c r="AE309" s="34">
        <f t="shared" si="71"/>
        <v>9.2334106816410202</v>
      </c>
      <c r="AG309" s="35">
        <f t="shared" si="72"/>
        <v>9.6673442821442523E-2</v>
      </c>
      <c r="AH309" s="35">
        <f t="shared" si="73"/>
        <v>1.5389328621581648</v>
      </c>
      <c r="AI309" s="35">
        <f t="shared" si="74"/>
        <v>0.62920336775042818</v>
      </c>
      <c r="AJ309" s="35">
        <f t="shared" si="75"/>
        <v>5.8096930967113058</v>
      </c>
      <c r="AL309" s="36">
        <f t="shared" si="76"/>
        <v>1.6640025765933569E-2</v>
      </c>
      <c r="AM309" s="36">
        <f t="shared" si="77"/>
        <v>0.26489056074740142</v>
      </c>
      <c r="AN309" s="36">
        <f t="shared" si="78"/>
        <v>0.1083023418408455</v>
      </c>
      <c r="AO309" s="36">
        <f t="shared" si="79"/>
        <v>0.17212613185472228</v>
      </c>
    </row>
    <row r="310" spans="1:41" x14ac:dyDescent="0.25">
      <c r="A310" s="9" t="s">
        <v>1047</v>
      </c>
      <c r="B310" s="37">
        <v>0.40103209000000001</v>
      </c>
      <c r="C310" s="37">
        <v>0.69460795534553477</v>
      </c>
      <c r="D310" s="37">
        <v>173.20508075688775</v>
      </c>
      <c r="E310" s="38">
        <v>0.21288133433333334</v>
      </c>
      <c r="F310" s="38">
        <v>3.7477503706223041E-2</v>
      </c>
      <c r="G310" s="38">
        <v>17.604880119522413</v>
      </c>
      <c r="H310" s="39">
        <v>0.14673032499999999</v>
      </c>
      <c r="I310" s="39">
        <v>0.25414437791109379</v>
      </c>
      <c r="J310" s="39">
        <v>173.20508075688772</v>
      </c>
      <c r="K310" s="40">
        <v>2.4479315436666664</v>
      </c>
      <c r="L310" s="40">
        <v>1.142653617667758</v>
      </c>
      <c r="M310" s="40">
        <v>46.678332187190961</v>
      </c>
      <c r="N310" s="41">
        <v>0.83108312600000012</v>
      </c>
      <c r="O310" s="41">
        <v>0.31511512803431263</v>
      </c>
      <c r="P310" s="41">
        <v>37.916198533708716</v>
      </c>
      <c r="R310" s="32">
        <f t="shared" si="60"/>
        <v>1.8838292763237612</v>
      </c>
      <c r="S310" s="32">
        <f t="shared" si="61"/>
        <v>2.733123435799655</v>
      </c>
      <c r="T310" s="32">
        <f t="shared" si="62"/>
        <v>0.16382487943241617</v>
      </c>
      <c r="U310" s="32">
        <f t="shared" si="63"/>
        <v>0.48254149007953745</v>
      </c>
      <c r="W310" s="33">
        <f t="shared" si="64"/>
        <v>0.53083366553866884</v>
      </c>
      <c r="X310" s="33">
        <f t="shared" si="65"/>
        <v>1.4508339317951715</v>
      </c>
      <c r="Y310" s="33">
        <f t="shared" si="66"/>
        <v>8.6963761255539951E-2</v>
      </c>
      <c r="Z310" s="33">
        <f t="shared" si="67"/>
        <v>0.25614926795341203</v>
      </c>
      <c r="AB310" s="34">
        <f t="shared" si="68"/>
        <v>0.36588175524806504</v>
      </c>
      <c r="AC310" s="34">
        <f t="shared" si="69"/>
        <v>0.68925876220902993</v>
      </c>
      <c r="AD310" s="34">
        <f t="shared" si="70"/>
        <v>5.9940534440035054E-2</v>
      </c>
      <c r="AE310" s="34">
        <f t="shared" si="71"/>
        <v>0.17655312737031792</v>
      </c>
      <c r="AG310" s="35">
        <f t="shared" si="72"/>
        <v>6.1040789620268701</v>
      </c>
      <c r="AH310" s="35">
        <f t="shared" si="73"/>
        <v>11.499042653658174</v>
      </c>
      <c r="AI310" s="35">
        <f t="shared" si="74"/>
        <v>16.68320126508727</v>
      </c>
      <c r="AJ310" s="35">
        <f t="shared" si="75"/>
        <v>2.9454713578996019</v>
      </c>
      <c r="AL310" s="36">
        <f t="shared" si="76"/>
        <v>2.0723606582206431</v>
      </c>
      <c r="AM310" s="36">
        <f t="shared" si="77"/>
        <v>3.9039736790576272</v>
      </c>
      <c r="AN310" s="36">
        <f t="shared" si="78"/>
        <v>5.6640174824120386</v>
      </c>
      <c r="AO310" s="36">
        <f t="shared" si="79"/>
        <v>0.33950423497347942</v>
      </c>
    </row>
    <row r="311" spans="1:41" x14ac:dyDescent="0.25">
      <c r="A311" s="9" t="s">
        <v>1048</v>
      </c>
      <c r="B311" s="37">
        <v>4.7330339156666668</v>
      </c>
      <c r="C311" s="37">
        <v>3.2481478859010173</v>
      </c>
      <c r="D311" s="37">
        <v>68.627183827046437</v>
      </c>
      <c r="E311" s="38">
        <v>16.299423646666668</v>
      </c>
      <c r="F311" s="38">
        <v>4.7335916925199628</v>
      </c>
      <c r="G311" s="38">
        <v>29.041466711542352</v>
      </c>
      <c r="H311" s="39">
        <v>5.4788810523333327</v>
      </c>
      <c r="I311" s="39">
        <v>2.2908269762168998</v>
      </c>
      <c r="J311" s="39">
        <v>41.811949453461636</v>
      </c>
      <c r="K311" s="40">
        <v>11.379170049999999</v>
      </c>
      <c r="L311" s="40">
        <v>1.7653420788031087</v>
      </c>
      <c r="M311" s="40">
        <v>15.513803476406512</v>
      </c>
      <c r="N311" s="41">
        <v>19.105393033333332</v>
      </c>
      <c r="O311" s="41">
        <v>2.9039535245119144</v>
      </c>
      <c r="P311" s="41">
        <v>15.199653414328424</v>
      </c>
      <c r="R311" s="32">
        <f t="shared" si="60"/>
        <v>0.29038044646655964</v>
      </c>
      <c r="S311" s="32">
        <f t="shared" si="61"/>
        <v>0.86386871159595147</v>
      </c>
      <c r="T311" s="32">
        <f t="shared" si="62"/>
        <v>0.41593841157744776</v>
      </c>
      <c r="U311" s="32">
        <f t="shared" si="63"/>
        <v>0.24773287350900894</v>
      </c>
      <c r="W311" s="33">
        <f t="shared" si="64"/>
        <v>3.4437580497182703</v>
      </c>
      <c r="X311" s="33">
        <f t="shared" si="65"/>
        <v>2.9749548294583086</v>
      </c>
      <c r="Y311" s="33">
        <f t="shared" si="66"/>
        <v>1.4323912530568668</v>
      </c>
      <c r="Z311" s="33">
        <f t="shared" si="67"/>
        <v>0.85313207732648755</v>
      </c>
      <c r="AB311" s="34">
        <f t="shared" si="68"/>
        <v>1.1575833070195971</v>
      </c>
      <c r="AC311" s="34">
        <f t="shared" si="69"/>
        <v>0.33613955751458718</v>
      </c>
      <c r="AD311" s="34">
        <f t="shared" si="70"/>
        <v>0.48148336199030028</v>
      </c>
      <c r="AE311" s="34">
        <f t="shared" si="71"/>
        <v>0.28677143897402607</v>
      </c>
      <c r="AG311" s="35">
        <f t="shared" si="72"/>
        <v>2.4042020937847428</v>
      </c>
      <c r="AH311" s="35">
        <f t="shared" si="73"/>
        <v>0.69813327738905107</v>
      </c>
      <c r="AI311" s="35">
        <f t="shared" si="74"/>
        <v>2.0769149651741143</v>
      </c>
      <c r="AJ311" s="35">
        <f t="shared" si="75"/>
        <v>0.5955998931896701</v>
      </c>
      <c r="AL311" s="36">
        <f t="shared" si="76"/>
        <v>4.0366059854532566</v>
      </c>
      <c r="AM311" s="36">
        <f t="shared" si="77"/>
        <v>1.1721514482655038</v>
      </c>
      <c r="AN311" s="36">
        <f t="shared" si="78"/>
        <v>3.4870976118740109</v>
      </c>
      <c r="AO311" s="36">
        <f t="shared" si="79"/>
        <v>1.678979481753446</v>
      </c>
    </row>
    <row r="312" spans="1:41" x14ac:dyDescent="0.25">
      <c r="A312" s="9" t="s">
        <v>1049</v>
      </c>
      <c r="B312" s="37">
        <v>2.9908546473333337</v>
      </c>
      <c r="C312" s="37">
        <v>4.4862483931314907</v>
      </c>
      <c r="D312" s="37">
        <v>149.99887731526707</v>
      </c>
      <c r="E312" s="38">
        <v>3.1564520726666667</v>
      </c>
      <c r="F312" s="38">
        <v>0.13876609535705628</v>
      </c>
      <c r="G312" s="38">
        <v>4.3962680934934166</v>
      </c>
      <c r="H312" s="39">
        <v>4.1867930969999998</v>
      </c>
      <c r="I312" s="39">
        <v>0.21276333009164269</v>
      </c>
      <c r="J312" s="39">
        <v>5.0817732131089999</v>
      </c>
      <c r="K312" s="40">
        <v>7.1004013143333324</v>
      </c>
      <c r="L312" s="40">
        <v>3.1940673034235041</v>
      </c>
      <c r="M312" s="40">
        <v>44.984320773189985</v>
      </c>
      <c r="N312" s="41">
        <v>3.2084404889999996</v>
      </c>
      <c r="O312" s="41">
        <v>1.5117969391306909</v>
      </c>
      <c r="P312" s="41">
        <v>47.119369809532756</v>
      </c>
      <c r="R312" s="32">
        <f t="shared" si="60"/>
        <v>0.94753684785290238</v>
      </c>
      <c r="S312" s="32">
        <f t="shared" si="61"/>
        <v>0.71435453771919077</v>
      </c>
      <c r="T312" s="32">
        <f t="shared" si="62"/>
        <v>0.42122332455995126</v>
      </c>
      <c r="U312" s="32">
        <f t="shared" si="63"/>
        <v>0.93218330138500327</v>
      </c>
      <c r="W312" s="33">
        <f t="shared" si="64"/>
        <v>1.0553679281876773</v>
      </c>
      <c r="X312" s="33">
        <f t="shared" si="65"/>
        <v>0.75390686846416832</v>
      </c>
      <c r="Y312" s="33">
        <f t="shared" si="66"/>
        <v>0.44454558734516131</v>
      </c>
      <c r="Z312" s="33">
        <f t="shared" si="67"/>
        <v>0.98379635947384003</v>
      </c>
      <c r="AB312" s="34">
        <f t="shared" si="68"/>
        <v>1.3998651190665428</v>
      </c>
      <c r="AC312" s="34">
        <f t="shared" si="69"/>
        <v>1.3264237823395397</v>
      </c>
      <c r="AD312" s="34">
        <f t="shared" si="70"/>
        <v>0.58965583938872113</v>
      </c>
      <c r="AE312" s="34">
        <f t="shared" si="71"/>
        <v>1.3049308881851605</v>
      </c>
      <c r="AG312" s="35">
        <f t="shared" si="72"/>
        <v>2.3740375750670792</v>
      </c>
      <c r="AH312" s="35">
        <f t="shared" si="73"/>
        <v>2.2494880805634083</v>
      </c>
      <c r="AI312" s="35">
        <f t="shared" si="74"/>
        <v>1.695904514465032</v>
      </c>
      <c r="AJ312" s="35">
        <f t="shared" si="75"/>
        <v>2.2130381843380773</v>
      </c>
      <c r="AL312" s="36">
        <f t="shared" si="76"/>
        <v>1.072750389879584</v>
      </c>
      <c r="AM312" s="36">
        <f t="shared" si="77"/>
        <v>1.016470522959473</v>
      </c>
      <c r="AN312" s="36">
        <f t="shared" si="78"/>
        <v>0.76632410885051183</v>
      </c>
      <c r="AO312" s="36">
        <f t="shared" si="79"/>
        <v>0.45186748564806228</v>
      </c>
    </row>
    <row r="313" spans="1:41" x14ac:dyDescent="0.25">
      <c r="A313" s="9" t="s">
        <v>481</v>
      </c>
      <c r="B313" s="37">
        <v>122.72767514333333</v>
      </c>
      <c r="C313" s="37">
        <v>108.48024749393969</v>
      </c>
      <c r="D313" s="37">
        <v>88.391022943476997</v>
      </c>
      <c r="E313" s="38">
        <v>65.579996036666671</v>
      </c>
      <c r="F313" s="38">
        <v>19.129654537008967</v>
      </c>
      <c r="G313" s="38">
        <v>29.169953786385282</v>
      </c>
      <c r="H313" s="39">
        <v>28.026984983333332</v>
      </c>
      <c r="I313" s="39">
        <v>14.479181233591591</v>
      </c>
      <c r="J313" s="39">
        <v>51.661572738565539</v>
      </c>
      <c r="K313" s="40">
        <v>42.108771196666666</v>
      </c>
      <c r="L313" s="40">
        <v>18.665225110260735</v>
      </c>
      <c r="M313" s="40">
        <v>44.326216557319711</v>
      </c>
      <c r="N313" s="41">
        <v>35.769737486666664</v>
      </c>
      <c r="O313" s="41">
        <v>4.3358854246660368</v>
      </c>
      <c r="P313" s="41">
        <v>12.121658500519491</v>
      </c>
      <c r="R313" s="32">
        <f t="shared" si="60"/>
        <v>1.8714193742054301</v>
      </c>
      <c r="S313" s="32">
        <f t="shared" si="61"/>
        <v>4.3789110821701014</v>
      </c>
      <c r="T313" s="32">
        <f t="shared" si="62"/>
        <v>2.9145394571154921</v>
      </c>
      <c r="U313" s="32">
        <f t="shared" si="63"/>
        <v>3.4310476890997772</v>
      </c>
      <c r="W313" s="33">
        <f t="shared" si="64"/>
        <v>0.53435377114473948</v>
      </c>
      <c r="X313" s="33">
        <f t="shared" si="65"/>
        <v>2.3398876502650858</v>
      </c>
      <c r="Y313" s="33">
        <f t="shared" si="66"/>
        <v>1.5573951500598049</v>
      </c>
      <c r="Z313" s="33">
        <f t="shared" si="67"/>
        <v>1.8333932716479096</v>
      </c>
      <c r="AB313" s="34">
        <f t="shared" si="68"/>
        <v>0.22836727698622736</v>
      </c>
      <c r="AC313" s="34">
        <f t="shared" si="69"/>
        <v>0.42737094658656372</v>
      </c>
      <c r="AD313" s="34">
        <f t="shared" si="70"/>
        <v>0.66558543949038229</v>
      </c>
      <c r="AE313" s="34">
        <f t="shared" si="71"/>
        <v>0.78353901796960412</v>
      </c>
      <c r="AG313" s="35">
        <f t="shared" si="72"/>
        <v>0.34310738101644916</v>
      </c>
      <c r="AH313" s="35">
        <f t="shared" si="73"/>
        <v>0.64209780026706742</v>
      </c>
      <c r="AI313" s="35">
        <f t="shared" si="74"/>
        <v>1.5024367131072887</v>
      </c>
      <c r="AJ313" s="35">
        <f t="shared" si="75"/>
        <v>1.1772177867495648</v>
      </c>
      <c r="AL313" s="36">
        <f t="shared" si="76"/>
        <v>0.29145616459279688</v>
      </c>
      <c r="AM313" s="36">
        <f t="shared" si="77"/>
        <v>0.54543671315056674</v>
      </c>
      <c r="AN313" s="36">
        <f t="shared" si="78"/>
        <v>1.2762606291021912</v>
      </c>
      <c r="AO313" s="36">
        <f t="shared" si="79"/>
        <v>0.84946049172525362</v>
      </c>
    </row>
    <row r="314" spans="1:41" x14ac:dyDescent="0.25">
      <c r="A314" s="9" t="s">
        <v>1050</v>
      </c>
      <c r="B314" s="37">
        <v>602.45675776666667</v>
      </c>
      <c r="C314" s="37">
        <v>291.49110895313856</v>
      </c>
      <c r="D314" s="37">
        <v>48.383739612069213</v>
      </c>
      <c r="E314" s="38">
        <v>50.243860790000006</v>
      </c>
      <c r="F314" s="38">
        <v>25.87214599823977</v>
      </c>
      <c r="G314" s="38">
        <v>51.49314879757226</v>
      </c>
      <c r="H314" s="39">
        <v>147.47535127</v>
      </c>
      <c r="I314" s="39">
        <v>115.96080985670601</v>
      </c>
      <c r="J314" s="39">
        <v>78.630638176547407</v>
      </c>
      <c r="K314" s="40">
        <v>61.006291543333326</v>
      </c>
      <c r="L314" s="40">
        <v>31.342165310885829</v>
      </c>
      <c r="M314" s="40">
        <v>51.375300019053284</v>
      </c>
      <c r="N314" s="41">
        <v>21.521721273333338</v>
      </c>
      <c r="O314" s="41">
        <v>7.7449971272284426</v>
      </c>
      <c r="P314" s="41">
        <v>35.986885197816143</v>
      </c>
      <c r="R314" s="32">
        <f t="shared" si="60"/>
        <v>11.990654147472942</v>
      </c>
      <c r="S314" s="32">
        <f t="shared" si="61"/>
        <v>4.0851352621203807</v>
      </c>
      <c r="T314" s="32">
        <f t="shared" si="62"/>
        <v>9.8753217500318993</v>
      </c>
      <c r="U314" s="32">
        <f t="shared" si="63"/>
        <v>27.992963486296311</v>
      </c>
      <c r="W314" s="33">
        <f t="shared" si="64"/>
        <v>8.3398285673242631E-2</v>
      </c>
      <c r="X314" s="33">
        <f t="shared" si="65"/>
        <v>0.34069327760415247</v>
      </c>
      <c r="Y314" s="33">
        <f t="shared" si="66"/>
        <v>0.82358490442434673</v>
      </c>
      <c r="Z314" s="33">
        <f t="shared" si="67"/>
        <v>2.33456516567079</v>
      </c>
      <c r="AB314" s="34">
        <f t="shared" si="68"/>
        <v>0.24478993615524794</v>
      </c>
      <c r="AC314" s="34">
        <f t="shared" si="69"/>
        <v>2.9351914632195601</v>
      </c>
      <c r="AD314" s="34">
        <f t="shared" si="70"/>
        <v>2.4173793807028399</v>
      </c>
      <c r="AE314" s="34">
        <f t="shared" si="71"/>
        <v>6.8523957446066603</v>
      </c>
      <c r="AG314" s="35">
        <f t="shared" si="72"/>
        <v>0.10126252342074524</v>
      </c>
      <c r="AH314" s="35">
        <f t="shared" si="73"/>
        <v>1.2142038964385349</v>
      </c>
      <c r="AI314" s="35">
        <f t="shared" si="74"/>
        <v>0.41367110515737726</v>
      </c>
      <c r="AJ314" s="35">
        <f t="shared" si="75"/>
        <v>2.8346381206471465</v>
      </c>
      <c r="AL314" s="36">
        <f t="shared" si="76"/>
        <v>3.5723263115373279E-2</v>
      </c>
      <c r="AM314" s="36">
        <f t="shared" si="77"/>
        <v>0.42834529303561775</v>
      </c>
      <c r="AN314" s="36">
        <f t="shared" si="78"/>
        <v>0.14593436183061576</v>
      </c>
      <c r="AO314" s="36">
        <f t="shared" si="79"/>
        <v>0.35277871722535803</v>
      </c>
    </row>
    <row r="315" spans="1:41" x14ac:dyDescent="0.25">
      <c r="A315" s="9" t="s">
        <v>1051</v>
      </c>
      <c r="B315" s="37">
        <v>66.989196653333337</v>
      </c>
      <c r="C315" s="37">
        <v>70.332170653246223</v>
      </c>
      <c r="D315" s="37">
        <v>104.99031809145683</v>
      </c>
      <c r="E315" s="38">
        <v>121.97429099666665</v>
      </c>
      <c r="F315" s="38">
        <v>32.125923337274344</v>
      </c>
      <c r="G315" s="38">
        <v>26.338274299255644</v>
      </c>
      <c r="H315" s="39">
        <v>42.30619858</v>
      </c>
      <c r="I315" s="39">
        <v>25.846404941160113</v>
      </c>
      <c r="J315" s="39">
        <v>61.093659578714423</v>
      </c>
      <c r="K315" s="40">
        <v>46.932323193333332</v>
      </c>
      <c r="L315" s="40">
        <v>21.443147016715031</v>
      </c>
      <c r="M315" s="40">
        <v>45.689506842399396</v>
      </c>
      <c r="N315" s="41">
        <v>12.936596309999999</v>
      </c>
      <c r="O315" s="41">
        <v>4.4899676199552472</v>
      </c>
      <c r="P315" s="41">
        <v>34.70748806225405</v>
      </c>
      <c r="R315" s="32">
        <f t="shared" si="60"/>
        <v>0.54920751009049962</v>
      </c>
      <c r="S315" s="32">
        <f t="shared" si="61"/>
        <v>1.5834369170904916</v>
      </c>
      <c r="T315" s="32">
        <f t="shared" si="62"/>
        <v>1.4273573540644384</v>
      </c>
      <c r="U315" s="32">
        <f t="shared" si="63"/>
        <v>5.1782706245189578</v>
      </c>
      <c r="W315" s="33">
        <f t="shared" si="64"/>
        <v>1.8208053998300529</v>
      </c>
      <c r="X315" s="33">
        <f t="shared" si="65"/>
        <v>2.8831304889286193</v>
      </c>
      <c r="Y315" s="33">
        <f t="shared" si="66"/>
        <v>2.5989399777676661</v>
      </c>
      <c r="Z315" s="33">
        <f t="shared" si="67"/>
        <v>9.4286231149054593</v>
      </c>
      <c r="AB315" s="34">
        <f t="shared" si="68"/>
        <v>0.63153763134275287</v>
      </c>
      <c r="AC315" s="34">
        <f t="shared" si="69"/>
        <v>0.34684521003820512</v>
      </c>
      <c r="AD315" s="34">
        <f t="shared" si="70"/>
        <v>0.90142988246551436</v>
      </c>
      <c r="AE315" s="34">
        <f t="shared" si="71"/>
        <v>3.2702727646604601</v>
      </c>
      <c r="AG315" s="35">
        <f t="shared" si="72"/>
        <v>0.70059540251253349</v>
      </c>
      <c r="AH315" s="35">
        <f t="shared" si="73"/>
        <v>0.38477225659475989</v>
      </c>
      <c r="AI315" s="35">
        <f t="shared" si="74"/>
        <v>1.1093486242822181</v>
      </c>
      <c r="AJ315" s="35">
        <f t="shared" si="75"/>
        <v>3.6278725925036874</v>
      </c>
      <c r="AL315" s="36">
        <f t="shared" si="76"/>
        <v>0.19311466559222101</v>
      </c>
      <c r="AM315" s="36">
        <f t="shared" si="77"/>
        <v>0.10606002465186318</v>
      </c>
      <c r="AN315" s="36">
        <f t="shared" si="78"/>
        <v>0.30578489073030768</v>
      </c>
      <c r="AO315" s="36">
        <f t="shared" si="79"/>
        <v>0.27564363811075143</v>
      </c>
    </row>
    <row r="316" spans="1:41" x14ac:dyDescent="0.25">
      <c r="A316" s="9" t="s">
        <v>464</v>
      </c>
      <c r="B316" s="37">
        <v>72.049469559666662</v>
      </c>
      <c r="C316" s="37">
        <v>73.864305707361027</v>
      </c>
      <c r="D316" s="37">
        <v>102.51887509899214</v>
      </c>
      <c r="E316" s="38">
        <v>37.526141206666665</v>
      </c>
      <c r="F316" s="38">
        <v>9.4748508688604201</v>
      </c>
      <c r="G316" s="38">
        <v>25.24866816622535</v>
      </c>
      <c r="H316" s="39">
        <v>34.920333757000002</v>
      </c>
      <c r="I316" s="39">
        <v>27.115299547193349</v>
      </c>
      <c r="J316" s="39">
        <v>77.649027457413439</v>
      </c>
      <c r="K316" s="40">
        <v>32.694175906666665</v>
      </c>
      <c r="L316" s="40">
        <v>17.645950919085184</v>
      </c>
      <c r="M316" s="40">
        <v>53.972765575923262</v>
      </c>
      <c r="N316" s="41">
        <v>23.654584230000001</v>
      </c>
      <c r="O316" s="41">
        <v>19.069773524889026</v>
      </c>
      <c r="P316" s="41">
        <v>80.617665224923826</v>
      </c>
      <c r="R316" s="32">
        <f t="shared" si="60"/>
        <v>1.9199807718803443</v>
      </c>
      <c r="S316" s="32">
        <f t="shared" si="61"/>
        <v>2.0632526040855463</v>
      </c>
      <c r="T316" s="32">
        <f t="shared" si="62"/>
        <v>2.2037401941357717</v>
      </c>
      <c r="U316" s="32">
        <f t="shared" si="63"/>
        <v>3.0458987931941621</v>
      </c>
      <c r="W316" s="33">
        <f t="shared" si="64"/>
        <v>0.52083854934684792</v>
      </c>
      <c r="X316" s="33">
        <f t="shared" si="65"/>
        <v>1.0746214932480225</v>
      </c>
      <c r="Y316" s="33">
        <f t="shared" si="66"/>
        <v>1.1477928458510165</v>
      </c>
      <c r="Z316" s="33">
        <f t="shared" si="67"/>
        <v>1.5864215089045623</v>
      </c>
      <c r="AB316" s="34">
        <f t="shared" si="68"/>
        <v>0.48467162867980956</v>
      </c>
      <c r="AC316" s="34">
        <f t="shared" si="69"/>
        <v>0.93056020774116444</v>
      </c>
      <c r="AD316" s="34">
        <f t="shared" si="70"/>
        <v>1.0680903490789442</v>
      </c>
      <c r="AE316" s="34">
        <f t="shared" si="71"/>
        <v>1.476260728891281</v>
      </c>
      <c r="AG316" s="35">
        <f t="shared" si="72"/>
        <v>0.45377399870503538</v>
      </c>
      <c r="AH316" s="35">
        <f t="shared" si="73"/>
        <v>0.87123735229292421</v>
      </c>
      <c r="AI316" s="35">
        <f t="shared" si="74"/>
        <v>0.93625038449447551</v>
      </c>
      <c r="AJ316" s="35">
        <f t="shared" si="75"/>
        <v>1.3821496750385565</v>
      </c>
      <c r="AL316" s="36">
        <f t="shared" si="76"/>
        <v>0.32831031754384843</v>
      </c>
      <c r="AM316" s="36">
        <f t="shared" si="77"/>
        <v>0.63034949689411901</v>
      </c>
      <c r="AN316" s="36">
        <f t="shared" si="78"/>
        <v>0.67738711762049786</v>
      </c>
      <c r="AO316" s="36">
        <f t="shared" si="79"/>
        <v>0.72351064292085732</v>
      </c>
    </row>
    <row r="317" spans="1:41" x14ac:dyDescent="0.25">
      <c r="A317" s="9" t="s">
        <v>1052</v>
      </c>
      <c r="B317" s="37">
        <v>419.86499199999997</v>
      </c>
      <c r="C317" s="37">
        <v>164.35559074559231</v>
      </c>
      <c r="D317" s="37">
        <v>39.144866535000929</v>
      </c>
      <c r="E317" s="38">
        <v>33.406624866666668</v>
      </c>
      <c r="F317" s="38">
        <v>17.894416039502971</v>
      </c>
      <c r="G317" s="38">
        <v>53.565471252853584</v>
      </c>
      <c r="H317" s="39">
        <v>99.402725113333346</v>
      </c>
      <c r="I317" s="39">
        <v>71.854488426820623</v>
      </c>
      <c r="J317" s="39">
        <v>72.286235960730664</v>
      </c>
      <c r="K317" s="40">
        <v>41.866734666666666</v>
      </c>
      <c r="L317" s="40">
        <v>20.698022635109364</v>
      </c>
      <c r="M317" s="40">
        <v>49.437871856743236</v>
      </c>
      <c r="N317" s="41">
        <v>15.899123653333334</v>
      </c>
      <c r="O317" s="41">
        <v>5.4091941453180299</v>
      </c>
      <c r="P317" s="41">
        <v>34.021964123689067</v>
      </c>
      <c r="R317" s="32">
        <f t="shared" si="60"/>
        <v>12.568315227167526</v>
      </c>
      <c r="S317" s="32">
        <f t="shared" si="61"/>
        <v>4.2238780830333749</v>
      </c>
      <c r="T317" s="32">
        <f t="shared" si="62"/>
        <v>10.028606131881761</v>
      </c>
      <c r="U317" s="32">
        <f t="shared" si="63"/>
        <v>26.408058780772681</v>
      </c>
      <c r="W317" s="33">
        <f t="shared" si="64"/>
        <v>7.9565159046807762E-2</v>
      </c>
      <c r="X317" s="33">
        <f t="shared" si="65"/>
        <v>0.33607353147087599</v>
      </c>
      <c r="Y317" s="33">
        <f t="shared" si="66"/>
        <v>0.79792764190096388</v>
      </c>
      <c r="Z317" s="33">
        <f t="shared" si="67"/>
        <v>2.1011613970096268</v>
      </c>
      <c r="AB317" s="34">
        <f t="shared" si="68"/>
        <v>0.23674925751688616</v>
      </c>
      <c r="AC317" s="34">
        <f t="shared" si="69"/>
        <v>2.9755392982700859</v>
      </c>
      <c r="AD317" s="34">
        <f t="shared" si="70"/>
        <v>2.3742650556522986</v>
      </c>
      <c r="AE317" s="34">
        <f t="shared" si="71"/>
        <v>6.2520883088102188</v>
      </c>
      <c r="AG317" s="35">
        <f t="shared" si="72"/>
        <v>9.9714754657770244E-2</v>
      </c>
      <c r="AH317" s="35">
        <f t="shared" si="73"/>
        <v>1.2532464693385277</v>
      </c>
      <c r="AI317" s="35">
        <f t="shared" si="74"/>
        <v>0.42118296675400591</v>
      </c>
      <c r="AJ317" s="35">
        <f t="shared" si="75"/>
        <v>2.6332731023127232</v>
      </c>
      <c r="AL317" s="36">
        <f t="shared" si="76"/>
        <v>3.7867228647949135E-2</v>
      </c>
      <c r="AM317" s="36">
        <f t="shared" si="77"/>
        <v>0.47592726642665345</v>
      </c>
      <c r="AN317" s="36">
        <f t="shared" si="78"/>
        <v>0.15994655715128589</v>
      </c>
      <c r="AO317" s="36">
        <f t="shared" si="79"/>
        <v>0.37975552141619134</v>
      </c>
    </row>
    <row r="318" spans="1:41" x14ac:dyDescent="0.25">
      <c r="A318" s="9" t="s">
        <v>482</v>
      </c>
      <c r="B318" s="37">
        <v>3222.1911942666666</v>
      </c>
      <c r="C318" s="37">
        <v>3701.1897323877447</v>
      </c>
      <c r="D318" s="37">
        <v>114.86561501916377</v>
      </c>
      <c r="E318" s="38">
        <v>1313.4480370000001</v>
      </c>
      <c r="F318" s="38">
        <v>215.19671843925926</v>
      </c>
      <c r="G318" s="38">
        <v>16.38410598494497</v>
      </c>
      <c r="H318" s="39">
        <v>2006.7578483333334</v>
      </c>
      <c r="I318" s="39">
        <v>829.7554797425347</v>
      </c>
      <c r="J318" s="39">
        <v>41.348062021118743</v>
      </c>
      <c r="K318" s="40">
        <v>1313.5077534333334</v>
      </c>
      <c r="L318" s="40">
        <v>450.51789953589895</v>
      </c>
      <c r="M318" s="40">
        <v>34.298838233600485</v>
      </c>
      <c r="N318" s="41">
        <v>452.65654689999997</v>
      </c>
      <c r="O318" s="41">
        <v>91.398080113820413</v>
      </c>
      <c r="P318" s="41">
        <v>20.191485297132335</v>
      </c>
      <c r="R318" s="32">
        <f t="shared" si="60"/>
        <v>2.4532308119523014</v>
      </c>
      <c r="S318" s="32">
        <f t="shared" si="61"/>
        <v>1.6056701594279466</v>
      </c>
      <c r="T318" s="32">
        <f t="shared" si="62"/>
        <v>2.4531192799161561</v>
      </c>
      <c r="U318" s="32">
        <f t="shared" si="63"/>
        <v>7.1184018354174095</v>
      </c>
      <c r="W318" s="33">
        <f t="shared" si="64"/>
        <v>0.40762572976335304</v>
      </c>
      <c r="X318" s="33">
        <f t="shared" si="65"/>
        <v>0.65451247049605621</v>
      </c>
      <c r="Y318" s="33">
        <f t="shared" si="66"/>
        <v>0.99995453667237422</v>
      </c>
      <c r="Z318" s="33">
        <f t="shared" si="67"/>
        <v>2.9016437429108137</v>
      </c>
      <c r="AB318" s="34">
        <f t="shared" si="68"/>
        <v>0.62279291554890126</v>
      </c>
      <c r="AC318" s="34">
        <f t="shared" si="69"/>
        <v>1.5278547698901721</v>
      </c>
      <c r="AD318" s="34">
        <f t="shared" si="70"/>
        <v>1.527785308528204</v>
      </c>
      <c r="AE318" s="34">
        <f t="shared" si="71"/>
        <v>4.4332902331282584</v>
      </c>
      <c r="AG318" s="35">
        <f t="shared" si="72"/>
        <v>0.40764426262801967</v>
      </c>
      <c r="AH318" s="35">
        <f t="shared" si="73"/>
        <v>1.0000454653946338</v>
      </c>
      <c r="AI318" s="35">
        <f t="shared" si="74"/>
        <v>0.65454222816382013</v>
      </c>
      <c r="AJ318" s="35">
        <f t="shared" si="75"/>
        <v>2.9017756672886716</v>
      </c>
      <c r="AL318" s="36">
        <f t="shared" si="76"/>
        <v>0.1404809707460638</v>
      </c>
      <c r="AM318" s="36">
        <f t="shared" si="77"/>
        <v>0.34463224592721359</v>
      </c>
      <c r="AN318" s="36">
        <f t="shared" si="78"/>
        <v>0.22556610269442498</v>
      </c>
      <c r="AO318" s="36">
        <f t="shared" si="79"/>
        <v>0.34461657779850663</v>
      </c>
    </row>
    <row r="319" spans="1:41" x14ac:dyDescent="0.25">
      <c r="A319" s="9" t="s">
        <v>1053</v>
      </c>
      <c r="B319" s="37">
        <v>103.48305313666667</v>
      </c>
      <c r="C319" s="37">
        <v>51.508185320528511</v>
      </c>
      <c r="D319" s="37">
        <v>49.774512598215807</v>
      </c>
      <c r="E319" s="38">
        <v>11.220981797333332</v>
      </c>
      <c r="F319" s="38">
        <v>1.3638183321057165</v>
      </c>
      <c r="G319" s="38">
        <v>12.154180059625693</v>
      </c>
      <c r="H319" s="39">
        <v>29.409549467000001</v>
      </c>
      <c r="I319" s="39">
        <v>18.717889956065889</v>
      </c>
      <c r="J319" s="39">
        <v>63.645619519159723</v>
      </c>
      <c r="K319" s="40">
        <v>17.242910993666666</v>
      </c>
      <c r="L319" s="40">
        <v>7.3328247590885702</v>
      </c>
      <c r="M319" s="40">
        <v>42.526605639743323</v>
      </c>
      <c r="N319" s="41">
        <v>6.2179252739999997</v>
      </c>
      <c r="O319" s="41">
        <v>2.0752127875364916</v>
      </c>
      <c r="P319" s="41">
        <v>33.37468200548998</v>
      </c>
      <c r="R319" s="32">
        <f t="shared" si="60"/>
        <v>9.222281526315232</v>
      </c>
      <c r="S319" s="32">
        <f t="shared" si="61"/>
        <v>3.5186888276810699</v>
      </c>
      <c r="T319" s="32">
        <f t="shared" si="62"/>
        <v>6.0014839243023452</v>
      </c>
      <c r="U319" s="32">
        <f t="shared" si="63"/>
        <v>16.642698098894307</v>
      </c>
      <c r="W319" s="33">
        <f t="shared" si="64"/>
        <v>0.10843303765413792</v>
      </c>
      <c r="X319" s="33">
        <f t="shared" si="65"/>
        <v>0.38154211814513583</v>
      </c>
      <c r="Y319" s="33">
        <f t="shared" si="66"/>
        <v>0.6507591323445796</v>
      </c>
      <c r="Z319" s="33">
        <f t="shared" si="67"/>
        <v>1.8046183096238562</v>
      </c>
      <c r="AB319" s="34">
        <f t="shared" si="68"/>
        <v>0.28419677015288458</v>
      </c>
      <c r="AC319" s="34">
        <f t="shared" si="69"/>
        <v>2.6209426232194035</v>
      </c>
      <c r="AD319" s="34">
        <f t="shared" si="70"/>
        <v>1.7056023474111854</v>
      </c>
      <c r="AE319" s="34">
        <f t="shared" si="71"/>
        <v>4.7298010463353153</v>
      </c>
      <c r="AG319" s="35">
        <f t="shared" si="72"/>
        <v>0.16662545673922588</v>
      </c>
      <c r="AH319" s="35">
        <f t="shared" si="73"/>
        <v>1.5366668715000007</v>
      </c>
      <c r="AI319" s="35">
        <f t="shared" si="74"/>
        <v>0.58630313303556958</v>
      </c>
      <c r="AJ319" s="35">
        <f t="shared" si="75"/>
        <v>2.7730971721013105</v>
      </c>
      <c r="AL319" s="36">
        <f t="shared" si="76"/>
        <v>6.0086411113017608E-2</v>
      </c>
      <c r="AM319" s="36">
        <f t="shared" si="77"/>
        <v>0.55413379919016448</v>
      </c>
      <c r="AN319" s="36">
        <f t="shared" si="78"/>
        <v>0.21142538347882672</v>
      </c>
      <c r="AO319" s="36">
        <f t="shared" si="79"/>
        <v>0.36060763036379695</v>
      </c>
    </row>
    <row r="320" spans="1:41" x14ac:dyDescent="0.25">
      <c r="A320" s="9" t="s">
        <v>1054</v>
      </c>
      <c r="B320" s="37">
        <v>1.9208150283333332</v>
      </c>
      <c r="C320" s="37">
        <v>2.1716859217902913</v>
      </c>
      <c r="D320" s="37">
        <v>113.06064820174984</v>
      </c>
      <c r="E320" s="38">
        <v>8.6984985659999996</v>
      </c>
      <c r="F320" s="38">
        <v>2.409893878916157</v>
      </c>
      <c r="G320" s="38">
        <v>27.704710883505328</v>
      </c>
      <c r="H320" s="39">
        <v>3.3191694506666671</v>
      </c>
      <c r="I320" s="39">
        <v>1.7262381385014396</v>
      </c>
      <c r="J320" s="39">
        <v>52.008135292843171</v>
      </c>
      <c r="K320" s="40">
        <v>9.2699830873333333</v>
      </c>
      <c r="L320" s="40">
        <v>1.4904022989906913</v>
      </c>
      <c r="M320" s="40">
        <v>16.077724036273626</v>
      </c>
      <c r="N320" s="41">
        <v>8.3906332219999999</v>
      </c>
      <c r="O320" s="41">
        <v>2.3314214035221665</v>
      </c>
      <c r="P320" s="41">
        <v>27.786000672860379</v>
      </c>
      <c r="R320" s="32">
        <f t="shared" si="60"/>
        <v>0.22082144565054737</v>
      </c>
      <c r="S320" s="32">
        <f t="shared" si="61"/>
        <v>0.57870351510602469</v>
      </c>
      <c r="T320" s="32">
        <f t="shared" si="62"/>
        <v>0.20720804021292857</v>
      </c>
      <c r="U320" s="32">
        <f t="shared" si="63"/>
        <v>0.22892372691217289</v>
      </c>
      <c r="W320" s="33">
        <f t="shared" si="64"/>
        <v>4.5285456630082574</v>
      </c>
      <c r="X320" s="33">
        <f t="shared" si="65"/>
        <v>2.6206852935010216</v>
      </c>
      <c r="Y320" s="33">
        <f t="shared" si="66"/>
        <v>0.93835107184669841</v>
      </c>
      <c r="Z320" s="33">
        <f t="shared" si="67"/>
        <v>1.0366915506678072</v>
      </c>
      <c r="AB320" s="34">
        <f t="shared" si="68"/>
        <v>1.7280005631498356</v>
      </c>
      <c r="AC320" s="34">
        <f t="shared" si="69"/>
        <v>0.38157958243970669</v>
      </c>
      <c r="AD320" s="34">
        <f t="shared" si="70"/>
        <v>0.35805561017711435</v>
      </c>
      <c r="AE320" s="34">
        <f t="shared" si="71"/>
        <v>0.39558032902259388</v>
      </c>
      <c r="AG320" s="35">
        <f t="shared" si="72"/>
        <v>4.8260675549674241</v>
      </c>
      <c r="AH320" s="35">
        <f t="shared" si="73"/>
        <v>1.0656992142951092</v>
      </c>
      <c r="AI320" s="35">
        <f t="shared" si="74"/>
        <v>2.7928622581987863</v>
      </c>
      <c r="AJ320" s="35">
        <f t="shared" si="75"/>
        <v>1.1048013710130604</v>
      </c>
      <c r="AL320" s="36">
        <f t="shared" si="76"/>
        <v>4.3682671669225988</v>
      </c>
      <c r="AM320" s="36">
        <f t="shared" si="77"/>
        <v>0.96460707078766916</v>
      </c>
      <c r="AN320" s="36">
        <f t="shared" si="78"/>
        <v>2.5279315644203435</v>
      </c>
      <c r="AO320" s="36">
        <f t="shared" si="79"/>
        <v>0.90514007878451341</v>
      </c>
    </row>
    <row r="321" spans="1:41" x14ac:dyDescent="0.25">
      <c r="A321" s="9" t="s">
        <v>1055</v>
      </c>
      <c r="B321" s="37">
        <v>1927.2312196666664</v>
      </c>
      <c r="C321" s="37">
        <v>798.49361940880715</v>
      </c>
      <c r="D321" s="37">
        <v>41.432165028278988</v>
      </c>
      <c r="E321" s="38">
        <v>98.962700240000004</v>
      </c>
      <c r="F321" s="38">
        <v>85.520656052873875</v>
      </c>
      <c r="G321" s="38">
        <v>86.417060008945725</v>
      </c>
      <c r="H321" s="39">
        <v>298.80348019999997</v>
      </c>
      <c r="I321" s="39">
        <v>279.87769210111611</v>
      </c>
      <c r="J321" s="39">
        <v>93.666142012062195</v>
      </c>
      <c r="K321" s="40">
        <v>71.401050483333336</v>
      </c>
      <c r="L321" s="40">
        <v>27.082787324874836</v>
      </c>
      <c r="M321" s="40">
        <v>37.930516626217688</v>
      </c>
      <c r="N321" s="41">
        <v>38.353549926666666</v>
      </c>
      <c r="O321" s="41">
        <v>17.833657738220065</v>
      </c>
      <c r="P321" s="41">
        <v>46.498062819005398</v>
      </c>
      <c r="R321" s="32">
        <f t="shared" ref="R321:R378" si="80">B321/E321</f>
        <v>19.474319263650141</v>
      </c>
      <c r="S321" s="32">
        <f t="shared" ref="S321:S378" si="81">B321/H321</f>
        <v>6.4498285574743006</v>
      </c>
      <c r="T321" s="32">
        <f t="shared" ref="T321:T378" si="82">B321/K321</f>
        <v>26.991636770337532</v>
      </c>
      <c r="U321" s="32">
        <f t="shared" ref="U321:U378" si="83">B321/N321</f>
        <v>50.249096194526977</v>
      </c>
      <c r="W321" s="33">
        <f t="shared" ref="W321:W378" si="84">E321/B321</f>
        <v>5.1349676795458189E-2</v>
      </c>
      <c r="X321" s="33">
        <f t="shared" ref="X321:X378" si="85">E321/H321</f>
        <v>0.33119661181242166</v>
      </c>
      <c r="Y321" s="33">
        <f t="shared" ref="Y321:Y378" si="86">E321/K321</f>
        <v>1.3860118243372372</v>
      </c>
      <c r="Z321" s="33">
        <f t="shared" ref="Z321:Z378" si="87">E321/N321</f>
        <v>2.5802748488528482</v>
      </c>
      <c r="AB321" s="34">
        <f t="shared" ref="AB321:AB378" si="88">H321/B321</f>
        <v>0.15504288076636749</v>
      </c>
      <c r="AC321" s="34">
        <f t="shared" ref="AC321:AC378" si="89">H321/E321</f>
        <v>3.0193545596002824</v>
      </c>
      <c r="AD321" s="34">
        <f t="shared" ref="AD321:AD378" si="90">H321/K321</f>
        <v>4.1848611214725429</v>
      </c>
      <c r="AE321" s="34">
        <f t="shared" ref="AE321:AE378" si="91">H321/N321</f>
        <v>7.7907646299057767</v>
      </c>
      <c r="AG321" s="35">
        <f t="shared" ref="AG321:AG378" si="92">K321/B321</f>
        <v>3.7048512785965999E-2</v>
      </c>
      <c r="AH321" s="35">
        <f t="shared" ref="AH321:AH378" si="93">K321/E321</f>
        <v>0.72149456623732611</v>
      </c>
      <c r="AI321" s="35">
        <f t="shared" ref="AI321:AI378" si="94">K321/H321</f>
        <v>0.23895655577887523</v>
      </c>
      <c r="AJ321" s="35">
        <f t="shared" ref="AJ321:AJ378" si="95">K321/N321</f>
        <v>1.8616542828461682</v>
      </c>
      <c r="AL321" s="36">
        <f t="shared" ref="AL321:AL378" si="96">N321/B321</f>
        <v>1.9900855452777633E-2</v>
      </c>
      <c r="AM321" s="36">
        <f t="shared" ref="AM321:AM378" si="97">N321/E321</f>
        <v>0.38755561270714439</v>
      </c>
      <c r="AN321" s="36">
        <f t="shared" ref="AN321:AN378" si="98">N321/H321</f>
        <v>0.12835710581749332</v>
      </c>
      <c r="AO321" s="36">
        <f t="shared" ref="AO321:AO378" si="99">N321/K321</f>
        <v>0.53715666180036492</v>
      </c>
    </row>
    <row r="322" spans="1:41" x14ac:dyDescent="0.25">
      <c r="A322" s="9" t="s">
        <v>1056</v>
      </c>
      <c r="B322" s="37">
        <v>0.92027278233333332</v>
      </c>
      <c r="C322" s="37">
        <v>0.36413707359049602</v>
      </c>
      <c r="D322" s="37">
        <v>39.568384568240049</v>
      </c>
      <c r="E322" s="38">
        <v>7.0109695909999994</v>
      </c>
      <c r="F322" s="38">
        <v>5.0208074597417856</v>
      </c>
      <c r="G322" s="38">
        <v>71.613596301815505</v>
      </c>
      <c r="H322" s="39">
        <v>3.82694796</v>
      </c>
      <c r="I322" s="39">
        <v>1.2177488790387985</v>
      </c>
      <c r="J322" s="39">
        <v>31.820366824083973</v>
      </c>
      <c r="K322" s="40">
        <v>7.6708780469999995</v>
      </c>
      <c r="L322" s="40">
        <v>1.4018898561246416</v>
      </c>
      <c r="M322" s="40">
        <v>18.275480949314609</v>
      </c>
      <c r="N322" s="41">
        <v>12.293018004333334</v>
      </c>
      <c r="O322" s="41">
        <v>3.8336249891773466</v>
      </c>
      <c r="P322" s="41">
        <v>31.18538497076942</v>
      </c>
      <c r="R322" s="32">
        <f t="shared" si="80"/>
        <v>0.13126184194475612</v>
      </c>
      <c r="S322" s="32">
        <f t="shared" si="81"/>
        <v>0.24047172628219729</v>
      </c>
      <c r="T322" s="32">
        <f t="shared" si="82"/>
        <v>0.11996967970221381</v>
      </c>
      <c r="U322" s="32">
        <f t="shared" si="83"/>
        <v>7.486141987337315E-2</v>
      </c>
      <c r="W322" s="33">
        <f t="shared" si="84"/>
        <v>7.618360257513892</v>
      </c>
      <c r="X322" s="33">
        <f t="shared" si="85"/>
        <v>1.8320002425640507</v>
      </c>
      <c r="Y322" s="33">
        <f t="shared" si="86"/>
        <v>0.91397223995001675</v>
      </c>
      <c r="Z322" s="33">
        <f t="shared" si="87"/>
        <v>0.57032126598436661</v>
      </c>
      <c r="AB322" s="34">
        <f t="shared" si="88"/>
        <v>4.1584930397450739</v>
      </c>
      <c r="AC322" s="34">
        <f t="shared" si="89"/>
        <v>0.5458514561113863</v>
      </c>
      <c r="AD322" s="34">
        <f t="shared" si="90"/>
        <v>0.49889307802210198</v>
      </c>
      <c r="AE322" s="34">
        <f t="shared" si="91"/>
        <v>0.31131069348885576</v>
      </c>
      <c r="AG322" s="35">
        <f t="shared" si="92"/>
        <v>8.3354394417170976</v>
      </c>
      <c r="AH322" s="35">
        <f t="shared" si="93"/>
        <v>1.0941251345387557</v>
      </c>
      <c r="AI322" s="35">
        <f t="shared" si="94"/>
        <v>2.0044375118704254</v>
      </c>
      <c r="AJ322" s="35">
        <f t="shared" si="95"/>
        <v>0.62400283187545869</v>
      </c>
      <c r="AL322" s="36">
        <f t="shared" si="96"/>
        <v>13.358015406219698</v>
      </c>
      <c r="AM322" s="36">
        <f t="shared" si="97"/>
        <v>1.7533977069468272</v>
      </c>
      <c r="AN322" s="36">
        <f t="shared" si="98"/>
        <v>3.2122250244378376</v>
      </c>
      <c r="AO322" s="36">
        <f t="shared" si="99"/>
        <v>1.6025568297414146</v>
      </c>
    </row>
    <row r="323" spans="1:41" x14ac:dyDescent="0.25">
      <c r="A323" s="9" t="s">
        <v>407</v>
      </c>
      <c r="B323" s="37">
        <v>1.4917668423333332</v>
      </c>
      <c r="C323" s="37">
        <v>1.0491227580215743</v>
      </c>
      <c r="D323" s="37">
        <v>70.327528957581507</v>
      </c>
      <c r="E323" s="38">
        <v>3.1237940886666671</v>
      </c>
      <c r="F323" s="38">
        <v>1.3770868506352933</v>
      </c>
      <c r="G323" s="38">
        <v>44.08379078606545</v>
      </c>
      <c r="H323" s="39">
        <v>12.183463940999999</v>
      </c>
      <c r="I323" s="39">
        <v>2.852560947800872</v>
      </c>
      <c r="J323" s="39">
        <v>23.413381954547308</v>
      </c>
      <c r="K323" s="40">
        <v>35.299996746666665</v>
      </c>
      <c r="L323" s="40">
        <v>14.735277594647583</v>
      </c>
      <c r="M323" s="40">
        <v>41.742999865967455</v>
      </c>
      <c r="N323" s="41">
        <v>7.5412372106666679</v>
      </c>
      <c r="O323" s="41">
        <v>0.71889676356325427</v>
      </c>
      <c r="P323" s="41">
        <v>9.5328756208121153</v>
      </c>
      <c r="R323" s="32">
        <f t="shared" si="80"/>
        <v>0.47754967196639581</v>
      </c>
      <c r="S323" s="32">
        <f t="shared" si="81"/>
        <v>0.12244193027183461</v>
      </c>
      <c r="T323" s="32">
        <f t="shared" si="82"/>
        <v>4.2259687813546297E-2</v>
      </c>
      <c r="U323" s="32">
        <f t="shared" si="83"/>
        <v>0.19781460265210998</v>
      </c>
      <c r="W323" s="33">
        <f t="shared" si="84"/>
        <v>2.0940230068263306</v>
      </c>
      <c r="X323" s="33">
        <f t="shared" si="85"/>
        <v>0.25639621898944703</v>
      </c>
      <c r="Y323" s="33">
        <f t="shared" si="86"/>
        <v>8.8492758542864258E-2</v>
      </c>
      <c r="Z323" s="33">
        <f t="shared" si="87"/>
        <v>0.41422832903972723</v>
      </c>
      <c r="AB323" s="34">
        <f t="shared" si="88"/>
        <v>8.167136844215781</v>
      </c>
      <c r="AC323" s="34">
        <f t="shared" si="89"/>
        <v>3.9002135208599111</v>
      </c>
      <c r="AD323" s="34">
        <f t="shared" si="90"/>
        <v>0.34514065336707062</v>
      </c>
      <c r="AE323" s="34">
        <f t="shared" si="91"/>
        <v>1.6155789296439522</v>
      </c>
      <c r="AG323" s="35">
        <f t="shared" si="92"/>
        <v>23.663213140903778</v>
      </c>
      <c r="AH323" s="35">
        <f t="shared" si="93"/>
        <v>11.300359673109506</v>
      </c>
      <c r="AI323" s="35">
        <f t="shared" si="94"/>
        <v>2.8973694934061007</v>
      </c>
      <c r="AJ323" s="35">
        <f t="shared" si="95"/>
        <v>4.680929104940069</v>
      </c>
      <c r="AL323" s="36">
        <f t="shared" si="96"/>
        <v>5.0552385243200018</v>
      </c>
      <c r="AM323" s="36">
        <f t="shared" si="97"/>
        <v>2.4141274990009034</v>
      </c>
      <c r="AN323" s="36">
        <f t="shared" si="98"/>
        <v>0.61897316290228177</v>
      </c>
      <c r="AO323" s="36">
        <f t="shared" si="99"/>
        <v>0.21363280186077574</v>
      </c>
    </row>
    <row r="324" spans="1:41" x14ac:dyDescent="0.25">
      <c r="A324" s="9" t="s">
        <v>1057</v>
      </c>
      <c r="B324" s="37">
        <v>106.57093252333334</v>
      </c>
      <c r="C324" s="37">
        <v>86.749746095092007</v>
      </c>
      <c r="D324" s="37">
        <v>81.400944930362172</v>
      </c>
      <c r="E324" s="38">
        <v>17.630468256666671</v>
      </c>
      <c r="F324" s="38">
        <v>2.7638461498959992</v>
      </c>
      <c r="G324" s="38">
        <v>15.676532861518844</v>
      </c>
      <c r="H324" s="39">
        <v>46.063936996666662</v>
      </c>
      <c r="I324" s="39">
        <v>29.054396600506635</v>
      </c>
      <c r="J324" s="39">
        <v>63.07406291088212</v>
      </c>
      <c r="K324" s="40">
        <v>37.00431488666667</v>
      </c>
      <c r="L324" s="40">
        <v>20.355272091081144</v>
      </c>
      <c r="M324" s="40">
        <v>55.007833960507988</v>
      </c>
      <c r="N324" s="41">
        <v>9.5662871290000009</v>
      </c>
      <c r="O324" s="41">
        <v>2.3945564909176569</v>
      </c>
      <c r="P324" s="41">
        <v>25.031200283113066</v>
      </c>
      <c r="R324" s="32">
        <f t="shared" si="80"/>
        <v>6.0447023284838339</v>
      </c>
      <c r="S324" s="32">
        <f t="shared" si="81"/>
        <v>2.3135437279502438</v>
      </c>
      <c r="T324" s="32">
        <f t="shared" si="82"/>
        <v>2.8799596168643782</v>
      </c>
      <c r="U324" s="32">
        <f t="shared" si="83"/>
        <v>11.140260697409527</v>
      </c>
      <c r="W324" s="33">
        <f t="shared" si="84"/>
        <v>0.16543411828367496</v>
      </c>
      <c r="X324" s="33">
        <f t="shared" si="85"/>
        <v>0.38273906674417496</v>
      </c>
      <c r="Y324" s="33">
        <f t="shared" si="86"/>
        <v>0.47644357990854874</v>
      </c>
      <c r="Z324" s="33">
        <f t="shared" si="87"/>
        <v>1.8429792059262231</v>
      </c>
      <c r="AB324" s="34">
        <f t="shared" si="88"/>
        <v>0.43223734564376753</v>
      </c>
      <c r="AC324" s="34">
        <f t="shared" si="89"/>
        <v>2.6127460896705532</v>
      </c>
      <c r="AD324" s="34">
        <f t="shared" si="90"/>
        <v>1.2448261003547005</v>
      </c>
      <c r="AE324" s="34">
        <f t="shared" si="91"/>
        <v>4.8152367136278809</v>
      </c>
      <c r="AG324" s="35">
        <f t="shared" si="92"/>
        <v>0.34722709101344029</v>
      </c>
      <c r="AH324" s="35">
        <f t="shared" si="93"/>
        <v>2.0988844055616105</v>
      </c>
      <c r="AI324" s="35">
        <f t="shared" si="94"/>
        <v>0.80332505858855319</v>
      </c>
      <c r="AJ324" s="35">
        <f t="shared" si="95"/>
        <v>3.8682003150928699</v>
      </c>
      <c r="AL324" s="36">
        <f t="shared" si="96"/>
        <v>8.9764506160303098E-2</v>
      </c>
      <c r="AM324" s="36">
        <f t="shared" si="97"/>
        <v>0.54259971940238549</v>
      </c>
      <c r="AN324" s="36">
        <f t="shared" si="98"/>
        <v>0.20767411021972024</v>
      </c>
      <c r="AO324" s="36">
        <f t="shared" si="99"/>
        <v>0.25851815276944662</v>
      </c>
    </row>
    <row r="325" spans="1:41" x14ac:dyDescent="0.25">
      <c r="A325" s="9" t="s">
        <v>1058</v>
      </c>
      <c r="B325" s="37">
        <v>598.96900756666673</v>
      </c>
      <c r="C325" s="37">
        <v>188.98750755468879</v>
      </c>
      <c r="D325" s="37">
        <v>31.55213461251649</v>
      </c>
      <c r="E325" s="38">
        <v>35.328874460000002</v>
      </c>
      <c r="F325" s="38">
        <v>27.428463790565328</v>
      </c>
      <c r="G325" s="38">
        <v>77.637525140010723</v>
      </c>
      <c r="H325" s="39">
        <v>109.38882851</v>
      </c>
      <c r="I325" s="39">
        <v>93.554012312877475</v>
      </c>
      <c r="J325" s="39">
        <v>85.524283957685</v>
      </c>
      <c r="K325" s="40">
        <v>22.17026813</v>
      </c>
      <c r="L325" s="40">
        <v>0.24984075375738563</v>
      </c>
      <c r="M325" s="40">
        <v>1.1269180521065065</v>
      </c>
      <c r="N325" s="41">
        <v>15.649928268000002</v>
      </c>
      <c r="O325" s="41">
        <v>6.5869817367926267</v>
      </c>
      <c r="P325" s="41">
        <v>42.089533089178921</v>
      </c>
      <c r="R325" s="32">
        <f t="shared" si="80"/>
        <v>16.954092558052775</v>
      </c>
      <c r="S325" s="32">
        <f t="shared" si="81"/>
        <v>5.4755957781549034</v>
      </c>
      <c r="T325" s="32">
        <f t="shared" si="82"/>
        <v>27.016768766822612</v>
      </c>
      <c r="U325" s="32">
        <f t="shared" si="83"/>
        <v>38.272955460850341</v>
      </c>
      <c r="W325" s="33">
        <f t="shared" si="84"/>
        <v>5.8982808815976694E-2</v>
      </c>
      <c r="X325" s="33">
        <f t="shared" si="85"/>
        <v>0.3229660189364798</v>
      </c>
      <c r="Y325" s="33">
        <f t="shared" si="86"/>
        <v>1.5935249069989486</v>
      </c>
      <c r="Z325" s="33">
        <f t="shared" si="87"/>
        <v>2.2574464147697264</v>
      </c>
      <c r="AB325" s="34">
        <f t="shared" si="88"/>
        <v>0.18262852856844142</v>
      </c>
      <c r="AC325" s="34">
        <f t="shared" si="89"/>
        <v>3.0963009770903409</v>
      </c>
      <c r="AD325" s="34">
        <f t="shared" si="90"/>
        <v>4.9340327265586392</v>
      </c>
      <c r="AE325" s="34">
        <f t="shared" si="91"/>
        <v>6.989733539780592</v>
      </c>
      <c r="AG325" s="35">
        <f t="shared" si="92"/>
        <v>3.7014048890555318E-2</v>
      </c>
      <c r="AH325" s="35">
        <f t="shared" si="93"/>
        <v>0.62753961083876542</v>
      </c>
      <c r="AI325" s="35">
        <f t="shared" si="94"/>
        <v>0.20267396983754388</v>
      </c>
      <c r="AJ325" s="35">
        <f t="shared" si="95"/>
        <v>1.4166370446139604</v>
      </c>
      <c r="AL325" s="36">
        <f t="shared" si="96"/>
        <v>2.6128110253280719E-2</v>
      </c>
      <c r="AM325" s="36">
        <f t="shared" si="97"/>
        <v>0.442978399601129</v>
      </c>
      <c r="AN325" s="36">
        <f t="shared" si="98"/>
        <v>0.14306697019402975</v>
      </c>
      <c r="AO325" s="36">
        <f t="shared" si="99"/>
        <v>0.70589711302693214</v>
      </c>
    </row>
    <row r="326" spans="1:41" x14ac:dyDescent="0.25">
      <c r="A326" s="9" t="s">
        <v>1059</v>
      </c>
      <c r="B326" s="37">
        <v>12.182219127666665</v>
      </c>
      <c r="C326" s="37">
        <v>3.7475614800319299</v>
      </c>
      <c r="D326" s="37">
        <v>30.762551886141647</v>
      </c>
      <c r="E326" s="38">
        <v>3.843843047</v>
      </c>
      <c r="F326" s="38">
        <v>1.1916828220011217</v>
      </c>
      <c r="G326" s="38">
        <v>31.002379843037374</v>
      </c>
      <c r="H326" s="39">
        <v>9.7013088246666666</v>
      </c>
      <c r="I326" s="39">
        <v>5.5518311913514609</v>
      </c>
      <c r="J326" s="39">
        <v>57.227651358085893</v>
      </c>
      <c r="K326" s="40">
        <v>7.2441117779999997</v>
      </c>
      <c r="L326" s="40">
        <v>5.5868565572825224</v>
      </c>
      <c r="M326" s="40">
        <v>77.122727098849069</v>
      </c>
      <c r="N326" s="41">
        <v>2.7046503926666667</v>
      </c>
      <c r="O326" s="41">
        <v>1.7635281815758965</v>
      </c>
      <c r="P326" s="41">
        <v>65.203554084383342</v>
      </c>
      <c r="R326" s="32">
        <f t="shared" si="80"/>
        <v>3.1692811019363831</v>
      </c>
      <c r="S326" s="32">
        <f t="shared" si="81"/>
        <v>1.2557294430924624</v>
      </c>
      <c r="T326" s="32">
        <f t="shared" si="82"/>
        <v>1.6816718875961365</v>
      </c>
      <c r="U326" s="32">
        <f t="shared" si="83"/>
        <v>4.504175164633951</v>
      </c>
      <c r="W326" s="33">
        <f t="shared" si="84"/>
        <v>0.31552896945273018</v>
      </c>
      <c r="X326" s="33">
        <f t="shared" si="85"/>
        <v>0.39621901709041546</v>
      </c>
      <c r="Y326" s="33">
        <f t="shared" si="86"/>
        <v>0.53061619765083645</v>
      </c>
      <c r="Z326" s="33">
        <f t="shared" si="87"/>
        <v>1.4211977479315319</v>
      </c>
      <c r="AB326" s="34">
        <f t="shared" si="88"/>
        <v>0.79634988691299446</v>
      </c>
      <c r="AC326" s="34">
        <f t="shared" si="89"/>
        <v>2.5238566471225292</v>
      </c>
      <c r="AD326" s="34">
        <f t="shared" si="90"/>
        <v>1.3391992175119454</v>
      </c>
      <c r="AE326" s="34">
        <f t="shared" si="91"/>
        <v>3.5868993829925655</v>
      </c>
      <c r="AG326" s="35">
        <f t="shared" si="92"/>
        <v>0.59464632035292486</v>
      </c>
      <c r="AH326" s="35">
        <f t="shared" si="93"/>
        <v>1.884601345430533</v>
      </c>
      <c r="AI326" s="35">
        <f t="shared" si="94"/>
        <v>0.74671489269376035</v>
      </c>
      <c r="AJ326" s="35">
        <f t="shared" si="95"/>
        <v>2.6783911878746083</v>
      </c>
      <c r="AL326" s="36">
        <f t="shared" si="96"/>
        <v>0.22201623237298515</v>
      </c>
      <c r="AM326" s="36">
        <f t="shared" si="97"/>
        <v>0.70363184958281855</v>
      </c>
      <c r="AN326" s="36">
        <f t="shared" si="98"/>
        <v>0.27879231983521541</v>
      </c>
      <c r="AO326" s="36">
        <f t="shared" si="99"/>
        <v>0.37335845657166045</v>
      </c>
    </row>
    <row r="327" spans="1:41" x14ac:dyDescent="0.25">
      <c r="A327" s="9" t="s">
        <v>1060</v>
      </c>
      <c r="B327" s="37">
        <v>10.255708912000001</v>
      </c>
      <c r="C327" s="37">
        <v>6.3491034069520245</v>
      </c>
      <c r="D327" s="37">
        <v>61.907991553105269</v>
      </c>
      <c r="E327" s="38">
        <v>8.5726177749999994</v>
      </c>
      <c r="F327" s="38">
        <v>0.24307957302263425</v>
      </c>
      <c r="G327" s="38">
        <v>2.8355349486304875</v>
      </c>
      <c r="H327" s="39">
        <v>4.4178986400000007</v>
      </c>
      <c r="I327" s="39">
        <v>2.5766602226923254</v>
      </c>
      <c r="J327" s="39">
        <v>58.323208218564403</v>
      </c>
      <c r="K327" s="40">
        <v>7.0292197156666667</v>
      </c>
      <c r="L327" s="40">
        <v>4.04471637522464</v>
      </c>
      <c r="M327" s="40">
        <v>57.541470303023956</v>
      </c>
      <c r="N327" s="41">
        <v>8.7821175056666672</v>
      </c>
      <c r="O327" s="41">
        <v>2.8639358298263127</v>
      </c>
      <c r="P327" s="41">
        <v>32.61099419335207</v>
      </c>
      <c r="R327" s="32">
        <f t="shared" si="80"/>
        <v>1.1963333932732119</v>
      </c>
      <c r="S327" s="32">
        <f t="shared" si="81"/>
        <v>2.3213997757087519</v>
      </c>
      <c r="T327" s="32">
        <f t="shared" si="82"/>
        <v>1.4590110036171102</v>
      </c>
      <c r="U327" s="32">
        <f t="shared" si="83"/>
        <v>1.1677945444686317</v>
      </c>
      <c r="W327" s="33">
        <f t="shared" si="84"/>
        <v>0.83588739194511941</v>
      </c>
      <c r="X327" s="33">
        <f t="shared" si="85"/>
        <v>1.9404288041791737</v>
      </c>
      <c r="Y327" s="33">
        <f t="shared" si="86"/>
        <v>1.2195689026327374</v>
      </c>
      <c r="Z327" s="33">
        <f t="shared" si="87"/>
        <v>0.97614473610362329</v>
      </c>
      <c r="AB327" s="34">
        <f t="shared" si="88"/>
        <v>0.43077457423062243</v>
      </c>
      <c r="AC327" s="34">
        <f t="shared" si="89"/>
        <v>0.51535000812514364</v>
      </c>
      <c r="AD327" s="34">
        <f t="shared" si="90"/>
        <v>0.62850484388095373</v>
      </c>
      <c r="AE327" s="34">
        <f t="shared" si="91"/>
        <v>0.50305619768231846</v>
      </c>
      <c r="AG327" s="35">
        <f t="shared" si="92"/>
        <v>0.6853957903818737</v>
      </c>
      <c r="AH327" s="35">
        <f t="shared" si="93"/>
        <v>0.81996187164272205</v>
      </c>
      <c r="AI327" s="35">
        <f t="shared" si="94"/>
        <v>1.5910776340642043</v>
      </c>
      <c r="AJ327" s="35">
        <f t="shared" si="95"/>
        <v>0.80040146480971797</v>
      </c>
      <c r="AL327" s="36">
        <f t="shared" si="96"/>
        <v>0.85631501254787823</v>
      </c>
      <c r="AM327" s="36">
        <f t="shared" si="97"/>
        <v>1.0244382446721962</v>
      </c>
      <c r="AN327" s="36">
        <f t="shared" si="98"/>
        <v>1.9878494780646814</v>
      </c>
      <c r="AO327" s="36">
        <f t="shared" si="99"/>
        <v>1.2493730258698781</v>
      </c>
    </row>
    <row r="328" spans="1:41" x14ac:dyDescent="0.25">
      <c r="A328" s="9" t="s">
        <v>1061</v>
      </c>
      <c r="B328" s="37">
        <v>5.8398358029999997</v>
      </c>
      <c r="C328" s="37">
        <v>3.7529725480091125</v>
      </c>
      <c r="D328" s="37">
        <v>64.265035432694219</v>
      </c>
      <c r="E328" s="38">
        <v>1.2860614980000002</v>
      </c>
      <c r="F328" s="38">
        <v>0.32969444801338327</v>
      </c>
      <c r="G328" s="38">
        <v>25.63597841363751</v>
      </c>
      <c r="H328" s="39">
        <v>18.861580874666668</v>
      </c>
      <c r="I328" s="39">
        <v>10.170278855377068</v>
      </c>
      <c r="J328" s="39">
        <v>53.920606777117783</v>
      </c>
      <c r="K328" s="40">
        <v>16.257141989666668</v>
      </c>
      <c r="L328" s="40">
        <v>6.8452711651233056</v>
      </c>
      <c r="M328" s="40">
        <v>42.106239642086436</v>
      </c>
      <c r="N328" s="41">
        <v>2.1843318446666666</v>
      </c>
      <c r="O328" s="41">
        <v>0.64189996911038893</v>
      </c>
      <c r="P328" s="41">
        <v>29.386559129175911</v>
      </c>
      <c r="R328" s="32">
        <f t="shared" si="80"/>
        <v>4.5408682338144288</v>
      </c>
      <c r="S328" s="32">
        <f t="shared" si="81"/>
        <v>0.30961539447860331</v>
      </c>
      <c r="T328" s="32">
        <f t="shared" si="82"/>
        <v>0.35921663270899057</v>
      </c>
      <c r="U328" s="32">
        <f t="shared" si="83"/>
        <v>2.6735112694798304</v>
      </c>
      <c r="W328" s="33">
        <f t="shared" si="84"/>
        <v>0.22022220168233733</v>
      </c>
      <c r="X328" s="33">
        <f t="shared" si="85"/>
        <v>6.8184183846823399E-2</v>
      </c>
      <c r="Y328" s="33">
        <f t="shared" si="86"/>
        <v>7.9107477736089407E-2</v>
      </c>
      <c r="Z328" s="33">
        <f t="shared" si="87"/>
        <v>0.58876653798738887</v>
      </c>
      <c r="AB328" s="34">
        <f t="shared" si="88"/>
        <v>3.2298135617061745</v>
      </c>
      <c r="AC328" s="34">
        <f t="shared" si="89"/>
        <v>14.666157803494608</v>
      </c>
      <c r="AD328" s="34">
        <f t="shared" si="90"/>
        <v>1.1602027519139237</v>
      </c>
      <c r="AE328" s="34">
        <f t="shared" si="91"/>
        <v>8.6349429555402484</v>
      </c>
      <c r="AG328" s="35">
        <f t="shared" si="92"/>
        <v>2.7838354601194717</v>
      </c>
      <c r="AH328" s="35">
        <f t="shared" si="93"/>
        <v>12.641030009022682</v>
      </c>
      <c r="AI328" s="35">
        <f t="shared" si="94"/>
        <v>0.86191831414841424</v>
      </c>
      <c r="AJ328" s="35">
        <f t="shared" si="95"/>
        <v>7.442615475006976</v>
      </c>
      <c r="AL328" s="36">
        <f t="shared" si="96"/>
        <v>0.37403994193544737</v>
      </c>
      <c r="AM328" s="36">
        <f t="shared" si="97"/>
        <v>1.6984660905124664</v>
      </c>
      <c r="AN328" s="36">
        <f t="shared" si="98"/>
        <v>0.11580852417309741</v>
      </c>
      <c r="AO328" s="36">
        <f t="shared" si="99"/>
        <v>0.13436136844071778</v>
      </c>
    </row>
    <row r="329" spans="1:41" x14ac:dyDescent="0.25">
      <c r="A329" s="9" t="s">
        <v>1062</v>
      </c>
      <c r="B329" s="37">
        <v>11.536290427666666</v>
      </c>
      <c r="C329" s="37">
        <v>13.678690436266907</v>
      </c>
      <c r="D329" s="37">
        <v>118.57096110776023</v>
      </c>
      <c r="E329" s="38">
        <v>5.5229299913333341</v>
      </c>
      <c r="F329" s="38">
        <v>1.29119901634967</v>
      </c>
      <c r="G329" s="38">
        <v>23.378877124566838</v>
      </c>
      <c r="H329" s="39">
        <v>8.0102662763333328</v>
      </c>
      <c r="I329" s="39">
        <v>4.1431997520801147</v>
      </c>
      <c r="J329" s="39">
        <v>51.723620778017974</v>
      </c>
      <c r="K329" s="40">
        <v>8.9699581613333326</v>
      </c>
      <c r="L329" s="40">
        <v>4.3624763206207096</v>
      </c>
      <c r="M329" s="40">
        <v>48.634299538051053</v>
      </c>
      <c r="N329" s="41">
        <v>2.7685099639999997</v>
      </c>
      <c r="O329" s="41">
        <v>0.91585133297099641</v>
      </c>
      <c r="P329" s="41">
        <v>33.081019930582286</v>
      </c>
      <c r="R329" s="32">
        <f t="shared" si="80"/>
        <v>2.0887989610169941</v>
      </c>
      <c r="S329" s="32">
        <f t="shared" si="81"/>
        <v>1.4401881322910723</v>
      </c>
      <c r="T329" s="32">
        <f t="shared" si="82"/>
        <v>1.2861030363994321</v>
      </c>
      <c r="U329" s="32">
        <f t="shared" si="83"/>
        <v>4.1669672775888431</v>
      </c>
      <c r="W329" s="33">
        <f t="shared" si="84"/>
        <v>0.478744014461363</v>
      </c>
      <c r="X329" s="33">
        <f t="shared" si="85"/>
        <v>0.68948144803264055</v>
      </c>
      <c r="Y329" s="33">
        <f t="shared" si="86"/>
        <v>0.61571413065681257</v>
      </c>
      <c r="Z329" s="33">
        <f t="shared" si="87"/>
        <v>1.9949106426020198</v>
      </c>
      <c r="AB329" s="34">
        <f t="shared" si="88"/>
        <v>0.69435372891816938</v>
      </c>
      <c r="AC329" s="34">
        <f t="shared" si="89"/>
        <v>1.450365347542548</v>
      </c>
      <c r="AD329" s="34">
        <f t="shared" si="90"/>
        <v>0.89301043909692579</v>
      </c>
      <c r="AE329" s="34">
        <f t="shared" si="91"/>
        <v>2.8933492674738064</v>
      </c>
      <c r="AG329" s="35">
        <f t="shared" si="92"/>
        <v>0.77754267869516525</v>
      </c>
      <c r="AH329" s="35">
        <f t="shared" si="93"/>
        <v>1.6241303394048319</v>
      </c>
      <c r="AI329" s="35">
        <f t="shared" si="94"/>
        <v>1.1198077382065874</v>
      </c>
      <c r="AJ329" s="35">
        <f t="shared" si="95"/>
        <v>3.2399948990515295</v>
      </c>
      <c r="AL329" s="36">
        <f t="shared" si="96"/>
        <v>0.23998268606002487</v>
      </c>
      <c r="AM329" s="36">
        <f t="shared" si="97"/>
        <v>0.50127558530424754</v>
      </c>
      <c r="AN329" s="36">
        <f t="shared" si="98"/>
        <v>0.345620216418982</v>
      </c>
      <c r="AO329" s="36">
        <f t="shared" si="99"/>
        <v>0.30864246122508965</v>
      </c>
    </row>
    <row r="330" spans="1:41" x14ac:dyDescent="0.25">
      <c r="A330" s="9" t="s">
        <v>1063</v>
      </c>
      <c r="B330" s="37">
        <v>0.73116201400000003</v>
      </c>
      <c r="C330" s="37">
        <v>0.81616417639653505</v>
      </c>
      <c r="D330" s="37">
        <v>111.62562616341485</v>
      </c>
      <c r="E330" s="38">
        <v>5.9021761733333333</v>
      </c>
      <c r="F330" s="38">
        <v>1.4847337325024244</v>
      </c>
      <c r="G330" s="38">
        <v>25.155700014693071</v>
      </c>
      <c r="H330" s="39">
        <v>3.8183109720000004</v>
      </c>
      <c r="I330" s="39">
        <v>1.355335166090162</v>
      </c>
      <c r="J330" s="39">
        <v>35.495672720974021</v>
      </c>
      <c r="K330" s="40">
        <v>6.2408422186666668</v>
      </c>
      <c r="L330" s="40">
        <v>1.6057680168570314</v>
      </c>
      <c r="M330" s="40">
        <v>25.729989007799304</v>
      </c>
      <c r="N330" s="41">
        <v>6.1913016653333335</v>
      </c>
      <c r="O330" s="41">
        <v>2.0441805339753447</v>
      </c>
      <c r="P330" s="41">
        <v>33.016975176984666</v>
      </c>
      <c r="R330" s="32">
        <f t="shared" si="80"/>
        <v>0.12388007279475469</v>
      </c>
      <c r="S330" s="32">
        <f t="shared" si="81"/>
        <v>0.19148833590602582</v>
      </c>
      <c r="T330" s="32">
        <f t="shared" si="82"/>
        <v>0.11715758680984729</v>
      </c>
      <c r="U330" s="32">
        <f t="shared" si="83"/>
        <v>0.11809503938306889</v>
      </c>
      <c r="W330" s="33">
        <f t="shared" si="84"/>
        <v>8.0723233159283527</v>
      </c>
      <c r="X330" s="33">
        <f t="shared" si="85"/>
        <v>1.5457557586625328</v>
      </c>
      <c r="Y330" s="33">
        <f t="shared" si="86"/>
        <v>0.94573391964303044</v>
      </c>
      <c r="Z330" s="33">
        <f t="shared" si="87"/>
        <v>0.95330133990742416</v>
      </c>
      <c r="AB330" s="34">
        <f t="shared" si="88"/>
        <v>5.2222501974781208</v>
      </c>
      <c r="AC330" s="34">
        <f t="shared" si="89"/>
        <v>0.64693273461601164</v>
      </c>
      <c r="AD330" s="34">
        <f t="shared" si="90"/>
        <v>0.61182623085378507</v>
      </c>
      <c r="AE330" s="34">
        <f t="shared" si="91"/>
        <v>0.61672184273941788</v>
      </c>
      <c r="AG330" s="35">
        <f t="shared" si="92"/>
        <v>8.5355121015171704</v>
      </c>
      <c r="AH330" s="35">
        <f t="shared" si="93"/>
        <v>1.0573798604764566</v>
      </c>
      <c r="AI330" s="35">
        <f t="shared" si="94"/>
        <v>1.6344510084252681</v>
      </c>
      <c r="AJ330" s="35">
        <f t="shared" si="95"/>
        <v>1.0080016377833314</v>
      </c>
      <c r="AL330" s="36">
        <f t="shared" si="96"/>
        <v>8.4677561836976576</v>
      </c>
      <c r="AM330" s="36">
        <f t="shared" si="97"/>
        <v>1.0489862524447</v>
      </c>
      <c r="AN330" s="36">
        <f t="shared" si="98"/>
        <v>1.6214765404742244</v>
      </c>
      <c r="AO330" s="36">
        <f t="shared" si="99"/>
        <v>0.99206188017617958</v>
      </c>
    </row>
    <row r="331" spans="1:41" x14ac:dyDescent="0.25">
      <c r="A331" s="9" t="s">
        <v>1064</v>
      </c>
      <c r="B331" s="37">
        <v>5.4810124959999991</v>
      </c>
      <c r="C331" s="37">
        <v>6.3807808197799822</v>
      </c>
      <c r="D331" s="37">
        <v>116.4160969243662</v>
      </c>
      <c r="E331" s="38">
        <v>14.545396940000002</v>
      </c>
      <c r="F331" s="38">
        <v>0.50698412928990866</v>
      </c>
      <c r="G331" s="38">
        <v>3.4855296928727788</v>
      </c>
      <c r="H331" s="39">
        <v>3.6736196649999999</v>
      </c>
      <c r="I331" s="39">
        <v>1.2323855743472403</v>
      </c>
      <c r="J331" s="39">
        <v>33.546901604666807</v>
      </c>
      <c r="K331" s="40">
        <v>5.3332471066666658</v>
      </c>
      <c r="L331" s="40">
        <v>3.9804211946255301</v>
      </c>
      <c r="M331" s="40">
        <v>74.634104046105861</v>
      </c>
      <c r="N331" s="41">
        <v>2.9012648539999994</v>
      </c>
      <c r="O331" s="41">
        <v>1.603328897285891</v>
      </c>
      <c r="P331" s="41">
        <v>55.263099991556011</v>
      </c>
      <c r="R331" s="32">
        <f t="shared" si="80"/>
        <v>0.37682110145286957</v>
      </c>
      <c r="S331" s="32">
        <f t="shared" si="81"/>
        <v>1.491992366063295</v>
      </c>
      <c r="T331" s="32">
        <f t="shared" si="82"/>
        <v>1.0277064584441669</v>
      </c>
      <c r="U331" s="32">
        <f t="shared" si="83"/>
        <v>1.8891803305869435</v>
      </c>
      <c r="W331" s="33">
        <f t="shared" si="84"/>
        <v>2.6537791969303339</v>
      </c>
      <c r="X331" s="33">
        <f t="shared" si="85"/>
        <v>3.9594183030376398</v>
      </c>
      <c r="Y331" s="33">
        <f t="shared" si="86"/>
        <v>2.7273060199700785</v>
      </c>
      <c r="Z331" s="33">
        <f t="shared" si="87"/>
        <v>5.0134674605616008</v>
      </c>
      <c r="AB331" s="34">
        <f t="shared" si="88"/>
        <v>0.67024471622368664</v>
      </c>
      <c r="AC331" s="34">
        <f t="shared" si="89"/>
        <v>0.2525623522103756</v>
      </c>
      <c r="AD331" s="34">
        <f t="shared" si="90"/>
        <v>0.68881482360116064</v>
      </c>
      <c r="AE331" s="34">
        <f t="shared" si="91"/>
        <v>1.2662131345696164</v>
      </c>
      <c r="AG331" s="35">
        <f t="shared" si="92"/>
        <v>0.97304049398880743</v>
      </c>
      <c r="AH331" s="35">
        <f t="shared" si="93"/>
        <v>0.36666219070310674</v>
      </c>
      <c r="AI331" s="35">
        <f t="shared" si="94"/>
        <v>1.4517689889017582</v>
      </c>
      <c r="AJ331" s="35">
        <f t="shared" si="95"/>
        <v>1.8382489621082581</v>
      </c>
      <c r="AL331" s="36">
        <f t="shared" si="96"/>
        <v>0.52933009295587641</v>
      </c>
      <c r="AM331" s="36">
        <f t="shared" si="97"/>
        <v>0.19946274865978317</v>
      </c>
      <c r="AN331" s="36">
        <f t="shared" si="98"/>
        <v>0.78975645781774184</v>
      </c>
      <c r="AO331" s="36">
        <f t="shared" si="99"/>
        <v>0.54399595517960531</v>
      </c>
    </row>
    <row r="332" spans="1:41" x14ac:dyDescent="0.25">
      <c r="A332" s="9" t="s">
        <v>465</v>
      </c>
      <c r="B332" s="37">
        <v>93.851826010000011</v>
      </c>
      <c r="C332" s="37">
        <v>87.573499446166068</v>
      </c>
      <c r="D332" s="37">
        <v>93.310384218667224</v>
      </c>
      <c r="E332" s="38">
        <v>76.28638264333334</v>
      </c>
      <c r="F332" s="38">
        <v>18.249772917802915</v>
      </c>
      <c r="G332" s="38">
        <v>23.922713707801901</v>
      </c>
      <c r="H332" s="39">
        <v>74.583040733333334</v>
      </c>
      <c r="I332" s="39">
        <v>26.827621913865435</v>
      </c>
      <c r="J332" s="39">
        <v>35.970136977635171</v>
      </c>
      <c r="K332" s="40">
        <v>61.038576540000001</v>
      </c>
      <c r="L332" s="40">
        <v>6.4778269911990387</v>
      </c>
      <c r="M332" s="40">
        <v>10.612677028852348</v>
      </c>
      <c r="N332" s="41">
        <v>50.468684423333322</v>
      </c>
      <c r="O332" s="41">
        <v>19.3675343389056</v>
      </c>
      <c r="P332" s="41">
        <v>38.375350101163633</v>
      </c>
      <c r="R332" s="32">
        <f t="shared" si="80"/>
        <v>1.2302566035774893</v>
      </c>
      <c r="S332" s="32">
        <f t="shared" si="81"/>
        <v>1.2583534418442515</v>
      </c>
      <c r="T332" s="32">
        <f t="shared" si="82"/>
        <v>1.5375821542708605</v>
      </c>
      <c r="U332" s="32">
        <f t="shared" si="83"/>
        <v>1.8596051607521049</v>
      </c>
      <c r="W332" s="33">
        <f t="shared" si="84"/>
        <v>0.81283855505597669</v>
      </c>
      <c r="X332" s="33">
        <f t="shared" si="85"/>
        <v>1.0228381934183963</v>
      </c>
      <c r="Y332" s="33">
        <f t="shared" si="86"/>
        <v>1.2498060565573821</v>
      </c>
      <c r="Z332" s="33">
        <f t="shared" si="87"/>
        <v>1.5115587718403782</v>
      </c>
      <c r="AB332" s="34">
        <f t="shared" si="88"/>
        <v>0.79468928740274514</v>
      </c>
      <c r="AC332" s="34">
        <f t="shared" si="89"/>
        <v>0.97767174361951659</v>
      </c>
      <c r="AD332" s="34">
        <f t="shared" si="90"/>
        <v>1.2219000665006881</v>
      </c>
      <c r="AE332" s="34">
        <f t="shared" si="91"/>
        <v>1.4778083000485576</v>
      </c>
      <c r="AG332" s="35">
        <f t="shared" si="92"/>
        <v>0.65037175231408151</v>
      </c>
      <c r="AH332" s="35">
        <f t="shared" si="93"/>
        <v>0.80012414306466206</v>
      </c>
      <c r="AI332" s="35">
        <f t="shared" si="94"/>
        <v>0.81839753300270157</v>
      </c>
      <c r="AJ332" s="35">
        <f t="shared" si="95"/>
        <v>1.2094346670106557</v>
      </c>
      <c r="AL332" s="36">
        <f t="shared" si="96"/>
        <v>0.53774856141803606</v>
      </c>
      <c r="AM332" s="36">
        <f t="shared" si="97"/>
        <v>0.66156871874883394</v>
      </c>
      <c r="AN332" s="36">
        <f t="shared" si="98"/>
        <v>0.67667775310718048</v>
      </c>
      <c r="AO332" s="36">
        <f t="shared" si="99"/>
        <v>0.82683259152120003</v>
      </c>
    </row>
    <row r="333" spans="1:41" x14ac:dyDescent="0.25">
      <c r="A333" s="9" t="s">
        <v>1065</v>
      </c>
      <c r="B333" s="37">
        <v>12.302025671666664</v>
      </c>
      <c r="C333" s="37">
        <v>5.5332336976853327</v>
      </c>
      <c r="D333" s="37">
        <v>44.978232409554849</v>
      </c>
      <c r="E333" s="38">
        <v>5.624657994333333</v>
      </c>
      <c r="F333" s="38">
        <v>1.1953851182609929</v>
      </c>
      <c r="G333" s="38">
        <v>21.252583169773274</v>
      </c>
      <c r="H333" s="39">
        <v>125.38347787333332</v>
      </c>
      <c r="I333" s="39">
        <v>36.568349885257923</v>
      </c>
      <c r="J333" s="39">
        <v>29.165206218159401</v>
      </c>
      <c r="K333" s="40">
        <v>106.86294658000001</v>
      </c>
      <c r="L333" s="40">
        <v>58.174386845181594</v>
      </c>
      <c r="M333" s="40">
        <v>54.438314408288313</v>
      </c>
      <c r="N333" s="41">
        <v>11.401317996666668</v>
      </c>
      <c r="O333" s="41">
        <v>2.0391747403236367</v>
      </c>
      <c r="P333" s="41">
        <v>17.885429920644416</v>
      </c>
      <c r="R333" s="32">
        <f t="shared" si="80"/>
        <v>2.1871597675913041</v>
      </c>
      <c r="S333" s="32">
        <f t="shared" si="81"/>
        <v>9.8115205291199464E-2</v>
      </c>
      <c r="T333" s="32">
        <f t="shared" si="82"/>
        <v>0.11511965620802989</v>
      </c>
      <c r="U333" s="32">
        <f t="shared" si="83"/>
        <v>1.0790003116537343</v>
      </c>
      <c r="W333" s="33">
        <f t="shared" si="84"/>
        <v>0.45721396983325518</v>
      </c>
      <c r="X333" s="33">
        <f t="shared" si="85"/>
        <v>4.4859642512194112E-2</v>
      </c>
      <c r="Y333" s="33">
        <f t="shared" si="86"/>
        <v>5.2634315020712884E-2</v>
      </c>
      <c r="Z333" s="33">
        <f t="shared" si="87"/>
        <v>0.49333401594252341</v>
      </c>
      <c r="AB333" s="34">
        <f t="shared" si="88"/>
        <v>10.192100164618378</v>
      </c>
      <c r="AC333" s="34">
        <f t="shared" si="89"/>
        <v>22.291751427314026</v>
      </c>
      <c r="AD333" s="34">
        <f t="shared" si="90"/>
        <v>1.1733110669886724</v>
      </c>
      <c r="AE333" s="34">
        <f t="shared" si="91"/>
        <v>10.997279254029307</v>
      </c>
      <c r="AG333" s="35">
        <f t="shared" si="92"/>
        <v>8.6866138497922964</v>
      </c>
      <c r="AH333" s="35">
        <f t="shared" si="93"/>
        <v>18.999012328867121</v>
      </c>
      <c r="AI333" s="35">
        <f t="shared" si="94"/>
        <v>0.85228890115774758</v>
      </c>
      <c r="AJ333" s="35">
        <f t="shared" si="95"/>
        <v>9.3728590511415319</v>
      </c>
      <c r="AL333" s="36">
        <f t="shared" si="96"/>
        <v>0.92678379162592261</v>
      </c>
      <c r="AM333" s="36">
        <f t="shared" si="97"/>
        <v>2.0270242222999406</v>
      </c>
      <c r="AN333" s="36">
        <f t="shared" si="98"/>
        <v>9.0931581975933623E-2</v>
      </c>
      <c r="AO333" s="36">
        <f t="shared" si="99"/>
        <v>0.10669103147115061</v>
      </c>
    </row>
    <row r="334" spans="1:41" x14ac:dyDescent="0.25">
      <c r="A334" s="9" t="s">
        <v>1066</v>
      </c>
      <c r="B334" s="37">
        <v>2.3386398846666667</v>
      </c>
      <c r="C334" s="37">
        <v>2.850249204444173</v>
      </c>
      <c r="D334" s="37">
        <v>121.87636168919728</v>
      </c>
      <c r="E334" s="38">
        <v>6.7185850373333329</v>
      </c>
      <c r="F334" s="38">
        <v>0.93094763660704638</v>
      </c>
      <c r="G334" s="38">
        <v>13.856305031997451</v>
      </c>
      <c r="H334" s="39">
        <v>0.64054976699999999</v>
      </c>
      <c r="I334" s="39">
        <v>0.13761734083425042</v>
      </c>
      <c r="J334" s="39">
        <v>21.484254295927396</v>
      </c>
      <c r="K334" s="40">
        <v>5.8793889009999996</v>
      </c>
      <c r="L334" s="40">
        <v>4.1201743098735006</v>
      </c>
      <c r="M334" s="40">
        <v>70.078274787584107</v>
      </c>
      <c r="N334" s="41">
        <v>7.848754582999999</v>
      </c>
      <c r="O334" s="41">
        <v>4.3570139978522686</v>
      </c>
      <c r="P334" s="41">
        <v>55.512170138296057</v>
      </c>
      <c r="R334" s="32">
        <f t="shared" si="80"/>
        <v>0.34808518038716291</v>
      </c>
      <c r="S334" s="32">
        <f t="shared" si="81"/>
        <v>3.6509885806681854</v>
      </c>
      <c r="T334" s="32">
        <f t="shared" si="82"/>
        <v>0.39776921106016611</v>
      </c>
      <c r="U334" s="32">
        <f t="shared" si="83"/>
        <v>0.29796318128382321</v>
      </c>
      <c r="W334" s="33">
        <f t="shared" si="84"/>
        <v>2.8728600249161289</v>
      </c>
      <c r="X334" s="33">
        <f t="shared" si="85"/>
        <v>10.488779144826905</v>
      </c>
      <c r="Y334" s="33">
        <f t="shared" si="86"/>
        <v>1.1427352655971776</v>
      </c>
      <c r="Z334" s="33">
        <f t="shared" si="87"/>
        <v>0.85600651240713332</v>
      </c>
      <c r="AB334" s="34">
        <f t="shared" si="88"/>
        <v>0.27389841899121609</v>
      </c>
      <c r="AC334" s="34">
        <f t="shared" si="89"/>
        <v>9.5339980582316186E-2</v>
      </c>
      <c r="AD334" s="34">
        <f t="shared" si="90"/>
        <v>0.10894835803276284</v>
      </c>
      <c r="AE334" s="34">
        <f t="shared" si="91"/>
        <v>8.1611644271232284E-2</v>
      </c>
      <c r="AG334" s="35">
        <f t="shared" si="92"/>
        <v>2.5140206235035651</v>
      </c>
      <c r="AH334" s="35">
        <f t="shared" si="93"/>
        <v>0.87509332222928626</v>
      </c>
      <c r="AI334" s="35">
        <f t="shared" si="94"/>
        <v>9.1786605879758287</v>
      </c>
      <c r="AJ334" s="35">
        <f t="shared" si="95"/>
        <v>0.74908558279226301</v>
      </c>
      <c r="AL334" s="36">
        <f t="shared" si="96"/>
        <v>3.356119355724879</v>
      </c>
      <c r="AM334" s="36">
        <f t="shared" si="97"/>
        <v>1.1682154113383434</v>
      </c>
      <c r="AN334" s="36">
        <f t="shared" si="98"/>
        <v>12.253153443111</v>
      </c>
      <c r="AO334" s="36">
        <f t="shared" si="99"/>
        <v>1.3349609483504381</v>
      </c>
    </row>
    <row r="335" spans="1:41" x14ac:dyDescent="0.25">
      <c r="A335" s="9" t="s">
        <v>1067</v>
      </c>
      <c r="B335" s="37">
        <v>115.18577869333332</v>
      </c>
      <c r="C335" s="37">
        <v>125.03141710845908</v>
      </c>
      <c r="D335" s="37">
        <v>108.54761631758245</v>
      </c>
      <c r="E335" s="38">
        <v>60.901364793333336</v>
      </c>
      <c r="F335" s="38">
        <v>6.4121390653702131</v>
      </c>
      <c r="G335" s="38">
        <v>10.528728029543483</v>
      </c>
      <c r="H335" s="39">
        <v>73.311043743333329</v>
      </c>
      <c r="I335" s="39">
        <v>37.387215432711209</v>
      </c>
      <c r="J335" s="39">
        <v>50.998067308393878</v>
      </c>
      <c r="K335" s="40">
        <v>82.659950703333337</v>
      </c>
      <c r="L335" s="40">
        <v>28.903491193476654</v>
      </c>
      <c r="M335" s="40">
        <v>34.966741387508584</v>
      </c>
      <c r="N335" s="41">
        <v>30.194147113333333</v>
      </c>
      <c r="O335" s="41">
        <v>9.174933958329893</v>
      </c>
      <c r="P335" s="41">
        <v>30.38646504533445</v>
      </c>
      <c r="R335" s="32">
        <f t="shared" si="80"/>
        <v>1.8913497108679298</v>
      </c>
      <c r="S335" s="32">
        <f t="shared" si="81"/>
        <v>1.5711927263865746</v>
      </c>
      <c r="T335" s="32">
        <f t="shared" si="82"/>
        <v>1.3934895643324929</v>
      </c>
      <c r="U335" s="32">
        <f t="shared" si="83"/>
        <v>3.8148379638273942</v>
      </c>
      <c r="W335" s="33">
        <f t="shared" si="84"/>
        <v>0.52872295073400555</v>
      </c>
      <c r="X335" s="33">
        <f t="shared" si="85"/>
        <v>0.83072565446691671</v>
      </c>
      <c r="Y335" s="33">
        <f t="shared" si="86"/>
        <v>0.73676991427091953</v>
      </c>
      <c r="Z335" s="33">
        <f t="shared" si="87"/>
        <v>2.0169923848069251</v>
      </c>
      <c r="AB335" s="34">
        <f t="shared" si="88"/>
        <v>0.63645915819620535</v>
      </c>
      <c r="AC335" s="34">
        <f t="shared" si="89"/>
        <v>1.2037668448336389</v>
      </c>
      <c r="AD335" s="34">
        <f t="shared" si="90"/>
        <v>0.88689919507025539</v>
      </c>
      <c r="AE335" s="34">
        <f t="shared" si="91"/>
        <v>2.4279885591125092</v>
      </c>
      <c r="AG335" s="35">
        <f t="shared" si="92"/>
        <v>0.71762288401421814</v>
      </c>
      <c r="AH335" s="35">
        <f t="shared" si="93"/>
        <v>1.3572758341925013</v>
      </c>
      <c r="AI335" s="35">
        <f t="shared" si="94"/>
        <v>1.127523855651696</v>
      </c>
      <c r="AJ335" s="35">
        <f t="shared" si="95"/>
        <v>2.7376150216487423</v>
      </c>
      <c r="AL335" s="36">
        <f t="shared" si="96"/>
        <v>0.26213433164975336</v>
      </c>
      <c r="AM335" s="36">
        <f t="shared" si="97"/>
        <v>0.49578769237431908</v>
      </c>
      <c r="AN335" s="36">
        <f t="shared" si="98"/>
        <v>0.41186355522429857</v>
      </c>
      <c r="AO335" s="36">
        <f t="shared" si="99"/>
        <v>0.36528145560720404</v>
      </c>
    </row>
    <row r="336" spans="1:41" x14ac:dyDescent="0.25">
      <c r="A336" s="9" t="s">
        <v>1068</v>
      </c>
      <c r="B336" s="37">
        <v>1.3101774376666666</v>
      </c>
      <c r="C336" s="37">
        <v>0.12382601118568955</v>
      </c>
      <c r="D336" s="37">
        <v>9.4510871295581858</v>
      </c>
      <c r="E336" s="38">
        <v>0.99157039266666669</v>
      </c>
      <c r="F336" s="38">
        <v>0.54637730566668385</v>
      </c>
      <c r="G336" s="38">
        <v>55.10222064994209</v>
      </c>
      <c r="H336" s="39">
        <v>10.346866277999998</v>
      </c>
      <c r="I336" s="39">
        <v>5.854061644312293</v>
      </c>
      <c r="J336" s="39">
        <v>56.578112512766097</v>
      </c>
      <c r="K336" s="40">
        <v>12.846684475333333</v>
      </c>
      <c r="L336" s="40">
        <v>4.9117544681576435</v>
      </c>
      <c r="M336" s="40">
        <v>38.233635126546517</v>
      </c>
      <c r="N336" s="41">
        <v>1.8088188316666667</v>
      </c>
      <c r="O336" s="41">
        <v>0.26087245416670429</v>
      </c>
      <c r="P336" s="41">
        <v>14.422254434753611</v>
      </c>
      <c r="R336" s="32">
        <f t="shared" si="80"/>
        <v>1.3213156094174598</v>
      </c>
      <c r="S336" s="32">
        <f t="shared" si="81"/>
        <v>0.12662553109944297</v>
      </c>
      <c r="T336" s="32">
        <f t="shared" si="82"/>
        <v>0.10198564775077279</v>
      </c>
      <c r="U336" s="32">
        <f t="shared" si="83"/>
        <v>0.72432761906810417</v>
      </c>
      <c r="W336" s="33">
        <f t="shared" si="84"/>
        <v>0.75682145346097818</v>
      </c>
      <c r="X336" s="33">
        <f t="shared" si="85"/>
        <v>9.5832918491948721E-2</v>
      </c>
      <c r="Y336" s="33">
        <f t="shared" si="86"/>
        <v>7.7184926162899195E-2</v>
      </c>
      <c r="Z336" s="33">
        <f t="shared" si="87"/>
        <v>0.54818668144505234</v>
      </c>
      <c r="AB336" s="34">
        <f t="shared" si="88"/>
        <v>7.8973015261406392</v>
      </c>
      <c r="AC336" s="34">
        <f t="shared" si="89"/>
        <v>10.434827778765953</v>
      </c>
      <c r="AD336" s="34">
        <f t="shared" si="90"/>
        <v>0.80541141162661956</v>
      </c>
      <c r="AE336" s="34">
        <f t="shared" si="91"/>
        <v>5.7202336114923549</v>
      </c>
      <c r="AG336" s="35">
        <f t="shared" si="92"/>
        <v>9.8053012561507469</v>
      </c>
      <c r="AH336" s="35">
        <f t="shared" si="93"/>
        <v>12.955897604792609</v>
      </c>
      <c r="AI336" s="35">
        <f t="shared" si="94"/>
        <v>1.2416014791501238</v>
      </c>
      <c r="AJ336" s="35">
        <f t="shared" si="95"/>
        <v>7.1022505131131615</v>
      </c>
      <c r="AL336" s="36">
        <f t="shared" si="96"/>
        <v>1.380590735013759</v>
      </c>
      <c r="AM336" s="36">
        <f t="shared" si="97"/>
        <v>1.8241960883908037</v>
      </c>
      <c r="AN336" s="36">
        <f t="shared" si="98"/>
        <v>0.17481803505208757</v>
      </c>
      <c r="AO336" s="36">
        <f t="shared" si="99"/>
        <v>0.14080044038909373</v>
      </c>
    </row>
    <row r="337" spans="1:41" x14ac:dyDescent="0.25">
      <c r="A337" s="9" t="s">
        <v>1069</v>
      </c>
      <c r="B337" s="37">
        <v>23.355574072</v>
      </c>
      <c r="C337" s="37">
        <v>30.588524382701209</v>
      </c>
      <c r="D337" s="37">
        <v>130.96883976563217</v>
      </c>
      <c r="E337" s="38">
        <v>29.48315839333333</v>
      </c>
      <c r="F337" s="38">
        <v>3.1133086244049317</v>
      </c>
      <c r="G337" s="38">
        <v>10.559617062970114</v>
      </c>
      <c r="H337" s="39">
        <v>33.415174576666665</v>
      </c>
      <c r="I337" s="39">
        <v>15.874757329143179</v>
      </c>
      <c r="J337" s="39">
        <v>47.507629483487101</v>
      </c>
      <c r="K337" s="40">
        <v>28.151459546666668</v>
      </c>
      <c r="L337" s="40">
        <v>4.2997987071922941</v>
      </c>
      <c r="M337" s="40">
        <v>15.273803832673465</v>
      </c>
      <c r="N337" s="41">
        <v>14.206004126666665</v>
      </c>
      <c r="O337" s="41">
        <v>4.5886187464658059</v>
      </c>
      <c r="P337" s="41">
        <v>32.30055901400398</v>
      </c>
      <c r="R337" s="32">
        <f t="shared" si="80"/>
        <v>0.79216662476979105</v>
      </c>
      <c r="S337" s="32">
        <f t="shared" si="81"/>
        <v>0.69895113127162478</v>
      </c>
      <c r="T337" s="32">
        <f t="shared" si="82"/>
        <v>0.8296398996039076</v>
      </c>
      <c r="U337" s="32">
        <f t="shared" si="83"/>
        <v>1.6440635849287351</v>
      </c>
      <c r="W337" s="33">
        <f t="shared" si="84"/>
        <v>1.2623606811137831</v>
      </c>
      <c r="X337" s="33">
        <f t="shared" si="85"/>
        <v>0.88232842613729734</v>
      </c>
      <c r="Y337" s="33">
        <f t="shared" si="86"/>
        <v>1.0473047887431592</v>
      </c>
      <c r="Z337" s="33">
        <f t="shared" si="87"/>
        <v>2.0754012268650057</v>
      </c>
      <c r="AB337" s="34">
        <f t="shared" si="88"/>
        <v>1.4307151891730501</v>
      </c>
      <c r="AC337" s="34">
        <f t="shared" si="89"/>
        <v>1.1333648224140882</v>
      </c>
      <c r="AD337" s="34">
        <f t="shared" si="90"/>
        <v>1.186978405907315</v>
      </c>
      <c r="AE337" s="34">
        <f t="shared" si="91"/>
        <v>2.3521867429238381</v>
      </c>
      <c r="AG337" s="35">
        <f t="shared" si="92"/>
        <v>1.2053422219416243</v>
      </c>
      <c r="AH337" s="35">
        <f t="shared" si="93"/>
        <v>0.95483187964801686</v>
      </c>
      <c r="AI337" s="35">
        <f t="shared" si="94"/>
        <v>0.84247530959555206</v>
      </c>
      <c r="AJ337" s="35">
        <f t="shared" si="95"/>
        <v>1.9816592544713136</v>
      </c>
      <c r="AL337" s="36">
        <f t="shared" si="96"/>
        <v>0.60824898085881929</v>
      </c>
      <c r="AM337" s="36">
        <f t="shared" si="97"/>
        <v>0.48183454218659616</v>
      </c>
      <c r="AN337" s="36">
        <f t="shared" si="98"/>
        <v>0.42513631326608459</v>
      </c>
      <c r="AO337" s="36">
        <f t="shared" si="99"/>
        <v>0.50462762341389</v>
      </c>
    </row>
    <row r="338" spans="1:41" x14ac:dyDescent="0.25">
      <c r="A338" s="9" t="s">
        <v>430</v>
      </c>
      <c r="B338" s="37">
        <v>9.5710014203333333</v>
      </c>
      <c r="C338" s="37">
        <v>7.2308110810108444</v>
      </c>
      <c r="D338" s="37">
        <v>75.549159000741355</v>
      </c>
      <c r="E338" s="38">
        <v>25.149933279999999</v>
      </c>
      <c r="F338" s="38">
        <v>8.3169678926382229</v>
      </c>
      <c r="G338" s="38">
        <v>33.069542571121382</v>
      </c>
      <c r="H338" s="39">
        <v>120.26518732</v>
      </c>
      <c r="I338" s="39">
        <v>60.379771286830135</v>
      </c>
      <c r="J338" s="39">
        <v>50.205527162380292</v>
      </c>
      <c r="K338" s="40">
        <v>104.44423325999999</v>
      </c>
      <c r="L338" s="40">
        <v>32.985731506407447</v>
      </c>
      <c r="M338" s="40">
        <v>31.582147215628332</v>
      </c>
      <c r="N338" s="41">
        <v>22.066162656666666</v>
      </c>
      <c r="O338" s="41">
        <v>6.9030269641817537</v>
      </c>
      <c r="P338" s="41">
        <v>31.283314056856188</v>
      </c>
      <c r="R338" s="32">
        <f t="shared" si="80"/>
        <v>0.3805577260892572</v>
      </c>
      <c r="S338" s="32">
        <f t="shared" si="81"/>
        <v>7.9582476306023137E-2</v>
      </c>
      <c r="T338" s="32">
        <f t="shared" si="82"/>
        <v>9.1637432930429016E-2</v>
      </c>
      <c r="U338" s="32">
        <f t="shared" si="83"/>
        <v>0.43374108898094821</v>
      </c>
      <c r="W338" s="33">
        <f t="shared" si="84"/>
        <v>2.6277222388212844</v>
      </c>
      <c r="X338" s="33">
        <f t="shared" si="85"/>
        <v>0.20912064280980491</v>
      </c>
      <c r="Y338" s="33">
        <f t="shared" si="86"/>
        <v>0.24079772041978223</v>
      </c>
      <c r="Z338" s="33">
        <f t="shared" si="87"/>
        <v>1.1397511054057992</v>
      </c>
      <c r="AB338" s="34">
        <f t="shared" si="88"/>
        <v>12.565580344027518</v>
      </c>
      <c r="AC338" s="34">
        <f t="shared" si="89"/>
        <v>4.7819286827149785</v>
      </c>
      <c r="AD338" s="34">
        <f t="shared" si="90"/>
        <v>1.151477526007739</v>
      </c>
      <c r="AE338" s="34">
        <f t="shared" si="91"/>
        <v>5.4502085020960935</v>
      </c>
      <c r="AG338" s="35">
        <f t="shared" si="92"/>
        <v>10.912571075176213</v>
      </c>
      <c r="AH338" s="35">
        <f t="shared" si="93"/>
        <v>4.1528632341564604</v>
      </c>
      <c r="AI338" s="35">
        <f t="shared" si="94"/>
        <v>0.86844942902800437</v>
      </c>
      <c r="AJ338" s="35">
        <f t="shared" si="95"/>
        <v>4.7332304617289278</v>
      </c>
      <c r="AL338" s="36">
        <f t="shared" si="96"/>
        <v>2.3055228692984731</v>
      </c>
      <c r="AM338" s="36">
        <f t="shared" si="97"/>
        <v>0.87738454058700655</v>
      </c>
      <c r="AN338" s="36">
        <f t="shared" si="98"/>
        <v>0.18347921911894019</v>
      </c>
      <c r="AO338" s="36">
        <f t="shared" si="99"/>
        <v>0.21127219730490909</v>
      </c>
    </row>
    <row r="339" spans="1:41" x14ac:dyDescent="0.25">
      <c r="A339" s="9" t="s">
        <v>1070</v>
      </c>
      <c r="B339" s="37">
        <v>109.74142793333333</v>
      </c>
      <c r="C339" s="37">
        <v>61.758006855563103</v>
      </c>
      <c r="D339" s="37">
        <v>56.275927895780974</v>
      </c>
      <c r="E339" s="38">
        <v>12.104906973333334</v>
      </c>
      <c r="F339" s="38">
        <v>0.90975350942392208</v>
      </c>
      <c r="G339" s="38">
        <v>7.515576215728677</v>
      </c>
      <c r="H339" s="39">
        <v>43.071689933333325</v>
      </c>
      <c r="I339" s="39">
        <v>23.070250314119402</v>
      </c>
      <c r="J339" s="39">
        <v>53.562445192718712</v>
      </c>
      <c r="K339" s="40">
        <v>33.86139567</v>
      </c>
      <c r="L339" s="40">
        <v>21.168692777794213</v>
      </c>
      <c r="M339" s="40">
        <v>62.515712536175606</v>
      </c>
      <c r="N339" s="41">
        <v>7.3057112513333324</v>
      </c>
      <c r="O339" s="41">
        <v>2.9517462827611678</v>
      </c>
      <c r="P339" s="41">
        <v>40.403270553876027</v>
      </c>
      <c r="R339" s="32">
        <f t="shared" si="80"/>
        <v>9.0658629740062988</v>
      </c>
      <c r="S339" s="32">
        <f t="shared" si="81"/>
        <v>2.5478783884076037</v>
      </c>
      <c r="T339" s="32">
        <f t="shared" si="82"/>
        <v>3.2409009068270729</v>
      </c>
      <c r="U339" s="32">
        <f t="shared" si="83"/>
        <v>15.021320191556287</v>
      </c>
      <c r="W339" s="33">
        <f t="shared" si="84"/>
        <v>0.11030389526812907</v>
      </c>
      <c r="X339" s="33">
        <f t="shared" si="85"/>
        <v>0.28104091091084182</v>
      </c>
      <c r="Y339" s="33">
        <f t="shared" si="86"/>
        <v>0.35748399420103799</v>
      </c>
      <c r="Z339" s="33">
        <f t="shared" si="87"/>
        <v>1.6569101291984571</v>
      </c>
      <c r="AB339" s="34">
        <f t="shared" si="88"/>
        <v>0.39248341072706733</v>
      </c>
      <c r="AC339" s="34">
        <f t="shared" si="89"/>
        <v>3.5582008212222265</v>
      </c>
      <c r="AD339" s="34">
        <f t="shared" si="90"/>
        <v>1.2719998417399352</v>
      </c>
      <c r="AE339" s="34">
        <f t="shared" si="91"/>
        <v>5.8956189824053755</v>
      </c>
      <c r="AG339" s="35">
        <f t="shared" si="92"/>
        <v>0.30855617889873288</v>
      </c>
      <c r="AH339" s="35">
        <f t="shared" si="93"/>
        <v>2.797328037678886</v>
      </c>
      <c r="AI339" s="35">
        <f t="shared" si="94"/>
        <v>0.78616361982571181</v>
      </c>
      <c r="AJ339" s="35">
        <f t="shared" si="95"/>
        <v>4.6349211603209897</v>
      </c>
      <c r="AL339" s="36">
        <f t="shared" si="96"/>
        <v>6.6572044750242074E-2</v>
      </c>
      <c r="AM339" s="36">
        <f t="shared" si="97"/>
        <v>0.60353303560511007</v>
      </c>
      <c r="AN339" s="36">
        <f t="shared" si="98"/>
        <v>0.16961747409124567</v>
      </c>
      <c r="AO339" s="36">
        <f t="shared" si="99"/>
        <v>0.21575340020039205</v>
      </c>
    </row>
    <row r="340" spans="1:41" x14ac:dyDescent="0.25">
      <c r="A340" s="9" t="s">
        <v>1071</v>
      </c>
      <c r="B340" s="37">
        <v>473.65940173333337</v>
      </c>
      <c r="C340" s="37">
        <v>168.05604524403697</v>
      </c>
      <c r="D340" s="37">
        <v>35.480356692814311</v>
      </c>
      <c r="E340" s="38">
        <v>43.410544553333331</v>
      </c>
      <c r="F340" s="38">
        <v>15.248908101657213</v>
      </c>
      <c r="G340" s="38">
        <v>35.127198376704783</v>
      </c>
      <c r="H340" s="39">
        <v>143.59478851666668</v>
      </c>
      <c r="I340" s="39">
        <v>76.797156172338305</v>
      </c>
      <c r="J340" s="39">
        <v>53.48185471468183</v>
      </c>
      <c r="K340" s="40">
        <v>82.322136536666662</v>
      </c>
      <c r="L340" s="40">
        <v>43.276936625441543</v>
      </c>
      <c r="M340" s="40">
        <v>52.570230130222384</v>
      </c>
      <c r="N340" s="41">
        <v>26.948240156666667</v>
      </c>
      <c r="O340" s="41">
        <v>7.695103034194271</v>
      </c>
      <c r="P340" s="41">
        <v>28.555122670192606</v>
      </c>
      <c r="R340" s="32">
        <f t="shared" si="80"/>
        <v>10.911160101928804</v>
      </c>
      <c r="S340" s="32">
        <f t="shared" si="81"/>
        <v>3.2985835114646722</v>
      </c>
      <c r="T340" s="32">
        <f t="shared" si="82"/>
        <v>5.7537306690572017</v>
      </c>
      <c r="U340" s="32">
        <f t="shared" si="83"/>
        <v>17.576635764697823</v>
      </c>
      <c r="W340" s="33">
        <f t="shared" si="84"/>
        <v>9.1649282996335707E-2</v>
      </c>
      <c r="X340" s="33">
        <f t="shared" si="85"/>
        <v>0.30231281372927249</v>
      </c>
      <c r="Y340" s="33">
        <f t="shared" si="86"/>
        <v>0.52732529037311937</v>
      </c>
      <c r="Z340" s="33">
        <f t="shared" si="87"/>
        <v>1.610886065322306</v>
      </c>
      <c r="AB340" s="34">
        <f t="shared" si="88"/>
        <v>0.30316043129554399</v>
      </c>
      <c r="AC340" s="34">
        <f t="shared" si="89"/>
        <v>3.3078320024354677</v>
      </c>
      <c r="AD340" s="34">
        <f t="shared" si="90"/>
        <v>1.74430347118978</v>
      </c>
      <c r="AE340" s="34">
        <f t="shared" si="91"/>
        <v>5.3285404791504751</v>
      </c>
      <c r="AG340" s="35">
        <f t="shared" si="92"/>
        <v>0.17380027976941415</v>
      </c>
      <c r="AH340" s="35">
        <f t="shared" si="93"/>
        <v>1.8963626783240952</v>
      </c>
      <c r="AI340" s="35">
        <f t="shared" si="94"/>
        <v>0.57329473713533652</v>
      </c>
      <c r="AJ340" s="35">
        <f t="shared" si="95"/>
        <v>3.0548242133095718</v>
      </c>
      <c r="AL340" s="36">
        <f t="shared" si="96"/>
        <v>5.6893708977486572E-2</v>
      </c>
      <c r="AM340" s="36">
        <f t="shared" si="97"/>
        <v>0.62077636744590003</v>
      </c>
      <c r="AN340" s="36">
        <f t="shared" si="98"/>
        <v>0.18766865033920679</v>
      </c>
      <c r="AO340" s="36">
        <f t="shared" si="99"/>
        <v>0.3273510782201795</v>
      </c>
    </row>
    <row r="341" spans="1:41" x14ac:dyDescent="0.25">
      <c r="A341" s="9" t="s">
        <v>1072</v>
      </c>
      <c r="B341" s="37">
        <v>2.3189074293333332</v>
      </c>
      <c r="C341" s="37">
        <v>1.3898370820701242</v>
      </c>
      <c r="D341" s="37">
        <v>59.934996304259158</v>
      </c>
      <c r="E341" s="38">
        <v>4.0904884556666667</v>
      </c>
      <c r="F341" s="38">
        <v>0.99688044688117172</v>
      </c>
      <c r="G341" s="38">
        <v>24.370694543830474</v>
      </c>
      <c r="H341" s="39">
        <v>239.86106453333332</v>
      </c>
      <c r="I341" s="39">
        <v>86.467107433110669</v>
      </c>
      <c r="J341" s="39">
        <v>36.048830018051717</v>
      </c>
      <c r="K341" s="40">
        <v>184.06965667333336</v>
      </c>
      <c r="L341" s="40">
        <v>126.65713152175761</v>
      </c>
      <c r="M341" s="40">
        <v>68.809348488401213</v>
      </c>
      <c r="N341" s="41">
        <v>4.6906894350000004</v>
      </c>
      <c r="O341" s="41">
        <v>0.83551992923025187</v>
      </c>
      <c r="P341" s="41">
        <v>17.812305436295674</v>
      </c>
      <c r="R341" s="32">
        <f t="shared" si="80"/>
        <v>0.56690232828328524</v>
      </c>
      <c r="S341" s="32">
        <f t="shared" si="81"/>
        <v>9.6677109052481346E-3</v>
      </c>
      <c r="T341" s="32">
        <f t="shared" si="82"/>
        <v>1.2597988561736037E-2</v>
      </c>
      <c r="U341" s="32">
        <f t="shared" si="83"/>
        <v>0.49436388007924748</v>
      </c>
      <c r="W341" s="33">
        <f t="shared" si="84"/>
        <v>1.7639722931254089</v>
      </c>
      <c r="X341" s="33">
        <f t="shared" si="85"/>
        <v>1.7053574174804076E-2</v>
      </c>
      <c r="Y341" s="33">
        <f t="shared" si="86"/>
        <v>2.2222502772013191E-2</v>
      </c>
      <c r="Z341" s="33">
        <f t="shared" si="87"/>
        <v>0.8720441871817648</v>
      </c>
      <c r="AB341" s="34">
        <f t="shared" si="88"/>
        <v>103.43710210212721</v>
      </c>
      <c r="AC341" s="34">
        <f t="shared" si="89"/>
        <v>58.63873401257181</v>
      </c>
      <c r="AD341" s="34">
        <f t="shared" si="90"/>
        <v>1.3030994291417213</v>
      </c>
      <c r="AE341" s="34">
        <f t="shared" si="91"/>
        <v>51.135567139360887</v>
      </c>
      <c r="AG341" s="35">
        <f t="shared" si="92"/>
        <v>79.377751067127278</v>
      </c>
      <c r="AH341" s="35">
        <f t="shared" si="93"/>
        <v>44.999431893845482</v>
      </c>
      <c r="AI341" s="35">
        <f t="shared" si="94"/>
        <v>0.76740114962573813</v>
      </c>
      <c r="AJ341" s="35">
        <f t="shared" si="95"/>
        <v>39.241493009509668</v>
      </c>
      <c r="AL341" s="36">
        <f t="shared" si="96"/>
        <v>2.0228015037014804</v>
      </c>
      <c r="AM341" s="36">
        <f t="shared" si="97"/>
        <v>1.1467308821032995</v>
      </c>
      <c r="AN341" s="36">
        <f t="shared" si="98"/>
        <v>1.9555860156487127E-2</v>
      </c>
      <c r="AO341" s="36">
        <f t="shared" si="99"/>
        <v>2.5483230206293707E-2</v>
      </c>
    </row>
    <row r="342" spans="1:41" x14ac:dyDescent="0.25">
      <c r="A342" s="9" t="s">
        <v>408</v>
      </c>
      <c r="B342" s="37">
        <v>2.1225571830000001</v>
      </c>
      <c r="C342" s="37">
        <v>1.1420249769455824</v>
      </c>
      <c r="D342" s="37">
        <v>53.804203066579163</v>
      </c>
      <c r="E342" s="38">
        <v>37.583471853333329</v>
      </c>
      <c r="F342" s="38">
        <v>12.846857196686742</v>
      </c>
      <c r="G342" s="38">
        <v>34.182199150787973</v>
      </c>
      <c r="H342" s="39">
        <v>1103.6407046666666</v>
      </c>
      <c r="I342" s="39">
        <v>498.39883967269901</v>
      </c>
      <c r="J342" s="39">
        <v>45.159519539760971</v>
      </c>
      <c r="K342" s="40">
        <v>749.16256053333336</v>
      </c>
      <c r="L342" s="40">
        <v>464.55576721761696</v>
      </c>
      <c r="M342" s="40">
        <v>62.010008466906953</v>
      </c>
      <c r="N342" s="41">
        <v>50.57319086333333</v>
      </c>
      <c r="O342" s="41">
        <v>11.129615557015885</v>
      </c>
      <c r="P342" s="41">
        <v>22.006947489415978</v>
      </c>
      <c r="R342" s="32">
        <f t="shared" si="80"/>
        <v>5.6475814455969366E-2</v>
      </c>
      <c r="S342" s="32">
        <f t="shared" si="81"/>
        <v>1.9232320573397822E-3</v>
      </c>
      <c r="T342" s="32">
        <f t="shared" si="82"/>
        <v>2.8332397997691433E-3</v>
      </c>
      <c r="U342" s="32">
        <f t="shared" si="83"/>
        <v>4.197000716715505E-2</v>
      </c>
      <c r="W342" s="33">
        <f t="shared" si="84"/>
        <v>17.706694620219015</v>
      </c>
      <c r="X342" s="33">
        <f t="shared" si="85"/>
        <v>3.4054082723131068E-2</v>
      </c>
      <c r="Y342" s="33">
        <f t="shared" si="86"/>
        <v>5.0167311920362688E-2</v>
      </c>
      <c r="Z342" s="33">
        <f t="shared" si="87"/>
        <v>0.74315010011721783</v>
      </c>
      <c r="AB342" s="34">
        <f t="shared" si="88"/>
        <v>519.95805507901196</v>
      </c>
      <c r="AC342" s="34">
        <f t="shared" si="89"/>
        <v>29.365054643528978</v>
      </c>
      <c r="AD342" s="34">
        <f t="shared" si="90"/>
        <v>1.473165855860413</v>
      </c>
      <c r="AE342" s="34">
        <f t="shared" si="91"/>
        <v>21.822643298286131</v>
      </c>
      <c r="AG342" s="35">
        <f t="shared" si="92"/>
        <v>352.95282809505977</v>
      </c>
      <c r="AH342" s="35">
        <f t="shared" si="93"/>
        <v>19.933298431206246</v>
      </c>
      <c r="AI342" s="35">
        <f t="shared" si="94"/>
        <v>0.67881019372115625</v>
      </c>
      <c r="AJ342" s="35">
        <f t="shared" si="95"/>
        <v>14.813432724817302</v>
      </c>
      <c r="AL342" s="36">
        <f t="shared" si="96"/>
        <v>23.82653869982137</v>
      </c>
      <c r="AM342" s="36">
        <f t="shared" si="97"/>
        <v>1.3456231787390851</v>
      </c>
      <c r="AN342" s="36">
        <f t="shared" si="98"/>
        <v>4.5823963042943387E-2</v>
      </c>
      <c r="AO342" s="36">
        <f t="shared" si="99"/>
        <v>6.7506297735073634E-2</v>
      </c>
    </row>
    <row r="343" spans="1:41" x14ac:dyDescent="0.25">
      <c r="A343" s="9" t="s">
        <v>1073</v>
      </c>
      <c r="B343" s="37">
        <v>37.489218995999998</v>
      </c>
      <c r="C343" s="37">
        <v>50.606477712077535</v>
      </c>
      <c r="D343" s="37">
        <v>134.98941580371977</v>
      </c>
      <c r="E343" s="38">
        <v>33.217633796666668</v>
      </c>
      <c r="F343" s="38">
        <v>6.1584855811014405</v>
      </c>
      <c r="G343" s="38">
        <v>18.539808159723385</v>
      </c>
      <c r="H343" s="39">
        <v>117.45583747333335</v>
      </c>
      <c r="I343" s="39">
        <v>63.627712966345094</v>
      </c>
      <c r="J343" s="39">
        <v>54.17160554560845</v>
      </c>
      <c r="K343" s="40">
        <v>118.54661552333334</v>
      </c>
      <c r="L343" s="40">
        <v>37.422116486461981</v>
      </c>
      <c r="M343" s="40">
        <v>31.567427143541053</v>
      </c>
      <c r="N343" s="41">
        <v>25.349886040000001</v>
      </c>
      <c r="O343" s="41">
        <v>6.561479502052034</v>
      </c>
      <c r="P343" s="41">
        <v>25.883664690636355</v>
      </c>
      <c r="R343" s="32">
        <f t="shared" si="80"/>
        <v>1.1285939036320516</v>
      </c>
      <c r="S343" s="32">
        <f t="shared" si="81"/>
        <v>0.31917714608702513</v>
      </c>
      <c r="T343" s="32">
        <f t="shared" si="82"/>
        <v>0.31624031466862967</v>
      </c>
      <c r="U343" s="32">
        <f t="shared" si="83"/>
        <v>1.4788713028865355</v>
      </c>
      <c r="W343" s="33">
        <f t="shared" si="84"/>
        <v>0.88605830386092876</v>
      </c>
      <c r="X343" s="33">
        <f t="shared" si="85"/>
        <v>0.28280956069304136</v>
      </c>
      <c r="Y343" s="33">
        <f t="shared" si="86"/>
        <v>0.2802073568277324</v>
      </c>
      <c r="Z343" s="33">
        <f t="shared" si="87"/>
        <v>1.3103661982642454</v>
      </c>
      <c r="AB343" s="34">
        <f t="shared" si="88"/>
        <v>3.1330563991174523</v>
      </c>
      <c r="AC343" s="34">
        <f t="shared" si="89"/>
        <v>3.5359483517793442</v>
      </c>
      <c r="AD343" s="34">
        <f t="shared" si="90"/>
        <v>0.99079874153146696</v>
      </c>
      <c r="AE343" s="34">
        <f t="shared" si="91"/>
        <v>4.6333871989798237</v>
      </c>
      <c r="AG343" s="35">
        <f t="shared" si="92"/>
        <v>3.1621521786298605</v>
      </c>
      <c r="AH343" s="35">
        <f t="shared" si="93"/>
        <v>3.5687856711584702</v>
      </c>
      <c r="AI343" s="35">
        <f t="shared" si="94"/>
        <v>1.0092867078679477</v>
      </c>
      <c r="AJ343" s="35">
        <f t="shared" si="95"/>
        <v>4.6764161123358381</v>
      </c>
      <c r="AL343" s="36">
        <f t="shared" si="96"/>
        <v>0.67619136164732496</v>
      </c>
      <c r="AM343" s="36">
        <f t="shared" si="97"/>
        <v>0.76314544844382681</v>
      </c>
      <c r="AN343" s="36">
        <f t="shared" si="98"/>
        <v>0.2158248290192927</v>
      </c>
      <c r="AO343" s="36">
        <f t="shared" si="99"/>
        <v>0.21383896898355925</v>
      </c>
    </row>
    <row r="344" spans="1:41" x14ac:dyDescent="0.25">
      <c r="A344" s="9" t="s">
        <v>466</v>
      </c>
      <c r="B344" s="37">
        <v>31.853044580000002</v>
      </c>
      <c r="C344" s="37">
        <v>32.90253740731108</v>
      </c>
      <c r="D344" s="37">
        <v>103.29479596424524</v>
      </c>
      <c r="E344" s="38">
        <v>52.683166856666674</v>
      </c>
      <c r="F344" s="38">
        <v>12.10365550297805</v>
      </c>
      <c r="G344" s="38">
        <v>22.974426605576046</v>
      </c>
      <c r="H344" s="39">
        <v>108.52126518333334</v>
      </c>
      <c r="I344" s="39">
        <v>10.872410280615824</v>
      </c>
      <c r="J344" s="39">
        <v>10.018691048476281</v>
      </c>
      <c r="K344" s="40">
        <v>80.354668520000004</v>
      </c>
      <c r="L344" s="40">
        <v>12.400607516723634</v>
      </c>
      <c r="M344" s="40">
        <v>15.432342320766546</v>
      </c>
      <c r="N344" s="41">
        <v>48.547910073333334</v>
      </c>
      <c r="O344" s="41">
        <v>14.45259682350324</v>
      </c>
      <c r="P344" s="41">
        <v>29.769761049800252</v>
      </c>
      <c r="R344" s="32">
        <f t="shared" si="80"/>
        <v>0.60461522115140709</v>
      </c>
      <c r="S344" s="32">
        <f t="shared" si="81"/>
        <v>0.29351892024285009</v>
      </c>
      <c r="T344" s="32">
        <f t="shared" si="82"/>
        <v>0.39640564968632641</v>
      </c>
      <c r="U344" s="32">
        <f t="shared" si="83"/>
        <v>0.65611567072372123</v>
      </c>
      <c r="W344" s="33">
        <f t="shared" si="84"/>
        <v>1.6539444675171038</v>
      </c>
      <c r="X344" s="33">
        <f t="shared" si="85"/>
        <v>0.48546399424725595</v>
      </c>
      <c r="Y344" s="33">
        <f t="shared" si="86"/>
        <v>0.65563293119122268</v>
      </c>
      <c r="Z344" s="33">
        <f t="shared" si="87"/>
        <v>1.0851788836447724</v>
      </c>
      <c r="AB344" s="34">
        <f t="shared" si="88"/>
        <v>3.4069354001868959</v>
      </c>
      <c r="AC344" s="34">
        <f t="shared" si="89"/>
        <v>2.0598850004325575</v>
      </c>
      <c r="AD344" s="34">
        <f t="shared" si="90"/>
        <v>1.350528440750431</v>
      </c>
      <c r="AE344" s="34">
        <f t="shared" si="91"/>
        <v>2.2353437052060148</v>
      </c>
      <c r="AG344" s="35">
        <f t="shared" si="92"/>
        <v>2.5226683847500522</v>
      </c>
      <c r="AH344" s="35">
        <f t="shared" si="93"/>
        <v>1.5252437033373156</v>
      </c>
      <c r="AI344" s="35">
        <f t="shared" si="94"/>
        <v>0.74045090042260997</v>
      </c>
      <c r="AJ344" s="35">
        <f t="shared" si="95"/>
        <v>1.6551622592738069</v>
      </c>
      <c r="AL344" s="36">
        <f t="shared" si="96"/>
        <v>1.5241214996388683</v>
      </c>
      <c r="AM344" s="36">
        <f t="shared" si="97"/>
        <v>0.92150705756576867</v>
      </c>
      <c r="AN344" s="36">
        <f t="shared" si="98"/>
        <v>0.44735849689291407</v>
      </c>
      <c r="AO344" s="36">
        <f t="shared" si="99"/>
        <v>0.6041703732652437</v>
      </c>
    </row>
    <row r="345" spans="1:41" x14ac:dyDescent="0.25">
      <c r="A345" s="9" t="s">
        <v>1074</v>
      </c>
      <c r="B345" s="37">
        <v>171.27086786666669</v>
      </c>
      <c r="C345" s="37">
        <v>42.612777821614678</v>
      </c>
      <c r="D345" s="37">
        <v>24.88034208759219</v>
      </c>
      <c r="E345" s="38">
        <v>29.43445122</v>
      </c>
      <c r="F345" s="38">
        <v>12.330997328535227</v>
      </c>
      <c r="G345" s="38">
        <v>41.893077048967072</v>
      </c>
      <c r="H345" s="39">
        <v>81.609010370000007</v>
      </c>
      <c r="I345" s="39">
        <v>53.324457402705733</v>
      </c>
      <c r="J345" s="39">
        <v>65.34138468404727</v>
      </c>
      <c r="K345" s="40">
        <v>60.823465496666664</v>
      </c>
      <c r="L345" s="40">
        <v>32.257991507158145</v>
      </c>
      <c r="M345" s="40">
        <v>53.035438286438961</v>
      </c>
      <c r="N345" s="41">
        <v>21.441702606666666</v>
      </c>
      <c r="O345" s="41">
        <v>6.5088934608846598</v>
      </c>
      <c r="P345" s="41">
        <v>30.356234205304716</v>
      </c>
      <c r="R345" s="32">
        <f t="shared" si="80"/>
        <v>5.818721286377925</v>
      </c>
      <c r="S345" s="32">
        <f t="shared" si="81"/>
        <v>2.0986759561249007</v>
      </c>
      <c r="T345" s="32">
        <f t="shared" si="82"/>
        <v>2.8158682914253368</v>
      </c>
      <c r="U345" s="32">
        <f t="shared" si="83"/>
        <v>7.9877457032453689</v>
      </c>
      <c r="W345" s="33">
        <f t="shared" si="84"/>
        <v>0.17185906503909665</v>
      </c>
      <c r="X345" s="33">
        <f t="shared" si="85"/>
        <v>0.36067648763965765</v>
      </c>
      <c r="Y345" s="33">
        <f t="shared" si="86"/>
        <v>0.48393249183759696</v>
      </c>
      <c r="Z345" s="33">
        <f t="shared" si="87"/>
        <v>1.3727665083298106</v>
      </c>
      <c r="AB345" s="34">
        <f t="shared" si="88"/>
        <v>0.47649090231464297</v>
      </c>
      <c r="AC345" s="34">
        <f t="shared" si="89"/>
        <v>2.7725677560636379</v>
      </c>
      <c r="AD345" s="34">
        <f t="shared" si="90"/>
        <v>1.3417356229804509</v>
      </c>
      <c r="AE345" s="34">
        <f t="shared" si="91"/>
        <v>3.8060881575992984</v>
      </c>
      <c r="AG345" s="35">
        <f t="shared" si="92"/>
        <v>0.35513024634182011</v>
      </c>
      <c r="AH345" s="35">
        <f t="shared" si="93"/>
        <v>2.066403923825785</v>
      </c>
      <c r="AI345" s="35">
        <f t="shared" si="94"/>
        <v>0.74530330929029076</v>
      </c>
      <c r="AJ345" s="35">
        <f t="shared" si="95"/>
        <v>2.8366900993093429</v>
      </c>
      <c r="AL345" s="36">
        <f t="shared" si="96"/>
        <v>0.12519176713321087</v>
      </c>
      <c r="AM345" s="36">
        <f t="shared" si="97"/>
        <v>0.72845600029728252</v>
      </c>
      <c r="AN345" s="36">
        <f t="shared" si="98"/>
        <v>0.26273695158725724</v>
      </c>
      <c r="AO345" s="36">
        <f t="shared" si="99"/>
        <v>0.35252352741791315</v>
      </c>
    </row>
    <row r="346" spans="1:41" x14ac:dyDescent="0.25">
      <c r="A346" s="9" t="s">
        <v>1075</v>
      </c>
      <c r="B346" s="37">
        <v>386.99288756666664</v>
      </c>
      <c r="C346" s="37">
        <v>92.327925426890289</v>
      </c>
      <c r="D346" s="37">
        <v>23.85778353897657</v>
      </c>
      <c r="E346" s="38">
        <v>42.015140553333332</v>
      </c>
      <c r="F346" s="38">
        <v>17.294169048468728</v>
      </c>
      <c r="G346" s="38">
        <v>41.161754597764087</v>
      </c>
      <c r="H346" s="39">
        <v>127.82376990333334</v>
      </c>
      <c r="I346" s="39">
        <v>76.002078281430784</v>
      </c>
      <c r="J346" s="39">
        <v>59.458485959933206</v>
      </c>
      <c r="K346" s="40">
        <v>71.547390976666676</v>
      </c>
      <c r="L346" s="40">
        <v>32.510079527939041</v>
      </c>
      <c r="M346" s="40">
        <v>45.438525548110285</v>
      </c>
      <c r="N346" s="41">
        <v>30.740944043333332</v>
      </c>
      <c r="O346" s="41">
        <v>9.0756867327636268</v>
      </c>
      <c r="P346" s="41">
        <v>29.523123037374109</v>
      </c>
      <c r="R346" s="32">
        <f t="shared" si="80"/>
        <v>9.2107959766414247</v>
      </c>
      <c r="S346" s="32">
        <f t="shared" si="81"/>
        <v>3.0275502581353204</v>
      </c>
      <c r="T346" s="32">
        <f t="shared" si="82"/>
        <v>5.408902858426722</v>
      </c>
      <c r="U346" s="32">
        <f t="shared" si="83"/>
        <v>12.588842002417042</v>
      </c>
      <c r="W346" s="33">
        <f t="shared" si="84"/>
        <v>0.1085682499684066</v>
      </c>
      <c r="X346" s="33">
        <f t="shared" si="85"/>
        <v>0.32869583321714935</v>
      </c>
      <c r="Y346" s="33">
        <f t="shared" si="86"/>
        <v>0.58723511758850133</v>
      </c>
      <c r="Z346" s="33">
        <f t="shared" si="87"/>
        <v>1.3667485453311896</v>
      </c>
      <c r="AB346" s="34">
        <f t="shared" si="88"/>
        <v>0.330300049458437</v>
      </c>
      <c r="AC346" s="34">
        <f t="shared" si="89"/>
        <v>3.0423263666362352</v>
      </c>
      <c r="AD346" s="34">
        <f t="shared" si="90"/>
        <v>1.7865608816542276</v>
      </c>
      <c r="AE346" s="34">
        <f t="shared" si="91"/>
        <v>4.1580951360227987</v>
      </c>
      <c r="AG346" s="35">
        <f t="shared" si="92"/>
        <v>0.18488037706982746</v>
      </c>
      <c r="AH346" s="35">
        <f t="shared" si="93"/>
        <v>1.7028954332747166</v>
      </c>
      <c r="AI346" s="35">
        <f t="shared" si="94"/>
        <v>0.55973463332191153</v>
      </c>
      <c r="AJ346" s="35">
        <f t="shared" si="95"/>
        <v>2.3274298562793447</v>
      </c>
      <c r="AL346" s="36">
        <f t="shared" si="96"/>
        <v>7.9435423830722579E-2</v>
      </c>
      <c r="AM346" s="36">
        <f t="shared" si="97"/>
        <v>0.73166348222282585</v>
      </c>
      <c r="AN346" s="36">
        <f t="shared" si="98"/>
        <v>0.2404947379237927</v>
      </c>
      <c r="AO346" s="36">
        <f t="shared" si="99"/>
        <v>0.42965849101833348</v>
      </c>
    </row>
    <row r="347" spans="1:41" x14ac:dyDescent="0.25">
      <c r="A347" s="9" t="s">
        <v>1076</v>
      </c>
      <c r="B347" s="37">
        <v>24.946537320000001</v>
      </c>
      <c r="C347" s="37">
        <v>11.805442118520521</v>
      </c>
      <c r="D347" s="37">
        <v>47.322968983979699</v>
      </c>
      <c r="E347" s="38">
        <v>4.4621093813333337</v>
      </c>
      <c r="F347" s="38">
        <v>0.88756396739606191</v>
      </c>
      <c r="G347" s="38">
        <v>19.891129767214419</v>
      </c>
      <c r="H347" s="39">
        <v>12.152905586666668</v>
      </c>
      <c r="I347" s="39">
        <v>6.7150094489715002</v>
      </c>
      <c r="J347" s="39">
        <v>55.254353792880174</v>
      </c>
      <c r="K347" s="40">
        <v>10.823521110666668</v>
      </c>
      <c r="L347" s="40">
        <v>4.7488180980656951</v>
      </c>
      <c r="M347" s="40">
        <v>43.874983468971998</v>
      </c>
      <c r="N347" s="41">
        <v>3.4128301643333336</v>
      </c>
      <c r="O347" s="41">
        <v>0.88288400462534178</v>
      </c>
      <c r="P347" s="41">
        <v>25.869555826485303</v>
      </c>
      <c r="R347" s="32">
        <f t="shared" si="80"/>
        <v>5.5907498422967086</v>
      </c>
      <c r="S347" s="32">
        <f t="shared" si="81"/>
        <v>2.0527220541702906</v>
      </c>
      <c r="T347" s="32">
        <f t="shared" si="82"/>
        <v>2.3048448896556395</v>
      </c>
      <c r="U347" s="32">
        <f t="shared" si="83"/>
        <v>7.3096333889421912</v>
      </c>
      <c r="W347" s="33">
        <f t="shared" si="84"/>
        <v>0.17886688337126436</v>
      </c>
      <c r="X347" s="33">
        <f t="shared" si="85"/>
        <v>0.36716399625689949</v>
      </c>
      <c r="Y347" s="33">
        <f t="shared" si="86"/>
        <v>0.4122604220668899</v>
      </c>
      <c r="Z347" s="33">
        <f t="shared" si="87"/>
        <v>1.3074513428666228</v>
      </c>
      <c r="AB347" s="34">
        <f t="shared" si="88"/>
        <v>0.48715801438797307</v>
      </c>
      <c r="AC347" s="34">
        <f t="shared" si="89"/>
        <v>2.7235785921131384</v>
      </c>
      <c r="AD347" s="34">
        <f t="shared" si="90"/>
        <v>1.1228236599169081</v>
      </c>
      <c r="AE347" s="34">
        <f t="shared" si="91"/>
        <v>3.5609464876611083</v>
      </c>
      <c r="AG347" s="35">
        <f t="shared" si="92"/>
        <v>0.43386867571353455</v>
      </c>
      <c r="AH347" s="35">
        <f t="shared" si="93"/>
        <v>2.4256512303229254</v>
      </c>
      <c r="AI347" s="35">
        <f t="shared" si="94"/>
        <v>0.89061179925083034</v>
      </c>
      <c r="AJ347" s="35">
        <f t="shared" si="95"/>
        <v>3.1714209584117841</v>
      </c>
      <c r="AL347" s="36">
        <f t="shared" si="96"/>
        <v>0.13680576669040229</v>
      </c>
      <c r="AM347" s="36">
        <f t="shared" si="97"/>
        <v>0.76484681854964698</v>
      </c>
      <c r="AN347" s="36">
        <f t="shared" si="98"/>
        <v>0.2808242144230641</v>
      </c>
      <c r="AO347" s="36">
        <f t="shared" si="99"/>
        <v>0.31531607223179542</v>
      </c>
    </row>
    <row r="348" spans="1:41" x14ac:dyDescent="0.25">
      <c r="A348" s="9" t="s">
        <v>409</v>
      </c>
      <c r="B348" s="37">
        <v>2.0718307500000002</v>
      </c>
      <c r="C348" s="37">
        <v>1.1282484770290369</v>
      </c>
      <c r="D348" s="37">
        <v>54.456594827016481</v>
      </c>
      <c r="E348" s="38">
        <v>46.78185941666667</v>
      </c>
      <c r="F348" s="38">
        <v>13.825553542363265</v>
      </c>
      <c r="G348" s="38">
        <v>29.553236478321175</v>
      </c>
      <c r="H348" s="39">
        <v>1004.2053523000001</v>
      </c>
      <c r="I348" s="39">
        <v>625.12635062898028</v>
      </c>
      <c r="J348" s="39">
        <v>62.250848314760596</v>
      </c>
      <c r="K348" s="40">
        <v>935.22987273333331</v>
      </c>
      <c r="L348" s="40">
        <v>596.37094078778034</v>
      </c>
      <c r="M348" s="40">
        <v>63.76731092269403</v>
      </c>
      <c r="N348" s="41">
        <v>135.34097791666667</v>
      </c>
      <c r="O348" s="41">
        <v>43.700449412683078</v>
      </c>
      <c r="P348" s="41">
        <v>32.289148553064763</v>
      </c>
      <c r="R348" s="32">
        <f t="shared" si="80"/>
        <v>4.4287054337602549E-2</v>
      </c>
      <c r="S348" s="32">
        <f t="shared" si="81"/>
        <v>2.0631544586520523E-3</v>
      </c>
      <c r="T348" s="32">
        <f t="shared" si="82"/>
        <v>2.215317121922977E-3</v>
      </c>
      <c r="U348" s="32">
        <f t="shared" si="83"/>
        <v>1.5308229494807448E-2</v>
      </c>
      <c r="W348" s="33">
        <f t="shared" si="84"/>
        <v>22.579961908889839</v>
      </c>
      <c r="X348" s="33">
        <f t="shared" si="85"/>
        <v>4.6585949088519575E-2</v>
      </c>
      <c r="Y348" s="33">
        <f t="shared" si="86"/>
        <v>5.0021776229132293E-2</v>
      </c>
      <c r="Z348" s="33">
        <f t="shared" si="87"/>
        <v>0.34565923888529609</v>
      </c>
      <c r="AB348" s="34">
        <f t="shared" si="88"/>
        <v>484.69468478542467</v>
      </c>
      <c r="AC348" s="34">
        <f t="shared" si="89"/>
        <v>21.465699842239239</v>
      </c>
      <c r="AD348" s="34">
        <f t="shared" si="90"/>
        <v>1.0737524341102116</v>
      </c>
      <c r="AE348" s="34">
        <f t="shared" si="91"/>
        <v>7.4198174696086365</v>
      </c>
      <c r="AG348" s="35">
        <f t="shared" si="92"/>
        <v>451.40264123086951</v>
      </c>
      <c r="AH348" s="35">
        <f t="shared" si="93"/>
        <v>19.991293300328824</v>
      </c>
      <c r="AI348" s="35">
        <f t="shared" si="94"/>
        <v>0.93131337190278107</v>
      </c>
      <c r="AJ348" s="35">
        <f t="shared" si="95"/>
        <v>6.9101752265243803</v>
      </c>
      <c r="AL348" s="36">
        <f t="shared" si="96"/>
        <v>65.32434076319538</v>
      </c>
      <c r="AM348" s="36">
        <f t="shared" si="97"/>
        <v>2.893022628947699</v>
      </c>
      <c r="AN348" s="36">
        <f t="shared" si="98"/>
        <v>0.13477420490409256</v>
      </c>
      <c r="AO348" s="36">
        <f t="shared" si="99"/>
        <v>0.14471413057103782</v>
      </c>
    </row>
    <row r="349" spans="1:41" x14ac:dyDescent="0.25">
      <c r="A349" s="9" t="s">
        <v>467</v>
      </c>
      <c r="B349" s="37">
        <v>8.0858977823333333</v>
      </c>
      <c r="C349" s="37">
        <v>8.3115487727009558</v>
      </c>
      <c r="D349" s="37">
        <v>102.79067329864893</v>
      </c>
      <c r="E349" s="38">
        <v>13.663598386666669</v>
      </c>
      <c r="F349" s="38">
        <v>2.3307040763543485</v>
      </c>
      <c r="G349" s="38">
        <v>17.057761875002974</v>
      </c>
      <c r="H349" s="39">
        <v>38.555524439999999</v>
      </c>
      <c r="I349" s="39">
        <v>17.509006076532028</v>
      </c>
      <c r="J349" s="39">
        <v>45.412444340575611</v>
      </c>
      <c r="K349" s="40">
        <v>36.369340659999999</v>
      </c>
      <c r="L349" s="40">
        <v>11.505458219417774</v>
      </c>
      <c r="M349" s="40">
        <v>31.635047572011093</v>
      </c>
      <c r="N349" s="41">
        <v>10.313458713666668</v>
      </c>
      <c r="O349" s="41">
        <v>2.8890564524167379</v>
      </c>
      <c r="P349" s="41">
        <v>28.012488658032481</v>
      </c>
      <c r="R349" s="32">
        <f t="shared" si="80"/>
        <v>0.59178391764088911</v>
      </c>
      <c r="S349" s="32">
        <f t="shared" si="81"/>
        <v>0.20972086101218998</v>
      </c>
      <c r="T349" s="32">
        <f t="shared" si="82"/>
        <v>0.22232731293989133</v>
      </c>
      <c r="U349" s="32">
        <f t="shared" si="83"/>
        <v>0.78401417088318515</v>
      </c>
      <c r="W349" s="33">
        <f t="shared" si="84"/>
        <v>1.6898059751039529</v>
      </c>
      <c r="X349" s="33">
        <f t="shared" si="85"/>
        <v>0.35438756404234423</v>
      </c>
      <c r="Y349" s="33">
        <f t="shared" si="86"/>
        <v>0.37569002183463474</v>
      </c>
      <c r="Z349" s="33">
        <f t="shared" si="87"/>
        <v>1.3248318305245779</v>
      </c>
      <c r="AB349" s="34">
        <f t="shared" si="88"/>
        <v>4.7682428689908694</v>
      </c>
      <c r="AC349" s="34">
        <f t="shared" si="89"/>
        <v>2.8217694452746493</v>
      </c>
      <c r="AD349" s="34">
        <f t="shared" si="90"/>
        <v>1.0601106245075382</v>
      </c>
      <c r="AE349" s="34">
        <f t="shared" si="91"/>
        <v>3.7383699795015359</v>
      </c>
      <c r="AG349" s="35">
        <f t="shared" si="92"/>
        <v>4.4978729188813666</v>
      </c>
      <c r="AH349" s="35">
        <f t="shared" si="93"/>
        <v>2.6617688569864764</v>
      </c>
      <c r="AI349" s="35">
        <f t="shared" si="94"/>
        <v>0.94329778127121233</v>
      </c>
      <c r="AJ349" s="35">
        <f t="shared" si="95"/>
        <v>3.5263961072347065</v>
      </c>
      <c r="AL349" s="36">
        <f t="shared" si="96"/>
        <v>1.2754871495160716</v>
      </c>
      <c r="AM349" s="36">
        <f t="shared" si="97"/>
        <v>0.75481278224123127</v>
      </c>
      <c r="AN349" s="36">
        <f t="shared" si="98"/>
        <v>0.26749626320649439</v>
      </c>
      <c r="AO349" s="36">
        <f t="shared" si="99"/>
        <v>0.28357563064126962</v>
      </c>
    </row>
    <row r="350" spans="1:41" x14ac:dyDescent="0.25">
      <c r="A350" s="9" t="s">
        <v>468</v>
      </c>
      <c r="B350" s="37">
        <v>1890.4168011000002</v>
      </c>
      <c r="C350" s="37">
        <v>2150.0150279150539</v>
      </c>
      <c r="D350" s="37">
        <v>113.73232753030962</v>
      </c>
      <c r="E350" s="38">
        <v>1951.9130509999998</v>
      </c>
      <c r="F350" s="38">
        <v>660.37613141457837</v>
      </c>
      <c r="G350" s="38">
        <v>33.832251445639749</v>
      </c>
      <c r="H350" s="39">
        <v>3632.1146439999998</v>
      </c>
      <c r="I350" s="39">
        <v>2556.2810007945827</v>
      </c>
      <c r="J350" s="39">
        <v>70.379964603192818</v>
      </c>
      <c r="K350" s="40">
        <v>939.10586316666661</v>
      </c>
      <c r="L350" s="40">
        <v>193.96248030084422</v>
      </c>
      <c r="M350" s="40">
        <v>20.653952648831559</v>
      </c>
      <c r="N350" s="41">
        <v>64.878866403333333</v>
      </c>
      <c r="O350" s="41">
        <v>57.80065475417986</v>
      </c>
      <c r="P350" s="41">
        <v>89.090112017139361</v>
      </c>
      <c r="R350" s="32">
        <f t="shared" si="80"/>
        <v>0.96849437024436413</v>
      </c>
      <c r="S350" s="32">
        <f t="shared" si="81"/>
        <v>0.52047277863952801</v>
      </c>
      <c r="T350" s="32">
        <f t="shared" si="82"/>
        <v>2.012996484470357</v>
      </c>
      <c r="U350" s="32">
        <f t="shared" si="83"/>
        <v>29.137636119407826</v>
      </c>
      <c r="W350" s="33">
        <f t="shared" si="84"/>
        <v>1.0325305244135663</v>
      </c>
      <c r="X350" s="33">
        <f t="shared" si="85"/>
        <v>0.53740403107165791</v>
      </c>
      <c r="Y350" s="33">
        <f t="shared" si="86"/>
        <v>2.0784803157528433</v>
      </c>
      <c r="Z350" s="33">
        <f t="shared" si="87"/>
        <v>30.085498702543834</v>
      </c>
      <c r="AB350" s="34">
        <f t="shared" si="88"/>
        <v>1.9213300695838804</v>
      </c>
      <c r="AC350" s="34">
        <f t="shared" si="89"/>
        <v>1.8607973557732005</v>
      </c>
      <c r="AD350" s="34">
        <f t="shared" si="90"/>
        <v>3.8676306755795378</v>
      </c>
      <c r="AE350" s="34">
        <f t="shared" si="91"/>
        <v>55.983016432811624</v>
      </c>
      <c r="AG350" s="35">
        <f t="shared" si="92"/>
        <v>0.49677185614316244</v>
      </c>
      <c r="AH350" s="35">
        <f t="shared" si="93"/>
        <v>0.48112074597049598</v>
      </c>
      <c r="AI350" s="35">
        <f t="shared" si="94"/>
        <v>0.25855622831674768</v>
      </c>
      <c r="AJ350" s="35">
        <f t="shared" si="95"/>
        <v>14.474757578662278</v>
      </c>
      <c r="AL350" s="36">
        <f t="shared" si="96"/>
        <v>3.431987399053027E-2</v>
      </c>
      <c r="AM350" s="36">
        <f t="shared" si="97"/>
        <v>3.3238604747324547E-2</v>
      </c>
      <c r="AN350" s="36">
        <f t="shared" si="98"/>
        <v>1.7862560178409759E-2</v>
      </c>
      <c r="AO350" s="36">
        <f t="shared" si="99"/>
        <v>6.9085785690403079E-2</v>
      </c>
    </row>
    <row r="351" spans="1:41" x14ac:dyDescent="0.25">
      <c r="A351" s="9" t="s">
        <v>469</v>
      </c>
      <c r="B351" s="37">
        <v>62.894970499000003</v>
      </c>
      <c r="C351" s="37">
        <v>93.164288920249476</v>
      </c>
      <c r="D351" s="37">
        <v>148.12677099789838</v>
      </c>
      <c r="E351" s="38">
        <v>225.35420423333335</v>
      </c>
      <c r="F351" s="38">
        <v>60.941044294559191</v>
      </c>
      <c r="G351" s="38">
        <v>27.042337418058725</v>
      </c>
      <c r="H351" s="39">
        <v>11879.049141666668</v>
      </c>
      <c r="I351" s="39">
        <v>4882.66397619093</v>
      </c>
      <c r="J351" s="39">
        <v>41.103154957618742</v>
      </c>
      <c r="K351" s="40">
        <v>5948.1671843333324</v>
      </c>
      <c r="L351" s="40">
        <v>3847.1635797615409</v>
      </c>
      <c r="M351" s="40">
        <v>64.678134634387035</v>
      </c>
      <c r="N351" s="41">
        <v>240.76787116666671</v>
      </c>
      <c r="O351" s="41">
        <v>40.879127417204273</v>
      </c>
      <c r="P351" s="41">
        <v>16.978647200359436</v>
      </c>
      <c r="R351" s="32">
        <f t="shared" si="80"/>
        <v>0.27909384123971392</v>
      </c>
      <c r="S351" s="32">
        <f t="shared" si="81"/>
        <v>5.2946132092669866E-3</v>
      </c>
      <c r="T351" s="32">
        <f t="shared" si="82"/>
        <v>1.0573840403251752E-2</v>
      </c>
      <c r="U351" s="32">
        <f t="shared" si="83"/>
        <v>0.26122659221197425</v>
      </c>
      <c r="W351" s="33">
        <f t="shared" si="84"/>
        <v>3.5830242457449972</v>
      </c>
      <c r="X351" s="33">
        <f t="shared" si="85"/>
        <v>1.8970727500645344E-2</v>
      </c>
      <c r="Y351" s="33">
        <f t="shared" si="86"/>
        <v>3.7886326535489089E-2</v>
      </c>
      <c r="Z351" s="33">
        <f t="shared" si="87"/>
        <v>0.93598121352884511</v>
      </c>
      <c r="AB351" s="34">
        <f t="shared" si="88"/>
        <v>188.87120937365793</v>
      </c>
      <c r="AC351" s="34">
        <f t="shared" si="89"/>
        <v>52.712791323684449</v>
      </c>
      <c r="AD351" s="34">
        <f t="shared" si="90"/>
        <v>1.9970940246862052</v>
      </c>
      <c r="AE351" s="34">
        <f t="shared" si="91"/>
        <v>49.338182391634952</v>
      </c>
      <c r="AG351" s="35">
        <f t="shared" si="92"/>
        <v>94.573018114825331</v>
      </c>
      <c r="AH351" s="35">
        <f t="shared" si="93"/>
        <v>26.394746903299652</v>
      </c>
      <c r="AI351" s="35">
        <f t="shared" si="94"/>
        <v>0.5007275509510003</v>
      </c>
      <c r="AJ351" s="35">
        <f t="shared" si="95"/>
        <v>24.704987237337136</v>
      </c>
      <c r="AL351" s="36">
        <f t="shared" si="96"/>
        <v>3.8280941903056429</v>
      </c>
      <c r="AM351" s="36">
        <f t="shared" si="97"/>
        <v>1.0683975121998344</v>
      </c>
      <c r="AN351" s="36">
        <f t="shared" si="98"/>
        <v>2.0268278066310468E-2</v>
      </c>
      <c r="AO351" s="36">
        <f t="shared" si="99"/>
        <v>4.0477657016907108E-2</v>
      </c>
    </row>
    <row r="352" spans="1:41" x14ac:dyDescent="0.25">
      <c r="A352" s="9" t="s">
        <v>1077</v>
      </c>
      <c r="B352" s="37">
        <v>51.239389052999996</v>
      </c>
      <c r="C352" s="37">
        <v>78.245225624971766</v>
      </c>
      <c r="D352" s="37">
        <v>152.70522750386036</v>
      </c>
      <c r="E352" s="38">
        <v>14.109954262666667</v>
      </c>
      <c r="F352" s="38">
        <v>16.670496675463511</v>
      </c>
      <c r="G352" s="38">
        <v>118.14706387512359</v>
      </c>
      <c r="H352" s="39">
        <v>6.4351159726666678</v>
      </c>
      <c r="I352" s="39">
        <v>3.1406181310855414</v>
      </c>
      <c r="J352" s="39">
        <v>48.804375001560238</v>
      </c>
      <c r="K352" s="40">
        <v>6.0644111643333334</v>
      </c>
      <c r="L352" s="40">
        <v>3.1440810629016243</v>
      </c>
      <c r="M352" s="40">
        <v>51.844787197031295</v>
      </c>
      <c r="N352" s="41">
        <v>1.5230016103333333</v>
      </c>
      <c r="O352" s="41">
        <v>0.56527846849939112</v>
      </c>
      <c r="P352" s="41">
        <v>37.116078188234539</v>
      </c>
      <c r="R352" s="32">
        <f t="shared" si="80"/>
        <v>3.6314355170217376</v>
      </c>
      <c r="S352" s="32">
        <f t="shared" si="81"/>
        <v>7.9624655205346277</v>
      </c>
      <c r="T352" s="32">
        <f t="shared" si="82"/>
        <v>8.4491944336417362</v>
      </c>
      <c r="U352" s="32">
        <f t="shared" si="83"/>
        <v>33.643686720584256</v>
      </c>
      <c r="W352" s="33">
        <f t="shared" si="84"/>
        <v>0.27537319479105982</v>
      </c>
      <c r="X352" s="33">
        <f t="shared" si="85"/>
        <v>2.1926495688032799</v>
      </c>
      <c r="Y352" s="33">
        <f t="shared" si="86"/>
        <v>2.3266816646027642</v>
      </c>
      <c r="Z352" s="33">
        <f t="shared" si="87"/>
        <v>9.2645694967968399</v>
      </c>
      <c r="AB352" s="34">
        <f t="shared" si="88"/>
        <v>0.12558924084770876</v>
      </c>
      <c r="AC352" s="34">
        <f t="shared" si="89"/>
        <v>0.45606922977016673</v>
      </c>
      <c r="AD352" s="34">
        <f t="shared" si="90"/>
        <v>1.061127914695752</v>
      </c>
      <c r="AE352" s="34">
        <f t="shared" si="91"/>
        <v>4.2252850745563162</v>
      </c>
      <c r="AG352" s="35">
        <f t="shared" si="92"/>
        <v>0.11835447838889231</v>
      </c>
      <c r="AH352" s="35">
        <f t="shared" si="93"/>
        <v>0.4297966564200052</v>
      </c>
      <c r="AI352" s="35">
        <f t="shared" si="94"/>
        <v>0.94239345337241576</v>
      </c>
      <c r="AJ352" s="35">
        <f t="shared" si="95"/>
        <v>3.9818809928940522</v>
      </c>
      <c r="AL352" s="36">
        <f t="shared" si="96"/>
        <v>2.9723258580581446E-2</v>
      </c>
      <c r="AM352" s="36">
        <f t="shared" si="97"/>
        <v>0.10793809689114459</v>
      </c>
      <c r="AN352" s="36">
        <f t="shared" si="98"/>
        <v>0.23667042160581481</v>
      </c>
      <c r="AO352" s="36">
        <f t="shared" si="99"/>
        <v>0.25113759094874272</v>
      </c>
    </row>
    <row r="353" spans="1:41" x14ac:dyDescent="0.25">
      <c r="A353" s="9" t="s">
        <v>1078</v>
      </c>
      <c r="B353" s="37">
        <v>66.399300803333333</v>
      </c>
      <c r="C353" s="37">
        <v>79.559015871561016</v>
      </c>
      <c r="D353" s="37">
        <v>119.81905669037864</v>
      </c>
      <c r="E353" s="38">
        <v>10.202771269333335</v>
      </c>
      <c r="F353" s="38">
        <v>6.9734390261969326</v>
      </c>
      <c r="G353" s="38">
        <v>68.348479468094439</v>
      </c>
      <c r="H353" s="39">
        <v>57.673603553333329</v>
      </c>
      <c r="I353" s="39">
        <v>28.951693147588308</v>
      </c>
      <c r="J353" s="39">
        <v>50.199209627703247</v>
      </c>
      <c r="K353" s="40">
        <v>31.745488316666666</v>
      </c>
      <c r="L353" s="40">
        <v>17.363391272595578</v>
      </c>
      <c r="M353" s="40">
        <v>54.695618789645906</v>
      </c>
      <c r="N353" s="41">
        <v>12.757011362</v>
      </c>
      <c r="O353" s="41">
        <v>4.2590491039634744</v>
      </c>
      <c r="P353" s="41">
        <v>33.385947406538605</v>
      </c>
      <c r="R353" s="32">
        <f t="shared" si="80"/>
        <v>6.5079672032745641</v>
      </c>
      <c r="S353" s="32">
        <f t="shared" si="81"/>
        <v>1.1512944694348943</v>
      </c>
      <c r="T353" s="32">
        <f t="shared" si="82"/>
        <v>2.0916137796019694</v>
      </c>
      <c r="U353" s="32">
        <f t="shared" si="83"/>
        <v>5.2049260535363731</v>
      </c>
      <c r="W353" s="33">
        <f t="shared" si="84"/>
        <v>0.15365781184281901</v>
      </c>
      <c r="X353" s="33">
        <f t="shared" si="85"/>
        <v>0.17690538896010513</v>
      </c>
      <c r="Y353" s="33">
        <f t="shared" si="86"/>
        <v>0.32139279659392694</v>
      </c>
      <c r="Z353" s="33">
        <f t="shared" si="87"/>
        <v>0.79977754819007851</v>
      </c>
      <c r="AB353" s="34">
        <f t="shared" si="88"/>
        <v>0.868587513054626</v>
      </c>
      <c r="AC353" s="34">
        <f t="shared" si="89"/>
        <v>5.6527390481333226</v>
      </c>
      <c r="AD353" s="34">
        <f t="shared" si="90"/>
        <v>1.8167496110952615</v>
      </c>
      <c r="AE353" s="34">
        <f t="shared" si="91"/>
        <v>4.5209337764743873</v>
      </c>
      <c r="AG353" s="35">
        <f t="shared" si="92"/>
        <v>0.4780997379880994</v>
      </c>
      <c r="AH353" s="35">
        <f t="shared" si="93"/>
        <v>3.111457414720713</v>
      </c>
      <c r="AI353" s="35">
        <f t="shared" si="94"/>
        <v>0.55043358418397093</v>
      </c>
      <c r="AJ353" s="35">
        <f t="shared" si="95"/>
        <v>2.4884737824431724</v>
      </c>
      <c r="AL353" s="36">
        <f t="shared" si="96"/>
        <v>0.19212568818736087</v>
      </c>
      <c r="AM353" s="36">
        <f t="shared" si="97"/>
        <v>1.2503476776298998</v>
      </c>
      <c r="AN353" s="36">
        <f t="shared" si="98"/>
        <v>0.22119324224648157</v>
      </c>
      <c r="AO353" s="36">
        <f t="shared" si="99"/>
        <v>0.40185273682819533</v>
      </c>
    </row>
    <row r="354" spans="1:41" x14ac:dyDescent="0.25">
      <c r="A354" s="9" t="s">
        <v>1079</v>
      </c>
      <c r="B354" s="37">
        <v>36.64655497333333</v>
      </c>
      <c r="C354" s="37">
        <v>22.670601297754786</v>
      </c>
      <c r="D354" s="37">
        <v>61.862844445409792</v>
      </c>
      <c r="E354" s="38">
        <v>2.6622344573333336</v>
      </c>
      <c r="F354" s="38">
        <v>0.45358340451974427</v>
      </c>
      <c r="G354" s="38">
        <v>17.037695657131671</v>
      </c>
      <c r="H354" s="39">
        <v>11.605952635666668</v>
      </c>
      <c r="I354" s="39">
        <v>7.4316537128216913</v>
      </c>
      <c r="J354" s="39">
        <v>64.033121158733749</v>
      </c>
      <c r="K354" s="40">
        <v>11.707892952333333</v>
      </c>
      <c r="L354" s="40">
        <v>3.2773537305339602</v>
      </c>
      <c r="M354" s="40">
        <v>27.992686163745606</v>
      </c>
      <c r="N354" s="41">
        <v>5.0875347996666669</v>
      </c>
      <c r="O354" s="41">
        <v>1.882899482813442</v>
      </c>
      <c r="P354" s="41">
        <v>37.010056087219468</v>
      </c>
      <c r="R354" s="32">
        <f t="shared" si="80"/>
        <v>13.765337185982069</v>
      </c>
      <c r="S354" s="32">
        <f t="shared" si="81"/>
        <v>3.1575654428153954</v>
      </c>
      <c r="T354" s="32">
        <f t="shared" si="82"/>
        <v>3.1300726033739341</v>
      </c>
      <c r="U354" s="32">
        <f t="shared" si="83"/>
        <v>7.2032047772399315</v>
      </c>
      <c r="W354" s="33">
        <f t="shared" si="84"/>
        <v>7.2646240806825274E-2</v>
      </c>
      <c r="X354" s="33">
        <f t="shared" si="85"/>
        <v>0.22938525952207711</v>
      </c>
      <c r="Y354" s="33">
        <f t="shared" si="86"/>
        <v>0.2273880080875493</v>
      </c>
      <c r="Z354" s="33">
        <f t="shared" si="87"/>
        <v>0.5232857488282463</v>
      </c>
      <c r="AB354" s="34">
        <f t="shared" si="88"/>
        <v>0.31669969098355888</v>
      </c>
      <c r="AC354" s="34">
        <f t="shared" si="89"/>
        <v>4.3594780330850131</v>
      </c>
      <c r="AD354" s="34">
        <f t="shared" si="90"/>
        <v>0.99129302624462845</v>
      </c>
      <c r="AE354" s="34">
        <f t="shared" si="91"/>
        <v>2.281252727043181</v>
      </c>
      <c r="AG354" s="35">
        <f t="shared" si="92"/>
        <v>0.31948140721147839</v>
      </c>
      <c r="AH354" s="35">
        <f t="shared" si="93"/>
        <v>4.3977692949180431</v>
      </c>
      <c r="AI354" s="35">
        <f t="shared" si="94"/>
        <v>1.0087834510329974</v>
      </c>
      <c r="AJ354" s="35">
        <f t="shared" si="95"/>
        <v>2.3012899986650566</v>
      </c>
      <c r="AL354" s="36">
        <f t="shared" si="96"/>
        <v>0.13882709584485425</v>
      </c>
      <c r="AM354" s="36">
        <f t="shared" si="97"/>
        <v>1.9110017848550691</v>
      </c>
      <c r="AN354" s="36">
        <f t="shared" si="98"/>
        <v>0.43835564036613262</v>
      </c>
      <c r="AO354" s="36">
        <f t="shared" si="99"/>
        <v>0.43453888930994561</v>
      </c>
    </row>
    <row r="355" spans="1:41" x14ac:dyDescent="0.25">
      <c r="A355" s="9" t="s">
        <v>1080</v>
      </c>
      <c r="B355" s="37">
        <v>2.5654798649999999</v>
      </c>
      <c r="C355" s="37">
        <v>1.7700463969583993</v>
      </c>
      <c r="D355" s="37">
        <v>68.994749134715946</v>
      </c>
      <c r="E355" s="38">
        <v>9.9485866759999997</v>
      </c>
      <c r="F355" s="38">
        <v>2.3697515400222153</v>
      </c>
      <c r="G355" s="38">
        <v>23.819981844647451</v>
      </c>
      <c r="H355" s="39">
        <v>8.7414987403333342</v>
      </c>
      <c r="I355" s="39">
        <v>3.1679046552378463</v>
      </c>
      <c r="J355" s="39">
        <v>36.239834258868136</v>
      </c>
      <c r="K355" s="40">
        <v>7.5430758676666665</v>
      </c>
      <c r="L355" s="40">
        <v>4.6552999355687836</v>
      </c>
      <c r="M355" s="40">
        <v>61.716201947851125</v>
      </c>
      <c r="N355" s="41">
        <v>8.9913143776666669</v>
      </c>
      <c r="O355" s="41">
        <v>1.6746467586215317</v>
      </c>
      <c r="P355" s="41">
        <v>18.625160774949109</v>
      </c>
      <c r="R355" s="32">
        <f t="shared" si="80"/>
        <v>0.25787380143040534</v>
      </c>
      <c r="S355" s="32">
        <f t="shared" si="81"/>
        <v>0.29348283872225006</v>
      </c>
      <c r="T355" s="32">
        <f t="shared" si="82"/>
        <v>0.34011057425484853</v>
      </c>
      <c r="U355" s="32">
        <f t="shared" si="83"/>
        <v>0.28532868023971447</v>
      </c>
      <c r="W355" s="33">
        <f t="shared" si="84"/>
        <v>3.8778658182920487</v>
      </c>
      <c r="X355" s="33">
        <f t="shared" si="85"/>
        <v>1.1380870685363316</v>
      </c>
      <c r="Y355" s="33">
        <f t="shared" si="86"/>
        <v>1.3189031703425569</v>
      </c>
      <c r="Z355" s="33">
        <f t="shared" si="87"/>
        <v>1.1064663360799707</v>
      </c>
      <c r="AB355" s="34">
        <f t="shared" si="88"/>
        <v>3.4073542574201161</v>
      </c>
      <c r="AC355" s="34">
        <f t="shared" si="89"/>
        <v>0.87866739518100112</v>
      </c>
      <c r="AD355" s="34">
        <f t="shared" si="90"/>
        <v>1.1588772131808587</v>
      </c>
      <c r="AE355" s="34">
        <f t="shared" si="91"/>
        <v>0.97221589337885406</v>
      </c>
      <c r="AG355" s="35">
        <f t="shared" si="92"/>
        <v>2.9402202568706057</v>
      </c>
      <c r="AH355" s="35">
        <f t="shared" si="93"/>
        <v>0.75820577468190586</v>
      </c>
      <c r="AI355" s="35">
        <f t="shared" si="94"/>
        <v>0.8629041874550486</v>
      </c>
      <c r="AJ355" s="35">
        <f t="shared" si="95"/>
        <v>0.83892916550696428</v>
      </c>
      <c r="AL355" s="36">
        <f t="shared" si="96"/>
        <v>3.5047300508307311</v>
      </c>
      <c r="AM355" s="36">
        <f t="shared" si="97"/>
        <v>0.90377806119509829</v>
      </c>
      <c r="AN355" s="36">
        <f t="shared" si="98"/>
        <v>1.0285781242729788</v>
      </c>
      <c r="AO355" s="36">
        <f t="shared" si="99"/>
        <v>1.1919957501962646</v>
      </c>
    </row>
    <row r="356" spans="1:41" x14ac:dyDescent="0.25">
      <c r="A356" s="9" t="s">
        <v>1081</v>
      </c>
      <c r="B356" s="37">
        <v>32.406598366666671</v>
      </c>
      <c r="C356" s="37">
        <v>32.564705397999795</v>
      </c>
      <c r="D356" s="37">
        <v>100.48788530515979</v>
      </c>
      <c r="E356" s="38">
        <v>35.06712959</v>
      </c>
      <c r="F356" s="38">
        <v>7.9097272334892832</v>
      </c>
      <c r="G356" s="38">
        <v>22.555958602739125</v>
      </c>
      <c r="H356" s="39">
        <v>87.23109706000001</v>
      </c>
      <c r="I356" s="39">
        <v>22.601949789528067</v>
      </c>
      <c r="J356" s="39">
        <v>25.910427073938791</v>
      </c>
      <c r="K356" s="40">
        <v>66.450505053333345</v>
      </c>
      <c r="L356" s="40">
        <v>12.120378176093034</v>
      </c>
      <c r="M356" s="40">
        <v>18.23970813519805</v>
      </c>
      <c r="N356" s="41">
        <v>23.496333306666667</v>
      </c>
      <c r="O356" s="41">
        <v>7.1427783657868069</v>
      </c>
      <c r="P356" s="41">
        <v>30.39954478242003</v>
      </c>
      <c r="R356" s="32">
        <f t="shared" si="80"/>
        <v>0.92413033931091904</v>
      </c>
      <c r="S356" s="32">
        <f t="shared" si="81"/>
        <v>0.37150281790422168</v>
      </c>
      <c r="T356" s="32">
        <f t="shared" si="82"/>
        <v>0.48768024171760699</v>
      </c>
      <c r="U356" s="32">
        <f t="shared" si="83"/>
        <v>1.3792193847314838</v>
      </c>
      <c r="W356" s="33">
        <f t="shared" si="84"/>
        <v>1.0820984415960777</v>
      </c>
      <c r="X356" s="33">
        <f t="shared" si="85"/>
        <v>0.40200262030270972</v>
      </c>
      <c r="Y356" s="33">
        <f t="shared" si="86"/>
        <v>0.52771802955982094</v>
      </c>
      <c r="Z356" s="33">
        <f t="shared" si="87"/>
        <v>1.4924511468370396</v>
      </c>
      <c r="AB356" s="34">
        <f t="shared" si="88"/>
        <v>2.6917696227483616</v>
      </c>
      <c r="AC356" s="34">
        <f t="shared" si="89"/>
        <v>2.4875459748172677</v>
      </c>
      <c r="AD356" s="34">
        <f t="shared" si="90"/>
        <v>1.3127228602700327</v>
      </c>
      <c r="AE356" s="34">
        <f t="shared" si="91"/>
        <v>3.7125408429258933</v>
      </c>
      <c r="AG356" s="35">
        <f t="shared" si="92"/>
        <v>2.0505239180451635</v>
      </c>
      <c r="AH356" s="35">
        <f t="shared" si="93"/>
        <v>1.8949513641482323</v>
      </c>
      <c r="AI356" s="35">
        <f t="shared" si="94"/>
        <v>0.76177541373378366</v>
      </c>
      <c r="AJ356" s="35">
        <f t="shared" si="95"/>
        <v>2.828122336623442</v>
      </c>
      <c r="AL356" s="36">
        <f t="shared" si="96"/>
        <v>0.7250478140536627</v>
      </c>
      <c r="AM356" s="36">
        <f t="shared" si="97"/>
        <v>0.67003868241805153</v>
      </c>
      <c r="AN356" s="36">
        <f t="shared" si="98"/>
        <v>0.26935730603623187</v>
      </c>
      <c r="AO356" s="36">
        <f t="shared" si="99"/>
        <v>0.35359149321451283</v>
      </c>
    </row>
    <row r="357" spans="1:41" x14ac:dyDescent="0.25">
      <c r="A357" s="9" t="s">
        <v>470</v>
      </c>
      <c r="B357" s="37">
        <v>63.724695687333337</v>
      </c>
      <c r="C357" s="37">
        <v>73.241795931073639</v>
      </c>
      <c r="D357" s="37">
        <v>114.9347127374859</v>
      </c>
      <c r="E357" s="38">
        <v>116.28489922000001</v>
      </c>
      <c r="F357" s="38">
        <v>31.57155153456852</v>
      </c>
      <c r="G357" s="38">
        <v>27.150173192168431</v>
      </c>
      <c r="H357" s="39">
        <v>528.81469642333332</v>
      </c>
      <c r="I357" s="39">
        <v>38.751989034207206</v>
      </c>
      <c r="J357" s="39">
        <v>7.3280847329524637</v>
      </c>
      <c r="K357" s="40">
        <v>116.72248791666668</v>
      </c>
      <c r="L357" s="40">
        <v>5.7583460389374128</v>
      </c>
      <c r="M357" s="40">
        <v>4.9333647197860877</v>
      </c>
      <c r="N357" s="41">
        <v>72.416016126666662</v>
      </c>
      <c r="O357" s="41">
        <v>1.6783813253756621</v>
      </c>
      <c r="P357" s="41">
        <v>2.317693536799811</v>
      </c>
      <c r="R357" s="32">
        <f t="shared" si="80"/>
        <v>0.54800490962091519</v>
      </c>
      <c r="S357" s="32">
        <f t="shared" si="81"/>
        <v>0.12050477439136761</v>
      </c>
      <c r="T357" s="32">
        <f t="shared" si="82"/>
        <v>0.54595045757445815</v>
      </c>
      <c r="U357" s="32">
        <f t="shared" si="83"/>
        <v>0.87998068791673267</v>
      </c>
      <c r="W357" s="33">
        <f t="shared" si="84"/>
        <v>1.8248011695584159</v>
      </c>
      <c r="X357" s="33">
        <f t="shared" si="85"/>
        <v>0.21989725324674067</v>
      </c>
      <c r="Y357" s="33">
        <f t="shared" si="86"/>
        <v>0.99625103350282351</v>
      </c>
      <c r="Z357" s="33">
        <f t="shared" si="87"/>
        <v>1.6057897884992731</v>
      </c>
      <c r="AB357" s="34">
        <f t="shared" si="88"/>
        <v>8.298426390578225</v>
      </c>
      <c r="AC357" s="34">
        <f t="shared" si="89"/>
        <v>4.5475784041646374</v>
      </c>
      <c r="AD357" s="34">
        <f t="shared" si="90"/>
        <v>4.530529685084141</v>
      </c>
      <c r="AE357" s="34">
        <f t="shared" si="91"/>
        <v>7.3024549638073948</v>
      </c>
      <c r="AG357" s="35">
        <f t="shared" si="92"/>
        <v>1.8316680316429945</v>
      </c>
      <c r="AH357" s="35">
        <f t="shared" si="93"/>
        <v>1.0037630741360388</v>
      </c>
      <c r="AI357" s="35">
        <f t="shared" si="94"/>
        <v>0.22072474291301947</v>
      </c>
      <c r="AJ357" s="35">
        <f t="shared" si="95"/>
        <v>1.61183249452029</v>
      </c>
      <c r="AL357" s="36">
        <f t="shared" si="96"/>
        <v>1.1363885750349831</v>
      </c>
      <c r="AM357" s="36">
        <f t="shared" si="97"/>
        <v>0.62274651835628647</v>
      </c>
      <c r="AN357" s="36">
        <f t="shared" si="98"/>
        <v>0.13694024885551837</v>
      </c>
      <c r="AO357" s="36">
        <f t="shared" si="99"/>
        <v>0.6204118625227355</v>
      </c>
    </row>
    <row r="358" spans="1:41" x14ac:dyDescent="0.25">
      <c r="A358" s="9" t="s">
        <v>1082</v>
      </c>
      <c r="B358" s="37">
        <v>20.037208173</v>
      </c>
      <c r="C358" s="37">
        <v>24.608640218347212</v>
      </c>
      <c r="D358" s="37">
        <v>122.8147155326119</v>
      </c>
      <c r="E358" s="38">
        <v>23.854561443333335</v>
      </c>
      <c r="F358" s="38">
        <v>8.2867293200613599</v>
      </c>
      <c r="G358" s="38">
        <v>34.738552371824312</v>
      </c>
      <c r="H358" s="39">
        <v>49.597710693333333</v>
      </c>
      <c r="I358" s="39">
        <v>17.025850434691502</v>
      </c>
      <c r="J358" s="39">
        <v>34.327895777213826</v>
      </c>
      <c r="K358" s="40">
        <v>21.996883916666665</v>
      </c>
      <c r="L358" s="40">
        <v>4.7483877671887269</v>
      </c>
      <c r="M358" s="40">
        <v>21.586638294667519</v>
      </c>
      <c r="N358" s="41">
        <v>15.390290726666668</v>
      </c>
      <c r="O358" s="41">
        <v>1.4484492328760266</v>
      </c>
      <c r="P358" s="41">
        <v>9.4114481565075767</v>
      </c>
      <c r="R358" s="32">
        <f t="shared" si="80"/>
        <v>0.83997386498169402</v>
      </c>
      <c r="S358" s="32">
        <f t="shared" si="81"/>
        <v>0.40399461775346213</v>
      </c>
      <c r="T358" s="32">
        <f t="shared" si="82"/>
        <v>0.91091121128380137</v>
      </c>
      <c r="U358" s="32">
        <f t="shared" si="83"/>
        <v>1.3019382498266678</v>
      </c>
      <c r="W358" s="33">
        <f t="shared" si="84"/>
        <v>1.190513231053675</v>
      </c>
      <c r="X358" s="33">
        <f t="shared" si="85"/>
        <v>0.48096093770996856</v>
      </c>
      <c r="Y358" s="33">
        <f t="shared" si="86"/>
        <v>1.0844518493484951</v>
      </c>
      <c r="Z358" s="33">
        <f t="shared" si="87"/>
        <v>1.5499747124335133</v>
      </c>
      <c r="AB358" s="34">
        <f t="shared" si="88"/>
        <v>2.475280501410666</v>
      </c>
      <c r="AC358" s="34">
        <f t="shared" si="89"/>
        <v>2.0791709296837428</v>
      </c>
      <c r="AD358" s="34">
        <f t="shared" si="90"/>
        <v>2.2547607598071648</v>
      </c>
      <c r="AE358" s="34">
        <f t="shared" si="91"/>
        <v>3.2226623638366796</v>
      </c>
      <c r="AG358" s="35">
        <f t="shared" si="92"/>
        <v>1.0978018358020214</v>
      </c>
      <c r="AH358" s="35">
        <f t="shared" si="93"/>
        <v>0.92212485100262287</v>
      </c>
      <c r="AI358" s="35">
        <f t="shared" si="94"/>
        <v>0.44350603302388658</v>
      </c>
      <c r="AJ358" s="35">
        <f t="shared" si="95"/>
        <v>1.4292702007605866</v>
      </c>
      <c r="AL358" s="36">
        <f t="shared" si="96"/>
        <v>0.76808558327027709</v>
      </c>
      <c r="AM358" s="36">
        <f t="shared" si="97"/>
        <v>0.64517181601625351</v>
      </c>
      <c r="AN358" s="36">
        <f t="shared" si="98"/>
        <v>0.31030244161522058</v>
      </c>
      <c r="AO358" s="36">
        <f t="shared" si="99"/>
        <v>0.69965776902635313</v>
      </c>
    </row>
    <row r="359" spans="1:41" x14ac:dyDescent="0.25">
      <c r="A359" s="9" t="s">
        <v>1083</v>
      </c>
      <c r="B359" s="37">
        <v>102.80442789</v>
      </c>
      <c r="C359" s="37">
        <v>76.77311470123874</v>
      </c>
      <c r="D359" s="37">
        <v>74.678801562307626</v>
      </c>
      <c r="E359" s="38">
        <v>183.61768764666667</v>
      </c>
      <c r="F359" s="38">
        <v>117.62900774875229</v>
      </c>
      <c r="G359" s="38">
        <v>64.061915415852738</v>
      </c>
      <c r="H359" s="39">
        <v>32.64664246666667</v>
      </c>
      <c r="I359" s="39">
        <v>15.575890051576286</v>
      </c>
      <c r="J359" s="39">
        <v>47.710541956894339</v>
      </c>
      <c r="K359" s="40">
        <v>20.521995720000003</v>
      </c>
      <c r="L359" s="40">
        <v>5.0099076889393457</v>
      </c>
      <c r="M359" s="40">
        <v>24.412380536932229</v>
      </c>
      <c r="N359" s="41">
        <v>12.436926353333334</v>
      </c>
      <c r="O359" s="41">
        <v>2.4270685076579022</v>
      </c>
      <c r="P359" s="41">
        <v>19.515018732963725</v>
      </c>
      <c r="R359" s="32">
        <f t="shared" si="80"/>
        <v>0.55988303309769016</v>
      </c>
      <c r="S359" s="32">
        <f t="shared" si="81"/>
        <v>3.1490046180083238</v>
      </c>
      <c r="T359" s="32">
        <f t="shared" si="82"/>
        <v>5.0094751647282765</v>
      </c>
      <c r="U359" s="32">
        <f t="shared" si="83"/>
        <v>8.2660638946733371</v>
      </c>
      <c r="W359" s="33">
        <f t="shared" si="84"/>
        <v>1.7860873448285348</v>
      </c>
      <c r="X359" s="33">
        <f t="shared" si="85"/>
        <v>5.6243972970312814</v>
      </c>
      <c r="Y359" s="33">
        <f t="shared" si="86"/>
        <v>8.9473601959540137</v>
      </c>
      <c r="Z359" s="33">
        <f t="shared" si="87"/>
        <v>14.763912113820117</v>
      </c>
      <c r="AB359" s="34">
        <f t="shared" si="88"/>
        <v>0.31756066481492745</v>
      </c>
      <c r="AC359" s="34">
        <f t="shared" si="89"/>
        <v>0.1777968282091005</v>
      </c>
      <c r="AD359" s="34">
        <f t="shared" si="90"/>
        <v>1.5908122636849797</v>
      </c>
      <c r="AE359" s="34">
        <f t="shared" si="91"/>
        <v>2.6249767457951334</v>
      </c>
      <c r="AG359" s="35">
        <f t="shared" si="92"/>
        <v>0.1996217102823469</v>
      </c>
      <c r="AH359" s="35">
        <f t="shared" si="93"/>
        <v>0.11176480862502873</v>
      </c>
      <c r="AI359" s="35">
        <f t="shared" si="94"/>
        <v>0.62860968753383006</v>
      </c>
      <c r="AJ359" s="35">
        <f t="shared" si="95"/>
        <v>1.650085811957849</v>
      </c>
      <c r="AL359" s="36">
        <f t="shared" si="96"/>
        <v>0.12097656305855577</v>
      </c>
      <c r="AM359" s="36">
        <f t="shared" si="97"/>
        <v>6.7732725058958179E-2</v>
      </c>
      <c r="AN359" s="36">
        <f t="shared" si="98"/>
        <v>0.38095575574216728</v>
      </c>
      <c r="AO359" s="36">
        <f t="shared" si="99"/>
        <v>0.6060290881560193</v>
      </c>
    </row>
    <row r="360" spans="1:41" x14ac:dyDescent="0.25">
      <c r="A360" s="9" t="s">
        <v>410</v>
      </c>
      <c r="B360" s="37">
        <v>7.9757281346666664</v>
      </c>
      <c r="C360" s="37">
        <v>0.60441989183007161</v>
      </c>
      <c r="D360" s="37">
        <v>7.5782409032091769</v>
      </c>
      <c r="E360" s="38">
        <v>15.611716210333334</v>
      </c>
      <c r="F360" s="38">
        <v>8.3363985428523417</v>
      </c>
      <c r="G360" s="38">
        <v>53.398347949308175</v>
      </c>
      <c r="H360" s="39">
        <v>1292.7437467666666</v>
      </c>
      <c r="I360" s="39">
        <v>833.96148739402292</v>
      </c>
      <c r="J360" s="39">
        <v>64.510966653668021</v>
      </c>
      <c r="K360" s="40">
        <v>1017.9538216</v>
      </c>
      <c r="L360" s="40">
        <v>621.21827191340287</v>
      </c>
      <c r="M360" s="40">
        <v>61.026174147760855</v>
      </c>
      <c r="N360" s="41">
        <v>65.051736736666669</v>
      </c>
      <c r="O360" s="41">
        <v>19.367243712266554</v>
      </c>
      <c r="P360" s="41">
        <v>29.772062490301092</v>
      </c>
      <c r="R360" s="32">
        <f t="shared" si="80"/>
        <v>0.510880932449154</v>
      </c>
      <c r="S360" s="32">
        <f t="shared" si="81"/>
        <v>6.1696126201461667E-3</v>
      </c>
      <c r="T360" s="32">
        <f t="shared" si="82"/>
        <v>7.8350588852160036E-3</v>
      </c>
      <c r="U360" s="32">
        <f t="shared" si="83"/>
        <v>0.12260592160595023</v>
      </c>
      <c r="W360" s="33">
        <f t="shared" si="84"/>
        <v>1.9574032548171607</v>
      </c>
      <c r="X360" s="33">
        <f t="shared" si="85"/>
        <v>1.2076419823635137E-2</v>
      </c>
      <c r="Y360" s="33">
        <f t="shared" si="86"/>
        <v>1.5336369763605921E-2</v>
      </c>
      <c r="Z360" s="33">
        <f t="shared" si="87"/>
        <v>0.23998923001134462</v>
      </c>
      <c r="AB360" s="34">
        <f t="shared" si="88"/>
        <v>162.08473069032146</v>
      </c>
      <c r="AC360" s="34">
        <f t="shared" si="89"/>
        <v>82.805998350841435</v>
      </c>
      <c r="AD360" s="34">
        <f t="shared" si="90"/>
        <v>1.2699434093530464</v>
      </c>
      <c r="AE360" s="34">
        <f t="shared" si="91"/>
        <v>19.872547784539108</v>
      </c>
      <c r="AG360" s="35">
        <f t="shared" si="92"/>
        <v>127.63145939935474</v>
      </c>
      <c r="AH360" s="35">
        <f t="shared" si="93"/>
        <v>65.20447898778869</v>
      </c>
      <c r="AI360" s="35">
        <f t="shared" si="94"/>
        <v>0.78743666263793211</v>
      </c>
      <c r="AJ360" s="35">
        <f t="shared" si="95"/>
        <v>15.648372705570308</v>
      </c>
      <c r="AL360" s="36">
        <f t="shared" si="96"/>
        <v>8.1562129047400642</v>
      </c>
      <c r="AM360" s="36">
        <f t="shared" si="97"/>
        <v>4.1668536540274266</v>
      </c>
      <c r="AN360" s="36">
        <f t="shared" si="98"/>
        <v>5.0320674069683324E-2</v>
      </c>
      <c r="AO360" s="36">
        <f t="shared" si="99"/>
        <v>6.390440838899708E-2</v>
      </c>
    </row>
    <row r="361" spans="1:41" x14ac:dyDescent="0.25">
      <c r="A361" s="9" t="s">
        <v>411</v>
      </c>
      <c r="B361" s="37">
        <v>0</v>
      </c>
      <c r="C361" s="37">
        <v>0</v>
      </c>
      <c r="D361" s="37" t="e">
        <v>#DIV/0!</v>
      </c>
      <c r="E361" s="38">
        <v>4.683384545</v>
      </c>
      <c r="F361" s="38">
        <v>3.2983999706324818</v>
      </c>
      <c r="G361" s="38">
        <v>70.427699005708746</v>
      </c>
      <c r="H361" s="39">
        <v>419.70363616666668</v>
      </c>
      <c r="I361" s="39">
        <v>273.06451618739521</v>
      </c>
      <c r="J361" s="39">
        <v>65.061270062230236</v>
      </c>
      <c r="K361" s="40">
        <v>341.68255293333328</v>
      </c>
      <c r="L361" s="40">
        <v>207.47958393651638</v>
      </c>
      <c r="M361" s="40">
        <v>60.722908487808667</v>
      </c>
      <c r="N361" s="41">
        <v>16.902234248999999</v>
      </c>
      <c r="O361" s="41">
        <v>9.2755814676982293</v>
      </c>
      <c r="P361" s="41">
        <v>54.87784236718295</v>
      </c>
      <c r="R361" s="32">
        <f t="shared" si="80"/>
        <v>0</v>
      </c>
      <c r="S361" s="32">
        <f t="shared" si="81"/>
        <v>0</v>
      </c>
      <c r="T361" s="32">
        <f t="shared" si="82"/>
        <v>0</v>
      </c>
      <c r="U361" s="32">
        <f t="shared" si="83"/>
        <v>0</v>
      </c>
      <c r="W361" s="33" t="e">
        <f t="shared" si="84"/>
        <v>#DIV/0!</v>
      </c>
      <c r="X361" s="33">
        <f t="shared" si="85"/>
        <v>1.1158789539626962E-2</v>
      </c>
      <c r="Y361" s="33">
        <f t="shared" si="86"/>
        <v>1.3706829642875529E-2</v>
      </c>
      <c r="Z361" s="33">
        <f t="shared" si="87"/>
        <v>0.27708671386311468</v>
      </c>
      <c r="AB361" s="34" t="e">
        <f t="shared" si="88"/>
        <v>#DIV/0!</v>
      </c>
      <c r="AC361" s="34">
        <f t="shared" si="89"/>
        <v>89.61545483484673</v>
      </c>
      <c r="AD361" s="34">
        <f t="shared" si="90"/>
        <v>1.2283437727900504</v>
      </c>
      <c r="AE361" s="34">
        <f t="shared" si="91"/>
        <v>24.831251891536052</v>
      </c>
      <c r="AG361" s="35" t="e">
        <f t="shared" si="92"/>
        <v>#DIV/0!</v>
      </c>
      <c r="AH361" s="35">
        <f t="shared" si="93"/>
        <v>72.95633097182143</v>
      </c>
      <c r="AI361" s="35">
        <f t="shared" si="94"/>
        <v>0.81410434289792333</v>
      </c>
      <c r="AJ361" s="35">
        <f t="shared" si="95"/>
        <v>20.215230004491776</v>
      </c>
      <c r="AL361" s="36" t="e">
        <f t="shared" si="96"/>
        <v>#DIV/0!</v>
      </c>
      <c r="AM361" s="36">
        <f t="shared" si="97"/>
        <v>3.608978525379662</v>
      </c>
      <c r="AN361" s="36">
        <f t="shared" si="98"/>
        <v>4.0271831817744908E-2</v>
      </c>
      <c r="AO361" s="36">
        <f t="shared" si="99"/>
        <v>4.9467653832175169E-2</v>
      </c>
    </row>
    <row r="362" spans="1:41" x14ac:dyDescent="0.25">
      <c r="A362" s="9" t="s">
        <v>1084</v>
      </c>
      <c r="B362" s="37">
        <v>2.7588215996666663</v>
      </c>
      <c r="C362" s="37">
        <v>3.4696850320003025</v>
      </c>
      <c r="D362" s="37">
        <v>125.76692282021882</v>
      </c>
      <c r="E362" s="38">
        <v>62.142403706666663</v>
      </c>
      <c r="F362" s="38">
        <v>35.508017814492533</v>
      </c>
      <c r="G362" s="38">
        <v>57.139755942017445</v>
      </c>
      <c r="H362" s="39">
        <v>8045.529324666667</v>
      </c>
      <c r="I362" s="39">
        <v>3320.9184916020727</v>
      </c>
      <c r="J362" s="39">
        <v>41.276569354119665</v>
      </c>
      <c r="K362" s="40">
        <v>4241.4087006666659</v>
      </c>
      <c r="L362" s="40">
        <v>2574.6371760263678</v>
      </c>
      <c r="M362" s="40">
        <v>60.702407094644883</v>
      </c>
      <c r="N362" s="41">
        <v>108.66464749666666</v>
      </c>
      <c r="O362" s="41">
        <v>37.104911523714357</v>
      </c>
      <c r="P362" s="41">
        <v>34.146258584101666</v>
      </c>
      <c r="R362" s="32">
        <f t="shared" si="80"/>
        <v>4.4395154276446164E-2</v>
      </c>
      <c r="S362" s="32">
        <f t="shared" si="81"/>
        <v>3.4290119249313238E-4</v>
      </c>
      <c r="T362" s="32">
        <f t="shared" si="82"/>
        <v>6.5044936585173551E-4</v>
      </c>
      <c r="U362" s="32">
        <f t="shared" si="83"/>
        <v>2.5388400581258908E-2</v>
      </c>
      <c r="W362" s="33">
        <f t="shared" si="84"/>
        <v>22.524980852032982</v>
      </c>
      <c r="X362" s="33">
        <f t="shared" si="85"/>
        <v>7.7238427950470836E-3</v>
      </c>
      <c r="Y362" s="33">
        <f t="shared" si="86"/>
        <v>1.4651359511027339E-2</v>
      </c>
      <c r="Z362" s="33">
        <f t="shared" si="87"/>
        <v>0.57187323695659997</v>
      </c>
      <c r="AB362" s="34">
        <f t="shared" si="88"/>
        <v>2916.2919869986395</v>
      </c>
      <c r="AC362" s="34">
        <f t="shared" si="89"/>
        <v>129.46923267796831</v>
      </c>
      <c r="AD362" s="34">
        <f t="shared" si="90"/>
        <v>1.8969002735817626</v>
      </c>
      <c r="AE362" s="34">
        <f t="shared" si="91"/>
        <v>74.039989177836958</v>
      </c>
      <c r="AG362" s="35">
        <f t="shared" si="92"/>
        <v>1537.3986854311756</v>
      </c>
      <c r="AH362" s="35">
        <f t="shared" si="93"/>
        <v>68.253051824122565</v>
      </c>
      <c r="AI362" s="35">
        <f t="shared" si="94"/>
        <v>0.52717584257172423</v>
      </c>
      <c r="AJ362" s="35">
        <f t="shared" si="95"/>
        <v>39.032093678827543</v>
      </c>
      <c r="AL362" s="36">
        <f t="shared" si="96"/>
        <v>39.388066089447769</v>
      </c>
      <c r="AM362" s="36">
        <f t="shared" si="97"/>
        <v>1.748639270691891</v>
      </c>
      <c r="AN362" s="36">
        <f t="shared" si="98"/>
        <v>1.350621483206995E-2</v>
      </c>
      <c r="AO362" s="36">
        <f t="shared" si="99"/>
        <v>2.5619942610007548E-2</v>
      </c>
    </row>
    <row r="363" spans="1:41" x14ac:dyDescent="0.25">
      <c r="A363" s="9" t="s">
        <v>1085</v>
      </c>
      <c r="B363" s="37">
        <v>28.142639617666671</v>
      </c>
      <c r="C363" s="37">
        <v>31.737475953958377</v>
      </c>
      <c r="D363" s="37">
        <v>112.77362886043933</v>
      </c>
      <c r="E363" s="38">
        <v>34.540079920000004</v>
      </c>
      <c r="F363" s="38">
        <v>9.0500560731870223</v>
      </c>
      <c r="G363" s="38">
        <v>26.201607217320593</v>
      </c>
      <c r="H363" s="39">
        <v>17.995765656666666</v>
      </c>
      <c r="I363" s="39">
        <v>5.9808417049623701</v>
      </c>
      <c r="J363" s="39">
        <v>33.234716538702664</v>
      </c>
      <c r="K363" s="40">
        <v>13.324268619999998</v>
      </c>
      <c r="L363" s="40">
        <v>2.628351384476634</v>
      </c>
      <c r="M363" s="40">
        <v>19.726046205128476</v>
      </c>
      <c r="N363" s="41">
        <v>9.4671890366666673</v>
      </c>
      <c r="O363" s="41">
        <v>3.8666962931511266</v>
      </c>
      <c r="P363" s="41">
        <v>40.843129657338757</v>
      </c>
      <c r="R363" s="32">
        <f t="shared" si="80"/>
        <v>0.8147821221852769</v>
      </c>
      <c r="S363" s="32">
        <f t="shared" si="81"/>
        <v>1.5638478603571402</v>
      </c>
      <c r="T363" s="32">
        <f t="shared" si="82"/>
        <v>2.112133912958194</v>
      </c>
      <c r="U363" s="32">
        <f t="shared" si="83"/>
        <v>2.972650013501315</v>
      </c>
      <c r="W363" s="33">
        <f t="shared" si="84"/>
        <v>1.227321970833088</v>
      </c>
      <c r="X363" s="33">
        <f t="shared" si="85"/>
        <v>1.9193448380566331</v>
      </c>
      <c r="Y363" s="33">
        <f t="shared" si="86"/>
        <v>2.5922683567152527</v>
      </c>
      <c r="Z363" s="33">
        <f t="shared" si="87"/>
        <v>3.6483986731674398</v>
      </c>
      <c r="AB363" s="34">
        <f t="shared" si="88"/>
        <v>0.63944839223147154</v>
      </c>
      <c r="AC363" s="34">
        <f t="shared" si="89"/>
        <v>0.52101111805032163</v>
      </c>
      <c r="AD363" s="34">
        <f t="shared" si="90"/>
        <v>1.3506006348186839</v>
      </c>
      <c r="AE363" s="34">
        <f t="shared" si="91"/>
        <v>1.9008562718002779</v>
      </c>
      <c r="AG363" s="35">
        <f t="shared" si="92"/>
        <v>0.47345482872316025</v>
      </c>
      <c r="AH363" s="35">
        <f t="shared" si="93"/>
        <v>0.38576253010592332</v>
      </c>
      <c r="AI363" s="35">
        <f t="shared" si="94"/>
        <v>0.74041132087447037</v>
      </c>
      <c r="AJ363" s="35">
        <f t="shared" si="95"/>
        <v>1.4074155029961652</v>
      </c>
      <c r="AL363" s="36">
        <f t="shared" si="96"/>
        <v>0.33640018012822065</v>
      </c>
      <c r="AM363" s="36">
        <f t="shared" si="97"/>
        <v>0.27409285266838102</v>
      </c>
      <c r="AN363" s="36">
        <f t="shared" si="98"/>
        <v>0.52607870191727446</v>
      </c>
      <c r="AO363" s="36">
        <f t="shared" si="99"/>
        <v>0.71052222877406002</v>
      </c>
    </row>
    <row r="364" spans="1:41" x14ac:dyDescent="0.25">
      <c r="A364" s="9" t="s">
        <v>1086</v>
      </c>
      <c r="B364" s="37">
        <v>3.4251312663333331</v>
      </c>
      <c r="C364" s="37">
        <v>3.3399199272401434</v>
      </c>
      <c r="D364" s="37">
        <v>97.512173039008516</v>
      </c>
      <c r="E364" s="38">
        <v>4.7913160530000001</v>
      </c>
      <c r="F364" s="38">
        <v>0.19543605366998712</v>
      </c>
      <c r="G364" s="38">
        <v>4.078963931999815</v>
      </c>
      <c r="H364" s="39">
        <v>7.7340447593333339</v>
      </c>
      <c r="I364" s="39">
        <v>2.6190567227282444</v>
      </c>
      <c r="J364" s="39">
        <v>33.863997484209079</v>
      </c>
      <c r="K364" s="40">
        <v>9.1909739073333352</v>
      </c>
      <c r="L364" s="40">
        <v>1.8001431864219604</v>
      </c>
      <c r="M364" s="40">
        <v>19.585989521585457</v>
      </c>
      <c r="N364" s="41">
        <v>4.1610122883333327</v>
      </c>
      <c r="O364" s="41">
        <v>1.0497789525019976</v>
      </c>
      <c r="P364" s="41">
        <v>25.228931802133175</v>
      </c>
      <c r="R364" s="32">
        <f t="shared" si="80"/>
        <v>0.71486231099047326</v>
      </c>
      <c r="S364" s="32">
        <f t="shared" si="81"/>
        <v>0.44286416395508105</v>
      </c>
      <c r="T364" s="32">
        <f t="shared" si="82"/>
        <v>0.37266249484186592</v>
      </c>
      <c r="U364" s="32">
        <f t="shared" si="83"/>
        <v>0.8231485583296001</v>
      </c>
      <c r="W364" s="33">
        <f t="shared" si="84"/>
        <v>1.3988707820033985</v>
      </c>
      <c r="X364" s="33">
        <f t="shared" si="85"/>
        <v>0.61950973935312548</v>
      </c>
      <c r="Y364" s="33">
        <f t="shared" si="86"/>
        <v>0.52130667558277843</v>
      </c>
      <c r="Z364" s="33">
        <f t="shared" si="87"/>
        <v>1.1514784674954976</v>
      </c>
      <c r="AB364" s="34">
        <f t="shared" si="88"/>
        <v>2.2580287171337443</v>
      </c>
      <c r="AC364" s="34">
        <f t="shared" si="89"/>
        <v>1.6141796270130824</v>
      </c>
      <c r="AD364" s="34">
        <f t="shared" si="90"/>
        <v>0.84148261515163914</v>
      </c>
      <c r="AE364" s="34">
        <f t="shared" si="91"/>
        <v>1.8586930831754782</v>
      </c>
      <c r="AG364" s="35">
        <f t="shared" si="92"/>
        <v>2.6833931877806378</v>
      </c>
      <c r="AH364" s="35">
        <f t="shared" si="93"/>
        <v>1.9182566555129597</v>
      </c>
      <c r="AI364" s="35">
        <f t="shared" si="94"/>
        <v>1.188378680669232</v>
      </c>
      <c r="AJ364" s="35">
        <f t="shared" si="95"/>
        <v>2.2088312339531018</v>
      </c>
      <c r="AL364" s="36">
        <f t="shared" si="96"/>
        <v>1.2148475386135416</v>
      </c>
      <c r="AM364" s="36">
        <f t="shared" si="97"/>
        <v>0.8684487189543646</v>
      </c>
      <c r="AN364" s="36">
        <f t="shared" si="98"/>
        <v>0.53801243952097422</v>
      </c>
      <c r="AO364" s="36">
        <f t="shared" si="99"/>
        <v>0.45272811459222245</v>
      </c>
    </row>
    <row r="365" spans="1:41" x14ac:dyDescent="0.25">
      <c r="A365" s="9" t="s">
        <v>1087</v>
      </c>
      <c r="B365" s="37">
        <v>4.1741306633333339</v>
      </c>
      <c r="C365" s="37">
        <v>3.8014401797684849</v>
      </c>
      <c r="D365" s="37">
        <v>91.071422683562346</v>
      </c>
      <c r="E365" s="38">
        <v>8.059757838666668</v>
      </c>
      <c r="F365" s="38">
        <v>1.8039357565231708</v>
      </c>
      <c r="G365" s="38">
        <v>22.382009393244964</v>
      </c>
      <c r="H365" s="39">
        <v>12.710163475666667</v>
      </c>
      <c r="I365" s="39">
        <v>8.5949918428337782</v>
      </c>
      <c r="J365" s="39">
        <v>67.622984230601787</v>
      </c>
      <c r="K365" s="40">
        <v>7.5183976269999988</v>
      </c>
      <c r="L365" s="40">
        <v>2.9633861796291061</v>
      </c>
      <c r="M365" s="40">
        <v>39.41512974768748</v>
      </c>
      <c r="N365" s="41">
        <v>2.9086850220000002</v>
      </c>
      <c r="O365" s="41">
        <v>0.60797696927890743</v>
      </c>
      <c r="P365" s="41">
        <v>20.902124660471657</v>
      </c>
      <c r="R365" s="32">
        <f t="shared" si="80"/>
        <v>0.51789777644533597</v>
      </c>
      <c r="S365" s="32">
        <f t="shared" si="81"/>
        <v>0.32840888878609759</v>
      </c>
      <c r="T365" s="32">
        <f t="shared" si="82"/>
        <v>0.55518886741813644</v>
      </c>
      <c r="U365" s="32">
        <f t="shared" si="83"/>
        <v>1.4350576400545489</v>
      </c>
      <c r="W365" s="33">
        <f t="shared" si="84"/>
        <v>1.9308829762962882</v>
      </c>
      <c r="X365" s="33">
        <f t="shared" si="85"/>
        <v>0.6341191326214568</v>
      </c>
      <c r="Y365" s="33">
        <f t="shared" si="86"/>
        <v>1.0720047327268967</v>
      </c>
      <c r="Z365" s="33">
        <f t="shared" si="87"/>
        <v>2.7709283671852551</v>
      </c>
      <c r="AB365" s="34">
        <f t="shared" si="88"/>
        <v>3.0449845730312419</v>
      </c>
      <c r="AC365" s="34">
        <f t="shared" si="89"/>
        <v>1.5769907396832308</v>
      </c>
      <c r="AD365" s="34">
        <f t="shared" si="90"/>
        <v>1.690541536406913</v>
      </c>
      <c r="AE365" s="34">
        <f t="shared" si="91"/>
        <v>4.369728375376722</v>
      </c>
      <c r="AG365" s="35">
        <f t="shared" si="92"/>
        <v>1.8011888542549923</v>
      </c>
      <c r="AH365" s="35">
        <f t="shared" si="93"/>
        <v>0.93283170257678283</v>
      </c>
      <c r="AI365" s="35">
        <f t="shared" si="94"/>
        <v>0.59152643011978634</v>
      </c>
      <c r="AJ365" s="35">
        <f t="shared" si="95"/>
        <v>2.5848098264797259</v>
      </c>
      <c r="AL365" s="36">
        <f t="shared" si="96"/>
        <v>0.69683612148288931</v>
      </c>
      <c r="AM365" s="36">
        <f t="shared" si="97"/>
        <v>0.36088987786278032</v>
      </c>
      <c r="AN365" s="36">
        <f t="shared" si="98"/>
        <v>0.22884717632220977</v>
      </c>
      <c r="AO365" s="36">
        <f t="shared" si="99"/>
        <v>0.38687565706213223</v>
      </c>
    </row>
    <row r="366" spans="1:41" x14ac:dyDescent="0.25">
      <c r="A366" s="9" t="s">
        <v>1088</v>
      </c>
      <c r="B366" s="37">
        <v>11.7772515</v>
      </c>
      <c r="C366" s="37">
        <v>14.84606863342624</v>
      </c>
      <c r="D366" s="37">
        <v>126.0571588661942</v>
      </c>
      <c r="E366" s="38">
        <v>8.3510064676666662</v>
      </c>
      <c r="F366" s="38">
        <v>2.0731680464667237</v>
      </c>
      <c r="G366" s="38">
        <v>24.825367511013106</v>
      </c>
      <c r="H366" s="39">
        <v>23.356345293333334</v>
      </c>
      <c r="I366" s="39">
        <v>9.171691025291473</v>
      </c>
      <c r="J366" s="39">
        <v>39.268519582596575</v>
      </c>
      <c r="K366" s="40">
        <v>11.836743236666665</v>
      </c>
      <c r="L366" s="40">
        <v>5.1996489956167293</v>
      </c>
      <c r="M366" s="40">
        <v>43.928037397227499</v>
      </c>
      <c r="N366" s="41">
        <v>9.7602376450000001</v>
      </c>
      <c r="O366" s="41">
        <v>2.5019015274275245</v>
      </c>
      <c r="P366" s="41">
        <v>25.633612811765961</v>
      </c>
      <c r="R366" s="32">
        <f t="shared" si="80"/>
        <v>1.4102792933521284</v>
      </c>
      <c r="S366" s="32">
        <f t="shared" si="81"/>
        <v>0.50424205294488489</v>
      </c>
      <c r="T366" s="32">
        <f t="shared" si="82"/>
        <v>0.99497397759863726</v>
      </c>
      <c r="U366" s="32">
        <f t="shared" si="83"/>
        <v>1.2066562237891083</v>
      </c>
      <c r="W366" s="33">
        <f t="shared" si="84"/>
        <v>0.70907940343013531</v>
      </c>
      <c r="X366" s="33">
        <f t="shared" si="85"/>
        <v>0.35754765408654571</v>
      </c>
      <c r="Y366" s="33">
        <f t="shared" si="86"/>
        <v>0.7055155544641506</v>
      </c>
      <c r="Z366" s="33">
        <f t="shared" si="87"/>
        <v>0.85561507530964076</v>
      </c>
      <c r="AB366" s="34">
        <f t="shared" si="88"/>
        <v>1.9831745372282603</v>
      </c>
      <c r="AC366" s="34">
        <f t="shared" si="89"/>
        <v>2.7968299849562053</v>
      </c>
      <c r="AD366" s="34">
        <f t="shared" si="90"/>
        <v>1.9732070575783389</v>
      </c>
      <c r="AE366" s="34">
        <f t="shared" si="91"/>
        <v>2.3930098982065648</v>
      </c>
      <c r="AG366" s="35">
        <f t="shared" si="92"/>
        <v>1.0050514109057334</v>
      </c>
      <c r="AH366" s="35">
        <f t="shared" si="93"/>
        <v>1.4174031935546973</v>
      </c>
      <c r="AI366" s="35">
        <f t="shared" si="94"/>
        <v>0.50678918675026008</v>
      </c>
      <c r="AJ366" s="35">
        <f t="shared" si="95"/>
        <v>1.2127515401974278</v>
      </c>
      <c r="AL366" s="36">
        <f t="shared" si="96"/>
        <v>0.82873645391711304</v>
      </c>
      <c r="AM366" s="36">
        <f t="shared" si="97"/>
        <v>1.1687498606053748</v>
      </c>
      <c r="AN366" s="36">
        <f t="shared" si="98"/>
        <v>0.41788377087342904</v>
      </c>
      <c r="AO366" s="36">
        <f t="shared" si="99"/>
        <v>0.82457120593489974</v>
      </c>
    </row>
    <row r="367" spans="1:41" x14ac:dyDescent="0.25">
      <c r="A367" s="9" t="s">
        <v>1089</v>
      </c>
      <c r="B367" s="37">
        <v>16.561940064333335</v>
      </c>
      <c r="C367" s="37">
        <v>21.607910145813953</v>
      </c>
      <c r="D367" s="37">
        <v>130.46726447433096</v>
      </c>
      <c r="E367" s="38">
        <v>15.341383608999999</v>
      </c>
      <c r="F367" s="38">
        <v>4.9757663337833096</v>
      </c>
      <c r="G367" s="38">
        <v>32.433621768406098</v>
      </c>
      <c r="H367" s="39">
        <v>17.224823446666665</v>
      </c>
      <c r="I367" s="39">
        <v>8.2938503506368804</v>
      </c>
      <c r="J367" s="39">
        <v>48.150568139738468</v>
      </c>
      <c r="K367" s="40">
        <v>7.5676805436666656</v>
      </c>
      <c r="L367" s="40">
        <v>9.9548520832652194</v>
      </c>
      <c r="M367" s="40">
        <v>131.54429584896207</v>
      </c>
      <c r="N367" s="41">
        <v>6.7666589630000002</v>
      </c>
      <c r="O367" s="41">
        <v>3.0696100638039909</v>
      </c>
      <c r="P367" s="41">
        <v>45.363747169593992</v>
      </c>
      <c r="R367" s="32">
        <f t="shared" si="80"/>
        <v>1.0795597376639026</v>
      </c>
      <c r="S367" s="32">
        <f t="shared" si="81"/>
        <v>0.96151580976224105</v>
      </c>
      <c r="T367" s="32">
        <f t="shared" si="82"/>
        <v>2.1885094077066847</v>
      </c>
      <c r="U367" s="32">
        <f t="shared" si="83"/>
        <v>2.447580135912538</v>
      </c>
      <c r="W367" s="33">
        <f t="shared" si="84"/>
        <v>0.9263035338497666</v>
      </c>
      <c r="X367" s="33">
        <f t="shared" si="85"/>
        <v>0.89065549243518383</v>
      </c>
      <c r="Y367" s="33">
        <f t="shared" si="86"/>
        <v>2.0272239982221616</v>
      </c>
      <c r="Z367" s="33">
        <f t="shared" si="87"/>
        <v>2.2672021292762761</v>
      </c>
      <c r="AB367" s="34">
        <f t="shared" si="88"/>
        <v>1.0400245007383446</v>
      </c>
      <c r="AC367" s="34">
        <f t="shared" si="89"/>
        <v>1.1227685771811187</v>
      </c>
      <c r="AD367" s="34">
        <f t="shared" si="90"/>
        <v>2.2761034041113151</v>
      </c>
      <c r="AE367" s="34">
        <f t="shared" si="91"/>
        <v>2.5455433088695272</v>
      </c>
      <c r="AG367" s="35">
        <f t="shared" si="92"/>
        <v>0.4569320088269071</v>
      </c>
      <c r="AH367" s="35">
        <f t="shared" si="93"/>
        <v>0.49328539957941586</v>
      </c>
      <c r="AI367" s="35">
        <f t="shared" si="94"/>
        <v>0.43934735047349105</v>
      </c>
      <c r="AJ367" s="35">
        <f t="shared" si="95"/>
        <v>1.1183777082673503</v>
      </c>
      <c r="AL367" s="36">
        <f t="shared" si="96"/>
        <v>0.40856680658881356</v>
      </c>
      <c r="AM367" s="36">
        <f t="shared" si="97"/>
        <v>0.44107227453919801</v>
      </c>
      <c r="AN367" s="36">
        <f t="shared" si="98"/>
        <v>0.39284344387921599</v>
      </c>
      <c r="AO367" s="36">
        <f t="shared" si="99"/>
        <v>0.89415229989629597</v>
      </c>
    </row>
    <row r="368" spans="1:41" x14ac:dyDescent="0.25">
      <c r="A368" s="9" t="s">
        <v>1090</v>
      </c>
      <c r="B368" s="37">
        <v>16.731798059000003</v>
      </c>
      <c r="C368" s="37">
        <v>13.753335318988794</v>
      </c>
      <c r="D368" s="37">
        <v>82.198788620873302</v>
      </c>
      <c r="E368" s="38">
        <v>15.590349847666667</v>
      </c>
      <c r="F368" s="38">
        <v>7.4967782394473383</v>
      </c>
      <c r="G368" s="38">
        <v>48.086016752018843</v>
      </c>
      <c r="H368" s="39">
        <v>7.3241434183333327</v>
      </c>
      <c r="I368" s="39">
        <v>1.0621805410695957</v>
      </c>
      <c r="J368" s="39">
        <v>14.502454149256724</v>
      </c>
      <c r="K368" s="40">
        <v>3.0457154116666665</v>
      </c>
      <c r="L368" s="40">
        <v>1.0709648808208798</v>
      </c>
      <c r="M368" s="40">
        <v>35.162999035252277</v>
      </c>
      <c r="N368" s="41">
        <v>1.4907956159999998</v>
      </c>
      <c r="O368" s="41">
        <v>0.52614682421024839</v>
      </c>
      <c r="P368" s="41">
        <v>35.293021965141627</v>
      </c>
      <c r="R368" s="32">
        <f t="shared" si="80"/>
        <v>1.0732150479294196</v>
      </c>
      <c r="S368" s="32">
        <f t="shared" si="81"/>
        <v>2.2844716580942452</v>
      </c>
      <c r="T368" s="32">
        <f t="shared" si="82"/>
        <v>5.493552678923499</v>
      </c>
      <c r="U368" s="32">
        <f t="shared" si="83"/>
        <v>11.223401705388437</v>
      </c>
      <c r="W368" s="33">
        <f t="shared" si="84"/>
        <v>0.93177970429069623</v>
      </c>
      <c r="X368" s="33">
        <f t="shared" si="85"/>
        <v>2.1286243260395326</v>
      </c>
      <c r="Y368" s="33">
        <f t="shared" si="86"/>
        <v>5.1187808906727001</v>
      </c>
      <c r="Z368" s="33">
        <f t="shared" si="87"/>
        <v>10.457737922182533</v>
      </c>
      <c r="AB368" s="34">
        <f t="shared" si="88"/>
        <v>0.43773797606848891</v>
      </c>
      <c r="AC368" s="34">
        <f t="shared" si="89"/>
        <v>0.46978698296687049</v>
      </c>
      <c r="AD368" s="34">
        <f t="shared" si="90"/>
        <v>2.4047366310975979</v>
      </c>
      <c r="AE368" s="34">
        <f t="shared" si="91"/>
        <v>4.9129091471203612</v>
      </c>
      <c r="AG368" s="35">
        <f t="shared" si="92"/>
        <v>0.18203156653736816</v>
      </c>
      <c r="AH368" s="35">
        <f t="shared" si="93"/>
        <v>0.19535901640606892</v>
      </c>
      <c r="AI368" s="35">
        <f t="shared" si="94"/>
        <v>0.41584595463311441</v>
      </c>
      <c r="AJ368" s="35">
        <f t="shared" si="95"/>
        <v>2.0430133943100266</v>
      </c>
      <c r="AL368" s="36">
        <f t="shared" si="96"/>
        <v>8.9099546309555397E-2</v>
      </c>
      <c r="AM368" s="36">
        <f t="shared" si="97"/>
        <v>9.5622973863099037E-2</v>
      </c>
      <c r="AN368" s="36">
        <f t="shared" si="98"/>
        <v>0.20354538829323501</v>
      </c>
      <c r="AO368" s="36">
        <f t="shared" si="99"/>
        <v>0.48947305131972635</v>
      </c>
    </row>
    <row r="369" spans="1:41" x14ac:dyDescent="0.25">
      <c r="A369" s="9" t="s">
        <v>1091</v>
      </c>
      <c r="B369" s="37">
        <v>10.698616761333334</v>
      </c>
      <c r="C369" s="37">
        <v>14.708324186161839</v>
      </c>
      <c r="D369" s="37">
        <v>137.47874621811192</v>
      </c>
      <c r="E369" s="38">
        <v>14.438779090000002</v>
      </c>
      <c r="F369" s="38">
        <v>5.1497928532551116</v>
      </c>
      <c r="G369" s="38">
        <v>35.666401024320336</v>
      </c>
      <c r="H369" s="39">
        <v>5.3951805236666672</v>
      </c>
      <c r="I369" s="39">
        <v>2.8702195735445306</v>
      </c>
      <c r="J369" s="39">
        <v>53.199694819365838</v>
      </c>
      <c r="K369" s="40">
        <v>2.2020713643333334</v>
      </c>
      <c r="L369" s="40">
        <v>0.85823054008943422</v>
      </c>
      <c r="M369" s="40">
        <v>38.97378413752088</v>
      </c>
      <c r="N369" s="41">
        <v>4.636071798333333</v>
      </c>
      <c r="O369" s="41">
        <v>3.0009580692164919</v>
      </c>
      <c r="P369" s="41">
        <v>64.730621089503742</v>
      </c>
      <c r="R369" s="32">
        <f t="shared" si="80"/>
        <v>0.7409640866895022</v>
      </c>
      <c r="S369" s="32">
        <f t="shared" si="81"/>
        <v>1.9829951406449604</v>
      </c>
      <c r="T369" s="32">
        <f t="shared" si="82"/>
        <v>4.8584332617995276</v>
      </c>
      <c r="U369" s="32">
        <f t="shared" si="83"/>
        <v>2.3076900502661508</v>
      </c>
      <c r="W369" s="33">
        <f t="shared" si="84"/>
        <v>1.3495930747032894</v>
      </c>
      <c r="X369" s="33">
        <f t="shared" si="85"/>
        <v>2.6762365089847138</v>
      </c>
      <c r="Y369" s="33">
        <f t="shared" si="86"/>
        <v>6.5569078840327562</v>
      </c>
      <c r="Z369" s="33">
        <f t="shared" si="87"/>
        <v>3.1144425104008833</v>
      </c>
      <c r="AB369" s="34">
        <f t="shared" si="88"/>
        <v>0.50428767045528633</v>
      </c>
      <c r="AC369" s="34">
        <f t="shared" si="89"/>
        <v>0.37365905316767795</v>
      </c>
      <c r="AD369" s="34">
        <f t="shared" si="90"/>
        <v>2.4500479916553624</v>
      </c>
      <c r="AE369" s="34">
        <f t="shared" si="91"/>
        <v>1.1637396395815598</v>
      </c>
      <c r="AG369" s="35">
        <f t="shared" si="92"/>
        <v>0.20582767038557762</v>
      </c>
      <c r="AH369" s="35">
        <f t="shared" si="93"/>
        <v>0.15251091180267742</v>
      </c>
      <c r="AI369" s="35">
        <f t="shared" si="94"/>
        <v>0.40815527018487302</v>
      </c>
      <c r="AJ369" s="35">
        <f t="shared" si="95"/>
        <v>0.47498646701825836</v>
      </c>
      <c r="AL369" s="36">
        <f t="shared" si="96"/>
        <v>0.43333375722821521</v>
      </c>
      <c r="AM369" s="36">
        <f t="shared" si="97"/>
        <v>0.32108475165633499</v>
      </c>
      <c r="AN369" s="36">
        <f t="shared" si="98"/>
        <v>0.85929873486097375</v>
      </c>
      <c r="AO369" s="36">
        <f t="shared" si="99"/>
        <v>2.1053231395781227</v>
      </c>
    </row>
    <row r="370" spans="1:41" x14ac:dyDescent="0.25">
      <c r="A370" s="9" t="s">
        <v>412</v>
      </c>
      <c r="B370" s="37">
        <v>5.7126234970000001</v>
      </c>
      <c r="C370" s="37">
        <v>2.7395642033658802</v>
      </c>
      <c r="D370" s="37">
        <v>47.956323479126006</v>
      </c>
      <c r="E370" s="38">
        <v>8.3345028436666677</v>
      </c>
      <c r="F370" s="38">
        <v>11.321174085765216</v>
      </c>
      <c r="G370" s="38">
        <v>135.83502577323011</v>
      </c>
      <c r="H370" s="39">
        <v>2.9447876369999997</v>
      </c>
      <c r="I370" s="39">
        <v>1.5654611058382912</v>
      </c>
      <c r="J370" s="39">
        <v>53.160407432065412</v>
      </c>
      <c r="K370" s="40">
        <v>3.4026185933333331</v>
      </c>
      <c r="L370" s="40">
        <v>2.826063969079414</v>
      </c>
      <c r="M370" s="40">
        <v>83.055561226181851</v>
      </c>
      <c r="N370" s="41">
        <v>0.68421299699999993</v>
      </c>
      <c r="O370" s="41">
        <v>2.7400682790542908E-2</v>
      </c>
      <c r="P370" s="41">
        <v>4.004700716105063</v>
      </c>
      <c r="R370" s="32">
        <f t="shared" si="80"/>
        <v>0.68541862713994806</v>
      </c>
      <c r="S370" s="32">
        <f t="shared" si="81"/>
        <v>1.9399101739029749</v>
      </c>
      <c r="T370" s="32">
        <f t="shared" si="82"/>
        <v>1.6788903429237125</v>
      </c>
      <c r="U370" s="32">
        <f t="shared" si="83"/>
        <v>8.3491888082330608</v>
      </c>
      <c r="W370" s="33">
        <f t="shared" si="84"/>
        <v>1.4589623923305211</v>
      </c>
      <c r="X370" s="33">
        <f t="shared" si="85"/>
        <v>2.8302559882238016</v>
      </c>
      <c r="Y370" s="33">
        <f t="shared" si="86"/>
        <v>2.4494378711725888</v>
      </c>
      <c r="Z370" s="33">
        <f t="shared" si="87"/>
        <v>12.18115247767892</v>
      </c>
      <c r="AB370" s="34">
        <f t="shared" si="88"/>
        <v>0.51548778569889353</v>
      </c>
      <c r="AC370" s="34">
        <f t="shared" si="89"/>
        <v>0.35332493038114732</v>
      </c>
      <c r="AD370" s="34">
        <f t="shared" si="90"/>
        <v>0.86544746530500061</v>
      </c>
      <c r="AE370" s="34">
        <f t="shared" si="91"/>
        <v>4.3039048511380438</v>
      </c>
      <c r="AG370" s="35">
        <f t="shared" si="92"/>
        <v>0.59563151590862373</v>
      </c>
      <c r="AH370" s="35">
        <f t="shared" si="93"/>
        <v>0.40825693591537493</v>
      </c>
      <c r="AI370" s="35">
        <f t="shared" si="94"/>
        <v>1.1554716376083909</v>
      </c>
      <c r="AJ370" s="35">
        <f t="shared" si="95"/>
        <v>4.9730399864551726</v>
      </c>
      <c r="AL370" s="36">
        <f t="shared" si="96"/>
        <v>0.11977211474890938</v>
      </c>
      <c r="AM370" s="36">
        <f t="shared" si="97"/>
        <v>8.2094038460845772E-2</v>
      </c>
      <c r="AN370" s="36">
        <f t="shared" si="98"/>
        <v>0.23234714395128384</v>
      </c>
      <c r="AO370" s="36">
        <f t="shared" si="99"/>
        <v>0.20108424680349471</v>
      </c>
    </row>
    <row r="371" spans="1:41" x14ac:dyDescent="0.25">
      <c r="A371" s="9" t="s">
        <v>413</v>
      </c>
      <c r="B371" s="37">
        <v>67.895396509999998</v>
      </c>
      <c r="C371" s="37">
        <v>49.668107710103911</v>
      </c>
      <c r="D371" s="37">
        <v>73.153866481637721</v>
      </c>
      <c r="E371" s="38">
        <v>106.80666998999999</v>
      </c>
      <c r="F371" s="38">
        <v>82.07635412646853</v>
      </c>
      <c r="G371" s="38">
        <v>76.84571959237482</v>
      </c>
      <c r="H371" s="39">
        <v>23.260580810000004</v>
      </c>
      <c r="I371" s="39">
        <v>10.047039483498253</v>
      </c>
      <c r="J371" s="39">
        <v>43.193416215896505</v>
      </c>
      <c r="K371" s="40">
        <v>4.1398395046666669</v>
      </c>
      <c r="L371" s="40">
        <v>1.4818917334649413</v>
      </c>
      <c r="M371" s="40">
        <v>35.79587401382269</v>
      </c>
      <c r="N371" s="41">
        <v>6.6974888203333336</v>
      </c>
      <c r="O371" s="41">
        <v>1.456912686938638</v>
      </c>
      <c r="P371" s="41">
        <v>21.75311860940333</v>
      </c>
      <c r="R371" s="32">
        <f t="shared" si="80"/>
        <v>0.63568498593165446</v>
      </c>
      <c r="S371" s="32">
        <f t="shared" si="81"/>
        <v>2.9189037481304401</v>
      </c>
      <c r="T371" s="32">
        <f t="shared" si="82"/>
        <v>16.400490027080608</v>
      </c>
      <c r="U371" s="32">
        <f t="shared" si="83"/>
        <v>10.137440812722529</v>
      </c>
      <c r="W371" s="33">
        <f t="shared" si="84"/>
        <v>1.573106211615819</v>
      </c>
      <c r="X371" s="33">
        <f t="shared" si="85"/>
        <v>4.5917456172926912</v>
      </c>
      <c r="Y371" s="33">
        <f t="shared" si="86"/>
        <v>25.799712735143796</v>
      </c>
      <c r="Z371" s="33">
        <f t="shared" si="87"/>
        <v>15.947271112381525</v>
      </c>
      <c r="AB371" s="34">
        <f t="shared" si="88"/>
        <v>0.34259437319250446</v>
      </c>
      <c r="AC371" s="34">
        <f t="shared" si="89"/>
        <v>0.21778209930314116</v>
      </c>
      <c r="AD371" s="34">
        <f t="shared" si="90"/>
        <v>5.6187156008776018</v>
      </c>
      <c r="AE371" s="34">
        <f t="shared" si="91"/>
        <v>3.4730301810107878</v>
      </c>
      <c r="AG371" s="35">
        <f t="shared" si="92"/>
        <v>6.0973787877605649E-2</v>
      </c>
      <c r="AH371" s="35">
        <f t="shared" si="93"/>
        <v>3.8760121489175431E-2</v>
      </c>
      <c r="AI371" s="35">
        <f t="shared" si="94"/>
        <v>0.17797661797365352</v>
      </c>
      <c r="AJ371" s="35">
        <f t="shared" si="95"/>
        <v>0.61811816573672573</v>
      </c>
      <c r="AL371" s="36">
        <f t="shared" si="96"/>
        <v>9.8644225744331446E-2</v>
      </c>
      <c r="AM371" s="36">
        <f t="shared" si="97"/>
        <v>6.2706653254524278E-2</v>
      </c>
      <c r="AN371" s="36">
        <f t="shared" si="98"/>
        <v>0.28793300025655433</v>
      </c>
      <c r="AO371" s="36">
        <f t="shared" si="99"/>
        <v>1.6178136405489962</v>
      </c>
    </row>
    <row r="372" spans="1:41" x14ac:dyDescent="0.25">
      <c r="A372" s="9" t="s">
        <v>1092</v>
      </c>
      <c r="B372" s="37">
        <v>515.65020470000002</v>
      </c>
      <c r="C372" s="37">
        <v>459.96641081990873</v>
      </c>
      <c r="D372" s="37">
        <v>89.201246625609784</v>
      </c>
      <c r="E372" s="38">
        <v>107.55355622666666</v>
      </c>
      <c r="F372" s="38">
        <v>56.775255884969162</v>
      </c>
      <c r="G372" s="38">
        <v>52.78789272696536</v>
      </c>
      <c r="H372" s="39">
        <v>163.84189393</v>
      </c>
      <c r="I372" s="39">
        <v>63.614838841430632</v>
      </c>
      <c r="J372" s="39">
        <v>38.826967459622693</v>
      </c>
      <c r="K372" s="40">
        <v>132.65338529333334</v>
      </c>
      <c r="L372" s="40">
        <v>93.711548740840755</v>
      </c>
      <c r="M372" s="40">
        <v>70.64391800753414</v>
      </c>
      <c r="N372" s="41">
        <v>77.766252683333335</v>
      </c>
      <c r="O372" s="41">
        <v>43.652157391364042</v>
      </c>
      <c r="P372" s="41">
        <v>56.132520065120048</v>
      </c>
      <c r="R372" s="32">
        <f t="shared" si="80"/>
        <v>4.7943575534897143</v>
      </c>
      <c r="S372" s="32">
        <f t="shared" si="81"/>
        <v>3.1472427004555197</v>
      </c>
      <c r="T372" s="32">
        <f t="shared" si="82"/>
        <v>3.8871997390775572</v>
      </c>
      <c r="U372" s="32">
        <f t="shared" si="83"/>
        <v>6.6307708923528068</v>
      </c>
      <c r="W372" s="33">
        <f t="shared" si="84"/>
        <v>0.20857851940394401</v>
      </c>
      <c r="X372" s="33">
        <f t="shared" si="85"/>
        <v>0.65644722266588273</v>
      </c>
      <c r="Y372" s="33">
        <f t="shared" si="86"/>
        <v>0.81078636620419431</v>
      </c>
      <c r="Z372" s="33">
        <f t="shared" si="87"/>
        <v>1.3830363752337171</v>
      </c>
      <c r="AB372" s="34">
        <f t="shared" si="88"/>
        <v>0.31773844446609212</v>
      </c>
      <c r="AC372" s="34">
        <f t="shared" si="89"/>
        <v>1.523351711260081</v>
      </c>
      <c r="AD372" s="34">
        <f t="shared" si="90"/>
        <v>1.2351127984235022</v>
      </c>
      <c r="AE372" s="34">
        <f t="shared" si="91"/>
        <v>2.1068508289472225</v>
      </c>
      <c r="AG372" s="35">
        <f t="shared" si="92"/>
        <v>0.25725459639933568</v>
      </c>
      <c r="AH372" s="35">
        <f t="shared" si="93"/>
        <v>1.233370517417103</v>
      </c>
      <c r="AI372" s="35">
        <f t="shared" si="94"/>
        <v>0.80964265067644015</v>
      </c>
      <c r="AJ372" s="35">
        <f t="shared" si="95"/>
        <v>1.7057962897286842</v>
      </c>
      <c r="AL372" s="36">
        <f t="shared" si="96"/>
        <v>0.15081202717368636</v>
      </c>
      <c r="AM372" s="36">
        <f t="shared" si="97"/>
        <v>0.72304678163725933</v>
      </c>
      <c r="AN372" s="36">
        <f t="shared" si="98"/>
        <v>0.47464205166328388</v>
      </c>
      <c r="AO372" s="36">
        <f t="shared" si="99"/>
        <v>0.586236472679311</v>
      </c>
    </row>
    <row r="373" spans="1:41" x14ac:dyDescent="0.25">
      <c r="A373" s="9" t="s">
        <v>1093</v>
      </c>
      <c r="B373" s="37">
        <v>19.425522603000001</v>
      </c>
      <c r="C373" s="37">
        <v>18.692775304136966</v>
      </c>
      <c r="D373" s="37">
        <v>96.227914616053241</v>
      </c>
      <c r="E373" s="38">
        <v>38.210124396666664</v>
      </c>
      <c r="F373" s="38">
        <v>6.594967132146297</v>
      </c>
      <c r="G373" s="38">
        <v>17.259737402795846</v>
      </c>
      <c r="H373" s="39">
        <v>67.332857636666674</v>
      </c>
      <c r="I373" s="39">
        <v>23.758023268516098</v>
      </c>
      <c r="J373" s="39">
        <v>35.284442250641192</v>
      </c>
      <c r="K373" s="40">
        <v>61.791693540000004</v>
      </c>
      <c r="L373" s="40">
        <v>7.9953657470752111</v>
      </c>
      <c r="M373" s="40">
        <v>12.939224172419747</v>
      </c>
      <c r="N373" s="41">
        <v>73.898319356666661</v>
      </c>
      <c r="O373" s="41">
        <v>27.459458230196965</v>
      </c>
      <c r="P373" s="41">
        <v>37.158434006685887</v>
      </c>
      <c r="R373" s="32">
        <f t="shared" si="80"/>
        <v>0.50838679302218193</v>
      </c>
      <c r="S373" s="32">
        <f t="shared" si="81"/>
        <v>0.28849989863524922</v>
      </c>
      <c r="T373" s="32">
        <f t="shared" si="82"/>
        <v>0.31437109893136617</v>
      </c>
      <c r="U373" s="32">
        <f t="shared" si="83"/>
        <v>0.26286825968590244</v>
      </c>
      <c r="W373" s="33">
        <f t="shared" si="84"/>
        <v>1.9670062513924667</v>
      </c>
      <c r="X373" s="33">
        <f t="shared" si="85"/>
        <v>0.56748110414162822</v>
      </c>
      <c r="Y373" s="33">
        <f t="shared" si="86"/>
        <v>0.61836991685511689</v>
      </c>
      <c r="Z373" s="33">
        <f t="shared" si="87"/>
        <v>0.51706351009482843</v>
      </c>
      <c r="AB373" s="34">
        <f t="shared" si="88"/>
        <v>3.4662057239205524</v>
      </c>
      <c r="AC373" s="34">
        <f t="shared" si="89"/>
        <v>1.7621732119391003</v>
      </c>
      <c r="AD373" s="34">
        <f t="shared" si="90"/>
        <v>1.0896749025510957</v>
      </c>
      <c r="AE373" s="34">
        <f t="shared" si="91"/>
        <v>0.9111554663603092</v>
      </c>
      <c r="AG373" s="35">
        <f t="shared" si="92"/>
        <v>3.1809539852717856</v>
      </c>
      <c r="AH373" s="35">
        <f t="shared" si="93"/>
        <v>1.6171549953234521</v>
      </c>
      <c r="AI373" s="35">
        <f t="shared" si="94"/>
        <v>0.91770490231430213</v>
      </c>
      <c r="AJ373" s="35">
        <f t="shared" si="95"/>
        <v>0.83617183824932995</v>
      </c>
      <c r="AL373" s="36">
        <f t="shared" si="96"/>
        <v>3.8041869383351417</v>
      </c>
      <c r="AM373" s="36">
        <f t="shared" si="97"/>
        <v>1.9339983976370756</v>
      </c>
      <c r="AN373" s="36">
        <f t="shared" si="98"/>
        <v>1.0975075460992274</v>
      </c>
      <c r="AO373" s="36">
        <f t="shared" si="99"/>
        <v>1.1959264283447677</v>
      </c>
    </row>
    <row r="374" spans="1:41" x14ac:dyDescent="0.25">
      <c r="A374" s="9" t="s">
        <v>1094</v>
      </c>
      <c r="B374" s="37">
        <v>10.196692150999999</v>
      </c>
      <c r="C374" s="37">
        <v>7.4960983111130766</v>
      </c>
      <c r="D374" s="37">
        <v>73.515000748335112</v>
      </c>
      <c r="E374" s="38">
        <v>2.9262515479999998</v>
      </c>
      <c r="F374" s="38">
        <v>1.3980981270315465</v>
      </c>
      <c r="G374" s="38">
        <v>47.777783423544093</v>
      </c>
      <c r="H374" s="39">
        <v>5.3651860876666673</v>
      </c>
      <c r="I374" s="39">
        <v>2.4662600882748902</v>
      </c>
      <c r="J374" s="39">
        <v>45.967838728730335</v>
      </c>
      <c r="K374" s="40">
        <v>7.5222224623333345</v>
      </c>
      <c r="L374" s="40">
        <v>2.2536913550092001</v>
      </c>
      <c r="M374" s="40">
        <v>29.960445417485339</v>
      </c>
      <c r="N374" s="41">
        <v>11.684051971666667</v>
      </c>
      <c r="O374" s="41">
        <v>4.1653855799953119</v>
      </c>
      <c r="P374" s="41">
        <v>35.650180178042653</v>
      </c>
      <c r="R374" s="32">
        <f t="shared" si="80"/>
        <v>3.4845576273062084</v>
      </c>
      <c r="S374" s="32">
        <f t="shared" si="81"/>
        <v>1.9005290747398038</v>
      </c>
      <c r="T374" s="32">
        <f t="shared" si="82"/>
        <v>1.3555424878829048</v>
      </c>
      <c r="U374" s="32">
        <f t="shared" si="83"/>
        <v>0.87270171133495011</v>
      </c>
      <c r="W374" s="33">
        <f t="shared" si="84"/>
        <v>0.28698047412493666</v>
      </c>
      <c r="X374" s="33">
        <f t="shared" si="85"/>
        <v>0.54541473495705606</v>
      </c>
      <c r="Y374" s="33">
        <f t="shared" si="86"/>
        <v>0.3890142258691322</v>
      </c>
      <c r="Z374" s="33">
        <f t="shared" si="87"/>
        <v>0.25044835088854761</v>
      </c>
      <c r="AB374" s="34">
        <f t="shared" si="88"/>
        <v>0.52616927217328013</v>
      </c>
      <c r="AC374" s="34">
        <f t="shared" si="89"/>
        <v>1.8334671506055595</v>
      </c>
      <c r="AD374" s="34">
        <f t="shared" si="90"/>
        <v>0.71324480424930536</v>
      </c>
      <c r="AE374" s="34">
        <f t="shared" si="91"/>
        <v>0.4591888242774867</v>
      </c>
      <c r="AG374" s="35">
        <f t="shared" si="92"/>
        <v>0.73771202964047744</v>
      </c>
      <c r="AH374" s="35">
        <f t="shared" si="93"/>
        <v>2.5706000796392692</v>
      </c>
      <c r="AI374" s="35">
        <f t="shared" si="94"/>
        <v>1.4020431611170392</v>
      </c>
      <c r="AJ374" s="35">
        <f t="shared" si="95"/>
        <v>0.64380255073962411</v>
      </c>
      <c r="AL374" s="36">
        <f t="shared" si="96"/>
        <v>1.1458668947380943</v>
      </c>
      <c r="AM374" s="36">
        <f t="shared" si="97"/>
        <v>3.9928392279373064</v>
      </c>
      <c r="AN374" s="36">
        <f t="shared" si="98"/>
        <v>2.1777533492315624</v>
      </c>
      <c r="AO374" s="36">
        <f t="shared" si="99"/>
        <v>1.553271261275935</v>
      </c>
    </row>
    <row r="375" spans="1:41" x14ac:dyDescent="0.25">
      <c r="A375" s="9" t="s">
        <v>1095</v>
      </c>
      <c r="B375" s="37">
        <v>8.8242626546666667</v>
      </c>
      <c r="C375" s="37">
        <v>1.3669669689884261</v>
      </c>
      <c r="D375" s="37">
        <v>15.491004999330031</v>
      </c>
      <c r="E375" s="38">
        <v>2.0729719533333335</v>
      </c>
      <c r="F375" s="38">
        <v>0.55917191952767664</v>
      </c>
      <c r="G375" s="38">
        <v>26.974408342984557</v>
      </c>
      <c r="H375" s="39">
        <v>1.6436128730000001</v>
      </c>
      <c r="I375" s="39">
        <v>0.75300407068149589</v>
      </c>
      <c r="J375" s="39">
        <v>45.813955527561497</v>
      </c>
      <c r="K375" s="40">
        <v>1.7854250159999998</v>
      </c>
      <c r="L375" s="40">
        <v>0.28019998676973046</v>
      </c>
      <c r="M375" s="40">
        <v>15.69374150461273</v>
      </c>
      <c r="N375" s="41">
        <v>4.9194320743333328</v>
      </c>
      <c r="O375" s="41">
        <v>6.7157398062251481</v>
      </c>
      <c r="P375" s="41">
        <v>136.51453470135058</v>
      </c>
      <c r="R375" s="32">
        <f t="shared" si="80"/>
        <v>4.2568171945005213</v>
      </c>
      <c r="S375" s="32">
        <f t="shared" si="81"/>
        <v>5.3688206022384115</v>
      </c>
      <c r="T375" s="32">
        <f t="shared" si="82"/>
        <v>4.9423877091384201</v>
      </c>
      <c r="U375" s="32">
        <f t="shared" si="83"/>
        <v>1.7937563770229523</v>
      </c>
      <c r="W375" s="33">
        <f t="shared" si="84"/>
        <v>0.23491729954763446</v>
      </c>
      <c r="X375" s="33">
        <f t="shared" si="85"/>
        <v>1.2612288376335523</v>
      </c>
      <c r="Y375" s="33">
        <f t="shared" si="86"/>
        <v>1.1610523739482173</v>
      </c>
      <c r="Z375" s="33">
        <f t="shared" si="87"/>
        <v>0.42138440413658046</v>
      </c>
      <c r="AB375" s="34">
        <f t="shared" si="88"/>
        <v>0.18626064718628743</v>
      </c>
      <c r="AC375" s="34">
        <f t="shared" si="89"/>
        <v>0.79287752560138347</v>
      </c>
      <c r="AD375" s="34">
        <f t="shared" si="90"/>
        <v>0.9205723333496747</v>
      </c>
      <c r="AE375" s="34">
        <f t="shared" si="91"/>
        <v>0.33410622367882531</v>
      </c>
      <c r="AG375" s="35">
        <f t="shared" si="92"/>
        <v>0.20233135456998061</v>
      </c>
      <c r="AH375" s="35">
        <f t="shared" si="93"/>
        <v>0.86128758912007519</v>
      </c>
      <c r="AI375" s="35">
        <f t="shared" si="94"/>
        <v>1.086280744894117</v>
      </c>
      <c r="AJ375" s="35">
        <f t="shared" si="95"/>
        <v>0.36293315753159483</v>
      </c>
      <c r="AL375" s="36">
        <f t="shared" si="96"/>
        <v>0.55748930724899903</v>
      </c>
      <c r="AM375" s="36">
        <f t="shared" si="97"/>
        <v>2.3731300688477233</v>
      </c>
      <c r="AN375" s="36">
        <f t="shared" si="98"/>
        <v>2.9930600782860455</v>
      </c>
      <c r="AO375" s="36">
        <f t="shared" si="99"/>
        <v>2.7553283001235451</v>
      </c>
    </row>
    <row r="376" spans="1:41" x14ac:dyDescent="0.25">
      <c r="A376" s="9" t="s">
        <v>1096</v>
      </c>
      <c r="B376" s="37">
        <v>8.056024807</v>
      </c>
      <c r="C376" s="37">
        <v>1.5950747170125545</v>
      </c>
      <c r="D376" s="37">
        <v>19.799774147003252</v>
      </c>
      <c r="E376" s="38">
        <v>1.2792490673333334</v>
      </c>
      <c r="F376" s="38">
        <v>0.41888561185960732</v>
      </c>
      <c r="G376" s="38">
        <v>32.744648603324599</v>
      </c>
      <c r="H376" s="39">
        <v>7.0317103466666673</v>
      </c>
      <c r="I376" s="39">
        <v>4.7461404493100998</v>
      </c>
      <c r="J376" s="39">
        <v>67.496245085805811</v>
      </c>
      <c r="K376" s="40">
        <v>3.2363829020000003</v>
      </c>
      <c r="L376" s="40">
        <v>2.548020180598761</v>
      </c>
      <c r="M376" s="40">
        <v>78.730491964475249</v>
      </c>
      <c r="N376" s="41">
        <v>0.95909530899999995</v>
      </c>
      <c r="O376" s="41">
        <v>0.58235875092170586</v>
      </c>
      <c r="P376" s="41">
        <v>60.719591208187829</v>
      </c>
      <c r="R376" s="32">
        <f t="shared" si="80"/>
        <v>6.2974638893372319</v>
      </c>
      <c r="S376" s="32">
        <f t="shared" si="81"/>
        <v>1.1456707415172329</v>
      </c>
      <c r="T376" s="32">
        <f t="shared" si="82"/>
        <v>2.489206330320676</v>
      </c>
      <c r="U376" s="32">
        <f t="shared" si="83"/>
        <v>8.3996081842998578</v>
      </c>
      <c r="W376" s="33">
        <f t="shared" si="84"/>
        <v>0.15879408243899334</v>
      </c>
      <c r="X376" s="33">
        <f t="shared" si="85"/>
        <v>0.18192573417643013</v>
      </c>
      <c r="Y376" s="33">
        <f t="shared" si="86"/>
        <v>0.3952712352246055</v>
      </c>
      <c r="Z376" s="33">
        <f t="shared" si="87"/>
        <v>1.3338080744729548</v>
      </c>
      <c r="AB376" s="34">
        <f t="shared" si="88"/>
        <v>0.87285112882928428</v>
      </c>
      <c r="AC376" s="34">
        <f t="shared" si="89"/>
        <v>5.4967484645696576</v>
      </c>
      <c r="AD376" s="34">
        <f t="shared" si="90"/>
        <v>2.1727065553094023</v>
      </c>
      <c r="AE376" s="34">
        <f t="shared" si="91"/>
        <v>7.3316074853898252</v>
      </c>
      <c r="AG376" s="35">
        <f t="shared" si="92"/>
        <v>0.40173447569176535</v>
      </c>
      <c r="AH376" s="35">
        <f t="shared" si="93"/>
        <v>2.5299083537707183</v>
      </c>
      <c r="AI376" s="35">
        <f t="shared" si="94"/>
        <v>0.46025543465882163</v>
      </c>
      <c r="AJ376" s="35">
        <f t="shared" si="95"/>
        <v>3.3744121899359643</v>
      </c>
      <c r="AL376" s="36">
        <f t="shared" si="96"/>
        <v>0.1190531722502428</v>
      </c>
      <c r="AM376" s="36">
        <f t="shared" si="97"/>
        <v>0.74973305315694938</v>
      </c>
      <c r="AN376" s="36">
        <f t="shared" si="98"/>
        <v>0.13639573613191452</v>
      </c>
      <c r="AO376" s="36">
        <f t="shared" si="99"/>
        <v>0.29634791001006217</v>
      </c>
    </row>
    <row r="377" spans="1:41" x14ac:dyDescent="0.25">
      <c r="A377" s="9" t="s">
        <v>1097</v>
      </c>
      <c r="B377" s="37">
        <v>9.7995122080000012</v>
      </c>
      <c r="C377" s="37">
        <v>8.6829365733007009</v>
      </c>
      <c r="D377" s="37">
        <v>88.60580393187567</v>
      </c>
      <c r="E377" s="38">
        <v>57.591976124666665</v>
      </c>
      <c r="F377" s="38">
        <v>46.241521828473438</v>
      </c>
      <c r="G377" s="38">
        <v>80.291604733924345</v>
      </c>
      <c r="H377" s="39">
        <v>72.096534306666669</v>
      </c>
      <c r="I377" s="39">
        <v>72.559078211774633</v>
      </c>
      <c r="J377" s="39">
        <v>100.64156191355956</v>
      </c>
      <c r="K377" s="40">
        <v>22.868078753333336</v>
      </c>
      <c r="L377" s="40">
        <v>16.371165692222029</v>
      </c>
      <c r="M377" s="40">
        <v>71.589598185355669</v>
      </c>
      <c r="N377" s="41">
        <v>35.62563724333333</v>
      </c>
      <c r="O377" s="41">
        <v>8.0106104138607801</v>
      </c>
      <c r="P377" s="41">
        <v>22.485521758238349</v>
      </c>
      <c r="R377" s="32">
        <f t="shared" si="80"/>
        <v>0.17015412332418414</v>
      </c>
      <c r="S377" s="32">
        <f t="shared" si="81"/>
        <v>0.13592209809028025</v>
      </c>
      <c r="T377" s="32">
        <f t="shared" si="82"/>
        <v>0.42852363391356557</v>
      </c>
      <c r="U377" s="32">
        <f t="shared" si="83"/>
        <v>0.27506910658373684</v>
      </c>
      <c r="W377" s="33">
        <f t="shared" si="84"/>
        <v>5.8770247847286177</v>
      </c>
      <c r="X377" s="33">
        <f t="shared" si="85"/>
        <v>0.79881753926889121</v>
      </c>
      <c r="Y377" s="33">
        <f t="shared" si="86"/>
        <v>2.5184440173519973</v>
      </c>
      <c r="Z377" s="33">
        <f t="shared" si="87"/>
        <v>1.6165879569057793</v>
      </c>
      <c r="AB377" s="34">
        <f t="shared" si="88"/>
        <v>7.3571554151245833</v>
      </c>
      <c r="AC377" s="34">
        <f t="shared" si="89"/>
        <v>1.2518503298202976</v>
      </c>
      <c r="AD377" s="34">
        <f t="shared" si="90"/>
        <v>3.1527149737560531</v>
      </c>
      <c r="AE377" s="34">
        <f t="shared" si="91"/>
        <v>2.0237261670360209</v>
      </c>
      <c r="AG377" s="35">
        <f t="shared" si="92"/>
        <v>2.3335935777154893</v>
      </c>
      <c r="AH377" s="35">
        <f t="shared" si="93"/>
        <v>0.39707056941112545</v>
      </c>
      <c r="AI377" s="35">
        <f t="shared" si="94"/>
        <v>0.31718693517309271</v>
      </c>
      <c r="AJ377" s="35">
        <f t="shared" si="95"/>
        <v>0.64189950055174572</v>
      </c>
      <c r="AL377" s="36">
        <f t="shared" si="96"/>
        <v>3.6354500598764217</v>
      </c>
      <c r="AM377" s="36">
        <f t="shared" si="97"/>
        <v>0.61858681782712532</v>
      </c>
      <c r="AN377" s="36">
        <f t="shared" si="98"/>
        <v>0.49413799964083815</v>
      </c>
      <c r="AO377" s="36">
        <f t="shared" si="99"/>
        <v>1.5578762705695337</v>
      </c>
    </row>
    <row r="378" spans="1:41" x14ac:dyDescent="0.25">
      <c r="A378" s="9" t="s">
        <v>1098</v>
      </c>
      <c r="B378" s="37">
        <v>2.587001142333333</v>
      </c>
      <c r="C378" s="37">
        <v>1.8684499389105127</v>
      </c>
      <c r="D378" s="37">
        <v>72.224550207398579</v>
      </c>
      <c r="E378" s="38">
        <v>3.4250757836666668</v>
      </c>
      <c r="F378" s="38">
        <v>3.4980016218737853</v>
      </c>
      <c r="G378" s="38">
        <v>102.12917444206298</v>
      </c>
      <c r="H378" s="39">
        <v>3.5549079706666666</v>
      </c>
      <c r="I378" s="39">
        <v>3.1424550009028009</v>
      </c>
      <c r="J378" s="39">
        <v>88.397647051141064</v>
      </c>
      <c r="K378" s="40">
        <v>1.3278017743333332</v>
      </c>
      <c r="L378" s="40">
        <v>1.1413933549893993</v>
      </c>
      <c r="M378" s="40">
        <v>85.961125903937997</v>
      </c>
      <c r="N378" s="41">
        <v>2.9718763643333332</v>
      </c>
      <c r="O378" s="41">
        <v>1.3642131018975889</v>
      </c>
      <c r="P378" s="41">
        <v>45.904100125767386</v>
      </c>
      <c r="R378" s="32">
        <f t="shared" si="80"/>
        <v>0.75531208817921547</v>
      </c>
      <c r="S378" s="32">
        <f t="shared" si="81"/>
        <v>0.72772661449465936</v>
      </c>
      <c r="T378" s="32">
        <f t="shared" si="82"/>
        <v>1.9483338494800719</v>
      </c>
      <c r="U378" s="32">
        <f t="shared" si="83"/>
        <v>0.87049420136751299</v>
      </c>
      <c r="W378" s="33">
        <f t="shared" si="84"/>
        <v>1.3239560383716864</v>
      </c>
      <c r="X378" s="33">
        <f t="shared" si="85"/>
        <v>0.96347804554398864</v>
      </c>
      <c r="Y378" s="33">
        <f t="shared" si="86"/>
        <v>2.5795083647830936</v>
      </c>
      <c r="Z378" s="33">
        <f t="shared" si="87"/>
        <v>1.1524960542680576</v>
      </c>
      <c r="AB378" s="34">
        <f t="shared" si="88"/>
        <v>1.3741424046919186</v>
      </c>
      <c r="AC378" s="34">
        <f t="shared" si="89"/>
        <v>1.0379063691434616</v>
      </c>
      <c r="AD378" s="34">
        <f t="shared" si="90"/>
        <v>2.6772881610672088</v>
      </c>
      <c r="AE378" s="34">
        <f t="shared" si="91"/>
        <v>1.1961829951375256</v>
      </c>
      <c r="AG378" s="35">
        <f t="shared" si="92"/>
        <v>0.51325905992284526</v>
      </c>
      <c r="AH378" s="35">
        <f t="shared" si="93"/>
        <v>0.38767077232722535</v>
      </c>
      <c r="AI378" s="35">
        <f t="shared" si="94"/>
        <v>0.37351227803636367</v>
      </c>
      <c r="AJ378" s="35">
        <f t="shared" si="95"/>
        <v>0.44678903546217769</v>
      </c>
      <c r="AL378" s="36">
        <f t="shared" si="96"/>
        <v>1.1487727298229424</v>
      </c>
      <c r="AM378" s="36">
        <f t="shared" si="97"/>
        <v>0.86768192940590438</v>
      </c>
      <c r="AN378" s="36">
        <f t="shared" si="98"/>
        <v>0.83599248949783778</v>
      </c>
      <c r="AO378" s="36">
        <f t="shared" si="99"/>
        <v>2.238192794873664</v>
      </c>
    </row>
    <row r="379" spans="1:41" x14ac:dyDescent="0.2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row>
    <row r="380" spans="1:41" x14ac:dyDescent="0.2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row>
    <row r="381" spans="1:41" x14ac:dyDescent="0.2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row>
    <row r="382" spans="1:41" x14ac:dyDescent="0.2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row>
    <row r="383" spans="1:41" x14ac:dyDescent="0.2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row>
    <row r="384" spans="1:41" x14ac:dyDescent="0.2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row>
    <row r="385" spans="1:41" x14ac:dyDescent="0.2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row>
    <row r="386" spans="1:41" x14ac:dyDescent="0.2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row>
    <row r="387" spans="1:41" x14ac:dyDescent="0.2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row>
    <row r="388" spans="1:41" x14ac:dyDescent="0.2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row>
    <row r="389" spans="1:41" x14ac:dyDescent="0.2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row>
    <row r="390" spans="1:41" x14ac:dyDescent="0.2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row>
    <row r="391" spans="1:41" x14ac:dyDescent="0.2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row>
    <row r="392" spans="1:41" x14ac:dyDescent="0.2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row>
    <row r="393" spans="1:41" x14ac:dyDescent="0.2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row>
    <row r="394" spans="1:41" x14ac:dyDescent="0.2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row>
    <row r="395" spans="1:41" x14ac:dyDescent="0.25">
      <c r="B395"/>
      <c r="C395"/>
      <c r="D395"/>
      <c r="E395"/>
      <c r="F395"/>
      <c r="G395"/>
      <c r="H395"/>
      <c r="I395"/>
      <c r="J395"/>
      <c r="K395"/>
      <c r="L395"/>
      <c r="M395"/>
      <c r="N395"/>
      <c r="O395"/>
      <c r="P395"/>
      <c r="R395"/>
      <c r="S395"/>
      <c r="T395"/>
      <c r="U395"/>
      <c r="V395"/>
      <c r="W395"/>
      <c r="X395"/>
      <c r="Y395"/>
      <c r="Z395"/>
      <c r="AA395"/>
      <c r="AB395"/>
      <c r="AC395"/>
      <c r="AD395"/>
      <c r="AE395"/>
      <c r="AF395"/>
      <c r="AG395"/>
      <c r="AH395"/>
      <c r="AI395"/>
      <c r="AJ395"/>
      <c r="AK395"/>
      <c r="AL395"/>
      <c r="AM395"/>
      <c r="AN395"/>
      <c r="AO395"/>
    </row>
    <row r="396" spans="1:41" x14ac:dyDescent="0.25">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row>
    <row r="397" spans="1:41" x14ac:dyDescent="0.25">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row>
    <row r="398" spans="1:41" x14ac:dyDescent="0.25">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row>
    <row r="399" spans="1:41" x14ac:dyDescent="0.25">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row>
    <row r="400" spans="1:41" x14ac:dyDescent="0.25">
      <c r="B400"/>
      <c r="C400"/>
      <c r="E400"/>
      <c r="F400"/>
      <c r="H400"/>
      <c r="I400"/>
      <c r="K400"/>
      <c r="L400"/>
      <c r="N400"/>
      <c r="O400"/>
      <c r="Q400"/>
      <c r="R400"/>
      <c r="S400"/>
      <c r="T400"/>
      <c r="U400"/>
      <c r="V400"/>
      <c r="W400"/>
      <c r="X400"/>
      <c r="Y400"/>
      <c r="Z400"/>
      <c r="AA400"/>
      <c r="AB400"/>
      <c r="AC400"/>
      <c r="AD400"/>
      <c r="AE400"/>
      <c r="AF400"/>
      <c r="AG400"/>
      <c r="AH400"/>
      <c r="AI400"/>
      <c r="AJ400"/>
      <c r="AK400"/>
      <c r="AL400"/>
      <c r="AM400"/>
      <c r="AN400"/>
      <c r="AO400"/>
    </row>
    <row r="401" spans="17:17" x14ac:dyDescent="0.25">
      <c r="Q401"/>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E9882-428C-4564-B799-0C31EB61CBE8}">
  <dimension ref="A1:AQ129"/>
  <sheetViews>
    <sheetView zoomScale="80" zoomScaleNormal="80" workbookViewId="0">
      <pane ySplit="1" topLeftCell="A2" activePane="bottomLeft" state="frozen"/>
      <selection activeCell="M1" sqref="M1"/>
      <selection pane="bottomLeft" activeCell="AG14" sqref="AG14"/>
    </sheetView>
  </sheetViews>
  <sheetFormatPr defaultRowHeight="15" x14ac:dyDescent="0.25"/>
  <cols>
    <col min="1" max="1" width="61.7109375" bestFit="1" customWidth="1"/>
    <col min="3" max="3" width="15.85546875" style="43" bestFit="1" customWidth="1"/>
    <col min="4" max="5" width="9.5703125" style="9" customWidth="1"/>
    <col min="6" max="6" width="17.28515625" style="9" bestFit="1" customWidth="1"/>
    <col min="7" max="8" width="17.28515625" style="9" customWidth="1"/>
    <col min="9" max="9" width="47.140625" style="9" bestFit="1" customWidth="1"/>
    <col min="10" max="10" width="33.140625" style="9" customWidth="1"/>
    <col min="11" max="11" width="19.140625" style="4" bestFit="1" customWidth="1"/>
    <col min="12" max="12" width="47.140625" style="9" bestFit="1" customWidth="1"/>
    <col min="13" max="13" width="44.7109375" style="65" bestFit="1" customWidth="1"/>
    <col min="14" max="16" width="25.5703125" style="11" bestFit="1" customWidth="1"/>
    <col min="17" max="17" width="18.85546875" style="21" bestFit="1" customWidth="1"/>
    <col min="18" max="19" width="18.85546875" style="21" customWidth="1"/>
    <col min="20" max="22" width="26.5703125" style="11" bestFit="1" customWidth="1"/>
    <col min="23" max="23" width="16.7109375" style="21" bestFit="1" customWidth="1"/>
    <col min="24" max="25" width="16.7109375" style="21" customWidth="1"/>
    <col min="26" max="28" width="23.42578125" style="11" bestFit="1" customWidth="1"/>
    <col min="29" max="29" width="16.7109375" style="21" bestFit="1" customWidth="1"/>
    <col min="30" max="31" width="16.7109375" style="21" customWidth="1"/>
    <col min="32" max="34" width="30.140625" style="11" bestFit="1" customWidth="1"/>
    <col min="35" max="35" width="23.42578125" style="21" bestFit="1" customWidth="1"/>
    <col min="36" max="37" width="23.42578125" style="21" customWidth="1"/>
    <col min="38" max="40" width="28.140625" style="11" bestFit="1" customWidth="1"/>
    <col min="41" max="41" width="21.5703125" style="21" bestFit="1" customWidth="1"/>
    <col min="42" max="43" width="21.5703125" style="21" customWidth="1"/>
  </cols>
  <sheetData>
    <row r="1" spans="1:43" s="1" customFormat="1" x14ac:dyDescent="0.25">
      <c r="A1" s="1" t="s">
        <v>1376</v>
      </c>
      <c r="B1" s="1" t="s">
        <v>414</v>
      </c>
      <c r="C1" s="44" t="s">
        <v>393</v>
      </c>
      <c r="D1" s="24" t="s">
        <v>416</v>
      </c>
      <c r="E1" s="24" t="s">
        <v>418</v>
      </c>
      <c r="F1" s="24" t="s">
        <v>420</v>
      </c>
      <c r="G1" s="24" t="s">
        <v>431</v>
      </c>
      <c r="H1" s="24" t="s">
        <v>432</v>
      </c>
      <c r="I1" s="24" t="s">
        <v>433</v>
      </c>
      <c r="J1" s="24" t="s">
        <v>434</v>
      </c>
      <c r="K1" s="5" t="s">
        <v>1297</v>
      </c>
      <c r="L1" s="24" t="s">
        <v>435</v>
      </c>
      <c r="M1" s="64" t="s">
        <v>436</v>
      </c>
      <c r="N1" s="58" t="s">
        <v>639</v>
      </c>
      <c r="O1" s="58" t="s">
        <v>640</v>
      </c>
      <c r="P1" s="58" t="s">
        <v>641</v>
      </c>
      <c r="Q1" s="59" t="s">
        <v>471</v>
      </c>
      <c r="R1" s="59" t="s">
        <v>651</v>
      </c>
      <c r="S1" s="59" t="s">
        <v>1342</v>
      </c>
      <c r="T1" s="58" t="s">
        <v>1348</v>
      </c>
      <c r="U1" s="58" t="s">
        <v>1349</v>
      </c>
      <c r="V1" s="58" t="s">
        <v>1350</v>
      </c>
      <c r="W1" s="59" t="s">
        <v>472</v>
      </c>
      <c r="X1" s="59" t="s">
        <v>652</v>
      </c>
      <c r="Y1" s="59" t="s">
        <v>1343</v>
      </c>
      <c r="Z1" s="58" t="s">
        <v>642</v>
      </c>
      <c r="AA1" s="58" t="s">
        <v>643</v>
      </c>
      <c r="AB1" s="58" t="s">
        <v>644</v>
      </c>
      <c r="AC1" s="59" t="s">
        <v>473</v>
      </c>
      <c r="AD1" s="59" t="s">
        <v>653</v>
      </c>
      <c r="AE1" s="59" t="s">
        <v>1344</v>
      </c>
      <c r="AF1" s="58" t="s">
        <v>645</v>
      </c>
      <c r="AG1" s="58" t="s">
        <v>646</v>
      </c>
      <c r="AH1" s="58" t="s">
        <v>647</v>
      </c>
      <c r="AI1" s="59" t="s">
        <v>474</v>
      </c>
      <c r="AJ1" s="59" t="s">
        <v>654</v>
      </c>
      <c r="AK1" s="59" t="s">
        <v>1345</v>
      </c>
      <c r="AL1" s="58" t="s">
        <v>648</v>
      </c>
      <c r="AM1" s="58" t="s">
        <v>649</v>
      </c>
      <c r="AN1" s="58" t="s">
        <v>650</v>
      </c>
      <c r="AO1" s="59" t="s">
        <v>475</v>
      </c>
      <c r="AP1" s="59" t="s">
        <v>655</v>
      </c>
      <c r="AQ1" s="59" t="s">
        <v>1346</v>
      </c>
    </row>
    <row r="2" spans="1:43" s="1" customFormat="1" x14ac:dyDescent="0.25">
      <c r="A2" s="1" t="s">
        <v>1377</v>
      </c>
      <c r="C2" s="44"/>
      <c r="D2" s="24"/>
      <c r="E2" s="24"/>
      <c r="F2" s="24"/>
      <c r="G2" s="24"/>
      <c r="H2" s="24"/>
      <c r="I2" s="24"/>
      <c r="J2" s="24"/>
      <c r="K2" s="5"/>
      <c r="L2" s="24"/>
      <c r="M2" s="64"/>
      <c r="N2" s="58" t="s">
        <v>12</v>
      </c>
      <c r="O2" s="58" t="s">
        <v>12</v>
      </c>
      <c r="P2" s="58" t="s">
        <v>12</v>
      </c>
      <c r="Q2" s="59"/>
      <c r="R2" s="59"/>
      <c r="S2" s="59"/>
      <c r="T2" s="58" t="s">
        <v>1347</v>
      </c>
      <c r="U2" s="58" t="s">
        <v>1347</v>
      </c>
      <c r="V2" s="58" t="s">
        <v>1347</v>
      </c>
      <c r="W2" s="59"/>
      <c r="X2" s="59"/>
      <c r="Y2" s="59"/>
      <c r="Z2" s="58" t="s">
        <v>15</v>
      </c>
      <c r="AA2" s="58" t="s">
        <v>15</v>
      </c>
      <c r="AB2" s="58" t="s">
        <v>15</v>
      </c>
      <c r="AC2" s="59"/>
      <c r="AD2" s="59"/>
      <c r="AE2" s="59"/>
      <c r="AF2" s="58" t="s">
        <v>13</v>
      </c>
      <c r="AG2" s="58" t="s">
        <v>13</v>
      </c>
      <c r="AH2" s="58" t="s">
        <v>13</v>
      </c>
      <c r="AI2" s="59"/>
      <c r="AJ2" s="59"/>
      <c r="AK2" s="59"/>
      <c r="AL2" s="58" t="s">
        <v>14</v>
      </c>
      <c r="AM2" s="58" t="s">
        <v>14</v>
      </c>
      <c r="AN2" s="58" t="s">
        <v>14</v>
      </c>
      <c r="AO2" s="59"/>
      <c r="AP2" s="59"/>
      <c r="AQ2" s="59"/>
    </row>
    <row r="3" spans="1:43" x14ac:dyDescent="0.25">
      <c r="A3" t="s">
        <v>500</v>
      </c>
      <c r="B3">
        <v>9.1321999999999992</v>
      </c>
      <c r="C3" s="43">
        <v>78.099999999999994</v>
      </c>
      <c r="D3" s="9" t="s">
        <v>417</v>
      </c>
      <c r="E3" s="9" t="s">
        <v>419</v>
      </c>
      <c r="F3" s="9" t="s">
        <v>638</v>
      </c>
      <c r="J3" s="9" t="str">
        <f>IF(ISBLANK(I3), D3&amp;"-"&amp;E3&amp;"-"&amp;F3&amp;"-"&amp;B3&amp;"-"&amp;C3, I3)</f>
        <v>LWS-GC-Quad-CHCL3-9.1322-78.1</v>
      </c>
      <c r="K3" s="6" t="s">
        <v>1298</v>
      </c>
      <c r="L3" s="25"/>
      <c r="M3" s="65" t="str">
        <f>IF(ISBLANK(L3), "Unknown-"&amp;B3&amp;"-"&amp;C3, L3)</f>
        <v>Unknown-9.1322-78.1</v>
      </c>
      <c r="N3" s="11">
        <v>1301.8803829999999</v>
      </c>
      <c r="O3" s="11">
        <v>5102.3070699999998</v>
      </c>
      <c r="P3" s="11">
        <v>993.47797149999997</v>
      </c>
      <c r="Q3" s="12">
        <f>AVERAGE(N3:P3)</f>
        <v>2465.888474833333</v>
      </c>
      <c r="R3" s="12">
        <f>STDEV(N3:P3)</f>
        <v>2288.4067096039089</v>
      </c>
      <c r="S3" s="12">
        <f>(STDEV(N3:P3))/(AVERAGE(N3:P3))*100</f>
        <v>92.802522618488652</v>
      </c>
      <c r="T3" s="11">
        <v>81.766476569999995</v>
      </c>
      <c r="U3" s="11">
        <v>51.615588440000003</v>
      </c>
      <c r="V3" s="11">
        <v>87.685559569999995</v>
      </c>
      <c r="W3" s="12">
        <f>AVERAGE(T3:V3)</f>
        <v>73.689208193333329</v>
      </c>
      <c r="X3" s="12">
        <f>STDEV(T3:V3)</f>
        <v>19.344053418332013</v>
      </c>
      <c r="Y3" s="12">
        <f>(STDEV(T3:V3)/AVERAGE(T3:V3))*100</f>
        <v>26.250863447440427</v>
      </c>
      <c r="Z3" s="11">
        <v>115.264303</v>
      </c>
      <c r="AA3" s="11">
        <v>20.929698819999999</v>
      </c>
      <c r="AB3" s="11">
        <v>247.5012155</v>
      </c>
      <c r="AC3" s="12">
        <f>AVERAGE(Z3:AB3)</f>
        <v>127.89840577333332</v>
      </c>
      <c r="AD3" s="12">
        <f>STDEV(Z3:AB3)</f>
        <v>113.81290988870396</v>
      </c>
      <c r="AE3" s="12">
        <f>(STDEV(Z3:AB3)/AVERAGE(Z3:AB3))*100</f>
        <v>88.986965240526729</v>
      </c>
      <c r="AF3" s="11">
        <v>9.0618235840000008</v>
      </c>
      <c r="AG3" s="11">
        <v>12.99289205</v>
      </c>
      <c r="AH3" s="11">
        <v>44.887102390000003</v>
      </c>
      <c r="AI3" s="12">
        <f>AVERAGE(AF3:AH3)</f>
        <v>22.313939341333334</v>
      </c>
      <c r="AJ3" s="12">
        <f>STDEV(AF3:AH3)</f>
        <v>19.647495828663832</v>
      </c>
      <c r="AK3" s="12">
        <f>(STDEV(AF3:AH3)/AVERAGE(AF3:AH3))*100</f>
        <v>88.050323737636489</v>
      </c>
      <c r="AL3" s="11">
        <v>9.0961336989999992</v>
      </c>
      <c r="AM3" s="11">
        <v>44.534605560000003</v>
      </c>
      <c r="AN3" s="11">
        <v>12.51594609</v>
      </c>
      <c r="AO3" s="12">
        <f>AVERAGE(AL3:AN3)</f>
        <v>22.04889511633333</v>
      </c>
      <c r="AP3" s="12">
        <f>STDEV(AL3:AN3)</f>
        <v>19.548124201946457</v>
      </c>
      <c r="AQ3" s="12">
        <f>(STDEV(AL3:AN3)/AVERAGE(AL3:AN3))*100</f>
        <v>88.658066986157706</v>
      </c>
    </row>
    <row r="4" spans="1:43" x14ac:dyDescent="0.25">
      <c r="A4" t="s">
        <v>501</v>
      </c>
      <c r="B4">
        <v>9.1797000000000004</v>
      </c>
      <c r="C4" s="43">
        <v>84.1</v>
      </c>
      <c r="D4" s="9" t="s">
        <v>417</v>
      </c>
      <c r="E4" s="9" t="s">
        <v>419</v>
      </c>
      <c r="F4" s="9" t="s">
        <v>638</v>
      </c>
      <c r="J4" s="9" t="str">
        <f t="shared" ref="J4:J64" si="0">IF(ISBLANK(I4), D4&amp;"-"&amp;E4&amp;"-"&amp;F4&amp;"-"&amp;B4&amp;"-"&amp;C4, I4)</f>
        <v>LWS-GC-Quad-CHCL3-9.1797-84.1</v>
      </c>
      <c r="K4" s="6" t="s">
        <v>1298</v>
      </c>
      <c r="L4" s="25"/>
      <c r="M4" s="65" t="str">
        <f t="shared" ref="M4:M64" si="1">IF(ISBLANK(L4), "Unknown-"&amp;B4&amp;"-"&amp;C4, L4)</f>
        <v>Unknown-9.1797-84.1</v>
      </c>
      <c r="N4" s="11">
        <v>340.82688889999997</v>
      </c>
      <c r="O4" s="11">
        <v>1929.2025169999999</v>
      </c>
      <c r="P4" s="11">
        <v>1083.075051</v>
      </c>
      <c r="Q4" s="12">
        <f t="shared" ref="Q4:Q64" si="2">AVERAGE(N4:P4)</f>
        <v>1117.7014856333333</v>
      </c>
      <c r="R4" s="12">
        <f t="shared" ref="R4:R64" si="3">STDEV(N4:P4)</f>
        <v>794.75375209374124</v>
      </c>
      <c r="S4" s="12">
        <f t="shared" ref="S4:S64" si="4">(STDEV(N4:P4))/(AVERAGE(N4:P4))*100</f>
        <v>71.106083539237915</v>
      </c>
      <c r="T4" s="11">
        <v>59.677914530000002</v>
      </c>
      <c r="U4" s="11">
        <v>44.648724080000001</v>
      </c>
      <c r="V4" s="11">
        <v>14.41355313</v>
      </c>
      <c r="W4" s="12">
        <f t="shared" ref="W4:W64" si="5">AVERAGE(T4:V4)</f>
        <v>39.580063913333333</v>
      </c>
      <c r="X4" s="12">
        <f t="shared" ref="X4:X64" si="6">STDEV(T4:V4)</f>
        <v>23.053938712318065</v>
      </c>
      <c r="Y4" s="12">
        <f t="shared" ref="Y4:Y64" si="7">(STDEV(T4:V4)/AVERAGE(T4:V4))*100</f>
        <v>58.246340285852561</v>
      </c>
      <c r="Z4" s="11">
        <v>25.978170179999999</v>
      </c>
      <c r="AA4" s="11">
        <v>38.266641389999997</v>
      </c>
      <c r="AB4" s="11">
        <v>52.725988399999999</v>
      </c>
      <c r="AC4" s="12">
        <f t="shared" ref="AC4:AC64" si="8">AVERAGE(Z4:AB4)</f>
        <v>38.99026665666667</v>
      </c>
      <c r="AD4" s="12">
        <f t="shared" ref="AD4:AD64" si="9">STDEV(Z4:AB4)</f>
        <v>13.38858357061938</v>
      </c>
      <c r="AE4" s="12">
        <f t="shared" ref="AE4:AE64" si="10">(STDEV(Z4:AB4)/AVERAGE(Z4:AB4))*100</f>
        <v>34.338271365297679</v>
      </c>
      <c r="AF4" s="11">
        <v>17.036235560000001</v>
      </c>
      <c r="AG4" s="11">
        <v>7.7504039179999999</v>
      </c>
      <c r="AH4" s="11">
        <v>13.207076539999999</v>
      </c>
      <c r="AI4" s="12">
        <f t="shared" ref="AI4:AI64" si="11">AVERAGE(AF4:AH4)</f>
        <v>12.664572006</v>
      </c>
      <c r="AJ4" s="12">
        <f t="shared" ref="AJ4:AJ64" si="12">STDEV(AF4:AH4)</f>
        <v>4.6666262650816615</v>
      </c>
      <c r="AK4" s="12">
        <f t="shared" ref="AK4:AK64" si="13">(STDEV(AF4:AH4)/AVERAGE(AF4:AH4))*100</f>
        <v>36.847879761517319</v>
      </c>
      <c r="AL4" s="11">
        <v>11.282774939999999</v>
      </c>
      <c r="AM4" s="11">
        <v>26.523013209999998</v>
      </c>
      <c r="AN4" s="11">
        <v>9.9028402470000003</v>
      </c>
      <c r="AO4" s="12">
        <f t="shared" ref="AO4:AO64" si="14">AVERAGE(AL4:AN4)</f>
        <v>15.902876132333333</v>
      </c>
      <c r="AP4" s="12">
        <f t="shared" ref="AP4:AP64" si="15">STDEV(AL4:AN4)</f>
        <v>9.2231523136376143</v>
      </c>
      <c r="AQ4" s="12">
        <f t="shared" ref="AQ4:AQ64" si="16">(STDEV(AL4:AN4)/AVERAGE(AL4:AN4))*100</f>
        <v>57.996756290425544</v>
      </c>
    </row>
    <row r="5" spans="1:43" x14ac:dyDescent="0.25">
      <c r="A5" t="s">
        <v>502</v>
      </c>
      <c r="B5">
        <v>9.1866000000000003</v>
      </c>
      <c r="C5" s="43">
        <v>144.1</v>
      </c>
      <c r="D5" s="9" t="s">
        <v>417</v>
      </c>
      <c r="E5" s="9" t="s">
        <v>419</v>
      </c>
      <c r="F5" s="9" t="s">
        <v>638</v>
      </c>
      <c r="J5" s="9" t="str">
        <f t="shared" si="0"/>
        <v>LWS-GC-Quad-CHCL3-9.1866-144.1</v>
      </c>
      <c r="K5" s="6" t="s">
        <v>1298</v>
      </c>
      <c r="L5" s="25"/>
      <c r="M5" s="65" t="str">
        <f t="shared" si="1"/>
        <v>Unknown-9.1866-144.1</v>
      </c>
      <c r="N5" s="11">
        <v>1998.7610649999999</v>
      </c>
      <c r="O5" s="11">
        <v>2757.468664</v>
      </c>
      <c r="P5" s="11">
        <v>2552.3188380000001</v>
      </c>
      <c r="Q5" s="12">
        <f t="shared" si="2"/>
        <v>2436.1828556666665</v>
      </c>
      <c r="R5" s="12">
        <f t="shared" si="3"/>
        <v>392.46016357011587</v>
      </c>
      <c r="S5" s="12">
        <f t="shared" si="4"/>
        <v>16.109634901059934</v>
      </c>
      <c r="T5" s="11">
        <v>45.710752999999997</v>
      </c>
      <c r="U5" s="11">
        <v>28.080372480000001</v>
      </c>
      <c r="V5" s="11">
        <v>44.418343800000002</v>
      </c>
      <c r="W5" s="12">
        <f t="shared" si="5"/>
        <v>39.403156426666669</v>
      </c>
      <c r="X5" s="12">
        <f t="shared" si="6"/>
        <v>9.8270879517907002</v>
      </c>
      <c r="Y5" s="12">
        <f t="shared" si="7"/>
        <v>24.939849603368508</v>
      </c>
      <c r="Z5" s="11">
        <v>69.186297780000004</v>
      </c>
      <c r="AA5" s="11">
        <v>65.431616070000004</v>
      </c>
      <c r="AB5" s="11">
        <v>94.503377479999997</v>
      </c>
      <c r="AC5" s="12">
        <f t="shared" si="8"/>
        <v>76.373763776666678</v>
      </c>
      <c r="AD5" s="12">
        <f t="shared" si="9"/>
        <v>15.81254497100071</v>
      </c>
      <c r="AE5" s="12">
        <f t="shared" si="10"/>
        <v>20.70415832489282</v>
      </c>
      <c r="AF5" s="11">
        <v>29.154474740000001</v>
      </c>
      <c r="AG5" s="11">
        <v>23.93024355</v>
      </c>
      <c r="AH5" s="11">
        <v>23.443909779999998</v>
      </c>
      <c r="AI5" s="12">
        <f t="shared" si="11"/>
        <v>25.50954269</v>
      </c>
      <c r="AJ5" s="12">
        <f t="shared" si="12"/>
        <v>3.1659559963459079</v>
      </c>
      <c r="AK5" s="12">
        <f t="shared" si="13"/>
        <v>12.410869276723627</v>
      </c>
      <c r="AL5" s="11">
        <v>25.081097960000001</v>
      </c>
      <c r="AM5" s="11">
        <v>29.129800060000001</v>
      </c>
      <c r="AN5" s="11">
        <v>25.90565256</v>
      </c>
      <c r="AO5" s="12">
        <f t="shared" si="14"/>
        <v>26.705516859999999</v>
      </c>
      <c r="AP5" s="12">
        <f t="shared" si="15"/>
        <v>2.139587424586098</v>
      </c>
      <c r="AQ5" s="12">
        <f t="shared" si="16"/>
        <v>8.0117806212199181</v>
      </c>
    </row>
    <row r="6" spans="1:43" x14ac:dyDescent="0.25">
      <c r="A6" t="s">
        <v>503</v>
      </c>
      <c r="B6">
        <v>9.3237000000000005</v>
      </c>
      <c r="C6" s="43">
        <v>65.400000000000006</v>
      </c>
      <c r="D6" s="9" t="s">
        <v>417</v>
      </c>
      <c r="E6" s="9" t="s">
        <v>419</v>
      </c>
      <c r="F6" s="9" t="s">
        <v>638</v>
      </c>
      <c r="J6" s="9" t="str">
        <f t="shared" si="0"/>
        <v>LWS-GC-Quad-CHCL3-9.3237-65.4</v>
      </c>
      <c r="K6" s="6" t="s">
        <v>1298</v>
      </c>
      <c r="L6" s="25"/>
      <c r="M6" s="65" t="str">
        <f t="shared" si="1"/>
        <v>Unknown-9.3237-65.4</v>
      </c>
      <c r="N6" s="11">
        <v>68.161381210000002</v>
      </c>
      <c r="O6" s="11">
        <v>114.90760160000001</v>
      </c>
      <c r="P6" s="11">
        <v>98.438896389999996</v>
      </c>
      <c r="Q6" s="12">
        <f t="shared" si="2"/>
        <v>93.835959733333354</v>
      </c>
      <c r="R6" s="12">
        <f t="shared" si="3"/>
        <v>23.710599941515071</v>
      </c>
      <c r="S6" s="12">
        <f t="shared" si="4"/>
        <v>25.268138151830883</v>
      </c>
      <c r="T6" s="11">
        <v>0.52673156899999996</v>
      </c>
      <c r="U6" s="11">
        <v>0.35990655300000002</v>
      </c>
      <c r="V6" s="11">
        <v>1.143239976</v>
      </c>
      <c r="W6" s="12">
        <f t="shared" si="5"/>
        <v>0.67662603266666677</v>
      </c>
      <c r="X6" s="12">
        <f t="shared" si="6"/>
        <v>0.41261855941736603</v>
      </c>
      <c r="Y6" s="12">
        <f t="shared" si="7"/>
        <v>60.981774199728221</v>
      </c>
      <c r="Z6" s="11">
        <v>0.78213315100000003</v>
      </c>
      <c r="AA6" s="11">
        <v>4.6600148590000003</v>
      </c>
      <c r="AB6" s="11">
        <v>1.0500918910000001</v>
      </c>
      <c r="AC6" s="12">
        <f t="shared" si="8"/>
        <v>2.1640799670000002</v>
      </c>
      <c r="AD6" s="12">
        <f t="shared" si="9"/>
        <v>2.1656912777247097</v>
      </c>
      <c r="AE6" s="12">
        <f t="shared" si="10"/>
        <v>100.0744570787254</v>
      </c>
      <c r="AF6" s="11">
        <v>0.31432568700000002</v>
      </c>
      <c r="AG6" s="11">
        <v>0.16772585600000001</v>
      </c>
      <c r="AH6" s="11">
        <v>0.42548770000000002</v>
      </c>
      <c r="AI6" s="12">
        <f t="shared" si="11"/>
        <v>0.30251308100000002</v>
      </c>
      <c r="AJ6" s="12">
        <f t="shared" si="12"/>
        <v>0.12928629200713257</v>
      </c>
      <c r="AK6" s="12">
        <f t="shared" si="13"/>
        <v>42.737421991722918</v>
      </c>
      <c r="AL6" s="11">
        <v>0.10285034699999999</v>
      </c>
      <c r="AM6" s="11">
        <v>0.87691705799999997</v>
      </c>
      <c r="AN6" s="11">
        <v>0.109282616</v>
      </c>
      <c r="AO6" s="12">
        <f t="shared" si="14"/>
        <v>0.36301667366666662</v>
      </c>
      <c r="AP6" s="12">
        <f t="shared" si="15"/>
        <v>0.44506240830313104</v>
      </c>
      <c r="AQ6" s="12">
        <f t="shared" si="16"/>
        <v>122.60109261862759</v>
      </c>
    </row>
    <row r="7" spans="1:43" x14ac:dyDescent="0.25">
      <c r="A7" t="s">
        <v>504</v>
      </c>
      <c r="B7">
        <v>9.3458000000000006</v>
      </c>
      <c r="C7" s="43">
        <v>64.7</v>
      </c>
      <c r="D7" s="9" t="s">
        <v>417</v>
      </c>
      <c r="E7" s="9" t="s">
        <v>419</v>
      </c>
      <c r="F7" s="9" t="s">
        <v>638</v>
      </c>
      <c r="J7" s="9" t="str">
        <f t="shared" si="0"/>
        <v>LWS-GC-Quad-CHCL3-9.3458-64.7</v>
      </c>
      <c r="K7" s="6" t="s">
        <v>1298</v>
      </c>
      <c r="L7" s="25"/>
      <c r="M7" s="65" t="str">
        <f t="shared" si="1"/>
        <v>Unknown-9.3458-64.7</v>
      </c>
      <c r="N7" s="11">
        <v>1827.368463</v>
      </c>
      <c r="O7" s="11">
        <v>2530.7912080000001</v>
      </c>
      <c r="P7" s="11">
        <v>2873.4384209999998</v>
      </c>
      <c r="Q7" s="12">
        <f t="shared" si="2"/>
        <v>2410.5326973333335</v>
      </c>
      <c r="R7" s="12">
        <f t="shared" si="3"/>
        <v>533.30307640061005</v>
      </c>
      <c r="S7" s="12">
        <f t="shared" si="4"/>
        <v>22.123868180281473</v>
      </c>
      <c r="T7" s="11">
        <v>36.896949679999999</v>
      </c>
      <c r="U7" s="11">
        <v>17.765664489999999</v>
      </c>
      <c r="V7" s="11">
        <v>44.775409089999997</v>
      </c>
      <c r="W7" s="12">
        <f t="shared" si="5"/>
        <v>33.146007753333329</v>
      </c>
      <c r="X7" s="12">
        <f t="shared" si="6"/>
        <v>13.890059389442014</v>
      </c>
      <c r="Y7" s="12">
        <f t="shared" si="7"/>
        <v>41.905678333298404</v>
      </c>
      <c r="Z7" s="11">
        <v>47.373336170000002</v>
      </c>
      <c r="AA7" s="11">
        <v>73.357814210000001</v>
      </c>
      <c r="AB7" s="11">
        <v>113.92243259999999</v>
      </c>
      <c r="AC7" s="12">
        <f t="shared" si="8"/>
        <v>78.217860993333332</v>
      </c>
      <c r="AD7" s="12">
        <f t="shared" si="9"/>
        <v>33.53968693897577</v>
      </c>
      <c r="AE7" s="12">
        <f t="shared" si="10"/>
        <v>42.879831426014611</v>
      </c>
      <c r="AF7" s="11">
        <v>21.05223818</v>
      </c>
      <c r="AG7" s="11">
        <v>25.83071975</v>
      </c>
      <c r="AH7" s="11">
        <v>29.833008410000001</v>
      </c>
      <c r="AI7" s="12">
        <f t="shared" si="11"/>
        <v>25.571988780000002</v>
      </c>
      <c r="AJ7" s="12">
        <f t="shared" si="12"/>
        <v>4.3960991508542193</v>
      </c>
      <c r="AK7" s="12">
        <f t="shared" si="13"/>
        <v>17.191072578181458</v>
      </c>
      <c r="AL7" s="11">
        <v>25.28496204</v>
      </c>
      <c r="AM7" s="11">
        <v>22.03724519</v>
      </c>
      <c r="AN7" s="11">
        <v>3.7775079360000001</v>
      </c>
      <c r="AO7" s="12">
        <f t="shared" si="14"/>
        <v>17.033238388666668</v>
      </c>
      <c r="AP7" s="12">
        <f t="shared" si="15"/>
        <v>11.594080755271602</v>
      </c>
      <c r="AQ7" s="12">
        <f t="shared" si="16"/>
        <v>68.067389716014929</v>
      </c>
    </row>
    <row r="8" spans="1:43" x14ac:dyDescent="0.25">
      <c r="A8" t="s">
        <v>505</v>
      </c>
      <c r="B8">
        <v>9.4022000000000006</v>
      </c>
      <c r="C8" s="43">
        <v>188.1</v>
      </c>
      <c r="D8" s="9" t="s">
        <v>417</v>
      </c>
      <c r="E8" s="9" t="s">
        <v>419</v>
      </c>
      <c r="F8" s="9" t="s">
        <v>638</v>
      </c>
      <c r="J8" s="9" t="str">
        <f t="shared" si="0"/>
        <v>LWS-GC-Quad-CHCL3-9.4022-188.1</v>
      </c>
      <c r="K8" s="6" t="s">
        <v>1298</v>
      </c>
      <c r="L8" s="25"/>
      <c r="M8" s="65" t="str">
        <f t="shared" si="1"/>
        <v>Unknown-9.4022-188.1</v>
      </c>
      <c r="N8" s="11">
        <v>62297.264349999998</v>
      </c>
      <c r="O8" s="11">
        <v>61222.631410000002</v>
      </c>
      <c r="P8" s="11">
        <v>62644.083590000002</v>
      </c>
      <c r="Q8" s="12">
        <f t="shared" si="2"/>
        <v>62054.659783333336</v>
      </c>
      <c r="R8" s="12">
        <f t="shared" si="3"/>
        <v>741.13042498087214</v>
      </c>
      <c r="S8" s="12">
        <f t="shared" si="4"/>
        <v>1.1943187305652188</v>
      </c>
      <c r="T8" s="11">
        <v>921.55209609999997</v>
      </c>
      <c r="U8" s="11">
        <v>674.78166859999999</v>
      </c>
      <c r="V8" s="11">
        <v>973.313445</v>
      </c>
      <c r="W8" s="12">
        <f t="shared" si="5"/>
        <v>856.54906989999984</v>
      </c>
      <c r="X8" s="12">
        <f t="shared" si="6"/>
        <v>159.52852547899954</v>
      </c>
      <c r="Y8" s="12">
        <f t="shared" si="7"/>
        <v>18.624563505465499</v>
      </c>
      <c r="Z8" s="11">
        <v>1615.116471</v>
      </c>
      <c r="AA8" s="11">
        <v>1502.9727210000001</v>
      </c>
      <c r="AB8" s="11">
        <v>2143.6014420000001</v>
      </c>
      <c r="AC8" s="12">
        <f t="shared" si="8"/>
        <v>1753.8968780000002</v>
      </c>
      <c r="AD8" s="12">
        <f t="shared" si="9"/>
        <v>342.12028669436825</v>
      </c>
      <c r="AE8" s="12">
        <f t="shared" si="10"/>
        <v>19.5062942973303</v>
      </c>
      <c r="AF8" s="11">
        <v>663.38246579999998</v>
      </c>
      <c r="AG8" s="11">
        <v>568.91000389999999</v>
      </c>
      <c r="AH8" s="11">
        <v>567.42792989999998</v>
      </c>
      <c r="AI8" s="12">
        <f t="shared" si="11"/>
        <v>599.90679986666657</v>
      </c>
      <c r="AJ8" s="12">
        <f t="shared" si="12"/>
        <v>54.976533722084262</v>
      </c>
      <c r="AK8" s="12">
        <f t="shared" si="13"/>
        <v>9.1641791248745932</v>
      </c>
      <c r="AL8" s="11">
        <v>594.3299154</v>
      </c>
      <c r="AM8" s="11">
        <v>632.47784809999996</v>
      </c>
      <c r="AN8" s="11">
        <v>586.58136279999997</v>
      </c>
      <c r="AO8" s="12">
        <f t="shared" si="14"/>
        <v>604.46304210000005</v>
      </c>
      <c r="AP8" s="12">
        <f t="shared" si="15"/>
        <v>24.568924137250455</v>
      </c>
      <c r="AQ8" s="12">
        <f t="shared" si="16"/>
        <v>4.0645866539489557</v>
      </c>
    </row>
    <row r="9" spans="1:43" x14ac:dyDescent="0.25">
      <c r="A9" t="s">
        <v>506</v>
      </c>
      <c r="B9">
        <v>9.4697999999999993</v>
      </c>
      <c r="C9" s="43">
        <v>103.9</v>
      </c>
      <c r="D9" s="9" t="s">
        <v>417</v>
      </c>
      <c r="E9" s="9" t="s">
        <v>419</v>
      </c>
      <c r="F9" s="9" t="s">
        <v>638</v>
      </c>
      <c r="J9" s="9" t="str">
        <f t="shared" si="0"/>
        <v>LWS-GC-Quad-CHCL3-9.4698-103.9</v>
      </c>
      <c r="K9" s="6" t="s">
        <v>1298</v>
      </c>
      <c r="L9" s="25"/>
      <c r="M9" s="65" t="str">
        <f t="shared" si="1"/>
        <v>Unknown-9.4698-103.9</v>
      </c>
      <c r="N9" s="11">
        <v>206.6422876</v>
      </c>
      <c r="O9" s="11">
        <v>358.76009449999998</v>
      </c>
      <c r="P9" s="11">
        <v>682.91152480000005</v>
      </c>
      <c r="Q9" s="12">
        <f t="shared" si="2"/>
        <v>416.10463563333332</v>
      </c>
      <c r="R9" s="12">
        <f t="shared" si="3"/>
        <v>243.25787525609934</v>
      </c>
      <c r="S9" s="12">
        <f t="shared" si="4"/>
        <v>58.460746270189453</v>
      </c>
      <c r="T9" s="11">
        <v>21.965712610000001</v>
      </c>
      <c r="U9" s="11">
        <v>1.968973917</v>
      </c>
      <c r="V9" s="11">
        <v>8.2774465680000002</v>
      </c>
      <c r="W9" s="12">
        <f t="shared" si="5"/>
        <v>10.737377698333333</v>
      </c>
      <c r="X9" s="12">
        <f t="shared" si="6"/>
        <v>10.22280956799637</v>
      </c>
      <c r="Y9" s="12">
        <f t="shared" si="7"/>
        <v>95.207692745903543</v>
      </c>
      <c r="Z9" s="11">
        <v>18.865775339999999</v>
      </c>
      <c r="AA9" s="11">
        <v>11.089420219999999</v>
      </c>
      <c r="AB9" s="11">
        <v>10.61222742</v>
      </c>
      <c r="AC9" s="12">
        <f t="shared" si="8"/>
        <v>13.522474326666668</v>
      </c>
      <c r="AD9" s="12">
        <f t="shared" si="9"/>
        <v>4.6335815015395685</v>
      </c>
      <c r="AE9" s="12">
        <f t="shared" si="10"/>
        <v>34.265781465763453</v>
      </c>
      <c r="AF9" s="11">
        <v>2.683052285</v>
      </c>
      <c r="AG9" s="11">
        <v>3.200703292</v>
      </c>
      <c r="AH9" s="11">
        <v>3.0753819290000002</v>
      </c>
      <c r="AI9" s="12">
        <f t="shared" si="11"/>
        <v>2.9863791686666672</v>
      </c>
      <c r="AJ9" s="12">
        <f t="shared" si="12"/>
        <v>0.27005880798863624</v>
      </c>
      <c r="AK9" s="12">
        <f t="shared" si="13"/>
        <v>9.0430180742658273</v>
      </c>
      <c r="AL9" s="11">
        <v>2.895573991</v>
      </c>
      <c r="AM9" s="11">
        <v>3.5855966910000001</v>
      </c>
      <c r="AN9" s="11">
        <v>4.6634479180000001</v>
      </c>
      <c r="AO9" s="12">
        <f t="shared" si="14"/>
        <v>3.7148728666666671</v>
      </c>
      <c r="AP9" s="12">
        <f t="shared" si="15"/>
        <v>0.89099876691151791</v>
      </c>
      <c r="AQ9" s="12">
        <f t="shared" si="16"/>
        <v>23.984636860830332</v>
      </c>
    </row>
    <row r="10" spans="1:43" x14ac:dyDescent="0.25">
      <c r="A10" t="s">
        <v>507</v>
      </c>
      <c r="B10">
        <v>9.4884000000000004</v>
      </c>
      <c r="C10" s="43">
        <v>126.1</v>
      </c>
      <c r="D10" s="9" t="s">
        <v>417</v>
      </c>
      <c r="E10" s="9" t="s">
        <v>419</v>
      </c>
      <c r="F10" s="9" t="s">
        <v>638</v>
      </c>
      <c r="J10" s="9" t="str">
        <f t="shared" si="0"/>
        <v>LWS-GC-Quad-CHCL3-9.4884-126.1</v>
      </c>
      <c r="K10" s="6" t="s">
        <v>1298</v>
      </c>
      <c r="L10" s="25"/>
      <c r="M10" s="65" t="str">
        <f t="shared" si="1"/>
        <v>Unknown-9.4884-126.1</v>
      </c>
      <c r="N10" s="11">
        <v>12640.72897</v>
      </c>
      <c r="O10" s="11">
        <v>12538.982379999999</v>
      </c>
      <c r="P10" s="11">
        <v>13244.41444</v>
      </c>
      <c r="Q10" s="12">
        <f t="shared" si="2"/>
        <v>12808.041929999999</v>
      </c>
      <c r="R10" s="12">
        <f t="shared" si="3"/>
        <v>381.31852532617978</v>
      </c>
      <c r="S10" s="12">
        <f t="shared" si="4"/>
        <v>2.9771804887133109</v>
      </c>
      <c r="T10" s="11">
        <v>182.83622600000001</v>
      </c>
      <c r="U10" s="11">
        <v>137.31610910000001</v>
      </c>
      <c r="V10" s="11">
        <v>206.68847969999999</v>
      </c>
      <c r="W10" s="12">
        <f t="shared" si="5"/>
        <v>175.61360493333333</v>
      </c>
      <c r="X10" s="12">
        <f t="shared" si="6"/>
        <v>35.245654228151714</v>
      </c>
      <c r="Y10" s="12">
        <f t="shared" si="7"/>
        <v>20.070002117166101</v>
      </c>
      <c r="Z10" s="11">
        <v>312.18750139999997</v>
      </c>
      <c r="AA10" s="11">
        <v>322.07079920000001</v>
      </c>
      <c r="AB10" s="11">
        <v>485.96503569999999</v>
      </c>
      <c r="AC10" s="12">
        <f t="shared" si="8"/>
        <v>373.40777876666669</v>
      </c>
      <c r="AD10" s="12">
        <f t="shared" si="9"/>
        <v>97.602622711268083</v>
      </c>
      <c r="AE10" s="12">
        <f t="shared" si="10"/>
        <v>26.138347474613688</v>
      </c>
      <c r="AF10" s="11">
        <v>133.3652654</v>
      </c>
      <c r="AG10" s="11">
        <v>116.16117560000001</v>
      </c>
      <c r="AH10" s="11">
        <v>125.406333</v>
      </c>
      <c r="AI10" s="12">
        <f t="shared" si="11"/>
        <v>124.97759133333334</v>
      </c>
      <c r="AJ10" s="12">
        <f t="shared" si="12"/>
        <v>8.6100546469908075</v>
      </c>
      <c r="AK10" s="12">
        <f t="shared" si="13"/>
        <v>6.8892787540020235</v>
      </c>
      <c r="AL10" s="11">
        <v>119.18885969999999</v>
      </c>
      <c r="AM10" s="11">
        <v>138.8740172</v>
      </c>
      <c r="AN10" s="11">
        <v>127.4453862</v>
      </c>
      <c r="AO10" s="12">
        <f t="shared" si="14"/>
        <v>128.50275436666666</v>
      </c>
      <c r="AP10" s="12">
        <f t="shared" si="15"/>
        <v>9.8850835621081927</v>
      </c>
      <c r="AQ10" s="12">
        <f t="shared" si="16"/>
        <v>7.6925071457241563</v>
      </c>
    </row>
    <row r="11" spans="1:43" x14ac:dyDescent="0.25">
      <c r="A11" t="s">
        <v>508</v>
      </c>
      <c r="B11">
        <v>9.5771999999999995</v>
      </c>
      <c r="C11" s="43">
        <v>71.2</v>
      </c>
      <c r="D11" s="9" t="s">
        <v>417</v>
      </c>
      <c r="E11" s="9" t="s">
        <v>419</v>
      </c>
      <c r="F11" s="9" t="s">
        <v>638</v>
      </c>
      <c r="J11" s="9" t="str">
        <f t="shared" si="0"/>
        <v>LWS-GC-Quad-CHCL3-9.5772-71.2</v>
      </c>
      <c r="K11" s="6" t="s">
        <v>1298</v>
      </c>
      <c r="L11" s="25"/>
      <c r="M11" s="65" t="str">
        <f t="shared" si="1"/>
        <v>Unknown-9.5772-71.2</v>
      </c>
      <c r="N11" s="11">
        <v>44368.083449999998</v>
      </c>
      <c r="O11" s="11">
        <v>39702.871859999999</v>
      </c>
      <c r="P11" s="11">
        <v>46406.571470000003</v>
      </c>
      <c r="Q11" s="12">
        <f t="shared" si="2"/>
        <v>43492.508926666662</v>
      </c>
      <c r="R11" s="12">
        <f t="shared" si="3"/>
        <v>3436.549166636692</v>
      </c>
      <c r="S11" s="12">
        <f t="shared" si="4"/>
        <v>7.9014737283404513</v>
      </c>
      <c r="T11" s="11">
        <v>609.96404840000002</v>
      </c>
      <c r="U11" s="11">
        <v>434.24685460000001</v>
      </c>
      <c r="V11" s="11">
        <v>681.92213660000004</v>
      </c>
      <c r="W11" s="12">
        <f t="shared" si="5"/>
        <v>575.37767986666677</v>
      </c>
      <c r="X11" s="12">
        <f t="shared" si="6"/>
        <v>127.40849263172177</v>
      </c>
      <c r="Y11" s="12">
        <f t="shared" si="7"/>
        <v>22.143454132813485</v>
      </c>
      <c r="Z11" s="11">
        <v>1053.4996349999999</v>
      </c>
      <c r="AA11" s="11">
        <v>1074.8097029999999</v>
      </c>
      <c r="AB11" s="11">
        <v>1384.7904860000001</v>
      </c>
      <c r="AC11" s="12">
        <f t="shared" si="8"/>
        <v>1171.0332746666666</v>
      </c>
      <c r="AD11" s="12">
        <f t="shared" si="9"/>
        <v>185.42556133741013</v>
      </c>
      <c r="AE11" s="12">
        <f t="shared" si="10"/>
        <v>15.834354612185663</v>
      </c>
      <c r="AF11" s="11">
        <v>446.39663789999997</v>
      </c>
      <c r="AG11" s="11">
        <v>387.9647554</v>
      </c>
      <c r="AH11" s="11">
        <v>252.69529499999999</v>
      </c>
      <c r="AI11" s="12">
        <f t="shared" si="11"/>
        <v>362.35222943333332</v>
      </c>
      <c r="AJ11" s="12">
        <f t="shared" si="12"/>
        <v>99.358208896450734</v>
      </c>
      <c r="AK11" s="12">
        <f t="shared" si="13"/>
        <v>27.420338782469383</v>
      </c>
      <c r="AL11" s="11">
        <v>390.29013129999998</v>
      </c>
      <c r="AM11" s="11">
        <v>449.8960836</v>
      </c>
      <c r="AN11" s="11">
        <v>432.68708099999998</v>
      </c>
      <c r="AO11" s="12">
        <f t="shared" si="14"/>
        <v>424.29109863333332</v>
      </c>
      <c r="AP11" s="12">
        <f t="shared" si="15"/>
        <v>30.677137697697649</v>
      </c>
      <c r="AQ11" s="12">
        <f t="shared" si="16"/>
        <v>7.230210060147507</v>
      </c>
    </row>
    <row r="12" spans="1:43" x14ac:dyDescent="0.25">
      <c r="A12" t="s">
        <v>509</v>
      </c>
      <c r="B12">
        <v>9.7335999999999991</v>
      </c>
      <c r="C12" s="43">
        <v>143.1</v>
      </c>
      <c r="D12" s="9" t="s">
        <v>417</v>
      </c>
      <c r="E12" s="9" t="s">
        <v>419</v>
      </c>
      <c r="F12" s="9" t="s">
        <v>638</v>
      </c>
      <c r="J12" s="9" t="str">
        <f t="shared" si="0"/>
        <v>LWS-GC-Quad-CHCL3-9.7336-143.1</v>
      </c>
      <c r="K12" s="6" t="s">
        <v>1298</v>
      </c>
      <c r="L12" s="25"/>
      <c r="M12" s="65" t="str">
        <f t="shared" si="1"/>
        <v>Unknown-9.7336-143.1</v>
      </c>
      <c r="N12" s="11">
        <v>596.80674620000002</v>
      </c>
      <c r="O12" s="11">
        <v>462.98284150000001</v>
      </c>
      <c r="P12" s="11">
        <v>374.47471999999999</v>
      </c>
      <c r="Q12" s="12">
        <f t="shared" si="2"/>
        <v>478.08810256666669</v>
      </c>
      <c r="R12" s="12">
        <f t="shared" si="3"/>
        <v>111.93305656716664</v>
      </c>
      <c r="S12" s="12">
        <f t="shared" si="4"/>
        <v>23.412642139857102</v>
      </c>
      <c r="T12" s="11">
        <v>6.6811371599999996</v>
      </c>
      <c r="U12" s="11">
        <v>4.6132180490000003</v>
      </c>
      <c r="V12" s="11">
        <v>10.862357380000001</v>
      </c>
      <c r="W12" s="12">
        <f t="shared" si="5"/>
        <v>7.3855708630000008</v>
      </c>
      <c r="X12" s="12">
        <f t="shared" si="6"/>
        <v>3.1835680809438482</v>
      </c>
      <c r="Y12" s="12">
        <f t="shared" si="7"/>
        <v>43.105240474948076</v>
      </c>
      <c r="Z12" s="11">
        <v>12.057680469999999</v>
      </c>
      <c r="AA12" s="11">
        <v>7.7987439639999998</v>
      </c>
      <c r="AB12" s="11">
        <v>15.845562490000001</v>
      </c>
      <c r="AC12" s="12">
        <f t="shared" si="8"/>
        <v>11.900662307999999</v>
      </c>
      <c r="AD12" s="12">
        <f t="shared" si="9"/>
        <v>4.0257065373661574</v>
      </c>
      <c r="AE12" s="12">
        <f t="shared" si="10"/>
        <v>33.827583987993265</v>
      </c>
      <c r="AF12" s="11">
        <v>7.0906530810000001</v>
      </c>
      <c r="AG12" s="11">
        <v>3.3995358069999999</v>
      </c>
      <c r="AH12" s="11">
        <v>4.2992757150000003</v>
      </c>
      <c r="AI12" s="12">
        <f t="shared" si="11"/>
        <v>4.9298215343333336</v>
      </c>
      <c r="AJ12" s="12">
        <f t="shared" si="12"/>
        <v>1.9246500215141316</v>
      </c>
      <c r="AK12" s="12">
        <f t="shared" si="13"/>
        <v>39.040967469310317</v>
      </c>
      <c r="AL12" s="11">
        <v>4.5287824099999998</v>
      </c>
      <c r="AM12" s="11">
        <v>7.0611349649999999</v>
      </c>
      <c r="AN12" s="11">
        <v>5.8073282419999996</v>
      </c>
      <c r="AO12" s="12">
        <f t="shared" si="14"/>
        <v>5.7990818723333328</v>
      </c>
      <c r="AP12" s="12">
        <f t="shared" si="15"/>
        <v>1.2661964174895077</v>
      </c>
      <c r="AQ12" s="12">
        <f t="shared" si="16"/>
        <v>21.834429059026853</v>
      </c>
    </row>
    <row r="13" spans="1:43" x14ac:dyDescent="0.25">
      <c r="A13" t="s">
        <v>510</v>
      </c>
      <c r="B13">
        <v>9.8658999999999999</v>
      </c>
      <c r="C13" s="43">
        <v>65.400000000000006</v>
      </c>
      <c r="D13" s="9" t="s">
        <v>417</v>
      </c>
      <c r="E13" s="9" t="s">
        <v>419</v>
      </c>
      <c r="F13" s="9" t="s">
        <v>638</v>
      </c>
      <c r="J13" s="9" t="str">
        <f t="shared" si="0"/>
        <v>LWS-GC-Quad-CHCL3-9.8659-65.4</v>
      </c>
      <c r="K13" s="6" t="s">
        <v>1298</v>
      </c>
      <c r="L13" s="25"/>
      <c r="M13" s="65" t="str">
        <f t="shared" si="1"/>
        <v>Unknown-9.8659-65.4</v>
      </c>
      <c r="N13" s="11">
        <v>1356.9730030000001</v>
      </c>
      <c r="O13" s="11">
        <v>1159.0672629999999</v>
      </c>
      <c r="P13" s="11">
        <v>797.01850130000003</v>
      </c>
      <c r="Q13" s="12">
        <f t="shared" si="2"/>
        <v>1104.3529224333333</v>
      </c>
      <c r="R13" s="12">
        <f t="shared" si="3"/>
        <v>283.95863306344069</v>
      </c>
      <c r="S13" s="12">
        <f t="shared" si="4"/>
        <v>25.712670949225696</v>
      </c>
      <c r="T13" s="11">
        <v>8.095894629</v>
      </c>
      <c r="U13" s="11">
        <v>9.6811299210000001</v>
      </c>
      <c r="V13" s="11">
        <v>20.285936199999998</v>
      </c>
      <c r="W13" s="12">
        <f t="shared" si="5"/>
        <v>12.687653583333335</v>
      </c>
      <c r="X13" s="12">
        <f t="shared" si="6"/>
        <v>6.6278704554935812</v>
      </c>
      <c r="Y13" s="12">
        <f t="shared" si="7"/>
        <v>52.238740693551392</v>
      </c>
      <c r="Z13" s="11">
        <v>36.91775389</v>
      </c>
      <c r="AA13" s="11">
        <v>12.35806549</v>
      </c>
      <c r="AB13" s="11">
        <v>40.889367280000002</v>
      </c>
      <c r="AC13" s="12">
        <f t="shared" si="8"/>
        <v>30.05506222</v>
      </c>
      <c r="AD13" s="12">
        <f t="shared" si="9"/>
        <v>15.454164428274007</v>
      </c>
      <c r="AE13" s="12">
        <f t="shared" si="10"/>
        <v>51.419505689760655</v>
      </c>
      <c r="AF13" s="11">
        <v>6.9146234739999999</v>
      </c>
      <c r="AG13" s="11">
        <v>9.4836232040000006</v>
      </c>
      <c r="AH13" s="11">
        <v>11.7104698</v>
      </c>
      <c r="AI13" s="12">
        <f t="shared" si="11"/>
        <v>9.3695721593333321</v>
      </c>
      <c r="AJ13" s="12">
        <f t="shared" si="12"/>
        <v>2.3999565050733978</v>
      </c>
      <c r="AK13" s="12">
        <f t="shared" si="13"/>
        <v>25.614365995172189</v>
      </c>
      <c r="AL13" s="11">
        <v>7.7032155270000002</v>
      </c>
      <c r="AM13" s="11">
        <v>4.7318018410000002</v>
      </c>
      <c r="AN13" s="11">
        <v>17.27199225</v>
      </c>
      <c r="AO13" s="12">
        <f t="shared" si="14"/>
        <v>9.9023365393333336</v>
      </c>
      <c r="AP13" s="12">
        <f t="shared" si="15"/>
        <v>6.5529530590153309</v>
      </c>
      <c r="AQ13" s="12">
        <f t="shared" si="16"/>
        <v>66.17582661411447</v>
      </c>
    </row>
    <row r="14" spans="1:43" x14ac:dyDescent="0.25">
      <c r="A14" t="s">
        <v>511</v>
      </c>
      <c r="B14">
        <v>10.148999999999999</v>
      </c>
      <c r="C14" s="43">
        <v>102.1</v>
      </c>
      <c r="D14" s="9" t="s">
        <v>417</v>
      </c>
      <c r="E14" s="9" t="s">
        <v>419</v>
      </c>
      <c r="F14" s="9" t="s">
        <v>638</v>
      </c>
      <c r="J14" s="9" t="str">
        <f t="shared" si="0"/>
        <v>LWS-GC-Quad-CHCL3-10.149-102.1</v>
      </c>
      <c r="K14" s="6" t="s">
        <v>1298</v>
      </c>
      <c r="L14" s="25"/>
      <c r="M14" s="65" t="str">
        <f t="shared" si="1"/>
        <v>Unknown-10.149-102.1</v>
      </c>
      <c r="N14" s="11">
        <v>2936.3947010000002</v>
      </c>
      <c r="O14" s="11">
        <v>5531.94722</v>
      </c>
      <c r="P14" s="11">
        <v>7304.8050050000002</v>
      </c>
      <c r="Q14" s="12">
        <f t="shared" si="2"/>
        <v>5257.7156420000001</v>
      </c>
      <c r="R14" s="12">
        <f t="shared" si="3"/>
        <v>2197.0785977753799</v>
      </c>
      <c r="S14" s="12">
        <f t="shared" si="4"/>
        <v>41.787703013539655</v>
      </c>
      <c r="T14" s="11">
        <v>92.819883540000006</v>
      </c>
      <c r="U14" s="11">
        <v>71.745055030000003</v>
      </c>
      <c r="V14" s="11">
        <v>97.802234209999995</v>
      </c>
      <c r="W14" s="12">
        <f t="shared" si="5"/>
        <v>87.455724260000011</v>
      </c>
      <c r="X14" s="12">
        <f t="shared" si="6"/>
        <v>13.832020831771482</v>
      </c>
      <c r="Y14" s="12">
        <f t="shared" si="7"/>
        <v>15.816026851083882</v>
      </c>
      <c r="Z14" s="11">
        <v>115.3621725</v>
      </c>
      <c r="AA14" s="11">
        <v>164.95518240000001</v>
      </c>
      <c r="AB14" s="11">
        <v>249.21854690000001</v>
      </c>
      <c r="AC14" s="12">
        <f t="shared" si="8"/>
        <v>176.51196726666669</v>
      </c>
      <c r="AD14" s="12">
        <f t="shared" si="9"/>
        <v>67.672385056380719</v>
      </c>
      <c r="AE14" s="12">
        <f t="shared" si="10"/>
        <v>38.338695162886147</v>
      </c>
      <c r="AF14" s="11">
        <v>67.038573589999999</v>
      </c>
      <c r="AG14" s="11">
        <v>73.828451310000005</v>
      </c>
      <c r="AH14" s="11">
        <v>70.865901379999997</v>
      </c>
      <c r="AI14" s="12">
        <f t="shared" si="11"/>
        <v>70.577642093333324</v>
      </c>
      <c r="AJ14" s="12">
        <f t="shared" si="12"/>
        <v>3.4041048640428668</v>
      </c>
      <c r="AK14" s="12">
        <f t="shared" si="13"/>
        <v>4.8232057108697521</v>
      </c>
      <c r="AL14" s="11">
        <v>75.277883430000003</v>
      </c>
      <c r="AM14" s="11">
        <v>72.421100539999998</v>
      </c>
      <c r="AN14" s="11">
        <v>73.721551899999994</v>
      </c>
      <c r="AO14" s="12">
        <f t="shared" si="14"/>
        <v>73.806845289999998</v>
      </c>
      <c r="AP14" s="12">
        <f t="shared" si="15"/>
        <v>1.4303000880697956</v>
      </c>
      <c r="AQ14" s="12">
        <f t="shared" si="16"/>
        <v>1.9378962512892899</v>
      </c>
    </row>
    <row r="15" spans="1:43" x14ac:dyDescent="0.25">
      <c r="A15" t="s">
        <v>512</v>
      </c>
      <c r="B15">
        <v>10.1676</v>
      </c>
      <c r="C15" s="43">
        <v>157.19999999999999</v>
      </c>
      <c r="D15" s="9" t="s">
        <v>417</v>
      </c>
      <c r="E15" s="9" t="s">
        <v>419</v>
      </c>
      <c r="F15" s="9" t="s">
        <v>638</v>
      </c>
      <c r="J15" s="9" t="str">
        <f t="shared" si="0"/>
        <v>LWS-GC-Quad-CHCL3-10.1676-157.2</v>
      </c>
      <c r="K15" s="6" t="s">
        <v>1298</v>
      </c>
      <c r="L15" s="25"/>
      <c r="M15" s="65" t="str">
        <f t="shared" si="1"/>
        <v>Unknown-10.1676-157.2</v>
      </c>
      <c r="N15" s="11">
        <v>41163.579319999997</v>
      </c>
      <c r="O15" s="11">
        <v>41490.528960000003</v>
      </c>
      <c r="P15" s="11">
        <v>43871.384839999999</v>
      </c>
      <c r="Q15" s="12">
        <f t="shared" si="2"/>
        <v>42175.164373333333</v>
      </c>
      <c r="R15" s="12">
        <f t="shared" si="3"/>
        <v>1478.0381999218403</v>
      </c>
      <c r="S15" s="12">
        <f t="shared" si="4"/>
        <v>3.5045226779397676</v>
      </c>
      <c r="T15" s="11">
        <v>609.16658010000003</v>
      </c>
      <c r="U15" s="11">
        <v>444.44111859999998</v>
      </c>
      <c r="V15" s="11">
        <v>676.28481720000002</v>
      </c>
      <c r="W15" s="12">
        <f t="shared" si="5"/>
        <v>576.63083863333338</v>
      </c>
      <c r="X15" s="12">
        <f t="shared" si="6"/>
        <v>119.29713324183982</v>
      </c>
      <c r="Y15" s="12">
        <f t="shared" si="7"/>
        <v>20.688649522211591</v>
      </c>
      <c r="Z15" s="11">
        <v>1028.2246439999999</v>
      </c>
      <c r="AA15" s="11">
        <v>1059.021714</v>
      </c>
      <c r="AB15" s="11">
        <v>1530.744085</v>
      </c>
      <c r="AC15" s="12">
        <f t="shared" si="8"/>
        <v>1205.9968143333333</v>
      </c>
      <c r="AD15" s="12">
        <f t="shared" si="9"/>
        <v>281.66062421686507</v>
      </c>
      <c r="AE15" s="12">
        <f t="shared" si="10"/>
        <v>23.355005657503757</v>
      </c>
      <c r="AF15" s="11">
        <v>432.35904410000001</v>
      </c>
      <c r="AG15" s="11">
        <v>383.14025320000002</v>
      </c>
      <c r="AH15" s="11">
        <v>368.1479908</v>
      </c>
      <c r="AI15" s="12">
        <f t="shared" si="11"/>
        <v>394.54909603333334</v>
      </c>
      <c r="AJ15" s="12">
        <f t="shared" si="12"/>
        <v>33.591458922926172</v>
      </c>
      <c r="AK15" s="12">
        <f t="shared" si="13"/>
        <v>8.5138856635697913</v>
      </c>
      <c r="AL15" s="11">
        <v>384.99578730000002</v>
      </c>
      <c r="AM15" s="11">
        <v>434.9650618</v>
      </c>
      <c r="AN15" s="11">
        <v>399.68139530000002</v>
      </c>
      <c r="AO15" s="12">
        <f t="shared" si="14"/>
        <v>406.54741480000001</v>
      </c>
      <c r="AP15" s="12">
        <f t="shared" si="15"/>
        <v>25.682460286056557</v>
      </c>
      <c r="AQ15" s="12">
        <f t="shared" si="16"/>
        <v>6.3172115603516943</v>
      </c>
    </row>
    <row r="16" spans="1:43" x14ac:dyDescent="0.25">
      <c r="A16" t="s">
        <v>513</v>
      </c>
      <c r="B16">
        <v>10.1745</v>
      </c>
      <c r="C16" s="43">
        <v>115.1</v>
      </c>
      <c r="D16" s="9" t="s">
        <v>417</v>
      </c>
      <c r="E16" s="9" t="s">
        <v>419</v>
      </c>
      <c r="F16" s="9" t="s">
        <v>638</v>
      </c>
      <c r="J16" s="9" t="str">
        <f t="shared" si="0"/>
        <v>LWS-GC-Quad-CHCL3-10.1745-115.1</v>
      </c>
      <c r="K16" s="6" t="s">
        <v>1298</v>
      </c>
      <c r="L16" s="25"/>
      <c r="M16" s="65" t="str">
        <f t="shared" si="1"/>
        <v>Unknown-10.1745-115.1</v>
      </c>
      <c r="N16" s="11">
        <v>30706.19267</v>
      </c>
      <c r="O16" s="11">
        <v>30612.835040000002</v>
      </c>
      <c r="P16" s="11">
        <v>33366.982940000002</v>
      </c>
      <c r="Q16" s="12">
        <f t="shared" si="2"/>
        <v>31562.003550000005</v>
      </c>
      <c r="R16" s="12">
        <f t="shared" si="3"/>
        <v>1563.8548080027713</v>
      </c>
      <c r="S16" s="12">
        <f t="shared" si="4"/>
        <v>4.9548654461220698</v>
      </c>
      <c r="T16" s="11">
        <v>458.29320250000001</v>
      </c>
      <c r="U16" s="11">
        <v>336.00857930000001</v>
      </c>
      <c r="V16" s="11">
        <v>504.24613210000001</v>
      </c>
      <c r="W16" s="12">
        <f t="shared" si="5"/>
        <v>432.84930463333336</v>
      </c>
      <c r="X16" s="12">
        <f t="shared" si="6"/>
        <v>86.956957726337976</v>
      </c>
      <c r="Y16" s="12">
        <f t="shared" si="7"/>
        <v>20.089429922961113</v>
      </c>
      <c r="Z16" s="11">
        <v>748.0248259</v>
      </c>
      <c r="AA16" s="11">
        <v>808.2694626</v>
      </c>
      <c r="AB16" s="11">
        <v>1151.515967</v>
      </c>
      <c r="AC16" s="12">
        <f t="shared" si="8"/>
        <v>902.60341849999998</v>
      </c>
      <c r="AD16" s="12">
        <f t="shared" si="9"/>
        <v>217.65901466135611</v>
      </c>
      <c r="AE16" s="12">
        <f t="shared" si="10"/>
        <v>24.114579027750061</v>
      </c>
      <c r="AF16" s="11">
        <v>332.80897570000002</v>
      </c>
      <c r="AG16" s="11">
        <v>289.80026709999999</v>
      </c>
      <c r="AH16" s="11">
        <v>300.78249649999998</v>
      </c>
      <c r="AI16" s="12">
        <f t="shared" si="11"/>
        <v>307.79724643333333</v>
      </c>
      <c r="AJ16" s="12">
        <f t="shared" si="12"/>
        <v>22.345968122467401</v>
      </c>
      <c r="AK16" s="12">
        <f t="shared" si="13"/>
        <v>7.2599636226139461</v>
      </c>
      <c r="AL16" s="11">
        <v>286.80171389999998</v>
      </c>
      <c r="AM16" s="11">
        <v>329.86601990000003</v>
      </c>
      <c r="AN16" s="11">
        <v>305.67415360000001</v>
      </c>
      <c r="AO16" s="12">
        <f t="shared" si="14"/>
        <v>307.44729579999995</v>
      </c>
      <c r="AP16" s="12">
        <f t="shared" si="15"/>
        <v>21.586839457444334</v>
      </c>
      <c r="AQ16" s="12">
        <f t="shared" si="16"/>
        <v>7.0213138161693136</v>
      </c>
    </row>
    <row r="17" spans="1:43" x14ac:dyDescent="0.25">
      <c r="A17" t="s">
        <v>514</v>
      </c>
      <c r="B17">
        <v>10.2675</v>
      </c>
      <c r="C17" s="43">
        <v>153</v>
      </c>
      <c r="D17" s="9" t="s">
        <v>417</v>
      </c>
      <c r="E17" s="9" t="s">
        <v>419</v>
      </c>
      <c r="F17" s="9" t="s">
        <v>638</v>
      </c>
      <c r="J17" s="9" t="str">
        <f t="shared" si="0"/>
        <v>LWS-GC-Quad-CHCL3-10.2675-153</v>
      </c>
      <c r="K17" s="6" t="s">
        <v>1298</v>
      </c>
      <c r="L17" s="25"/>
      <c r="M17" s="65" t="str">
        <f t="shared" si="1"/>
        <v>Unknown-10.2675-153</v>
      </c>
      <c r="N17" s="11">
        <v>4966.0691809999998</v>
      </c>
      <c r="O17" s="11">
        <v>4977.0614169999999</v>
      </c>
      <c r="P17" s="11">
        <v>5247.4187599999996</v>
      </c>
      <c r="Q17" s="12">
        <f t="shared" si="2"/>
        <v>5063.5164526666667</v>
      </c>
      <c r="R17" s="12">
        <f t="shared" si="3"/>
        <v>159.35887579599296</v>
      </c>
      <c r="S17" s="12">
        <f t="shared" si="4"/>
        <v>3.1471977485541238</v>
      </c>
      <c r="T17" s="11">
        <v>70.472986700000007</v>
      </c>
      <c r="U17" s="11">
        <v>28.6139963</v>
      </c>
      <c r="V17" s="11">
        <v>79.813558279999995</v>
      </c>
      <c r="W17" s="12">
        <f t="shared" si="5"/>
        <v>59.63351376</v>
      </c>
      <c r="X17" s="12">
        <f t="shared" si="6"/>
        <v>27.266635600101274</v>
      </c>
      <c r="Y17" s="12">
        <f t="shared" si="7"/>
        <v>45.723677645154538</v>
      </c>
      <c r="Z17" s="11">
        <v>119.38592269999999</v>
      </c>
      <c r="AA17" s="11">
        <v>124.6206991</v>
      </c>
      <c r="AB17" s="11">
        <v>95.660496789999996</v>
      </c>
      <c r="AC17" s="12">
        <f t="shared" si="8"/>
        <v>113.22237286333332</v>
      </c>
      <c r="AD17" s="12">
        <f t="shared" si="9"/>
        <v>15.432606370954939</v>
      </c>
      <c r="AE17" s="12">
        <f t="shared" si="10"/>
        <v>13.630350592972546</v>
      </c>
      <c r="AF17" s="11">
        <v>52.339289030000003</v>
      </c>
      <c r="AG17" s="11">
        <v>45.51435721</v>
      </c>
      <c r="AH17" s="11">
        <v>48.113871609999997</v>
      </c>
      <c r="AI17" s="12">
        <f t="shared" si="11"/>
        <v>48.655839283333336</v>
      </c>
      <c r="AJ17" s="12">
        <f t="shared" si="12"/>
        <v>3.4445929086201028</v>
      </c>
      <c r="AK17" s="12">
        <f t="shared" si="13"/>
        <v>7.0795056859701946</v>
      </c>
      <c r="AL17" s="11">
        <v>45.286446640000001</v>
      </c>
      <c r="AM17" s="11">
        <v>28.924771880000002</v>
      </c>
      <c r="AN17" s="11">
        <v>49.806010839999999</v>
      </c>
      <c r="AO17" s="12">
        <f t="shared" si="14"/>
        <v>41.339076453333334</v>
      </c>
      <c r="AP17" s="12">
        <f t="shared" si="15"/>
        <v>10.986029021857441</v>
      </c>
      <c r="AQ17" s="12">
        <f t="shared" si="16"/>
        <v>26.57540991332813</v>
      </c>
    </row>
    <row r="18" spans="1:43" x14ac:dyDescent="0.25">
      <c r="A18" t="s">
        <v>515</v>
      </c>
      <c r="B18">
        <v>10.307499999999999</v>
      </c>
      <c r="C18" s="43">
        <v>157.19999999999999</v>
      </c>
      <c r="D18" s="9" t="s">
        <v>417</v>
      </c>
      <c r="E18" s="9" t="s">
        <v>419</v>
      </c>
      <c r="F18" s="9" t="s">
        <v>638</v>
      </c>
      <c r="J18" s="9" t="str">
        <f t="shared" si="0"/>
        <v>LWS-GC-Quad-CHCL3-10.3075-157.2</v>
      </c>
      <c r="K18" s="6" t="s">
        <v>1298</v>
      </c>
      <c r="L18" s="25"/>
      <c r="M18" s="65" t="str">
        <f t="shared" si="1"/>
        <v>Unknown-10.3075-157.2</v>
      </c>
      <c r="N18" s="11">
        <v>11486.661469999999</v>
      </c>
      <c r="O18" s="11">
        <v>9751.1436259999991</v>
      </c>
      <c r="P18" s="11">
        <v>11041.28083</v>
      </c>
      <c r="Q18" s="12">
        <f t="shared" si="2"/>
        <v>10759.695308666665</v>
      </c>
      <c r="R18" s="12">
        <f t="shared" si="3"/>
        <v>901.37303658309304</v>
      </c>
      <c r="S18" s="12">
        <f t="shared" si="4"/>
        <v>8.3773100513084184</v>
      </c>
      <c r="T18" s="11">
        <v>138.27674769999999</v>
      </c>
      <c r="U18" s="11">
        <v>103.7938427</v>
      </c>
      <c r="V18" s="11">
        <v>165.2649619</v>
      </c>
      <c r="W18" s="12">
        <f t="shared" si="5"/>
        <v>135.77851743333335</v>
      </c>
      <c r="X18" s="12">
        <f t="shared" si="6"/>
        <v>30.811612904457242</v>
      </c>
      <c r="Y18" s="12">
        <f t="shared" si="7"/>
        <v>22.692553643167894</v>
      </c>
      <c r="Z18" s="11">
        <v>261.83531529999999</v>
      </c>
      <c r="AA18" s="11">
        <v>262.36554949999999</v>
      </c>
      <c r="AB18" s="11">
        <v>322.2393806</v>
      </c>
      <c r="AC18" s="12">
        <f t="shared" si="8"/>
        <v>282.14674846666668</v>
      </c>
      <c r="AD18" s="12">
        <f t="shared" si="9"/>
        <v>34.722250079895566</v>
      </c>
      <c r="AE18" s="12">
        <f t="shared" si="10"/>
        <v>12.306450550500573</v>
      </c>
      <c r="AF18" s="11">
        <v>113.44286649999999</v>
      </c>
      <c r="AG18" s="11">
        <v>96.877547930000006</v>
      </c>
      <c r="AH18" s="11">
        <v>105.6311755</v>
      </c>
      <c r="AI18" s="12">
        <f t="shared" si="11"/>
        <v>105.31719664333333</v>
      </c>
      <c r="AJ18" s="12">
        <f t="shared" si="12"/>
        <v>8.2871214467522982</v>
      </c>
      <c r="AK18" s="12">
        <f t="shared" si="13"/>
        <v>7.8687258214984777</v>
      </c>
      <c r="AL18" s="11">
        <v>96.754321590000004</v>
      </c>
      <c r="AM18" s="11">
        <v>106.27063149999999</v>
      </c>
      <c r="AN18" s="11">
        <v>101.43662430000001</v>
      </c>
      <c r="AO18" s="12">
        <f t="shared" si="14"/>
        <v>101.48719246333333</v>
      </c>
      <c r="AP18" s="12">
        <f t="shared" si="15"/>
        <v>4.7583564841390542</v>
      </c>
      <c r="AQ18" s="12">
        <f t="shared" si="16"/>
        <v>4.6886275683093883</v>
      </c>
    </row>
    <row r="19" spans="1:43" x14ac:dyDescent="0.25">
      <c r="A19" t="s">
        <v>516</v>
      </c>
      <c r="B19">
        <v>10.4053</v>
      </c>
      <c r="C19" s="43">
        <v>86.1</v>
      </c>
      <c r="D19" s="9" t="s">
        <v>417</v>
      </c>
      <c r="E19" s="9" t="s">
        <v>419</v>
      </c>
      <c r="F19" s="9" t="s">
        <v>638</v>
      </c>
      <c r="J19" s="9" t="str">
        <f t="shared" si="0"/>
        <v>LWS-GC-Quad-CHCL3-10.4053-86.1</v>
      </c>
      <c r="K19" s="6" t="s">
        <v>1298</v>
      </c>
      <c r="L19" s="25"/>
      <c r="M19" s="65" t="str">
        <f t="shared" si="1"/>
        <v>Unknown-10.4053-86.1</v>
      </c>
      <c r="N19" s="11">
        <v>618.34822050000002</v>
      </c>
      <c r="O19" s="11">
        <v>276.91443859999998</v>
      </c>
      <c r="P19" s="11">
        <v>727.21568330000002</v>
      </c>
      <c r="Q19" s="12">
        <f t="shared" si="2"/>
        <v>540.82611413333336</v>
      </c>
      <c r="R19" s="12">
        <f t="shared" si="3"/>
        <v>234.94693119135621</v>
      </c>
      <c r="S19" s="12">
        <f t="shared" si="4"/>
        <v>43.442231255392606</v>
      </c>
      <c r="T19" s="11">
        <v>9.7476930050000004</v>
      </c>
      <c r="U19" s="11">
        <v>7.1063726980000004</v>
      </c>
      <c r="V19" s="11">
        <v>8.0079385240000001</v>
      </c>
      <c r="W19" s="12">
        <f t="shared" si="5"/>
        <v>8.2873347423333339</v>
      </c>
      <c r="X19" s="12">
        <f t="shared" si="6"/>
        <v>1.3426428885436636</v>
      </c>
      <c r="Y19" s="12">
        <f t="shared" si="7"/>
        <v>16.201142228335243</v>
      </c>
      <c r="Z19" s="11">
        <v>8.7317641049999999</v>
      </c>
      <c r="AA19" s="11">
        <v>12.559905730000001</v>
      </c>
      <c r="AB19" s="11">
        <v>20.121155040000001</v>
      </c>
      <c r="AC19" s="12">
        <f t="shared" si="8"/>
        <v>13.804274958333332</v>
      </c>
      <c r="AD19" s="12">
        <f t="shared" si="9"/>
        <v>5.7957654843758339</v>
      </c>
      <c r="AE19" s="12">
        <f t="shared" si="10"/>
        <v>41.985294424152713</v>
      </c>
      <c r="AF19" s="11">
        <v>6.2904856809999998</v>
      </c>
      <c r="AG19" s="11">
        <v>6.4634635869999997</v>
      </c>
      <c r="AH19" s="11">
        <v>5.8321105700000002</v>
      </c>
      <c r="AI19" s="12">
        <f t="shared" si="11"/>
        <v>6.1953532793333332</v>
      </c>
      <c r="AJ19" s="12">
        <f t="shared" si="12"/>
        <v>0.326250346212692</v>
      </c>
      <c r="AK19" s="12">
        <f t="shared" si="13"/>
        <v>5.2660491097579341</v>
      </c>
      <c r="AL19" s="11">
        <v>4.2404341140000001</v>
      </c>
      <c r="AM19" s="11">
        <v>5.4977729149999996</v>
      </c>
      <c r="AN19" s="11">
        <v>4.1427287689999996</v>
      </c>
      <c r="AO19" s="12">
        <f t="shared" si="14"/>
        <v>4.6269785993333334</v>
      </c>
      <c r="AP19" s="12">
        <f t="shared" si="15"/>
        <v>0.75571068456018831</v>
      </c>
      <c r="AQ19" s="12">
        <f t="shared" si="16"/>
        <v>16.332703260591543</v>
      </c>
    </row>
    <row r="20" spans="1:43" x14ac:dyDescent="0.25">
      <c r="A20" t="s">
        <v>517</v>
      </c>
      <c r="B20">
        <v>10.421099999999999</v>
      </c>
      <c r="C20" s="43">
        <v>86.2</v>
      </c>
      <c r="D20" s="9" t="s">
        <v>417</v>
      </c>
      <c r="E20" s="9" t="s">
        <v>419</v>
      </c>
      <c r="F20" s="9" t="s">
        <v>638</v>
      </c>
      <c r="J20" s="9" t="str">
        <f t="shared" si="0"/>
        <v>LWS-GC-Quad-CHCL3-10.4211-86.2</v>
      </c>
      <c r="K20" s="6" t="s">
        <v>1298</v>
      </c>
      <c r="L20" s="25"/>
      <c r="M20" s="65" t="str">
        <f t="shared" si="1"/>
        <v>Unknown-10.4211-86.2</v>
      </c>
      <c r="N20" s="11">
        <v>629.91827030000002</v>
      </c>
      <c r="O20" s="11">
        <v>276.91443859999998</v>
      </c>
      <c r="P20" s="11">
        <v>727.21568330000002</v>
      </c>
      <c r="Q20" s="12">
        <f t="shared" si="2"/>
        <v>544.68279739999991</v>
      </c>
      <c r="R20" s="12">
        <f t="shared" si="3"/>
        <v>236.94222317889532</v>
      </c>
      <c r="S20" s="12">
        <f t="shared" si="4"/>
        <v>43.500955842541785</v>
      </c>
      <c r="T20" s="11">
        <v>9.7476930050000004</v>
      </c>
      <c r="U20" s="11">
        <v>7.4609341039999997</v>
      </c>
      <c r="V20" s="11">
        <v>8.0079385240000001</v>
      </c>
      <c r="W20" s="12">
        <f t="shared" si="5"/>
        <v>8.4055218776666667</v>
      </c>
      <c r="X20" s="12">
        <f t="shared" si="6"/>
        <v>1.1940983879732423</v>
      </c>
      <c r="Y20" s="12">
        <f t="shared" si="7"/>
        <v>14.20611837494519</v>
      </c>
      <c r="Z20" s="11">
        <v>8.7317641049999999</v>
      </c>
      <c r="AA20" s="11">
        <v>13.29877707</v>
      </c>
      <c r="AB20" s="11">
        <v>22.022573609999998</v>
      </c>
      <c r="AC20" s="12">
        <f t="shared" si="8"/>
        <v>14.684371595</v>
      </c>
      <c r="AD20" s="12">
        <f t="shared" si="9"/>
        <v>6.7528740892550347</v>
      </c>
      <c r="AE20" s="12">
        <f t="shared" si="10"/>
        <v>45.986810164585968</v>
      </c>
      <c r="AF20" s="11">
        <v>6.2904856809999998</v>
      </c>
      <c r="AG20" s="11">
        <v>6.4634635869999997</v>
      </c>
      <c r="AH20" s="11">
        <v>6.1447515319999999</v>
      </c>
      <c r="AI20" s="12">
        <f t="shared" si="11"/>
        <v>6.2995669333333337</v>
      </c>
      <c r="AJ20" s="12">
        <f t="shared" si="12"/>
        <v>0.15954997761998269</v>
      </c>
      <c r="AK20" s="12">
        <f t="shared" si="13"/>
        <v>2.5327134278984302</v>
      </c>
      <c r="AL20" s="11">
        <v>4.2404341140000001</v>
      </c>
      <c r="AM20" s="11">
        <v>5.4977729149999996</v>
      </c>
      <c r="AN20" s="11">
        <v>4.1427287689999996</v>
      </c>
      <c r="AO20" s="12">
        <f t="shared" si="14"/>
        <v>4.6269785993333334</v>
      </c>
      <c r="AP20" s="12">
        <f t="shared" si="15"/>
        <v>0.75571068456018831</v>
      </c>
      <c r="AQ20" s="12">
        <f t="shared" si="16"/>
        <v>16.332703260591543</v>
      </c>
    </row>
    <row r="21" spans="1:43" x14ac:dyDescent="0.25">
      <c r="A21" t="s">
        <v>518</v>
      </c>
      <c r="B21">
        <v>10.492800000000001</v>
      </c>
      <c r="C21" s="43">
        <v>91.1</v>
      </c>
      <c r="D21" s="9" t="s">
        <v>417</v>
      </c>
      <c r="E21" s="9" t="s">
        <v>419</v>
      </c>
      <c r="F21" s="9" t="s">
        <v>638</v>
      </c>
      <c r="J21" s="9" t="str">
        <f t="shared" si="0"/>
        <v>LWS-GC-Quad-CHCL3-10.4928-91.1</v>
      </c>
      <c r="K21" s="6" t="s">
        <v>1298</v>
      </c>
      <c r="L21" s="25"/>
      <c r="M21" s="65" t="str">
        <f t="shared" si="1"/>
        <v>Unknown-10.4928-91.1</v>
      </c>
      <c r="N21" s="11">
        <v>580.02118180000002</v>
      </c>
      <c r="O21" s="11">
        <v>316.43353760000002</v>
      </c>
      <c r="P21" s="11">
        <v>277.17670320000002</v>
      </c>
      <c r="Q21" s="12">
        <f t="shared" si="2"/>
        <v>391.21047419999996</v>
      </c>
      <c r="R21" s="12">
        <f t="shared" si="3"/>
        <v>164.6887586937458</v>
      </c>
      <c r="S21" s="12">
        <f t="shared" si="4"/>
        <v>42.097226315456822</v>
      </c>
      <c r="T21" s="11">
        <v>4.1560548160000002</v>
      </c>
      <c r="U21" s="11">
        <v>2.5419736560000001</v>
      </c>
      <c r="V21" s="11">
        <v>4.4180913779999997</v>
      </c>
      <c r="W21" s="12">
        <f t="shared" si="5"/>
        <v>3.7053732833333335</v>
      </c>
      <c r="X21" s="12">
        <f t="shared" si="6"/>
        <v>1.0160166384541631</v>
      </c>
      <c r="Y21" s="12">
        <f t="shared" si="7"/>
        <v>27.42008863247808</v>
      </c>
      <c r="Z21" s="11">
        <v>12.66504675</v>
      </c>
      <c r="AA21" s="11">
        <v>10.95289457</v>
      </c>
      <c r="AB21" s="11">
        <v>7.9316492309999997</v>
      </c>
      <c r="AC21" s="12">
        <f t="shared" si="8"/>
        <v>10.516530183666667</v>
      </c>
      <c r="AD21" s="12">
        <f t="shared" si="9"/>
        <v>2.3966796670527062</v>
      </c>
      <c r="AE21" s="12">
        <f t="shared" si="10"/>
        <v>22.78964283081709</v>
      </c>
      <c r="AF21" s="11">
        <v>3.8426811669999998</v>
      </c>
      <c r="AG21" s="11">
        <v>2.5433992609999998</v>
      </c>
      <c r="AH21" s="11">
        <v>2.561405121</v>
      </c>
      <c r="AI21" s="12">
        <f t="shared" si="11"/>
        <v>2.9824951829999997</v>
      </c>
      <c r="AJ21" s="12">
        <f t="shared" si="12"/>
        <v>0.74499731412342796</v>
      </c>
      <c r="AK21" s="12">
        <f t="shared" si="13"/>
        <v>24.978994714555018</v>
      </c>
      <c r="AL21" s="11">
        <v>2.241280487</v>
      </c>
      <c r="AM21" s="11">
        <v>2.7475551060000001</v>
      </c>
      <c r="AN21" s="11">
        <v>2.9598070220000001</v>
      </c>
      <c r="AO21" s="12">
        <f t="shared" si="14"/>
        <v>2.6495475383333336</v>
      </c>
      <c r="AP21" s="12">
        <f t="shared" si="15"/>
        <v>0.36915336631910395</v>
      </c>
      <c r="AQ21" s="12">
        <f t="shared" si="16"/>
        <v>13.932694581932864</v>
      </c>
    </row>
    <row r="22" spans="1:43" x14ac:dyDescent="0.25">
      <c r="A22" t="s">
        <v>519</v>
      </c>
      <c r="B22">
        <v>10.6312</v>
      </c>
      <c r="C22" s="43">
        <v>116.1</v>
      </c>
      <c r="D22" s="9" t="s">
        <v>417</v>
      </c>
      <c r="E22" s="9" t="s">
        <v>419</v>
      </c>
      <c r="F22" s="9" t="s">
        <v>638</v>
      </c>
      <c r="J22" s="9" t="str">
        <f t="shared" si="0"/>
        <v>LWS-GC-Quad-CHCL3-10.6312-116.1</v>
      </c>
      <c r="K22" s="6" t="s">
        <v>1298</v>
      </c>
      <c r="L22" s="25"/>
      <c r="M22" s="65" t="str">
        <f t="shared" si="1"/>
        <v>Unknown-10.6312-116.1</v>
      </c>
      <c r="N22" s="11">
        <v>295.38596810000001</v>
      </c>
      <c r="O22" s="11">
        <v>227.56923689999999</v>
      </c>
      <c r="P22" s="11">
        <v>559.94371660000002</v>
      </c>
      <c r="Q22" s="12">
        <f t="shared" si="2"/>
        <v>360.96630720000002</v>
      </c>
      <c r="R22" s="12">
        <f t="shared" si="3"/>
        <v>175.62398568052913</v>
      </c>
      <c r="S22" s="12">
        <f t="shared" si="4"/>
        <v>48.653844466215354</v>
      </c>
      <c r="T22" s="11">
        <v>4.6528345230000001</v>
      </c>
      <c r="U22" s="11">
        <v>3.4064620689999998</v>
      </c>
      <c r="V22" s="11">
        <v>1.896021956</v>
      </c>
      <c r="W22" s="12">
        <f t="shared" si="5"/>
        <v>3.3184395159999998</v>
      </c>
      <c r="X22" s="12">
        <f t="shared" si="6"/>
        <v>1.3805125351729937</v>
      </c>
      <c r="Y22" s="12">
        <f t="shared" si="7"/>
        <v>41.601256509777947</v>
      </c>
      <c r="Z22" s="11">
        <v>12.95701023</v>
      </c>
      <c r="AA22" s="11">
        <v>14.07166644</v>
      </c>
      <c r="AB22" s="11">
        <v>13.39249401</v>
      </c>
      <c r="AC22" s="12">
        <f t="shared" si="8"/>
        <v>13.473723560000002</v>
      </c>
      <c r="AD22" s="12">
        <f t="shared" si="9"/>
        <v>0.56175020824899802</v>
      </c>
      <c r="AE22" s="12">
        <f t="shared" si="10"/>
        <v>4.1692276507489661</v>
      </c>
      <c r="AF22" s="11">
        <v>6.1966032240000004</v>
      </c>
      <c r="AG22" s="11">
        <v>3.3637397020000002</v>
      </c>
      <c r="AH22" s="11">
        <v>5.3295417650000001</v>
      </c>
      <c r="AI22" s="12">
        <f t="shared" si="11"/>
        <v>4.9632948969999999</v>
      </c>
      <c r="AJ22" s="12">
        <f t="shared" si="12"/>
        <v>1.4515100791277404</v>
      </c>
      <c r="AK22" s="12">
        <f t="shared" si="13"/>
        <v>29.244888914521024</v>
      </c>
      <c r="AL22" s="11">
        <v>5.9478723220000003</v>
      </c>
      <c r="AM22" s="11">
        <v>4.9343448289999996</v>
      </c>
      <c r="AN22" s="11">
        <v>4.1035205020000003</v>
      </c>
      <c r="AO22" s="12">
        <f t="shared" si="14"/>
        <v>4.9952458843333334</v>
      </c>
      <c r="AP22" s="12">
        <f t="shared" si="15"/>
        <v>0.9236829071114554</v>
      </c>
      <c r="AQ22" s="12">
        <f t="shared" si="16"/>
        <v>18.491240041024131</v>
      </c>
    </row>
    <row r="23" spans="1:43" x14ac:dyDescent="0.25">
      <c r="A23" t="s">
        <v>520</v>
      </c>
      <c r="B23">
        <v>10.749700000000001</v>
      </c>
      <c r="C23" s="43">
        <v>125</v>
      </c>
      <c r="D23" s="9" t="s">
        <v>417</v>
      </c>
      <c r="E23" s="9" t="s">
        <v>419</v>
      </c>
      <c r="F23" s="9" t="s">
        <v>638</v>
      </c>
      <c r="J23" s="9" t="str">
        <f t="shared" si="0"/>
        <v>LWS-GC-Quad-CHCL3-10.7497-125</v>
      </c>
      <c r="K23" s="6" t="s">
        <v>1298</v>
      </c>
      <c r="L23" s="25"/>
      <c r="M23" s="65" t="str">
        <f t="shared" si="1"/>
        <v>Unknown-10.7497-125</v>
      </c>
      <c r="N23" s="11">
        <v>755.01069080000002</v>
      </c>
      <c r="O23" s="11">
        <v>58.163922509999999</v>
      </c>
      <c r="P23" s="11">
        <v>78.416459090000004</v>
      </c>
      <c r="Q23" s="12">
        <f t="shared" si="2"/>
        <v>297.19702413333334</v>
      </c>
      <c r="R23" s="12">
        <f t="shared" si="3"/>
        <v>396.6075596223103</v>
      </c>
      <c r="S23" s="12">
        <f t="shared" si="4"/>
        <v>133.44937109611763</v>
      </c>
      <c r="T23" s="11">
        <v>2.013326706</v>
      </c>
      <c r="U23" s="11">
        <v>0.73228511399999996</v>
      </c>
      <c r="V23" s="11">
        <v>1.2073960370000001</v>
      </c>
      <c r="W23" s="12">
        <f t="shared" si="5"/>
        <v>1.3176692856666665</v>
      </c>
      <c r="X23" s="12">
        <f t="shared" si="6"/>
        <v>0.6476009821928157</v>
      </c>
      <c r="Y23" s="12">
        <f t="shared" si="7"/>
        <v>49.147459778966166</v>
      </c>
      <c r="Z23" s="11">
        <v>8.4048472519999997</v>
      </c>
      <c r="AA23" s="11">
        <v>3.6471850770000001</v>
      </c>
      <c r="AB23" s="11">
        <v>4.1875242720000001</v>
      </c>
      <c r="AC23" s="12">
        <f t="shared" si="8"/>
        <v>5.4131855336666668</v>
      </c>
      <c r="AD23" s="12">
        <f t="shared" si="9"/>
        <v>2.6049033550439402</v>
      </c>
      <c r="AE23" s="12">
        <f t="shared" si="10"/>
        <v>48.121449723883508</v>
      </c>
      <c r="AF23" s="11">
        <v>2.061261553</v>
      </c>
      <c r="AG23" s="11">
        <v>1.915169795</v>
      </c>
      <c r="AH23" s="11">
        <v>1.4011803279999999</v>
      </c>
      <c r="AI23" s="12">
        <f t="shared" si="11"/>
        <v>1.7925372253333334</v>
      </c>
      <c r="AJ23" s="12">
        <f t="shared" si="12"/>
        <v>0.34670717652893079</v>
      </c>
      <c r="AK23" s="12">
        <f t="shared" si="13"/>
        <v>19.341700224075318</v>
      </c>
      <c r="AL23" s="11">
        <v>1.836001142</v>
      </c>
      <c r="AM23" s="11">
        <v>0.66674098599999998</v>
      </c>
      <c r="AN23" s="11">
        <v>0.47300185500000003</v>
      </c>
      <c r="AO23" s="12">
        <f t="shared" si="14"/>
        <v>0.99191466100000003</v>
      </c>
      <c r="AP23" s="12">
        <f t="shared" si="15"/>
        <v>0.73739080769655729</v>
      </c>
      <c r="AQ23" s="12">
        <f t="shared" si="16"/>
        <v>74.340146051793994</v>
      </c>
    </row>
    <row r="24" spans="1:43" x14ac:dyDescent="0.25">
      <c r="A24" t="s">
        <v>521</v>
      </c>
      <c r="B24">
        <v>10.7676</v>
      </c>
      <c r="C24" s="43">
        <v>113</v>
      </c>
      <c r="D24" s="9" t="s">
        <v>417</v>
      </c>
      <c r="E24" s="9" t="s">
        <v>419</v>
      </c>
      <c r="F24" s="9" t="s">
        <v>638</v>
      </c>
      <c r="J24" s="9" t="str">
        <f t="shared" si="0"/>
        <v>LWS-GC-Quad-CHCL3-10.7676-113</v>
      </c>
      <c r="K24" s="6" t="s">
        <v>1298</v>
      </c>
      <c r="L24" s="25"/>
      <c r="M24" s="65" t="str">
        <f t="shared" si="1"/>
        <v>Unknown-10.7676-113</v>
      </c>
      <c r="N24" s="11">
        <v>26559.978419999999</v>
      </c>
      <c r="O24" s="11">
        <v>1585.1072610000001</v>
      </c>
      <c r="P24" s="11">
        <v>2401.9509039999998</v>
      </c>
      <c r="Q24" s="12">
        <f t="shared" si="2"/>
        <v>10182.345528333333</v>
      </c>
      <c r="R24" s="12">
        <f t="shared" si="3"/>
        <v>14189.325309362976</v>
      </c>
      <c r="S24" s="12">
        <f t="shared" si="4"/>
        <v>139.35222753814281</v>
      </c>
      <c r="T24" s="11">
        <v>92.465375179999995</v>
      </c>
      <c r="U24" s="11">
        <v>36.354481579999998</v>
      </c>
      <c r="V24" s="11">
        <v>55.529963250000002</v>
      </c>
      <c r="W24" s="12">
        <f t="shared" si="5"/>
        <v>61.449940003333332</v>
      </c>
      <c r="X24" s="12">
        <f t="shared" si="6"/>
        <v>28.520040124754978</v>
      </c>
      <c r="Y24" s="12">
        <f t="shared" si="7"/>
        <v>46.411827453709343</v>
      </c>
      <c r="Z24" s="11">
        <v>263.62287199999997</v>
      </c>
      <c r="AA24" s="11">
        <v>213.47939009999999</v>
      </c>
      <c r="AB24" s="11">
        <v>134.3561077</v>
      </c>
      <c r="AC24" s="12">
        <f t="shared" si="8"/>
        <v>203.81945659999997</v>
      </c>
      <c r="AD24" s="12">
        <f t="shared" si="9"/>
        <v>65.172538883844751</v>
      </c>
      <c r="AE24" s="12">
        <f t="shared" si="10"/>
        <v>31.975621940621323</v>
      </c>
      <c r="AF24" s="11">
        <v>67.394424209999997</v>
      </c>
      <c r="AG24" s="11">
        <v>79.945677459999999</v>
      </c>
      <c r="AH24" s="11">
        <v>43.11146205</v>
      </c>
      <c r="AI24" s="12">
        <f t="shared" si="11"/>
        <v>63.483854573333332</v>
      </c>
      <c r="AJ24" s="12">
        <f t="shared" si="12"/>
        <v>18.725898439860902</v>
      </c>
      <c r="AK24" s="12">
        <f t="shared" si="13"/>
        <v>29.497103737186741</v>
      </c>
      <c r="AL24" s="11">
        <v>131.79874079999999</v>
      </c>
      <c r="AM24" s="11">
        <v>76.990477459999994</v>
      </c>
      <c r="AN24" s="11">
        <v>69.17789775</v>
      </c>
      <c r="AO24" s="12">
        <f t="shared" si="14"/>
        <v>92.655705336666657</v>
      </c>
      <c r="AP24" s="12">
        <f t="shared" si="15"/>
        <v>34.12318888079048</v>
      </c>
      <c r="AQ24" s="12">
        <f t="shared" si="16"/>
        <v>36.827941416886397</v>
      </c>
    </row>
    <row r="25" spans="1:43" x14ac:dyDescent="0.25">
      <c r="A25" t="s">
        <v>522</v>
      </c>
      <c r="B25">
        <v>10.9757</v>
      </c>
      <c r="C25" s="43">
        <v>200.1</v>
      </c>
      <c r="D25" s="9" t="s">
        <v>417</v>
      </c>
      <c r="E25" s="9" t="s">
        <v>419</v>
      </c>
      <c r="F25" s="9" t="s">
        <v>638</v>
      </c>
      <c r="J25" s="9" t="str">
        <f t="shared" si="0"/>
        <v>LWS-GC-Quad-CHCL3-10.9757-200.1</v>
      </c>
      <c r="K25" s="6" t="s">
        <v>1298</v>
      </c>
      <c r="L25" s="25"/>
      <c r="M25" s="65" t="str">
        <f t="shared" si="1"/>
        <v>Unknown-10.9757-200.1</v>
      </c>
      <c r="N25" s="11">
        <v>52.295026280000002</v>
      </c>
      <c r="O25" s="11">
        <v>42.409129190000002</v>
      </c>
      <c r="P25" s="11">
        <v>83.417314750000003</v>
      </c>
      <c r="Q25" s="12">
        <f t="shared" si="2"/>
        <v>59.373823406666666</v>
      </c>
      <c r="R25" s="12">
        <f t="shared" si="3"/>
        <v>21.400930991459866</v>
      </c>
      <c r="S25" s="12">
        <f t="shared" si="4"/>
        <v>36.044387515487017</v>
      </c>
      <c r="T25" s="11">
        <v>0.62384112000000003</v>
      </c>
      <c r="U25" s="11">
        <v>0.628232923</v>
      </c>
      <c r="V25" s="11">
        <v>1.540534273</v>
      </c>
      <c r="W25" s="12">
        <f t="shared" si="5"/>
        <v>0.9308694386666666</v>
      </c>
      <c r="X25" s="12">
        <f t="shared" si="6"/>
        <v>0.5279898007068089</v>
      </c>
      <c r="Y25" s="12">
        <f t="shared" si="7"/>
        <v>56.720070374538942</v>
      </c>
      <c r="Z25" s="11">
        <v>1.015703934</v>
      </c>
      <c r="AA25" s="11">
        <v>2.1585566200000001</v>
      </c>
      <c r="AB25" s="11">
        <v>1.508780835</v>
      </c>
      <c r="AC25" s="12">
        <f t="shared" si="8"/>
        <v>1.5610137963333333</v>
      </c>
      <c r="AD25" s="12">
        <f t="shared" si="9"/>
        <v>0.57321398897932707</v>
      </c>
      <c r="AE25" s="12">
        <f t="shared" si="10"/>
        <v>36.720622862254643</v>
      </c>
      <c r="AF25" s="11">
        <v>0.76947505800000005</v>
      </c>
      <c r="AG25" s="11">
        <v>0.56038881100000004</v>
      </c>
      <c r="AH25" s="11">
        <v>1.2041610229999999</v>
      </c>
      <c r="AI25" s="12">
        <f t="shared" si="11"/>
        <v>0.84467496399999986</v>
      </c>
      <c r="AJ25" s="12">
        <f t="shared" si="12"/>
        <v>0.32840818295628738</v>
      </c>
      <c r="AK25" s="12">
        <f t="shared" si="13"/>
        <v>38.879829159502286</v>
      </c>
      <c r="AL25" s="11">
        <v>1.093091043</v>
      </c>
      <c r="AM25" s="11">
        <v>1.3650793880000001</v>
      </c>
      <c r="AN25" s="11">
        <v>1.0347645519999999</v>
      </c>
      <c r="AO25" s="12">
        <f t="shared" si="14"/>
        <v>1.1643116609999999</v>
      </c>
      <c r="AP25" s="12">
        <f t="shared" si="15"/>
        <v>0.17629876642124598</v>
      </c>
      <c r="AQ25" s="12">
        <f t="shared" si="16"/>
        <v>15.141887891926388</v>
      </c>
    </row>
    <row r="26" spans="1:43" x14ac:dyDescent="0.25">
      <c r="A26" t="s">
        <v>523</v>
      </c>
      <c r="B26">
        <v>11.0336</v>
      </c>
      <c r="C26" s="43">
        <v>130.1</v>
      </c>
      <c r="D26" s="9" t="s">
        <v>417</v>
      </c>
      <c r="E26" s="9" t="s">
        <v>419</v>
      </c>
      <c r="F26" s="9" t="s">
        <v>638</v>
      </c>
      <c r="J26" s="9" t="str">
        <f t="shared" si="0"/>
        <v>LWS-GC-Quad-CHCL3-11.0336-130.1</v>
      </c>
      <c r="K26" s="6" t="s">
        <v>1298</v>
      </c>
      <c r="L26" s="25"/>
      <c r="M26" s="65" t="str">
        <f t="shared" si="1"/>
        <v>Unknown-11.0336-130.1</v>
      </c>
      <c r="N26" s="11">
        <v>20782.806789999999</v>
      </c>
      <c r="O26" s="11">
        <v>16011.18029</v>
      </c>
      <c r="P26" s="11">
        <v>20284.19311</v>
      </c>
      <c r="Q26" s="12">
        <f t="shared" si="2"/>
        <v>19026.060063333334</v>
      </c>
      <c r="R26" s="12">
        <f t="shared" si="3"/>
        <v>2622.837954623119</v>
      </c>
      <c r="S26" s="12">
        <f t="shared" si="4"/>
        <v>13.785502336754435</v>
      </c>
      <c r="T26" s="11">
        <v>199.18081660000001</v>
      </c>
      <c r="U26" s="11">
        <v>174.47360990000001</v>
      </c>
      <c r="V26" s="11">
        <v>274.55560100000002</v>
      </c>
      <c r="W26" s="12">
        <f t="shared" si="5"/>
        <v>216.07000916666667</v>
      </c>
      <c r="X26" s="12">
        <f t="shared" si="6"/>
        <v>52.134775867942366</v>
      </c>
      <c r="Y26" s="12">
        <f t="shared" si="7"/>
        <v>24.128649815406796</v>
      </c>
      <c r="Z26" s="11">
        <v>251.99655730000001</v>
      </c>
      <c r="AA26" s="11">
        <v>396.6773015</v>
      </c>
      <c r="AB26" s="11">
        <v>746.24654840000005</v>
      </c>
      <c r="AC26" s="12">
        <f t="shared" si="8"/>
        <v>464.97346906666672</v>
      </c>
      <c r="AD26" s="12">
        <f t="shared" si="9"/>
        <v>254.10438466072981</v>
      </c>
      <c r="AE26" s="12">
        <f t="shared" si="10"/>
        <v>54.649222281604402</v>
      </c>
      <c r="AF26" s="11">
        <v>151.63605530000001</v>
      </c>
      <c r="AG26" s="11">
        <v>137.95725229999999</v>
      </c>
      <c r="AH26" s="11">
        <v>157.7905719</v>
      </c>
      <c r="AI26" s="12">
        <f t="shared" si="11"/>
        <v>149.12795983333334</v>
      </c>
      <c r="AJ26" s="12">
        <f t="shared" si="12"/>
        <v>10.151751018487973</v>
      </c>
      <c r="AK26" s="12">
        <f t="shared" si="13"/>
        <v>6.8074095762013078</v>
      </c>
      <c r="AL26" s="11">
        <v>185.12787040000001</v>
      </c>
      <c r="AM26" s="11">
        <v>205.54367790000001</v>
      </c>
      <c r="AN26" s="11">
        <v>212.89438089999999</v>
      </c>
      <c r="AO26" s="12">
        <f t="shared" si="14"/>
        <v>201.18864306666669</v>
      </c>
      <c r="AP26" s="12">
        <f t="shared" si="15"/>
        <v>14.38643536934401</v>
      </c>
      <c r="AQ26" s="12">
        <f t="shared" si="16"/>
        <v>7.1507194193744139</v>
      </c>
    </row>
    <row r="27" spans="1:43" x14ac:dyDescent="0.25">
      <c r="A27" t="s">
        <v>524</v>
      </c>
      <c r="B27">
        <v>11.144500000000001</v>
      </c>
      <c r="C27" s="43">
        <v>151.1</v>
      </c>
      <c r="D27" s="9" t="s">
        <v>417</v>
      </c>
      <c r="E27" s="9" t="s">
        <v>419</v>
      </c>
      <c r="F27" s="9" t="s">
        <v>638</v>
      </c>
      <c r="J27" s="9" t="str">
        <f t="shared" si="0"/>
        <v>LWS-GC-Quad-CHCL3-11.1445-151.1</v>
      </c>
      <c r="K27" s="6" t="s">
        <v>1298</v>
      </c>
      <c r="L27" s="25"/>
      <c r="M27" s="65" t="str">
        <f t="shared" si="1"/>
        <v>Unknown-11.1445-151.1</v>
      </c>
      <c r="N27" s="11">
        <v>6732.4700759999996</v>
      </c>
      <c r="O27" s="11">
        <v>6469.2253069999997</v>
      </c>
      <c r="P27" s="11">
        <v>7287.1403849999997</v>
      </c>
      <c r="Q27" s="12">
        <f t="shared" si="2"/>
        <v>6829.611922666666</v>
      </c>
      <c r="R27" s="12">
        <f t="shared" si="3"/>
        <v>417.52086473048763</v>
      </c>
      <c r="S27" s="12">
        <f t="shared" si="4"/>
        <v>6.1133907674136765</v>
      </c>
      <c r="T27" s="11">
        <v>91.056935679999995</v>
      </c>
      <c r="U27" s="11">
        <v>71.290361200000007</v>
      </c>
      <c r="V27" s="11">
        <v>106.4601473</v>
      </c>
      <c r="W27" s="12">
        <f t="shared" si="5"/>
        <v>89.602481393333335</v>
      </c>
      <c r="X27" s="12">
        <f t="shared" si="6"/>
        <v>17.629947292432288</v>
      </c>
      <c r="Y27" s="12">
        <f t="shared" si="7"/>
        <v>19.675735558082437</v>
      </c>
      <c r="Z27" s="11">
        <v>181.54412490000001</v>
      </c>
      <c r="AA27" s="11">
        <v>205.74913570000001</v>
      </c>
      <c r="AB27" s="11">
        <v>276.45488490000002</v>
      </c>
      <c r="AC27" s="12">
        <f t="shared" si="8"/>
        <v>221.24938183333336</v>
      </c>
      <c r="AD27" s="12">
        <f t="shared" si="9"/>
        <v>49.317403759624462</v>
      </c>
      <c r="AE27" s="12">
        <f t="shared" si="10"/>
        <v>22.290414260580917</v>
      </c>
      <c r="AF27" s="11">
        <v>83.29034901</v>
      </c>
      <c r="AG27" s="11">
        <v>70.200070530000005</v>
      </c>
      <c r="AH27" s="11">
        <v>77.504588639999994</v>
      </c>
      <c r="AI27" s="12">
        <f t="shared" si="11"/>
        <v>76.99833606</v>
      </c>
      <c r="AJ27" s="12">
        <f t="shared" si="12"/>
        <v>6.5598068894636858</v>
      </c>
      <c r="AK27" s="12">
        <f t="shared" si="13"/>
        <v>8.5194138277897817</v>
      </c>
      <c r="AL27" s="11">
        <v>74.227799739999995</v>
      </c>
      <c r="AM27" s="11">
        <v>79.842943090000006</v>
      </c>
      <c r="AN27" s="11">
        <v>81.819310290000004</v>
      </c>
      <c r="AO27" s="12">
        <f t="shared" si="14"/>
        <v>78.630017706666663</v>
      </c>
      <c r="AP27" s="12">
        <f t="shared" si="15"/>
        <v>3.9384196191925898</v>
      </c>
      <c r="AQ27" s="12">
        <f t="shared" si="16"/>
        <v>5.0087990999634098</v>
      </c>
    </row>
    <row r="28" spans="1:43" x14ac:dyDescent="0.25">
      <c r="A28" t="s">
        <v>525</v>
      </c>
      <c r="B28">
        <v>11.165800000000001</v>
      </c>
      <c r="C28" s="43">
        <v>64.599999999999994</v>
      </c>
      <c r="D28" s="9" t="s">
        <v>417</v>
      </c>
      <c r="E28" s="9" t="s">
        <v>419</v>
      </c>
      <c r="F28" s="9" t="s">
        <v>638</v>
      </c>
      <c r="J28" s="9" t="str">
        <f t="shared" si="0"/>
        <v>LWS-GC-Quad-CHCL3-11.1658-64.6</v>
      </c>
      <c r="K28" s="6" t="s">
        <v>1298</v>
      </c>
      <c r="L28" s="25"/>
      <c r="M28" s="65" t="str">
        <f t="shared" si="1"/>
        <v>Unknown-11.1658-64.6</v>
      </c>
      <c r="N28" s="11">
        <v>1783.8059270000001</v>
      </c>
      <c r="O28" s="11">
        <v>1396.5286610000001</v>
      </c>
      <c r="P28" s="11">
        <v>1906.6760469999999</v>
      </c>
      <c r="Q28" s="12">
        <f t="shared" si="2"/>
        <v>1695.6702116666668</v>
      </c>
      <c r="R28" s="12">
        <f t="shared" si="3"/>
        <v>266.24897577013627</v>
      </c>
      <c r="S28" s="12">
        <f t="shared" si="4"/>
        <v>15.701695644487456</v>
      </c>
      <c r="T28" s="11">
        <v>7.1121631699999996</v>
      </c>
      <c r="U28" s="11">
        <v>15.10663212</v>
      </c>
      <c r="V28" s="11">
        <v>22.92711503</v>
      </c>
      <c r="W28" s="12">
        <f t="shared" si="5"/>
        <v>15.048636773333333</v>
      </c>
      <c r="X28" s="12">
        <f t="shared" si="6"/>
        <v>7.9076354353691318</v>
      </c>
      <c r="Y28" s="12">
        <f t="shared" si="7"/>
        <v>52.547187858116928</v>
      </c>
      <c r="Z28" s="11">
        <v>22.905151759999999</v>
      </c>
      <c r="AA28" s="11">
        <v>18.41009764</v>
      </c>
      <c r="AB28" s="11">
        <v>62.710117760000003</v>
      </c>
      <c r="AC28" s="12">
        <f t="shared" si="8"/>
        <v>34.675122386666665</v>
      </c>
      <c r="AD28" s="12">
        <f t="shared" si="9"/>
        <v>24.382823915054388</v>
      </c>
      <c r="AE28" s="12">
        <f t="shared" si="10"/>
        <v>70.317917390913408</v>
      </c>
      <c r="AF28" s="11">
        <v>19.317037630000002</v>
      </c>
      <c r="AG28" s="11">
        <v>10.471533190000001</v>
      </c>
      <c r="AH28" s="11">
        <v>9.5725482740000007</v>
      </c>
      <c r="AI28" s="12">
        <f t="shared" si="11"/>
        <v>13.120373031333335</v>
      </c>
      <c r="AJ28" s="12">
        <f t="shared" si="12"/>
        <v>5.3852606790271009</v>
      </c>
      <c r="AK28" s="12">
        <f t="shared" si="13"/>
        <v>41.045027196759762</v>
      </c>
      <c r="AL28" s="11">
        <v>16.01312566</v>
      </c>
      <c r="AM28" s="11">
        <v>12.22891014</v>
      </c>
      <c r="AN28" s="11">
        <v>12.88750698</v>
      </c>
      <c r="AO28" s="12">
        <f t="shared" si="14"/>
        <v>13.709847593333334</v>
      </c>
      <c r="AP28" s="12">
        <f t="shared" si="15"/>
        <v>2.0216960302442191</v>
      </c>
      <c r="AQ28" s="12">
        <f t="shared" si="16"/>
        <v>14.746305649869557</v>
      </c>
    </row>
    <row r="29" spans="1:43" x14ac:dyDescent="0.25">
      <c r="A29" t="s">
        <v>526</v>
      </c>
      <c r="B29">
        <v>11.280200000000001</v>
      </c>
      <c r="C29" s="43">
        <v>65.400000000000006</v>
      </c>
      <c r="D29" s="9" t="s">
        <v>417</v>
      </c>
      <c r="E29" s="9" t="s">
        <v>419</v>
      </c>
      <c r="F29" s="9" t="s">
        <v>638</v>
      </c>
      <c r="J29" s="9" t="str">
        <f t="shared" si="0"/>
        <v>LWS-GC-Quad-CHCL3-11.2802-65.4</v>
      </c>
      <c r="K29" s="6" t="s">
        <v>1298</v>
      </c>
      <c r="L29" s="25"/>
      <c r="M29" s="65" t="str">
        <f t="shared" si="1"/>
        <v>Unknown-11.2802-65.4</v>
      </c>
      <c r="N29" s="11">
        <v>20.622264850000001</v>
      </c>
      <c r="O29" s="11">
        <v>28.437897379999999</v>
      </c>
      <c r="P29" s="11">
        <v>153.84761649999999</v>
      </c>
      <c r="Q29" s="12">
        <f t="shared" si="2"/>
        <v>67.63592624333333</v>
      </c>
      <c r="R29" s="12">
        <f t="shared" si="3"/>
        <v>74.763712325195385</v>
      </c>
      <c r="S29" s="12">
        <f t="shared" si="4"/>
        <v>110.5384615510675</v>
      </c>
      <c r="T29" s="11">
        <v>1.5851086830000001</v>
      </c>
      <c r="U29" s="11">
        <v>1.1994509470000001</v>
      </c>
      <c r="V29" s="11">
        <v>0.70098384899999999</v>
      </c>
      <c r="W29" s="12">
        <f t="shared" si="5"/>
        <v>1.1618478263333334</v>
      </c>
      <c r="X29" s="12">
        <f t="shared" si="6"/>
        <v>0.44326028080213298</v>
      </c>
      <c r="Y29" s="12">
        <f t="shared" si="7"/>
        <v>38.151319885067451</v>
      </c>
      <c r="Z29" s="11">
        <v>2.5589982120000001</v>
      </c>
      <c r="AA29" s="11">
        <v>0.54791687300000003</v>
      </c>
      <c r="AB29" s="11">
        <v>0.79139132599999995</v>
      </c>
      <c r="AC29" s="12">
        <f t="shared" si="8"/>
        <v>1.2994354703333333</v>
      </c>
      <c r="AD29" s="12">
        <f t="shared" si="9"/>
        <v>1.0975853850439381</v>
      </c>
      <c r="AE29" s="12">
        <f t="shared" si="10"/>
        <v>84.466324808140243</v>
      </c>
      <c r="AF29" s="11">
        <v>1.2025981610000001</v>
      </c>
      <c r="AG29" s="11">
        <v>0.65386510399999997</v>
      </c>
      <c r="AH29" s="11">
        <v>0.18206557000000001</v>
      </c>
      <c r="AI29" s="12">
        <f t="shared" si="11"/>
        <v>0.67950961166666668</v>
      </c>
      <c r="AJ29" s="12">
        <f t="shared" si="12"/>
        <v>0.51074937386490504</v>
      </c>
      <c r="AK29" s="12">
        <f t="shared" si="13"/>
        <v>75.164407551523055</v>
      </c>
      <c r="AL29" s="11">
        <v>0.175090472</v>
      </c>
      <c r="AM29" s="11">
        <v>0.26431771199999998</v>
      </c>
      <c r="AN29" s="11">
        <v>4.070986E-2</v>
      </c>
      <c r="AO29" s="12">
        <f t="shared" si="14"/>
        <v>0.160039348</v>
      </c>
      <c r="AP29" s="12">
        <f t="shared" si="15"/>
        <v>0.11256118389241029</v>
      </c>
      <c r="AQ29" s="12">
        <f t="shared" si="16"/>
        <v>70.333443180742208</v>
      </c>
    </row>
    <row r="30" spans="1:43" x14ac:dyDescent="0.25">
      <c r="A30" t="s">
        <v>527</v>
      </c>
      <c r="B30">
        <v>11.309100000000001</v>
      </c>
      <c r="C30" s="43">
        <v>143.19999999999999</v>
      </c>
      <c r="D30" s="9" t="s">
        <v>417</v>
      </c>
      <c r="E30" s="9" t="s">
        <v>419</v>
      </c>
      <c r="F30" s="9" t="s">
        <v>638</v>
      </c>
      <c r="J30" s="9" t="str">
        <f t="shared" si="0"/>
        <v>LWS-GC-Quad-CHCL3-11.3091-143.2</v>
      </c>
      <c r="K30" s="6" t="s">
        <v>1298</v>
      </c>
      <c r="L30" s="25"/>
      <c r="M30" s="65" t="str">
        <f t="shared" si="1"/>
        <v>Unknown-11.3091-143.2</v>
      </c>
      <c r="N30" s="11">
        <v>2096.4370640000002</v>
      </c>
      <c r="O30" s="11">
        <v>1597.6417349999999</v>
      </c>
      <c r="P30" s="11">
        <v>2231.3133429999998</v>
      </c>
      <c r="Q30" s="12">
        <f t="shared" si="2"/>
        <v>1975.1307139999999</v>
      </c>
      <c r="R30" s="12">
        <f t="shared" si="3"/>
        <v>333.79836669622665</v>
      </c>
      <c r="S30" s="12">
        <f t="shared" si="4"/>
        <v>16.900064604849575</v>
      </c>
      <c r="T30" s="11">
        <v>37.678974070000002</v>
      </c>
      <c r="U30" s="11">
        <v>20.749859959999998</v>
      </c>
      <c r="V30" s="11">
        <v>32.45744534</v>
      </c>
      <c r="W30" s="12">
        <f t="shared" si="5"/>
        <v>30.295426456666672</v>
      </c>
      <c r="X30" s="12">
        <f t="shared" si="6"/>
        <v>8.6691678018289178</v>
      </c>
      <c r="Y30" s="12">
        <f t="shared" si="7"/>
        <v>28.61543412907205</v>
      </c>
      <c r="Z30" s="11">
        <v>55.85425841</v>
      </c>
      <c r="AA30" s="11">
        <v>96.908261120000006</v>
      </c>
      <c r="AB30" s="11">
        <v>19.934621539999998</v>
      </c>
      <c r="AC30" s="12">
        <f t="shared" si="8"/>
        <v>57.565713690000003</v>
      </c>
      <c r="AD30" s="12">
        <f t="shared" si="9"/>
        <v>38.515348978420491</v>
      </c>
      <c r="AE30" s="12">
        <f t="shared" si="10"/>
        <v>66.906751449016028</v>
      </c>
      <c r="AF30" s="11">
        <v>33.971005849999997</v>
      </c>
      <c r="AG30" s="11">
        <v>21.751057939999999</v>
      </c>
      <c r="AH30" s="11">
        <v>5.3969106509999998</v>
      </c>
      <c r="AI30" s="12">
        <f t="shared" si="11"/>
        <v>20.372991480333329</v>
      </c>
      <c r="AJ30" s="12">
        <f t="shared" si="12"/>
        <v>14.336806809252272</v>
      </c>
      <c r="AK30" s="12">
        <f t="shared" si="13"/>
        <v>70.371633066710061</v>
      </c>
      <c r="AL30" s="11">
        <v>20.503951399999998</v>
      </c>
      <c r="AM30" s="11">
        <v>5.9497224749999997</v>
      </c>
      <c r="AN30" s="11">
        <v>25.369583800000001</v>
      </c>
      <c r="AO30" s="12">
        <f t="shared" si="14"/>
        <v>17.274419224999999</v>
      </c>
      <c r="AP30" s="12">
        <f t="shared" si="15"/>
        <v>10.104709893043831</v>
      </c>
      <c r="AQ30" s="12">
        <f t="shared" si="16"/>
        <v>58.495222105180964</v>
      </c>
    </row>
    <row r="31" spans="1:43" x14ac:dyDescent="0.25">
      <c r="A31" t="s">
        <v>528</v>
      </c>
      <c r="B31">
        <v>11.358700000000001</v>
      </c>
      <c r="C31" s="43">
        <v>144.19999999999999</v>
      </c>
      <c r="D31" s="9" t="s">
        <v>417</v>
      </c>
      <c r="E31" s="9" t="s">
        <v>419</v>
      </c>
      <c r="F31" s="9" t="s">
        <v>638</v>
      </c>
      <c r="J31" s="9" t="str">
        <f t="shared" si="0"/>
        <v>LWS-GC-Quad-CHCL3-11.3587-144.2</v>
      </c>
      <c r="K31" s="6" t="s">
        <v>1298</v>
      </c>
      <c r="L31" s="25"/>
      <c r="M31" s="65" t="str">
        <f t="shared" si="1"/>
        <v>Unknown-11.3587-144.2</v>
      </c>
      <c r="N31" s="11">
        <v>109173.3509</v>
      </c>
      <c r="O31" s="11">
        <v>90863.706170000005</v>
      </c>
      <c r="P31" s="11">
        <v>109445.5705</v>
      </c>
      <c r="Q31" s="12">
        <f t="shared" si="2"/>
        <v>103160.87585666667</v>
      </c>
      <c r="R31" s="12">
        <f t="shared" si="3"/>
        <v>10650.531094957716</v>
      </c>
      <c r="S31" s="12">
        <f t="shared" si="4"/>
        <v>10.324196073864019</v>
      </c>
      <c r="T31" s="11">
        <v>1792.685381</v>
      </c>
      <c r="U31" s="11">
        <v>1411.5413840000001</v>
      </c>
      <c r="V31" s="11">
        <v>1918.7005979999999</v>
      </c>
      <c r="W31" s="12">
        <f t="shared" si="5"/>
        <v>1707.6424543333335</v>
      </c>
      <c r="X31" s="12">
        <f t="shared" si="6"/>
        <v>264.05840569521285</v>
      </c>
      <c r="Y31" s="12">
        <f t="shared" si="7"/>
        <v>15.463331040121142</v>
      </c>
      <c r="Z31" s="11">
        <v>3302.4313980000002</v>
      </c>
      <c r="AA31" s="11">
        <v>2699.061647</v>
      </c>
      <c r="AB31" s="11">
        <v>4376.4692569999997</v>
      </c>
      <c r="AC31" s="12">
        <f t="shared" si="8"/>
        <v>3459.3207673333332</v>
      </c>
      <c r="AD31" s="12">
        <f t="shared" si="9"/>
        <v>849.63802773818759</v>
      </c>
      <c r="AE31" s="12">
        <f t="shared" si="10"/>
        <v>24.56083390015154</v>
      </c>
      <c r="AF31" s="11">
        <v>1231.2310460000001</v>
      </c>
      <c r="AG31" s="11">
        <v>1006.654637</v>
      </c>
      <c r="AH31" s="11">
        <v>1200.7127230000001</v>
      </c>
      <c r="AI31" s="12">
        <f t="shared" si="11"/>
        <v>1146.1994686666667</v>
      </c>
      <c r="AJ31" s="12">
        <f t="shared" si="12"/>
        <v>121.80891610773759</v>
      </c>
      <c r="AK31" s="12">
        <f t="shared" si="13"/>
        <v>10.627200538614243</v>
      </c>
      <c r="AL31" s="11">
        <v>1036.354231</v>
      </c>
      <c r="AM31" s="11">
        <v>1095.503901</v>
      </c>
      <c r="AN31" s="11">
        <v>1083.073474</v>
      </c>
      <c r="AO31" s="12">
        <f t="shared" si="14"/>
        <v>1071.6438686666668</v>
      </c>
      <c r="AP31" s="12">
        <f t="shared" si="15"/>
        <v>31.187301483681573</v>
      </c>
      <c r="AQ31" s="12">
        <f t="shared" si="16"/>
        <v>2.9102300116254702</v>
      </c>
    </row>
    <row r="32" spans="1:43" x14ac:dyDescent="0.25">
      <c r="A32" t="s">
        <v>529</v>
      </c>
      <c r="B32">
        <v>11.617699999999999</v>
      </c>
      <c r="C32" s="43">
        <v>221.1</v>
      </c>
      <c r="D32" s="9" t="s">
        <v>417</v>
      </c>
      <c r="E32" s="9" t="s">
        <v>419</v>
      </c>
      <c r="F32" s="9" t="s">
        <v>638</v>
      </c>
      <c r="G32" s="18" t="s">
        <v>763</v>
      </c>
      <c r="H32" s="9">
        <v>62.017524999999999</v>
      </c>
      <c r="I32" s="9" t="s">
        <v>627</v>
      </c>
      <c r="J32" s="9" t="str">
        <f t="shared" si="0"/>
        <v>NF07_Boric Acid OOO-TMS</v>
      </c>
      <c r="K32" s="8" t="s">
        <v>1323</v>
      </c>
      <c r="L32" s="26" t="s">
        <v>659</v>
      </c>
      <c r="M32" s="65" t="str">
        <f t="shared" si="1"/>
        <v>KGBXLFKZBHKPEV-UHFFFAOYSA-N</v>
      </c>
      <c r="N32" s="11">
        <v>27070.519349999999</v>
      </c>
      <c r="O32" s="11">
        <v>49905.553809999998</v>
      </c>
      <c r="P32" s="11">
        <v>32589.853780000001</v>
      </c>
      <c r="Q32" s="12">
        <f t="shared" si="2"/>
        <v>36521.975646666666</v>
      </c>
      <c r="R32" s="12">
        <f t="shared" si="3"/>
        <v>11914.52418177433</v>
      </c>
      <c r="S32" s="12">
        <f t="shared" si="4"/>
        <v>32.62289065915239</v>
      </c>
      <c r="T32" s="11">
        <v>308.52312990000001</v>
      </c>
      <c r="U32" s="11">
        <v>252.47230859999999</v>
      </c>
      <c r="V32" s="11">
        <v>245.2999112</v>
      </c>
      <c r="W32" s="12">
        <f t="shared" si="5"/>
        <v>268.76511656666668</v>
      </c>
      <c r="X32" s="12">
        <f t="shared" si="6"/>
        <v>34.61770557498042</v>
      </c>
      <c r="Y32" s="12">
        <f t="shared" si="7"/>
        <v>12.88028223945259</v>
      </c>
      <c r="Z32" s="11">
        <v>317.60774170000002</v>
      </c>
      <c r="AA32" s="11">
        <v>572.31640930000003</v>
      </c>
      <c r="AB32" s="11">
        <v>755.83742840000002</v>
      </c>
      <c r="AC32" s="12">
        <f t="shared" si="8"/>
        <v>548.58719313333336</v>
      </c>
      <c r="AD32" s="12">
        <f t="shared" si="9"/>
        <v>220.07639889640225</v>
      </c>
      <c r="AE32" s="12">
        <f t="shared" si="10"/>
        <v>40.116940688936751</v>
      </c>
      <c r="AF32" s="11">
        <v>497.03845990000002</v>
      </c>
      <c r="AG32" s="11">
        <v>227.61352210000001</v>
      </c>
      <c r="AH32" s="11">
        <v>198.28435959999999</v>
      </c>
      <c r="AI32" s="12">
        <f t="shared" si="11"/>
        <v>307.64544720000004</v>
      </c>
      <c r="AJ32" s="12">
        <f t="shared" si="12"/>
        <v>164.67341888697339</v>
      </c>
      <c r="AK32" s="12">
        <f t="shared" si="13"/>
        <v>53.527013120372736</v>
      </c>
      <c r="AL32" s="11">
        <v>156.0371394</v>
      </c>
      <c r="AM32" s="11">
        <v>192.77743419999999</v>
      </c>
      <c r="AN32" s="11">
        <v>156.64453320000001</v>
      </c>
      <c r="AO32" s="12">
        <f t="shared" si="14"/>
        <v>168.48636893333335</v>
      </c>
      <c r="AP32" s="12">
        <f t="shared" si="15"/>
        <v>21.038871658174923</v>
      </c>
      <c r="AQ32" s="12">
        <f t="shared" si="16"/>
        <v>12.486987399259331</v>
      </c>
    </row>
    <row r="33" spans="1:43" x14ac:dyDescent="0.25">
      <c r="A33" t="s">
        <v>530</v>
      </c>
      <c r="B33">
        <v>11.639799999999999</v>
      </c>
      <c r="C33" s="43">
        <v>144.19999999999999</v>
      </c>
      <c r="D33" s="9" t="s">
        <v>417</v>
      </c>
      <c r="E33" s="9" t="s">
        <v>419</v>
      </c>
      <c r="F33" s="9" t="s">
        <v>638</v>
      </c>
      <c r="G33" s="18" t="s">
        <v>763</v>
      </c>
      <c r="H33" s="9">
        <v>62.017524999999999</v>
      </c>
      <c r="I33" s="9" t="s">
        <v>627</v>
      </c>
      <c r="J33" s="9" t="str">
        <f t="shared" si="0"/>
        <v>NF07_Boric Acid OOO-TMS</v>
      </c>
      <c r="K33" s="8" t="s">
        <v>1323</v>
      </c>
      <c r="L33" s="26" t="s">
        <v>659</v>
      </c>
      <c r="M33" s="65" t="str">
        <f t="shared" si="1"/>
        <v>KGBXLFKZBHKPEV-UHFFFAOYSA-N</v>
      </c>
      <c r="N33" s="11">
        <v>4507.3037189999995</v>
      </c>
      <c r="O33" s="11">
        <v>2903.5555629999999</v>
      </c>
      <c r="P33" s="11">
        <v>7996.8435659999996</v>
      </c>
      <c r="Q33" s="12">
        <f t="shared" si="2"/>
        <v>5135.9009493333333</v>
      </c>
      <c r="R33" s="12">
        <f t="shared" si="3"/>
        <v>2604.1786668473774</v>
      </c>
      <c r="S33" s="12">
        <f t="shared" si="4"/>
        <v>50.705391177480031</v>
      </c>
      <c r="T33" s="11">
        <v>77.658859530000001</v>
      </c>
      <c r="U33" s="11">
        <v>67.927373000000003</v>
      </c>
      <c r="V33" s="11">
        <v>44.78592647</v>
      </c>
      <c r="W33" s="12">
        <f t="shared" si="5"/>
        <v>63.457386333333339</v>
      </c>
      <c r="X33" s="12">
        <f t="shared" si="6"/>
        <v>16.886178300371647</v>
      </c>
      <c r="Y33" s="12">
        <f t="shared" si="7"/>
        <v>26.610264424807482</v>
      </c>
      <c r="Z33" s="11">
        <v>126.12740049999999</v>
      </c>
      <c r="AA33" s="11">
        <v>117.2714465</v>
      </c>
      <c r="AB33" s="11">
        <v>248.254077</v>
      </c>
      <c r="AC33" s="12">
        <f t="shared" si="8"/>
        <v>163.884308</v>
      </c>
      <c r="AD33" s="12">
        <f t="shared" si="9"/>
        <v>73.200412711593017</v>
      </c>
      <c r="AE33" s="12">
        <f t="shared" si="10"/>
        <v>44.665907068779894</v>
      </c>
      <c r="AF33" s="11">
        <v>58.223371999999998</v>
      </c>
      <c r="AG33" s="11">
        <v>53.859851839999997</v>
      </c>
      <c r="AH33" s="11">
        <v>63.932764310000003</v>
      </c>
      <c r="AI33" s="12">
        <f t="shared" si="11"/>
        <v>58.671996049999997</v>
      </c>
      <c r="AJ33" s="12">
        <f t="shared" si="12"/>
        <v>5.0514195094794099</v>
      </c>
      <c r="AK33" s="12">
        <f t="shared" si="13"/>
        <v>8.6095920533786057</v>
      </c>
      <c r="AL33" s="11">
        <v>53.03205732</v>
      </c>
      <c r="AM33" s="11">
        <v>34.832246120000001</v>
      </c>
      <c r="AN33" s="11">
        <v>39.984590320000002</v>
      </c>
      <c r="AO33" s="12">
        <f t="shared" si="14"/>
        <v>42.616297920000001</v>
      </c>
      <c r="AP33" s="12">
        <f t="shared" si="15"/>
        <v>9.3809751943939528</v>
      </c>
      <c r="AQ33" s="12">
        <f t="shared" si="16"/>
        <v>22.012646926779212</v>
      </c>
    </row>
    <row r="34" spans="1:43" x14ac:dyDescent="0.25">
      <c r="A34" t="s">
        <v>531</v>
      </c>
      <c r="B34">
        <v>11.6639</v>
      </c>
      <c r="C34" s="43">
        <v>247.1</v>
      </c>
      <c r="D34" s="9" t="s">
        <v>417</v>
      </c>
      <c r="E34" s="9" t="s">
        <v>419</v>
      </c>
      <c r="F34" s="9" t="s">
        <v>638</v>
      </c>
      <c r="J34" s="9" t="str">
        <f t="shared" si="0"/>
        <v>LWS-GC-Quad-CHCL3-11.6639-247.1</v>
      </c>
      <c r="K34" s="6" t="s">
        <v>1298</v>
      </c>
      <c r="L34" s="25"/>
      <c r="M34" s="65" t="str">
        <f t="shared" si="1"/>
        <v>Unknown-11.6639-247.1</v>
      </c>
      <c r="N34" s="11">
        <v>201.16699639999999</v>
      </c>
      <c r="O34" s="11">
        <v>184.2187835</v>
      </c>
      <c r="P34" s="11">
        <v>150.86231480000001</v>
      </c>
      <c r="Q34" s="12">
        <f t="shared" si="2"/>
        <v>178.74936490000002</v>
      </c>
      <c r="R34" s="12">
        <f t="shared" si="3"/>
        <v>25.594455504774107</v>
      </c>
      <c r="S34" s="12">
        <f t="shared" si="4"/>
        <v>14.318627380350543</v>
      </c>
      <c r="T34" s="11">
        <v>2.4179108390000001</v>
      </c>
      <c r="U34" s="11">
        <v>1.73752906</v>
      </c>
      <c r="V34" s="11">
        <v>0.378363</v>
      </c>
      <c r="W34" s="12">
        <f t="shared" si="5"/>
        <v>1.5112676330000001</v>
      </c>
      <c r="X34" s="12">
        <f t="shared" si="6"/>
        <v>1.0384288718556749</v>
      </c>
      <c r="Y34" s="12">
        <f t="shared" si="7"/>
        <v>68.712440416281638</v>
      </c>
      <c r="Z34" s="11">
        <v>2.4418016040000001</v>
      </c>
      <c r="AA34" s="11">
        <v>4.1007586470000001</v>
      </c>
      <c r="AB34" s="11">
        <v>3.094621413</v>
      </c>
      <c r="AC34" s="12">
        <f t="shared" si="8"/>
        <v>3.2123938879999998</v>
      </c>
      <c r="AD34" s="12">
        <f t="shared" si="9"/>
        <v>0.83572566343899379</v>
      </c>
      <c r="AE34" s="12">
        <f t="shared" si="10"/>
        <v>26.015665966769326</v>
      </c>
      <c r="AF34" s="11">
        <v>2.3174523329999999</v>
      </c>
      <c r="AG34" s="11">
        <v>1.211909192</v>
      </c>
      <c r="AH34" s="11">
        <v>0.61911543599999996</v>
      </c>
      <c r="AI34" s="12">
        <f t="shared" si="11"/>
        <v>1.3828256536666668</v>
      </c>
      <c r="AJ34" s="12">
        <f t="shared" si="12"/>
        <v>0.86197237866383314</v>
      </c>
      <c r="AK34" s="12">
        <f t="shared" si="13"/>
        <v>62.334132750448198</v>
      </c>
      <c r="AL34" s="11">
        <v>1.122323806</v>
      </c>
      <c r="AM34" s="11">
        <v>0.42141722599999998</v>
      </c>
      <c r="AN34" s="11">
        <v>0.63717604400000005</v>
      </c>
      <c r="AO34" s="12">
        <f t="shared" si="14"/>
        <v>0.72697235866666665</v>
      </c>
      <c r="AP34" s="12">
        <f t="shared" si="15"/>
        <v>0.35897777377939488</v>
      </c>
      <c r="AQ34" s="12">
        <f t="shared" si="16"/>
        <v>49.379838105233155</v>
      </c>
    </row>
    <row r="35" spans="1:43" x14ac:dyDescent="0.25">
      <c r="A35" t="s">
        <v>532</v>
      </c>
      <c r="B35">
        <v>11.716900000000001</v>
      </c>
      <c r="C35" s="43">
        <v>184.1</v>
      </c>
      <c r="D35" s="9" t="s">
        <v>417</v>
      </c>
      <c r="E35" s="9" t="s">
        <v>419</v>
      </c>
      <c r="F35" s="9" t="s">
        <v>638</v>
      </c>
      <c r="J35" s="9" t="str">
        <f t="shared" si="0"/>
        <v>LWS-GC-Quad-CHCL3-11.7169-184.1</v>
      </c>
      <c r="K35" s="6" t="s">
        <v>1298</v>
      </c>
      <c r="L35" s="25"/>
      <c r="M35" s="65" t="str">
        <f t="shared" si="1"/>
        <v>Unknown-11.7169-184.1</v>
      </c>
      <c r="N35" s="11">
        <v>3445.7966150000002</v>
      </c>
      <c r="O35" s="11">
        <v>2786.154278</v>
      </c>
      <c r="P35" s="11">
        <v>3330.7219869999999</v>
      </c>
      <c r="Q35" s="12">
        <f t="shared" si="2"/>
        <v>3187.5576266666667</v>
      </c>
      <c r="R35" s="12">
        <f t="shared" si="3"/>
        <v>352.35497547635794</v>
      </c>
      <c r="S35" s="12">
        <f t="shared" si="4"/>
        <v>11.054073894338565</v>
      </c>
      <c r="T35" s="11">
        <v>43.91832127</v>
      </c>
      <c r="U35" s="11">
        <v>34.020077800000003</v>
      </c>
      <c r="V35" s="11">
        <v>49.585010199999999</v>
      </c>
      <c r="W35" s="12">
        <f t="shared" si="5"/>
        <v>42.507803090000003</v>
      </c>
      <c r="X35" s="12">
        <f t="shared" si="6"/>
        <v>7.8777503962886186</v>
      </c>
      <c r="Y35" s="12">
        <f t="shared" si="7"/>
        <v>18.532480682686391</v>
      </c>
      <c r="Z35" s="11">
        <v>76.893311199999999</v>
      </c>
      <c r="AA35" s="11">
        <v>84.967936879999996</v>
      </c>
      <c r="AB35" s="11">
        <v>124.64841490000001</v>
      </c>
      <c r="AC35" s="12">
        <f t="shared" si="8"/>
        <v>95.503220993333343</v>
      </c>
      <c r="AD35" s="12">
        <f t="shared" si="9"/>
        <v>25.561330968103469</v>
      </c>
      <c r="AE35" s="12">
        <f t="shared" si="10"/>
        <v>26.76488887205992</v>
      </c>
      <c r="AF35" s="11">
        <v>35.661251149999998</v>
      </c>
      <c r="AG35" s="11">
        <v>31.425854229999999</v>
      </c>
      <c r="AH35" s="11">
        <v>35.867225640000001</v>
      </c>
      <c r="AI35" s="12">
        <f t="shared" si="11"/>
        <v>34.318110339999997</v>
      </c>
      <c r="AJ35" s="12">
        <f t="shared" si="12"/>
        <v>2.50688360858795</v>
      </c>
      <c r="AK35" s="12">
        <f t="shared" si="13"/>
        <v>7.3048416237126368</v>
      </c>
      <c r="AL35" s="11">
        <v>31.911003839999999</v>
      </c>
      <c r="AM35" s="11">
        <v>34.652069840000003</v>
      </c>
      <c r="AN35" s="11">
        <v>33.731956269999998</v>
      </c>
      <c r="AO35" s="12">
        <f t="shared" si="14"/>
        <v>33.43167665</v>
      </c>
      <c r="AP35" s="12">
        <f t="shared" si="15"/>
        <v>1.3949862335268803</v>
      </c>
      <c r="AQ35" s="12">
        <f t="shared" si="16"/>
        <v>4.1726481388628773</v>
      </c>
    </row>
    <row r="36" spans="1:43" x14ac:dyDescent="0.25">
      <c r="A36" t="s">
        <v>533</v>
      </c>
      <c r="B36">
        <v>11.773400000000001</v>
      </c>
      <c r="C36" s="43">
        <v>229.1</v>
      </c>
      <c r="D36" s="9" t="s">
        <v>417</v>
      </c>
      <c r="E36" s="9" t="s">
        <v>419</v>
      </c>
      <c r="F36" s="9" t="s">
        <v>638</v>
      </c>
      <c r="J36" s="9" t="str">
        <f t="shared" si="0"/>
        <v>LWS-GC-Quad-CHCL3-11.7734-229.1</v>
      </c>
      <c r="K36" s="6" t="s">
        <v>1298</v>
      </c>
      <c r="L36" s="25"/>
      <c r="M36" s="65" t="str">
        <f t="shared" si="1"/>
        <v>Unknown-11.7734-229.1</v>
      </c>
      <c r="N36" s="11">
        <v>748.05667129999995</v>
      </c>
      <c r="O36" s="11">
        <v>667.03548960000001</v>
      </c>
      <c r="P36" s="11">
        <v>671.17947939999999</v>
      </c>
      <c r="Q36" s="12">
        <f t="shared" si="2"/>
        <v>695.42388010000002</v>
      </c>
      <c r="R36" s="12">
        <f t="shared" si="3"/>
        <v>45.628403379832626</v>
      </c>
      <c r="S36" s="12">
        <f t="shared" si="4"/>
        <v>6.5612362021953263</v>
      </c>
      <c r="T36" s="11">
        <v>9.9599300250000002</v>
      </c>
      <c r="U36" s="11">
        <v>7.7620440410000002</v>
      </c>
      <c r="V36" s="11">
        <v>11.02432514</v>
      </c>
      <c r="W36" s="12">
        <f t="shared" si="5"/>
        <v>9.582099735333335</v>
      </c>
      <c r="X36" s="12">
        <f t="shared" si="6"/>
        <v>1.6636364651165034</v>
      </c>
      <c r="Y36" s="12">
        <f t="shared" si="7"/>
        <v>17.361919736464003</v>
      </c>
      <c r="Z36" s="11">
        <v>17.188013380000001</v>
      </c>
      <c r="AA36" s="11">
        <v>19.537227959999999</v>
      </c>
      <c r="AB36" s="11">
        <v>27.4583434</v>
      </c>
      <c r="AC36" s="12">
        <f t="shared" si="8"/>
        <v>21.394528246666667</v>
      </c>
      <c r="AD36" s="12">
        <f t="shared" si="9"/>
        <v>5.3811795125295063</v>
      </c>
      <c r="AE36" s="12">
        <f t="shared" si="10"/>
        <v>25.152129789858353</v>
      </c>
      <c r="AF36" s="11">
        <v>8.0116038720000002</v>
      </c>
      <c r="AG36" s="11">
        <v>7.134835957</v>
      </c>
      <c r="AH36" s="11">
        <v>8.1204944169999997</v>
      </c>
      <c r="AI36" s="12">
        <f t="shared" si="11"/>
        <v>7.7556447486666658</v>
      </c>
      <c r="AJ36" s="12">
        <f t="shared" si="12"/>
        <v>0.54038593112290523</v>
      </c>
      <c r="AK36" s="12">
        <f t="shared" si="13"/>
        <v>6.9676467738650256</v>
      </c>
      <c r="AL36" s="11">
        <v>6.6995063339999996</v>
      </c>
      <c r="AM36" s="11">
        <v>8.1333169549999997</v>
      </c>
      <c r="AN36" s="11">
        <v>7.8074503719999999</v>
      </c>
      <c r="AO36" s="12">
        <f t="shared" si="14"/>
        <v>7.5467578870000009</v>
      </c>
      <c r="AP36" s="12">
        <f t="shared" si="15"/>
        <v>0.75161403195038068</v>
      </c>
      <c r="AQ36" s="12">
        <f t="shared" si="16"/>
        <v>9.9594295087312457</v>
      </c>
    </row>
    <row r="37" spans="1:43" x14ac:dyDescent="0.25">
      <c r="A37" t="s">
        <v>534</v>
      </c>
      <c r="B37">
        <v>12.820499999999999</v>
      </c>
      <c r="C37" s="43">
        <v>207.1</v>
      </c>
      <c r="D37" s="9" t="s">
        <v>417</v>
      </c>
      <c r="E37" s="9" t="s">
        <v>419</v>
      </c>
      <c r="F37" s="9" t="s">
        <v>638</v>
      </c>
      <c r="J37" s="9" t="str">
        <f t="shared" si="0"/>
        <v>LWS-GC-Quad-CHCL3-12.8205-207.1</v>
      </c>
      <c r="K37" s="6" t="s">
        <v>1298</v>
      </c>
      <c r="L37" s="25"/>
      <c r="M37" s="65" t="str">
        <f t="shared" si="1"/>
        <v>Unknown-12.8205-207.1</v>
      </c>
      <c r="N37" s="11">
        <v>2685.990049</v>
      </c>
      <c r="O37" s="11">
        <v>2587.2706549999998</v>
      </c>
      <c r="P37" s="11">
        <v>2928.390789</v>
      </c>
      <c r="Q37" s="12">
        <f t="shared" si="2"/>
        <v>2733.8838310000006</v>
      </c>
      <c r="R37" s="12">
        <f t="shared" si="3"/>
        <v>175.53090104235827</v>
      </c>
      <c r="S37" s="12">
        <f t="shared" si="4"/>
        <v>6.4205691204571984</v>
      </c>
      <c r="T37" s="11">
        <v>35.999329830000001</v>
      </c>
      <c r="U37" s="11">
        <v>25.347577080000001</v>
      </c>
      <c r="V37" s="11">
        <v>35.851669080000001</v>
      </c>
      <c r="W37" s="12">
        <f t="shared" si="5"/>
        <v>32.399525329999996</v>
      </c>
      <c r="X37" s="12">
        <f t="shared" si="6"/>
        <v>6.107612587155594</v>
      </c>
      <c r="Y37" s="12">
        <f t="shared" si="7"/>
        <v>18.850932305172741</v>
      </c>
      <c r="Z37" s="11">
        <v>50.449644319999997</v>
      </c>
      <c r="AA37" s="11">
        <v>56.363319689999997</v>
      </c>
      <c r="AB37" s="11">
        <v>88.020573729999995</v>
      </c>
      <c r="AC37" s="12">
        <f t="shared" si="8"/>
        <v>64.944512579999994</v>
      </c>
      <c r="AD37" s="12">
        <f t="shared" si="9"/>
        <v>20.202013210181285</v>
      </c>
      <c r="AE37" s="12">
        <f t="shared" si="10"/>
        <v>31.106574532060776</v>
      </c>
      <c r="AF37" s="11">
        <v>22.65239244</v>
      </c>
      <c r="AG37" s="11">
        <v>18.062964879999999</v>
      </c>
      <c r="AH37" s="11">
        <v>20.67716059</v>
      </c>
      <c r="AI37" s="12">
        <f t="shared" si="11"/>
        <v>20.464172636666664</v>
      </c>
      <c r="AJ37" s="12">
        <f t="shared" si="12"/>
        <v>2.3021151650863891</v>
      </c>
      <c r="AK37" s="12">
        <f t="shared" si="13"/>
        <v>11.249490541149836</v>
      </c>
      <c r="AL37" s="11">
        <v>17.07514733</v>
      </c>
      <c r="AM37" s="11">
        <v>21.16334586</v>
      </c>
      <c r="AN37" s="11">
        <v>18.841991350000001</v>
      </c>
      <c r="AO37" s="12">
        <f t="shared" si="14"/>
        <v>19.026828179999999</v>
      </c>
      <c r="AP37" s="12">
        <f t="shared" si="15"/>
        <v>2.0503573579907663</v>
      </c>
      <c r="AQ37" s="12">
        <f t="shared" si="16"/>
        <v>10.776138506080557</v>
      </c>
    </row>
    <row r="38" spans="1:43" x14ac:dyDescent="0.25">
      <c r="A38" t="s">
        <v>535</v>
      </c>
      <c r="B38">
        <v>12.922499999999999</v>
      </c>
      <c r="C38" s="43">
        <v>154.19999999999999</v>
      </c>
      <c r="D38" s="9" t="s">
        <v>417</v>
      </c>
      <c r="E38" s="9" t="s">
        <v>419</v>
      </c>
      <c r="F38" s="9" t="s">
        <v>638</v>
      </c>
      <c r="J38" s="9" t="str">
        <f t="shared" si="0"/>
        <v>LWS-GC-Quad-CHCL3-12.9225-154.2</v>
      </c>
      <c r="K38" s="6" t="s">
        <v>1298</v>
      </c>
      <c r="L38" s="25"/>
      <c r="M38" s="65" t="str">
        <f t="shared" si="1"/>
        <v>Unknown-12.9225-154.2</v>
      </c>
      <c r="N38" s="11">
        <v>141.1785864</v>
      </c>
      <c r="O38" s="11">
        <v>49.147028220000003</v>
      </c>
      <c r="P38" s="11">
        <v>48.60147173</v>
      </c>
      <c r="Q38" s="12">
        <f t="shared" si="2"/>
        <v>79.642362116666675</v>
      </c>
      <c r="R38" s="12">
        <f t="shared" si="3"/>
        <v>53.292631594409677</v>
      </c>
      <c r="S38" s="12">
        <f t="shared" si="4"/>
        <v>66.914930921237939</v>
      </c>
      <c r="T38" s="11">
        <v>1.9864168310000001</v>
      </c>
      <c r="U38" s="11">
        <v>1.481674699</v>
      </c>
      <c r="V38" s="11">
        <v>1.834232307</v>
      </c>
      <c r="W38" s="12">
        <f t="shared" si="5"/>
        <v>1.767441279</v>
      </c>
      <c r="X38" s="12">
        <f t="shared" si="6"/>
        <v>0.25891492042744185</v>
      </c>
      <c r="Y38" s="12">
        <f t="shared" si="7"/>
        <v>14.649138475136963</v>
      </c>
      <c r="Z38" s="11">
        <v>4.2375826080000003</v>
      </c>
      <c r="AA38" s="11">
        <v>3.204950846</v>
      </c>
      <c r="AB38" s="11">
        <v>2.666511732</v>
      </c>
      <c r="AC38" s="12">
        <f t="shared" si="8"/>
        <v>3.3696817286666665</v>
      </c>
      <c r="AD38" s="12">
        <f t="shared" si="9"/>
        <v>0.79838469557723968</v>
      </c>
      <c r="AE38" s="12">
        <f t="shared" si="10"/>
        <v>23.69317816532034</v>
      </c>
      <c r="AF38" s="11">
        <v>3.286969241</v>
      </c>
      <c r="AG38" s="11">
        <v>1.1926824629999999</v>
      </c>
      <c r="AH38" s="11">
        <v>0.74460347500000001</v>
      </c>
      <c r="AI38" s="12">
        <f t="shared" si="11"/>
        <v>1.741418393</v>
      </c>
      <c r="AJ38" s="12">
        <f t="shared" si="12"/>
        <v>1.3571069459283285</v>
      </c>
      <c r="AK38" s="12">
        <f t="shared" si="13"/>
        <v>77.931125075025463</v>
      </c>
      <c r="AL38" s="11">
        <v>2.3401515050000001</v>
      </c>
      <c r="AM38" s="11">
        <v>1.1327141190000001</v>
      </c>
      <c r="AN38" s="11">
        <v>2.8868963299999999</v>
      </c>
      <c r="AO38" s="12">
        <f t="shared" si="14"/>
        <v>2.1199206513333331</v>
      </c>
      <c r="AP38" s="12">
        <f t="shared" si="15"/>
        <v>0.89758845192397385</v>
      </c>
      <c r="AQ38" s="12">
        <f t="shared" si="16"/>
        <v>42.340662673361464</v>
      </c>
    </row>
    <row r="39" spans="1:43" x14ac:dyDescent="0.25">
      <c r="A39" t="s">
        <v>536</v>
      </c>
      <c r="B39">
        <v>13.2545</v>
      </c>
      <c r="C39" s="43">
        <v>207.1</v>
      </c>
      <c r="D39" s="9" t="s">
        <v>417</v>
      </c>
      <c r="E39" s="9" t="s">
        <v>419</v>
      </c>
      <c r="F39" s="9" t="s">
        <v>638</v>
      </c>
      <c r="J39" s="9" t="str">
        <f t="shared" si="0"/>
        <v>LWS-GC-Quad-CHCL3-13.2545-207.1</v>
      </c>
      <c r="K39" s="6" t="s">
        <v>1298</v>
      </c>
      <c r="L39" s="25"/>
      <c r="M39" s="65" t="str">
        <f t="shared" si="1"/>
        <v>Unknown-13.2545-207.1</v>
      </c>
      <c r="N39" s="11">
        <v>678.41656179999995</v>
      </c>
      <c r="O39" s="11">
        <v>785.36158409999996</v>
      </c>
      <c r="P39" s="11">
        <v>781.80677300000002</v>
      </c>
      <c r="Q39" s="12">
        <f t="shared" si="2"/>
        <v>748.52830630000005</v>
      </c>
      <c r="R39" s="12">
        <f t="shared" si="3"/>
        <v>60.744561140188786</v>
      </c>
      <c r="S39" s="12">
        <f t="shared" si="4"/>
        <v>8.1151989348874647</v>
      </c>
      <c r="T39" s="11">
        <v>12.16583784</v>
      </c>
      <c r="U39" s="11">
        <v>8.3633730580000005</v>
      </c>
      <c r="V39" s="11">
        <v>11.44396888</v>
      </c>
      <c r="W39" s="12">
        <f t="shared" si="5"/>
        <v>10.657726592666668</v>
      </c>
      <c r="X39" s="12">
        <f t="shared" si="6"/>
        <v>2.0194844157311342</v>
      </c>
      <c r="Y39" s="12">
        <f t="shared" si="7"/>
        <v>18.9485477805435</v>
      </c>
      <c r="Z39" s="11">
        <v>16.46345049</v>
      </c>
      <c r="AA39" s="11">
        <v>20.002140870000002</v>
      </c>
      <c r="AB39" s="11">
        <v>25.846204650000001</v>
      </c>
      <c r="AC39" s="12">
        <f t="shared" si="8"/>
        <v>20.770598670000002</v>
      </c>
      <c r="AD39" s="12">
        <f t="shared" si="9"/>
        <v>4.7383451171832975</v>
      </c>
      <c r="AE39" s="12">
        <f t="shared" si="10"/>
        <v>22.812751776996791</v>
      </c>
      <c r="AF39" s="11">
        <v>7.9872305419999998</v>
      </c>
      <c r="AG39" s="11">
        <v>5.4602347470000003</v>
      </c>
      <c r="AH39" s="11">
        <v>11.385958349999999</v>
      </c>
      <c r="AI39" s="12">
        <f t="shared" si="11"/>
        <v>8.2778078796666659</v>
      </c>
      <c r="AJ39" s="12">
        <f t="shared" si="12"/>
        <v>2.9735292913744602</v>
      </c>
      <c r="AK39" s="12">
        <f t="shared" si="13"/>
        <v>35.921699737421299</v>
      </c>
      <c r="AL39" s="11">
        <v>7.0213728230000001</v>
      </c>
      <c r="AM39" s="11">
        <v>8.0079923710000003</v>
      </c>
      <c r="AN39" s="11">
        <v>7.3451265130000003</v>
      </c>
      <c r="AO39" s="12">
        <f t="shared" si="14"/>
        <v>7.4581639023333333</v>
      </c>
      <c r="AP39" s="12">
        <f t="shared" si="15"/>
        <v>0.50292904237516733</v>
      </c>
      <c r="AQ39" s="12">
        <f t="shared" si="16"/>
        <v>6.743335879462542</v>
      </c>
    </row>
    <row r="40" spans="1:43" x14ac:dyDescent="0.25">
      <c r="A40" t="s">
        <v>537</v>
      </c>
      <c r="B40">
        <v>13.557</v>
      </c>
      <c r="C40" s="43">
        <v>117.1</v>
      </c>
      <c r="D40" s="9" t="s">
        <v>417</v>
      </c>
      <c r="E40" s="9" t="s">
        <v>419</v>
      </c>
      <c r="F40" s="9" t="s">
        <v>638</v>
      </c>
      <c r="G40" s="18" t="s">
        <v>762</v>
      </c>
      <c r="H40" s="9">
        <v>90.031695000000013</v>
      </c>
      <c r="I40" s="9" t="s">
        <v>438</v>
      </c>
      <c r="J40" s="9" t="str">
        <f t="shared" si="0"/>
        <v>NF07_Lactic Acid OO-TMS</v>
      </c>
      <c r="K40" s="8" t="s">
        <v>1323</v>
      </c>
      <c r="L40" s="26" t="s">
        <v>490</v>
      </c>
      <c r="M40" s="65" t="str">
        <f t="shared" si="1"/>
        <v>JVTAAEKCZFNVCJ-UHFFFAOYSA-N</v>
      </c>
      <c r="N40" s="11">
        <v>14080.290950000001</v>
      </c>
      <c r="O40" s="11">
        <v>6597.8729380000004</v>
      </c>
      <c r="P40" s="11">
        <v>5591.603126</v>
      </c>
      <c r="Q40" s="12">
        <f t="shared" si="2"/>
        <v>8756.5890046666682</v>
      </c>
      <c r="R40" s="12">
        <f t="shared" si="3"/>
        <v>4637.8331724734389</v>
      </c>
      <c r="S40" s="12">
        <f t="shared" si="4"/>
        <v>52.963924308903707</v>
      </c>
      <c r="T40" s="11">
        <v>148.96815839999999</v>
      </c>
      <c r="U40" s="11">
        <v>78.410453110000006</v>
      </c>
      <c r="V40" s="11">
        <v>63.469012890000002</v>
      </c>
      <c r="W40" s="12">
        <f t="shared" si="5"/>
        <v>96.949208133333329</v>
      </c>
      <c r="X40" s="12">
        <f t="shared" si="6"/>
        <v>45.664976175362433</v>
      </c>
      <c r="Y40" s="12">
        <f t="shared" si="7"/>
        <v>47.101958906729621</v>
      </c>
      <c r="Z40" s="11">
        <v>170.2414373</v>
      </c>
      <c r="AA40" s="11">
        <v>213.66626239999999</v>
      </c>
      <c r="AB40" s="11">
        <v>281.24482060000003</v>
      </c>
      <c r="AC40" s="12">
        <f t="shared" si="8"/>
        <v>221.71750676666667</v>
      </c>
      <c r="AD40" s="12">
        <f t="shared" si="9"/>
        <v>55.937953822968211</v>
      </c>
      <c r="AE40" s="12">
        <f t="shared" si="10"/>
        <v>25.229380682977265</v>
      </c>
      <c r="AF40" s="11">
        <v>51.444516999999998</v>
      </c>
      <c r="AG40" s="11">
        <v>63.064296679999998</v>
      </c>
      <c r="AH40" s="11">
        <v>82.220102319999995</v>
      </c>
      <c r="AI40" s="12">
        <f t="shared" si="11"/>
        <v>65.576305333333337</v>
      </c>
      <c r="AJ40" s="12">
        <f t="shared" si="12"/>
        <v>15.540810903970421</v>
      </c>
      <c r="AK40" s="12">
        <f t="shared" si="13"/>
        <v>23.698820519049299</v>
      </c>
      <c r="AL40" s="11">
        <v>57.470386519999998</v>
      </c>
      <c r="AM40" s="11">
        <v>80.164242659999999</v>
      </c>
      <c r="AN40" s="11">
        <v>77.754497520000001</v>
      </c>
      <c r="AO40" s="12">
        <f t="shared" si="14"/>
        <v>71.796375566666669</v>
      </c>
      <c r="AP40" s="12">
        <f t="shared" si="15"/>
        <v>12.46503868962502</v>
      </c>
      <c r="AQ40" s="12">
        <f t="shared" si="16"/>
        <v>17.361654528160106</v>
      </c>
    </row>
    <row r="41" spans="1:43" x14ac:dyDescent="0.25">
      <c r="A41" t="s">
        <v>538</v>
      </c>
      <c r="B41">
        <v>13.632099999999999</v>
      </c>
      <c r="C41" s="43">
        <v>234.1</v>
      </c>
      <c r="D41" s="9" t="s">
        <v>417</v>
      </c>
      <c r="E41" s="9" t="s">
        <v>419</v>
      </c>
      <c r="F41" s="9" t="s">
        <v>638</v>
      </c>
      <c r="J41" s="9" t="str">
        <f t="shared" si="0"/>
        <v>LWS-GC-Quad-CHCL3-13.6321-234.1</v>
      </c>
      <c r="K41" s="6" t="s">
        <v>1298</v>
      </c>
      <c r="L41" s="25"/>
      <c r="M41" s="65" t="str">
        <f t="shared" si="1"/>
        <v>Unknown-13.6321-234.1</v>
      </c>
      <c r="N41" s="11">
        <v>167.39603940000001</v>
      </c>
      <c r="O41" s="11">
        <v>83.199841460000002</v>
      </c>
      <c r="P41" s="11">
        <v>155.5399213</v>
      </c>
      <c r="Q41" s="12">
        <f t="shared" si="2"/>
        <v>135.37860072000001</v>
      </c>
      <c r="R41" s="12">
        <f t="shared" si="3"/>
        <v>45.575312094763127</v>
      </c>
      <c r="S41" s="12">
        <f t="shared" si="4"/>
        <v>33.665078418874593</v>
      </c>
      <c r="T41" s="11">
        <v>2.05591451</v>
      </c>
      <c r="U41" s="11">
        <v>1.4791802970000001</v>
      </c>
      <c r="V41" s="11">
        <v>3.1951821950000001</v>
      </c>
      <c r="W41" s="12">
        <f t="shared" si="5"/>
        <v>2.2434256673333333</v>
      </c>
      <c r="X41" s="12">
        <f t="shared" si="6"/>
        <v>0.87323304683129455</v>
      </c>
      <c r="Y41" s="12">
        <f t="shared" si="7"/>
        <v>38.924090935861955</v>
      </c>
      <c r="Z41" s="11">
        <v>4.7191167409999997</v>
      </c>
      <c r="AA41" s="11">
        <v>5.0655096310000003</v>
      </c>
      <c r="AB41" s="11">
        <v>2.7564147650000002</v>
      </c>
      <c r="AC41" s="12">
        <f t="shared" si="8"/>
        <v>4.1803470456666671</v>
      </c>
      <c r="AD41" s="12">
        <f t="shared" si="9"/>
        <v>1.2452647764648561</v>
      </c>
      <c r="AE41" s="12">
        <f t="shared" si="10"/>
        <v>29.788550157712219</v>
      </c>
      <c r="AF41" s="11">
        <v>1.9399365319999999</v>
      </c>
      <c r="AG41" s="11">
        <v>0.611503774</v>
      </c>
      <c r="AH41" s="11">
        <v>1.4261546060000001</v>
      </c>
      <c r="AI41" s="12">
        <f t="shared" si="11"/>
        <v>1.3258649706666665</v>
      </c>
      <c r="AJ41" s="12">
        <f t="shared" si="12"/>
        <v>0.66987081317843777</v>
      </c>
      <c r="AK41" s="12">
        <f t="shared" si="13"/>
        <v>50.523305766319162</v>
      </c>
      <c r="AL41" s="11">
        <v>1.2989447890000001</v>
      </c>
      <c r="AM41" s="11">
        <v>1.901880437</v>
      </c>
      <c r="AN41" s="11">
        <v>1.856302871</v>
      </c>
      <c r="AO41" s="12">
        <f t="shared" si="14"/>
        <v>1.6857093656666666</v>
      </c>
      <c r="AP41" s="12">
        <f t="shared" si="15"/>
        <v>0.33572229141618015</v>
      </c>
      <c r="AQ41" s="12">
        <f t="shared" si="16"/>
        <v>19.91578727946429</v>
      </c>
    </row>
    <row r="42" spans="1:43" x14ac:dyDescent="0.25">
      <c r="A42" t="s">
        <v>539</v>
      </c>
      <c r="B42">
        <v>13.895899999999999</v>
      </c>
      <c r="C42" s="43">
        <v>56.1</v>
      </c>
      <c r="D42" s="9" t="s">
        <v>417</v>
      </c>
      <c r="E42" s="9" t="s">
        <v>419</v>
      </c>
      <c r="F42" s="9" t="s">
        <v>638</v>
      </c>
      <c r="J42" s="9" t="str">
        <f t="shared" si="0"/>
        <v>LWS-GC-Quad-CHCL3-13.8959-56.1</v>
      </c>
      <c r="K42" s="6" t="s">
        <v>1298</v>
      </c>
      <c r="L42" s="25"/>
      <c r="M42" s="65" t="str">
        <f t="shared" si="1"/>
        <v>Unknown-13.8959-56.1</v>
      </c>
      <c r="N42" s="11">
        <v>16184.80107</v>
      </c>
      <c r="O42" s="11">
        <v>15340.049209999999</v>
      </c>
      <c r="P42" s="11">
        <v>18423.646629999999</v>
      </c>
      <c r="Q42" s="12">
        <f t="shared" si="2"/>
        <v>16649.498970000001</v>
      </c>
      <c r="R42" s="12">
        <f t="shared" si="3"/>
        <v>1593.4557935054149</v>
      </c>
      <c r="S42" s="12">
        <f t="shared" si="4"/>
        <v>9.5705930633503904</v>
      </c>
      <c r="T42" s="11">
        <v>237.62988110000001</v>
      </c>
      <c r="U42" s="11">
        <v>183.8530954</v>
      </c>
      <c r="V42" s="11">
        <v>269.94162319999998</v>
      </c>
      <c r="W42" s="12">
        <f t="shared" si="5"/>
        <v>230.47486656666669</v>
      </c>
      <c r="X42" s="12">
        <f t="shared" si="6"/>
        <v>43.487979137021199</v>
      </c>
      <c r="Y42" s="12">
        <f t="shared" si="7"/>
        <v>18.868859665633845</v>
      </c>
      <c r="Z42" s="11">
        <v>428.46709720000001</v>
      </c>
      <c r="AA42" s="11">
        <v>503.18771509999999</v>
      </c>
      <c r="AB42" s="11">
        <v>693.35359719999997</v>
      </c>
      <c r="AC42" s="12">
        <f t="shared" si="8"/>
        <v>541.66946983333332</v>
      </c>
      <c r="AD42" s="12">
        <f t="shared" si="9"/>
        <v>136.57177071444832</v>
      </c>
      <c r="AE42" s="12">
        <f t="shared" si="10"/>
        <v>25.213119498219122</v>
      </c>
      <c r="AF42" s="11">
        <v>200.7974231</v>
      </c>
      <c r="AG42" s="11">
        <v>176.8102513</v>
      </c>
      <c r="AH42" s="11">
        <v>183.55832280000001</v>
      </c>
      <c r="AI42" s="12">
        <f t="shared" si="11"/>
        <v>187.0553324</v>
      </c>
      <c r="AJ42" s="12">
        <f t="shared" si="12"/>
        <v>12.370040818346069</v>
      </c>
      <c r="AK42" s="12">
        <f t="shared" si="13"/>
        <v>6.6130383238120771</v>
      </c>
      <c r="AL42" s="11">
        <v>197.5020528</v>
      </c>
      <c r="AM42" s="11">
        <v>197.44479860000001</v>
      </c>
      <c r="AN42" s="11">
        <v>195.2760212</v>
      </c>
      <c r="AO42" s="12">
        <f t="shared" si="14"/>
        <v>196.74095753333336</v>
      </c>
      <c r="AP42" s="12">
        <f t="shared" si="15"/>
        <v>1.2689950182701664</v>
      </c>
      <c r="AQ42" s="12">
        <f t="shared" si="16"/>
        <v>0.64500805230408798</v>
      </c>
    </row>
    <row r="43" spans="1:43" x14ac:dyDescent="0.25">
      <c r="A43" t="s">
        <v>540</v>
      </c>
      <c r="B43">
        <v>14.231400000000001</v>
      </c>
      <c r="C43" s="43">
        <v>157.1</v>
      </c>
      <c r="D43" s="9" t="s">
        <v>417</v>
      </c>
      <c r="E43" s="9" t="s">
        <v>419</v>
      </c>
      <c r="F43" s="9" t="s">
        <v>638</v>
      </c>
      <c r="J43" s="9" t="str">
        <f t="shared" si="0"/>
        <v>LWS-GC-Quad-CHCL3-14.2314-157.1</v>
      </c>
      <c r="K43" s="6" t="s">
        <v>1298</v>
      </c>
      <c r="L43" s="25"/>
      <c r="M43" s="65" t="str">
        <f t="shared" si="1"/>
        <v>Unknown-14.2314-157.1</v>
      </c>
      <c r="N43" s="11">
        <v>380.09311989999998</v>
      </c>
      <c r="O43" s="11">
        <v>462.75163909999998</v>
      </c>
      <c r="P43" s="11">
        <v>409.08140179999998</v>
      </c>
      <c r="Q43" s="12">
        <f t="shared" si="2"/>
        <v>417.30872026666663</v>
      </c>
      <c r="R43" s="12">
        <f t="shared" si="3"/>
        <v>41.938935083620777</v>
      </c>
      <c r="S43" s="12">
        <f t="shared" si="4"/>
        <v>10.049858305577979</v>
      </c>
      <c r="T43" s="11">
        <v>16.231101079999998</v>
      </c>
      <c r="U43" s="11">
        <v>7.0591572339999997</v>
      </c>
      <c r="V43" s="11">
        <v>20.102144859999999</v>
      </c>
      <c r="W43" s="12">
        <f t="shared" si="5"/>
        <v>14.464134391333332</v>
      </c>
      <c r="X43" s="12">
        <f t="shared" si="6"/>
        <v>6.6986200080419929</v>
      </c>
      <c r="Y43" s="12">
        <f t="shared" si="7"/>
        <v>46.311931476906729</v>
      </c>
      <c r="Z43" s="11">
        <v>21.47411949</v>
      </c>
      <c r="AA43" s="11">
        <v>26.29320628</v>
      </c>
      <c r="AB43" s="11">
        <v>35.431580429999997</v>
      </c>
      <c r="AC43" s="12">
        <f t="shared" si="8"/>
        <v>27.732968733333333</v>
      </c>
      <c r="AD43" s="12">
        <f t="shared" si="9"/>
        <v>7.0892429718854686</v>
      </c>
      <c r="AE43" s="12">
        <f t="shared" si="10"/>
        <v>25.562510238453601</v>
      </c>
      <c r="AF43" s="11">
        <v>13.8875624</v>
      </c>
      <c r="AG43" s="11">
        <v>7.5984658630000004</v>
      </c>
      <c r="AH43" s="11">
        <v>12.099421059999999</v>
      </c>
      <c r="AI43" s="12">
        <f t="shared" si="11"/>
        <v>11.195149774333332</v>
      </c>
      <c r="AJ43" s="12">
        <f t="shared" si="12"/>
        <v>3.2405962000050685</v>
      </c>
      <c r="AK43" s="12">
        <f t="shared" si="13"/>
        <v>28.946430064157358</v>
      </c>
      <c r="AL43" s="11">
        <v>13.2721333</v>
      </c>
      <c r="AM43" s="11">
        <v>13.405647630000001</v>
      </c>
      <c r="AN43" s="11">
        <v>12.75186306</v>
      </c>
      <c r="AO43" s="12">
        <f t="shared" si="14"/>
        <v>13.143214663333334</v>
      </c>
      <c r="AP43" s="12">
        <f t="shared" si="15"/>
        <v>0.34543244947820917</v>
      </c>
      <c r="AQ43" s="12">
        <f t="shared" si="16"/>
        <v>2.6282188819595973</v>
      </c>
    </row>
    <row r="44" spans="1:43" x14ac:dyDescent="0.25">
      <c r="A44" t="s">
        <v>541</v>
      </c>
      <c r="B44">
        <v>14.309900000000001</v>
      </c>
      <c r="C44" s="43">
        <v>58.1</v>
      </c>
      <c r="D44" s="9" t="s">
        <v>417</v>
      </c>
      <c r="E44" s="9" t="s">
        <v>419</v>
      </c>
      <c r="F44" s="9" t="s">
        <v>638</v>
      </c>
      <c r="J44" s="9" t="str">
        <f t="shared" si="0"/>
        <v>LWS-GC-Quad-CHCL3-14.3099-58.1</v>
      </c>
      <c r="K44" s="6" t="s">
        <v>1298</v>
      </c>
      <c r="L44" s="25"/>
      <c r="M44" s="65" t="str">
        <f t="shared" si="1"/>
        <v>Unknown-14.3099-58.1</v>
      </c>
      <c r="N44" s="11">
        <v>157.54451169999999</v>
      </c>
      <c r="O44" s="11">
        <v>92.200221290000002</v>
      </c>
      <c r="P44" s="11">
        <v>127.22709209999999</v>
      </c>
      <c r="Q44" s="12">
        <f t="shared" si="2"/>
        <v>125.65727502999999</v>
      </c>
      <c r="R44" s="12">
        <f t="shared" si="3"/>
        <v>32.700417681148238</v>
      </c>
      <c r="S44" s="12">
        <f t="shared" si="4"/>
        <v>26.023497384724593</v>
      </c>
      <c r="T44" s="11">
        <v>1.0480811619999999</v>
      </c>
      <c r="U44" s="11">
        <v>2.1152527679999999</v>
      </c>
      <c r="V44" s="11">
        <v>1.2110771220000001</v>
      </c>
      <c r="W44" s="12">
        <f t="shared" si="5"/>
        <v>1.4581370173333335</v>
      </c>
      <c r="X44" s="12">
        <f t="shared" si="6"/>
        <v>0.57488499117192349</v>
      </c>
      <c r="Y44" s="12">
        <f t="shared" si="7"/>
        <v>39.425992505373962</v>
      </c>
      <c r="Z44" s="11">
        <v>1.446247262</v>
      </c>
      <c r="AA44" s="11">
        <v>3.9315757059999998</v>
      </c>
      <c r="AB44" s="11">
        <v>8.0778181080000007</v>
      </c>
      <c r="AC44" s="12">
        <f t="shared" si="8"/>
        <v>4.4852136920000003</v>
      </c>
      <c r="AD44" s="12">
        <f t="shared" si="9"/>
        <v>3.3502715167633643</v>
      </c>
      <c r="AE44" s="12">
        <f t="shared" si="10"/>
        <v>74.69591744846042</v>
      </c>
      <c r="AF44" s="11">
        <v>0.61348574499999997</v>
      </c>
      <c r="AG44" s="11">
        <v>0.46316096200000001</v>
      </c>
      <c r="AH44" s="11">
        <v>0.72070833199999995</v>
      </c>
      <c r="AI44" s="12">
        <f t="shared" si="11"/>
        <v>0.59911834633333338</v>
      </c>
      <c r="AJ44" s="12">
        <f t="shared" si="12"/>
        <v>0.12937340745614678</v>
      </c>
      <c r="AK44" s="12">
        <f t="shared" si="13"/>
        <v>21.593965240411265</v>
      </c>
      <c r="AL44" s="11">
        <v>1.5929559760000001</v>
      </c>
      <c r="AM44" s="11">
        <v>0.66532087699999998</v>
      </c>
      <c r="AN44" s="11">
        <v>1.2436528490000001</v>
      </c>
      <c r="AO44" s="12">
        <f t="shared" si="14"/>
        <v>1.1673099006666667</v>
      </c>
      <c r="AP44" s="12">
        <f t="shared" si="15"/>
        <v>0.46850603362641391</v>
      </c>
      <c r="AQ44" s="12">
        <f t="shared" si="16"/>
        <v>40.135531563541413</v>
      </c>
    </row>
    <row r="45" spans="1:43" x14ac:dyDescent="0.25">
      <c r="A45" t="s">
        <v>542</v>
      </c>
      <c r="B45">
        <v>14.3354</v>
      </c>
      <c r="C45" s="43">
        <v>218.1</v>
      </c>
      <c r="D45" s="9" t="s">
        <v>417</v>
      </c>
      <c r="E45" s="9" t="s">
        <v>419</v>
      </c>
      <c r="F45" s="9" t="s">
        <v>638</v>
      </c>
      <c r="J45" s="9" t="str">
        <f t="shared" si="0"/>
        <v>LWS-GC-Quad-CHCL3-14.3354-218.1</v>
      </c>
      <c r="K45" s="6" t="s">
        <v>1298</v>
      </c>
      <c r="L45" s="25"/>
      <c r="M45" s="65" t="str">
        <f t="shared" si="1"/>
        <v>Unknown-14.3354-218.1</v>
      </c>
      <c r="N45" s="11">
        <v>5.4952740640000002</v>
      </c>
      <c r="O45" s="11">
        <v>1.486301257</v>
      </c>
      <c r="P45" s="11">
        <v>4.0881519649999998</v>
      </c>
      <c r="Q45" s="12">
        <f t="shared" si="2"/>
        <v>3.6899090953333329</v>
      </c>
      <c r="R45" s="12">
        <f t="shared" si="3"/>
        <v>2.0339404561703929</v>
      </c>
      <c r="S45" s="12">
        <f t="shared" si="4"/>
        <v>55.121695511218391</v>
      </c>
      <c r="T45" s="11">
        <v>0.190475121</v>
      </c>
      <c r="U45" s="11">
        <v>4.0801286999999999E-2</v>
      </c>
      <c r="V45" s="11">
        <v>0.165122977</v>
      </c>
      <c r="W45" s="12">
        <f t="shared" si="5"/>
        <v>0.13213312833333332</v>
      </c>
      <c r="X45" s="12">
        <f t="shared" si="6"/>
        <v>8.0105004415155404E-2</v>
      </c>
      <c r="Y45" s="12">
        <f t="shared" si="7"/>
        <v>60.624466721981982</v>
      </c>
      <c r="Z45" s="11">
        <v>0.38613198100000001</v>
      </c>
      <c r="AA45" s="11">
        <v>8.7993272999999997E-2</v>
      </c>
      <c r="AB45" s="11">
        <v>0.41159688</v>
      </c>
      <c r="AC45" s="12">
        <f t="shared" si="8"/>
        <v>0.29524071133333335</v>
      </c>
      <c r="AD45" s="12">
        <f t="shared" si="9"/>
        <v>0.17993260069277786</v>
      </c>
      <c r="AE45" s="12">
        <f t="shared" si="10"/>
        <v>60.944373111752171</v>
      </c>
      <c r="AF45" s="11">
        <v>8.0702804000000003E-2</v>
      </c>
      <c r="AG45" s="11">
        <v>0.136150252</v>
      </c>
      <c r="AH45" s="11">
        <v>0.147379073</v>
      </c>
      <c r="AI45" s="12">
        <f t="shared" si="11"/>
        <v>0.12141070966666667</v>
      </c>
      <c r="AJ45" s="12">
        <f t="shared" si="12"/>
        <v>3.5698344402607558E-2</v>
      </c>
      <c r="AK45" s="12">
        <f t="shared" si="13"/>
        <v>29.40296165026745</v>
      </c>
      <c r="AL45" s="11">
        <v>7.3770636000000001E-2</v>
      </c>
      <c r="AM45" s="11">
        <v>0.15337172800000001</v>
      </c>
      <c r="AN45" s="11">
        <v>5.2388918E-2</v>
      </c>
      <c r="AO45" s="12">
        <f t="shared" si="14"/>
        <v>9.3177094000000002E-2</v>
      </c>
      <c r="AP45" s="12">
        <f t="shared" si="15"/>
        <v>5.3215034886330288E-2</v>
      </c>
      <c r="AQ45" s="12">
        <f t="shared" si="16"/>
        <v>57.111713407085098</v>
      </c>
    </row>
    <row r="46" spans="1:43" x14ac:dyDescent="0.25">
      <c r="A46" t="s">
        <v>543</v>
      </c>
      <c r="B46">
        <v>14.4064</v>
      </c>
      <c r="C46" s="43">
        <v>228.1</v>
      </c>
      <c r="D46" s="9" t="s">
        <v>417</v>
      </c>
      <c r="E46" s="9" t="s">
        <v>419</v>
      </c>
      <c r="F46" s="9" t="s">
        <v>638</v>
      </c>
      <c r="J46" s="9" t="str">
        <f t="shared" si="0"/>
        <v>LWS-GC-Quad-CHCL3-14.4064-228.1</v>
      </c>
      <c r="K46" s="6" t="s">
        <v>1298</v>
      </c>
      <c r="L46" s="25"/>
      <c r="M46" s="65" t="str">
        <f t="shared" si="1"/>
        <v>Unknown-14.4064-228.1</v>
      </c>
      <c r="N46" s="11">
        <v>504.7059529</v>
      </c>
      <c r="O46" s="11">
        <v>486.53245920000001</v>
      </c>
      <c r="P46" s="11">
        <v>559.08805689999997</v>
      </c>
      <c r="Q46" s="12">
        <f t="shared" si="2"/>
        <v>516.77548966666666</v>
      </c>
      <c r="R46" s="12">
        <f t="shared" si="3"/>
        <v>37.753595560191336</v>
      </c>
      <c r="S46" s="12">
        <f t="shared" si="4"/>
        <v>7.3056087827507774</v>
      </c>
      <c r="T46" s="11">
        <v>7.2605184850000004</v>
      </c>
      <c r="U46" s="11">
        <v>5.5047885389999998</v>
      </c>
      <c r="V46" s="11">
        <v>7.9335280099999999</v>
      </c>
      <c r="W46" s="12">
        <f t="shared" si="5"/>
        <v>6.8996116779999994</v>
      </c>
      <c r="X46" s="12">
        <f t="shared" si="6"/>
        <v>1.2539474259324239</v>
      </c>
      <c r="Y46" s="12">
        <f t="shared" si="7"/>
        <v>18.174173916638559</v>
      </c>
      <c r="Z46" s="11">
        <v>12.499326630000001</v>
      </c>
      <c r="AA46" s="11">
        <v>14.01769118</v>
      </c>
      <c r="AB46" s="11">
        <v>17.649739010000001</v>
      </c>
      <c r="AC46" s="12">
        <f t="shared" si="8"/>
        <v>14.722252273333334</v>
      </c>
      <c r="AD46" s="12">
        <f t="shared" si="9"/>
        <v>2.6465055585986583</v>
      </c>
      <c r="AE46" s="12">
        <f t="shared" si="10"/>
        <v>17.976227478402329</v>
      </c>
      <c r="AF46" s="11">
        <v>5.9539531830000003</v>
      </c>
      <c r="AG46" s="11">
        <v>5.3100161569999997</v>
      </c>
      <c r="AH46" s="11">
        <v>4.5730677999999996</v>
      </c>
      <c r="AI46" s="12">
        <f t="shared" si="11"/>
        <v>5.2790123800000002</v>
      </c>
      <c r="AJ46" s="12">
        <f t="shared" si="12"/>
        <v>0.69096456919799454</v>
      </c>
      <c r="AK46" s="12">
        <f t="shared" si="13"/>
        <v>13.088898442742325</v>
      </c>
      <c r="AL46" s="11">
        <v>5.2022073029999998</v>
      </c>
      <c r="AM46" s="11">
        <v>5.8199600519999999</v>
      </c>
      <c r="AN46" s="11">
        <v>5.2657536309999999</v>
      </c>
      <c r="AO46" s="12">
        <f t="shared" si="14"/>
        <v>5.4293069953333335</v>
      </c>
      <c r="AP46" s="12">
        <f t="shared" si="15"/>
        <v>0.3398041965056175</v>
      </c>
      <c r="AQ46" s="12">
        <f t="shared" si="16"/>
        <v>6.2587029393933751</v>
      </c>
    </row>
    <row r="47" spans="1:43" x14ac:dyDescent="0.25">
      <c r="A47" t="s">
        <v>544</v>
      </c>
      <c r="B47">
        <v>14.426299999999999</v>
      </c>
      <c r="C47" s="43">
        <v>131.19999999999999</v>
      </c>
      <c r="D47" s="9" t="s">
        <v>417</v>
      </c>
      <c r="E47" s="9" t="s">
        <v>419</v>
      </c>
      <c r="F47" s="9" t="s">
        <v>638</v>
      </c>
      <c r="J47" s="9" t="str">
        <f t="shared" si="0"/>
        <v>LWS-GC-Quad-CHCL3-14.4263-131.2</v>
      </c>
      <c r="K47" s="6" t="s">
        <v>1298</v>
      </c>
      <c r="L47" s="25"/>
      <c r="M47" s="65" t="str">
        <f t="shared" si="1"/>
        <v>Unknown-14.4263-131.2</v>
      </c>
      <c r="N47" s="11">
        <v>492.8161781</v>
      </c>
      <c r="O47" s="11">
        <v>397.23878259999998</v>
      </c>
      <c r="P47" s="11">
        <v>482.72518109999999</v>
      </c>
      <c r="Q47" s="12">
        <f t="shared" si="2"/>
        <v>457.59338059999999</v>
      </c>
      <c r="R47" s="12">
        <f t="shared" si="3"/>
        <v>52.511571866777189</v>
      </c>
      <c r="S47" s="12">
        <f t="shared" si="4"/>
        <v>11.475596914868744</v>
      </c>
      <c r="T47" s="11">
        <v>5.1954780180000002</v>
      </c>
      <c r="U47" s="11">
        <v>4.0282808149999996</v>
      </c>
      <c r="V47" s="11">
        <v>6.9848596949999999</v>
      </c>
      <c r="W47" s="12">
        <f t="shared" si="5"/>
        <v>5.4028728426666666</v>
      </c>
      <c r="X47" s="12">
        <f t="shared" si="6"/>
        <v>1.489160544867276</v>
      </c>
      <c r="Y47" s="12">
        <f t="shared" si="7"/>
        <v>27.562383721255213</v>
      </c>
      <c r="Z47" s="11">
        <v>9.70017818</v>
      </c>
      <c r="AA47" s="11">
        <v>11.15155979</v>
      </c>
      <c r="AB47" s="11">
        <v>15.441304629999999</v>
      </c>
      <c r="AC47" s="12">
        <f t="shared" si="8"/>
        <v>12.097680866666666</v>
      </c>
      <c r="AD47" s="12">
        <f t="shared" si="9"/>
        <v>2.9852122282187978</v>
      </c>
      <c r="AE47" s="12">
        <f t="shared" si="10"/>
        <v>24.675904920290133</v>
      </c>
      <c r="AF47" s="11">
        <v>4.5124963869999997</v>
      </c>
      <c r="AG47" s="11">
        <v>4.3305471769999997</v>
      </c>
      <c r="AH47" s="11">
        <v>3.8273851900000002</v>
      </c>
      <c r="AI47" s="12">
        <f t="shared" si="11"/>
        <v>4.2234762513333335</v>
      </c>
      <c r="AJ47" s="12">
        <f t="shared" si="12"/>
        <v>0.35488374914333654</v>
      </c>
      <c r="AK47" s="12">
        <f t="shared" si="13"/>
        <v>8.4026457833473369</v>
      </c>
      <c r="AL47" s="11">
        <v>4.4652661980000001</v>
      </c>
      <c r="AM47" s="11">
        <v>4.7199084310000003</v>
      </c>
      <c r="AN47" s="11">
        <v>3.9955726359999999</v>
      </c>
      <c r="AO47" s="12">
        <f t="shared" si="14"/>
        <v>4.3935824216666672</v>
      </c>
      <c r="AP47" s="12">
        <f t="shared" si="15"/>
        <v>0.3674500086020222</v>
      </c>
      <c r="AQ47" s="12">
        <f t="shared" si="16"/>
        <v>8.363334821943166</v>
      </c>
    </row>
    <row r="48" spans="1:43" x14ac:dyDescent="0.25">
      <c r="A48" t="s">
        <v>545</v>
      </c>
      <c r="B48">
        <v>14.762499999999999</v>
      </c>
      <c r="C48" s="43">
        <v>204.1</v>
      </c>
      <c r="D48" s="9" t="s">
        <v>417</v>
      </c>
      <c r="E48" s="9" t="s">
        <v>419</v>
      </c>
      <c r="F48" s="9" t="s">
        <v>638</v>
      </c>
      <c r="J48" s="9" t="str">
        <f t="shared" si="0"/>
        <v>LWS-GC-Quad-CHCL3-14.7625-204.1</v>
      </c>
      <c r="K48" s="6" t="s">
        <v>1298</v>
      </c>
      <c r="L48" s="25"/>
      <c r="M48" s="65" t="str">
        <f t="shared" si="1"/>
        <v>Unknown-14.7625-204.1</v>
      </c>
      <c r="N48" s="11">
        <v>1040.365286</v>
      </c>
      <c r="O48" s="11">
        <v>1470.1666310000001</v>
      </c>
      <c r="P48" s="11">
        <v>2496.4347509999998</v>
      </c>
      <c r="Q48" s="12">
        <f t="shared" si="2"/>
        <v>1668.9888893333334</v>
      </c>
      <c r="R48" s="12">
        <f t="shared" si="3"/>
        <v>748.11916800261258</v>
      </c>
      <c r="S48" s="12">
        <f t="shared" si="4"/>
        <v>44.824694327440604</v>
      </c>
      <c r="T48" s="11">
        <v>51.128061989999999</v>
      </c>
      <c r="U48" s="11">
        <v>14.919908319999999</v>
      </c>
      <c r="V48" s="11">
        <v>70.375518049999997</v>
      </c>
      <c r="W48" s="12">
        <f t="shared" si="5"/>
        <v>45.474496119999998</v>
      </c>
      <c r="X48" s="12">
        <f t="shared" si="6"/>
        <v>28.156762383419359</v>
      </c>
      <c r="Y48" s="12">
        <f t="shared" si="7"/>
        <v>61.917700658228561</v>
      </c>
      <c r="Z48" s="11">
        <v>30.737997320000002</v>
      </c>
      <c r="AA48" s="11">
        <v>220.48800890000001</v>
      </c>
      <c r="AB48" s="11">
        <v>190.0635743</v>
      </c>
      <c r="AC48" s="12">
        <f t="shared" si="8"/>
        <v>147.09652684</v>
      </c>
      <c r="AD48" s="12">
        <f t="shared" si="9"/>
        <v>101.91119712389288</v>
      </c>
      <c r="AE48" s="12">
        <f t="shared" si="10"/>
        <v>69.281851389151996</v>
      </c>
      <c r="AF48" s="11">
        <v>20.106914060000001</v>
      </c>
      <c r="AG48" s="11">
        <v>17.3200003</v>
      </c>
      <c r="AH48" s="11">
        <v>40.547282010000004</v>
      </c>
      <c r="AI48" s="12">
        <f t="shared" si="11"/>
        <v>25.991398790000002</v>
      </c>
      <c r="AJ48" s="12">
        <f t="shared" si="12"/>
        <v>12.682548021282143</v>
      </c>
      <c r="AK48" s="12">
        <f t="shared" si="13"/>
        <v>48.795173063797009</v>
      </c>
      <c r="AL48" s="11">
        <v>31.971765130000001</v>
      </c>
      <c r="AM48" s="11">
        <v>32.790840019999997</v>
      </c>
      <c r="AN48" s="11">
        <v>68.832030779999997</v>
      </c>
      <c r="AO48" s="12">
        <f t="shared" si="14"/>
        <v>44.531545309999991</v>
      </c>
      <c r="AP48" s="12">
        <f t="shared" si="15"/>
        <v>21.048822211162275</v>
      </c>
      <c r="AQ48" s="12">
        <f t="shared" si="16"/>
        <v>47.267217125823741</v>
      </c>
    </row>
    <row r="49" spans="1:43" x14ac:dyDescent="0.25">
      <c r="A49" t="s">
        <v>546</v>
      </c>
      <c r="B49">
        <v>14.7949</v>
      </c>
      <c r="C49" s="43">
        <v>225.1</v>
      </c>
      <c r="D49" s="9" t="s">
        <v>417</v>
      </c>
      <c r="E49" s="9" t="s">
        <v>419</v>
      </c>
      <c r="F49" s="9" t="s">
        <v>638</v>
      </c>
      <c r="J49" s="9" t="str">
        <f t="shared" si="0"/>
        <v>LWS-GC-Quad-CHCL3-14.7949-225.1</v>
      </c>
      <c r="K49" s="6" t="s">
        <v>1298</v>
      </c>
      <c r="L49" s="25"/>
      <c r="M49" s="65" t="str">
        <f t="shared" si="1"/>
        <v>Unknown-14.7949-225.1</v>
      </c>
      <c r="N49" s="11">
        <v>372.35977059999999</v>
      </c>
      <c r="O49" s="11">
        <v>380.75735309999999</v>
      </c>
      <c r="P49" s="11">
        <v>442.33804259999999</v>
      </c>
      <c r="Q49" s="12">
        <f t="shared" si="2"/>
        <v>398.48505543333334</v>
      </c>
      <c r="R49" s="12">
        <f t="shared" si="3"/>
        <v>38.20920321782372</v>
      </c>
      <c r="S49" s="12">
        <f t="shared" si="4"/>
        <v>9.5886163600973813</v>
      </c>
      <c r="T49" s="11">
        <v>5.0957944780000002</v>
      </c>
      <c r="U49" s="11">
        <v>3.7335850540000002</v>
      </c>
      <c r="V49" s="11">
        <v>6.7997536829999996</v>
      </c>
      <c r="W49" s="12">
        <f t="shared" si="5"/>
        <v>5.2097110716666668</v>
      </c>
      <c r="X49" s="12">
        <f t="shared" si="6"/>
        <v>1.5362552711383601</v>
      </c>
      <c r="Y49" s="12">
        <f t="shared" si="7"/>
        <v>29.48830079067875</v>
      </c>
      <c r="Z49" s="11">
        <v>7.7053685500000002</v>
      </c>
      <c r="AA49" s="11">
        <v>11.09758454</v>
      </c>
      <c r="AB49" s="11">
        <v>13.92029209</v>
      </c>
      <c r="AC49" s="12">
        <f t="shared" si="8"/>
        <v>10.907748393333334</v>
      </c>
      <c r="AD49" s="12">
        <f t="shared" si="9"/>
        <v>3.1118076698194996</v>
      </c>
      <c r="AE49" s="12">
        <f t="shared" si="10"/>
        <v>28.528414459224177</v>
      </c>
      <c r="AF49" s="11">
        <v>4.4762072069999999</v>
      </c>
      <c r="AG49" s="11">
        <v>3.7815693509999999</v>
      </c>
      <c r="AH49" s="11">
        <v>4.0139214640000001</v>
      </c>
      <c r="AI49" s="12">
        <f t="shared" si="11"/>
        <v>4.090566007333333</v>
      </c>
      <c r="AJ49" s="12">
        <f t="shared" si="12"/>
        <v>0.35360461997003168</v>
      </c>
      <c r="AK49" s="12">
        <f t="shared" si="13"/>
        <v>8.6443934491243883</v>
      </c>
      <c r="AL49" s="11">
        <v>3.9210164430000001</v>
      </c>
      <c r="AM49" s="11">
        <v>4.1760068390000002</v>
      </c>
      <c r="AN49" s="11">
        <v>4.777402157</v>
      </c>
      <c r="AO49" s="12">
        <f t="shared" si="14"/>
        <v>4.2914751463333332</v>
      </c>
      <c r="AP49" s="12">
        <f t="shared" si="15"/>
        <v>0.4397144758643286</v>
      </c>
      <c r="AQ49" s="12">
        <f t="shared" si="16"/>
        <v>10.246231444216187</v>
      </c>
    </row>
    <row r="50" spans="1:43" x14ac:dyDescent="0.25">
      <c r="A50" t="s">
        <v>547</v>
      </c>
      <c r="B50">
        <v>15.0739</v>
      </c>
      <c r="C50" s="43">
        <v>262</v>
      </c>
      <c r="D50" s="9" t="s">
        <v>417</v>
      </c>
      <c r="E50" s="9" t="s">
        <v>419</v>
      </c>
      <c r="F50" s="9" t="s">
        <v>638</v>
      </c>
      <c r="J50" s="9" t="str">
        <f t="shared" si="0"/>
        <v>LWS-GC-Quad-CHCL3-15.0739-262</v>
      </c>
      <c r="K50" s="6" t="s">
        <v>1298</v>
      </c>
      <c r="L50" s="25"/>
      <c r="M50" s="65" t="str">
        <f t="shared" si="1"/>
        <v>Unknown-15.0739-262</v>
      </c>
      <c r="N50" s="11">
        <v>17.105289450000001</v>
      </c>
      <c r="O50" s="11">
        <v>34.746420489999998</v>
      </c>
      <c r="P50" s="11">
        <v>92.107014509999999</v>
      </c>
      <c r="Q50" s="12">
        <f t="shared" si="2"/>
        <v>47.986241483333337</v>
      </c>
      <c r="R50" s="12">
        <f t="shared" si="3"/>
        <v>39.214593398957874</v>
      </c>
      <c r="S50" s="12">
        <f t="shared" si="4"/>
        <v>81.720493597269865</v>
      </c>
      <c r="T50" s="11">
        <v>1.5799607069999999</v>
      </c>
      <c r="U50" s="11">
        <v>1.3038594809999999</v>
      </c>
      <c r="V50" s="11">
        <v>0.42437656899999998</v>
      </c>
      <c r="W50" s="12">
        <f t="shared" si="5"/>
        <v>1.1027322523333332</v>
      </c>
      <c r="X50" s="12">
        <f t="shared" si="6"/>
        <v>0.60347559733816136</v>
      </c>
      <c r="Y50" s="12">
        <f t="shared" si="7"/>
        <v>54.725487176169317</v>
      </c>
      <c r="Z50" s="11">
        <v>0.194094031</v>
      </c>
      <c r="AA50" s="11">
        <v>1.5103999880000001</v>
      </c>
      <c r="AB50" s="11">
        <v>3.317850033</v>
      </c>
      <c r="AC50" s="12">
        <f t="shared" si="8"/>
        <v>1.6741146840000001</v>
      </c>
      <c r="AD50" s="12">
        <f t="shared" si="9"/>
        <v>1.5682999605536359</v>
      </c>
      <c r="AE50" s="12">
        <f t="shared" si="10"/>
        <v>93.679362324596624</v>
      </c>
      <c r="AF50" s="11">
        <v>0.49685484699999999</v>
      </c>
      <c r="AG50" s="11">
        <v>0.53600369199999998</v>
      </c>
      <c r="AH50" s="11">
        <v>1.116905212</v>
      </c>
      <c r="AI50" s="12">
        <f t="shared" si="11"/>
        <v>0.71658791700000002</v>
      </c>
      <c r="AJ50" s="12">
        <f t="shared" si="12"/>
        <v>0.34723710994548995</v>
      </c>
      <c r="AK50" s="12">
        <f t="shared" si="13"/>
        <v>48.457014374342286</v>
      </c>
      <c r="AL50" s="11">
        <v>1.665196101</v>
      </c>
      <c r="AM50" s="11">
        <v>0.126034638</v>
      </c>
      <c r="AN50" s="11">
        <v>0.38824526199999998</v>
      </c>
      <c r="AO50" s="12">
        <f t="shared" si="14"/>
        <v>0.72649200033333328</v>
      </c>
      <c r="AP50" s="12">
        <f t="shared" si="15"/>
        <v>0.82344559279343355</v>
      </c>
      <c r="AQ50" s="12">
        <f t="shared" si="16"/>
        <v>113.34544529266881</v>
      </c>
    </row>
    <row r="51" spans="1:43" x14ac:dyDescent="0.25">
      <c r="A51" t="s">
        <v>548</v>
      </c>
      <c r="B51">
        <v>15.8599</v>
      </c>
      <c r="C51" s="43">
        <v>262.2</v>
      </c>
      <c r="D51" s="9" t="s">
        <v>417</v>
      </c>
      <c r="E51" s="9" t="s">
        <v>419</v>
      </c>
      <c r="F51" s="9" t="s">
        <v>638</v>
      </c>
      <c r="J51" s="9" t="str">
        <f t="shared" si="0"/>
        <v>LWS-GC-Quad-CHCL3-15.8599-262.2</v>
      </c>
      <c r="K51" s="6" t="s">
        <v>1298</v>
      </c>
      <c r="L51" s="25"/>
      <c r="M51" s="65" t="str">
        <f t="shared" si="1"/>
        <v>Unknown-15.8599-262.2</v>
      </c>
      <c r="N51" s="11">
        <v>69.220470399999996</v>
      </c>
      <c r="O51" s="11">
        <v>79.996036529999998</v>
      </c>
      <c r="P51" s="11">
        <v>100.8727729</v>
      </c>
      <c r="Q51" s="12">
        <f t="shared" si="2"/>
        <v>83.36309327666666</v>
      </c>
      <c r="R51" s="12">
        <f t="shared" si="3"/>
        <v>16.092540717342715</v>
      </c>
      <c r="S51" s="12">
        <f t="shared" si="4"/>
        <v>19.304154974113729</v>
      </c>
      <c r="T51" s="11">
        <v>1.3541517489999999</v>
      </c>
      <c r="U51" s="11">
        <v>1.137447243</v>
      </c>
      <c r="V51" s="11">
        <v>1.7048684460000001</v>
      </c>
      <c r="W51" s="12">
        <f t="shared" si="5"/>
        <v>1.3988224793333333</v>
      </c>
      <c r="X51" s="12">
        <f t="shared" si="6"/>
        <v>0.28633601068478431</v>
      </c>
      <c r="Y51" s="12">
        <f t="shared" si="7"/>
        <v>20.469789048661099</v>
      </c>
      <c r="Z51" s="11">
        <v>2.7596717009999998</v>
      </c>
      <c r="AA51" s="11">
        <v>3.437180514</v>
      </c>
      <c r="AB51" s="11">
        <v>4.14777123</v>
      </c>
      <c r="AC51" s="12">
        <f t="shared" si="8"/>
        <v>3.448207815</v>
      </c>
      <c r="AD51" s="12">
        <f t="shared" si="9"/>
        <v>0.69411546346988551</v>
      </c>
      <c r="AE51" s="12">
        <f t="shared" si="10"/>
        <v>20.129745673982399</v>
      </c>
      <c r="AF51" s="11">
        <v>1.2517059070000001</v>
      </c>
      <c r="AG51" s="11">
        <v>1.1095229520000001</v>
      </c>
      <c r="AH51" s="11">
        <v>1.6435233220000001</v>
      </c>
      <c r="AI51" s="12">
        <f t="shared" si="11"/>
        <v>1.334917393666667</v>
      </c>
      <c r="AJ51" s="12">
        <f t="shared" si="12"/>
        <v>0.27655417629280321</v>
      </c>
      <c r="AK51" s="12">
        <f t="shared" si="13"/>
        <v>20.71695054726807</v>
      </c>
      <c r="AL51" s="11">
        <v>1.3139437979999999</v>
      </c>
      <c r="AM51" s="11">
        <v>1.436439845</v>
      </c>
      <c r="AN51" s="11">
        <v>1.5926898439999999</v>
      </c>
      <c r="AO51" s="12">
        <f t="shared" si="14"/>
        <v>1.4476911623333333</v>
      </c>
      <c r="AP51" s="12">
        <f t="shared" si="15"/>
        <v>0.13971321929745964</v>
      </c>
      <c r="AQ51" s="12">
        <f t="shared" si="16"/>
        <v>9.6507613593686106</v>
      </c>
    </row>
    <row r="52" spans="1:43" x14ac:dyDescent="0.25">
      <c r="A52" t="s">
        <v>549</v>
      </c>
      <c r="B52">
        <v>16.1995</v>
      </c>
      <c r="C52" s="43">
        <v>152.1</v>
      </c>
      <c r="D52" s="9" t="s">
        <v>417</v>
      </c>
      <c r="E52" s="9" t="s">
        <v>419</v>
      </c>
      <c r="F52" s="9" t="s">
        <v>638</v>
      </c>
      <c r="J52" s="9" t="str">
        <f t="shared" si="0"/>
        <v>LWS-GC-Quad-CHCL3-16.1995-152.1</v>
      </c>
      <c r="K52" s="6" t="s">
        <v>1298</v>
      </c>
      <c r="L52" s="25"/>
      <c r="M52" s="65" t="str">
        <f t="shared" si="1"/>
        <v>Unknown-16.1995-152.1</v>
      </c>
      <c r="N52" s="11">
        <v>3.896648882</v>
      </c>
      <c r="O52" s="11">
        <v>1.1560120890000001</v>
      </c>
      <c r="P52" s="11">
        <v>175.73349049999999</v>
      </c>
      <c r="Q52" s="12">
        <f t="shared" si="2"/>
        <v>60.26205049033333</v>
      </c>
      <c r="R52" s="12">
        <f t="shared" si="3"/>
        <v>100.01058876907645</v>
      </c>
      <c r="S52" s="12">
        <f t="shared" si="4"/>
        <v>165.95948520722709</v>
      </c>
      <c r="T52" s="11">
        <v>4.0273554100000002</v>
      </c>
      <c r="U52" s="11">
        <v>2.6346228680000001</v>
      </c>
      <c r="V52" s="11">
        <v>4.0675994539999998</v>
      </c>
      <c r="W52" s="12">
        <f t="shared" si="5"/>
        <v>3.5765259106666663</v>
      </c>
      <c r="X52" s="12">
        <f t="shared" si="6"/>
        <v>0.81596011061075679</v>
      </c>
      <c r="Y52" s="12">
        <f t="shared" si="7"/>
        <v>22.814321243339222</v>
      </c>
      <c r="Z52" s="11">
        <v>3.4542158000000003E-2</v>
      </c>
      <c r="AA52" s="11">
        <v>8.1566135109999998</v>
      </c>
      <c r="AB52" s="11">
        <v>7.0173292680000001</v>
      </c>
      <c r="AC52" s="12">
        <f t="shared" si="8"/>
        <v>5.0694949790000008</v>
      </c>
      <c r="AD52" s="12">
        <f t="shared" si="9"/>
        <v>4.3974486442548599</v>
      </c>
      <c r="AE52" s="12">
        <f t="shared" si="10"/>
        <v>86.74332773719982</v>
      </c>
      <c r="AF52" s="11">
        <v>4.2077394889999997</v>
      </c>
      <c r="AG52" s="11">
        <v>4.0943554070000001</v>
      </c>
      <c r="AH52" s="11">
        <v>3.5051861710000001</v>
      </c>
      <c r="AI52" s="12">
        <f t="shared" si="11"/>
        <v>3.9357603556666665</v>
      </c>
      <c r="AJ52" s="12">
        <f t="shared" si="12"/>
        <v>0.37717314841962063</v>
      </c>
      <c r="AK52" s="12">
        <f t="shared" si="13"/>
        <v>9.5832346061561058</v>
      </c>
      <c r="AL52" s="11">
        <v>6.0415396020000003</v>
      </c>
      <c r="AM52" s="11">
        <v>6.3404298529999998</v>
      </c>
      <c r="AN52" s="11">
        <v>4.6637816059999997</v>
      </c>
      <c r="AO52" s="12">
        <f t="shared" si="14"/>
        <v>5.6819170203333336</v>
      </c>
      <c r="AP52" s="12">
        <f t="shared" si="15"/>
        <v>0.89430623221326355</v>
      </c>
      <c r="AQ52" s="12">
        <f t="shared" si="16"/>
        <v>15.739515888966615</v>
      </c>
    </row>
    <row r="53" spans="1:43" x14ac:dyDescent="0.25">
      <c r="A53" t="s">
        <v>550</v>
      </c>
      <c r="B53">
        <v>16.672799999999999</v>
      </c>
      <c r="C53" s="43">
        <v>188.2</v>
      </c>
      <c r="D53" s="9" t="s">
        <v>417</v>
      </c>
      <c r="E53" s="9" t="s">
        <v>419</v>
      </c>
      <c r="F53" s="9" t="s">
        <v>638</v>
      </c>
      <c r="J53" s="9" t="str">
        <f t="shared" si="0"/>
        <v>LWS-GC-Quad-CHCL3-16.6728-188.2</v>
      </c>
      <c r="K53" s="6" t="s">
        <v>1298</v>
      </c>
      <c r="L53" s="25"/>
      <c r="M53" s="65" t="str">
        <f t="shared" si="1"/>
        <v>Unknown-16.6728-188.2</v>
      </c>
      <c r="N53" s="11">
        <v>9836.4006950000003</v>
      </c>
      <c r="O53" s="11">
        <v>8008.736148</v>
      </c>
      <c r="P53" s="11">
        <v>11674.05069</v>
      </c>
      <c r="Q53" s="12">
        <f t="shared" si="2"/>
        <v>9839.7291776666661</v>
      </c>
      <c r="R53" s="12">
        <f t="shared" si="3"/>
        <v>1832.6595379521023</v>
      </c>
      <c r="S53" s="12">
        <f t="shared" si="4"/>
        <v>18.625101411446447</v>
      </c>
      <c r="T53" s="11">
        <v>130.5311495</v>
      </c>
      <c r="U53" s="11">
        <v>120.3185422</v>
      </c>
      <c r="V53" s="11">
        <v>181.5776922</v>
      </c>
      <c r="W53" s="12">
        <f t="shared" si="5"/>
        <v>144.14246130000001</v>
      </c>
      <c r="X53" s="12">
        <f t="shared" si="6"/>
        <v>32.819532619588642</v>
      </c>
      <c r="Y53" s="12">
        <f t="shared" si="7"/>
        <v>22.768816574654007</v>
      </c>
      <c r="Z53" s="11">
        <v>247.7108624</v>
      </c>
      <c r="AA53" s="11">
        <v>258.21852630000001</v>
      </c>
      <c r="AB53" s="11">
        <v>457.34773819999998</v>
      </c>
      <c r="AC53" s="12">
        <f t="shared" si="8"/>
        <v>321.09237563333335</v>
      </c>
      <c r="AD53" s="12">
        <f t="shared" si="9"/>
        <v>118.11750768319311</v>
      </c>
      <c r="AE53" s="12">
        <f t="shared" si="10"/>
        <v>36.786145248766559</v>
      </c>
      <c r="AF53" s="11">
        <v>125.0573902</v>
      </c>
      <c r="AG53" s="11">
        <v>121.1740372</v>
      </c>
      <c r="AH53" s="11">
        <v>134.92338290000001</v>
      </c>
      <c r="AI53" s="12">
        <f t="shared" si="11"/>
        <v>127.05160343333334</v>
      </c>
      <c r="AJ53" s="12">
        <f t="shared" si="12"/>
        <v>7.0882855197521861</v>
      </c>
      <c r="AK53" s="12">
        <f t="shared" si="13"/>
        <v>5.5790602622906356</v>
      </c>
      <c r="AL53" s="11">
        <v>116.97267960000001</v>
      </c>
      <c r="AM53" s="11">
        <v>167.78618560000001</v>
      </c>
      <c r="AN53" s="11">
        <v>150.63448990000001</v>
      </c>
      <c r="AO53" s="12">
        <f t="shared" si="14"/>
        <v>145.13111836666667</v>
      </c>
      <c r="AP53" s="12">
        <f t="shared" si="15"/>
        <v>25.849921115516718</v>
      </c>
      <c r="AQ53" s="12">
        <f t="shared" si="16"/>
        <v>17.811425562234113</v>
      </c>
    </row>
    <row r="54" spans="1:43" x14ac:dyDescent="0.25">
      <c r="A54" t="s">
        <v>551</v>
      </c>
      <c r="B54">
        <v>16.7073</v>
      </c>
      <c r="C54" s="43">
        <v>241.1</v>
      </c>
      <c r="D54" s="9" t="s">
        <v>417</v>
      </c>
      <c r="E54" s="9" t="s">
        <v>419</v>
      </c>
      <c r="F54" s="9" t="s">
        <v>638</v>
      </c>
      <c r="G54" s="18" t="s">
        <v>761</v>
      </c>
      <c r="H54" s="22">
        <v>111.99254800000001</v>
      </c>
      <c r="I54" s="9" t="s">
        <v>443</v>
      </c>
      <c r="J54" s="9" t="str">
        <f t="shared" si="0"/>
        <v>NF07_Phosphoric Acid Monomethyl ester OO-TMS</v>
      </c>
      <c r="K54" s="8" t="s">
        <v>1323</v>
      </c>
      <c r="L54" s="26" t="s">
        <v>660</v>
      </c>
      <c r="M54" s="65" t="str">
        <f t="shared" si="1"/>
        <v>CAAULPUQFIIOTL-UHFFFAOYSA-L</v>
      </c>
      <c r="N54" s="11">
        <v>9.4318885760000004</v>
      </c>
      <c r="O54" s="11">
        <v>5.4993146499999996</v>
      </c>
      <c r="P54" s="11">
        <v>6.2748378999999996</v>
      </c>
      <c r="Q54" s="12">
        <f t="shared" si="2"/>
        <v>7.0686803753333338</v>
      </c>
      <c r="R54" s="12">
        <f t="shared" si="3"/>
        <v>2.0830083599439169</v>
      </c>
      <c r="S54" s="12">
        <f t="shared" si="4"/>
        <v>29.468136191483822</v>
      </c>
      <c r="T54" s="11">
        <v>0.49092973400000001</v>
      </c>
      <c r="U54" s="11">
        <v>0.22859411199999999</v>
      </c>
      <c r="V54" s="11">
        <v>0.23979642500000001</v>
      </c>
      <c r="W54" s="12">
        <f t="shared" si="5"/>
        <v>0.31977342366666667</v>
      </c>
      <c r="X54" s="12">
        <f t="shared" si="6"/>
        <v>0.14833150332726938</v>
      </c>
      <c r="Y54" s="12">
        <f t="shared" si="7"/>
        <v>46.386438756052115</v>
      </c>
      <c r="Z54" s="11">
        <v>2.8846814159999998</v>
      </c>
      <c r="AA54" s="11">
        <v>6.4616090789999996</v>
      </c>
      <c r="AB54" s="11">
        <v>12.97233494</v>
      </c>
      <c r="AC54" s="12">
        <f t="shared" si="8"/>
        <v>7.4395418116666674</v>
      </c>
      <c r="AD54" s="12">
        <f t="shared" si="9"/>
        <v>5.1144357193421701</v>
      </c>
      <c r="AE54" s="12">
        <f t="shared" si="10"/>
        <v>68.746649307377055</v>
      </c>
      <c r="AF54" s="11">
        <v>34.494581089999997</v>
      </c>
      <c r="AG54" s="11">
        <v>41.042814020000002</v>
      </c>
      <c r="AH54" s="11">
        <v>51.740537600000003</v>
      </c>
      <c r="AI54" s="12">
        <f t="shared" si="11"/>
        <v>42.425977570000008</v>
      </c>
      <c r="AJ54" s="12">
        <f t="shared" si="12"/>
        <v>8.7057802660496204</v>
      </c>
      <c r="AK54" s="12">
        <f t="shared" si="13"/>
        <v>20.519928507682987</v>
      </c>
      <c r="AL54" s="11">
        <v>10.06754911</v>
      </c>
      <c r="AM54" s="11">
        <v>9.8102876929999994</v>
      </c>
      <c r="AN54" s="11">
        <v>8.5367241309999997</v>
      </c>
      <c r="AO54" s="12">
        <f t="shared" si="14"/>
        <v>9.4715203113333342</v>
      </c>
      <c r="AP54" s="12">
        <f t="shared" si="15"/>
        <v>0.81971262235222064</v>
      </c>
      <c r="AQ54" s="12">
        <f t="shared" si="16"/>
        <v>8.6544989126125547</v>
      </c>
    </row>
    <row r="55" spans="1:43" x14ac:dyDescent="0.25">
      <c r="A55" t="s">
        <v>552</v>
      </c>
      <c r="B55">
        <v>17.587</v>
      </c>
      <c r="C55" s="43">
        <v>131.19999999999999</v>
      </c>
      <c r="D55" s="9" t="s">
        <v>417</v>
      </c>
      <c r="E55" s="9" t="s">
        <v>419</v>
      </c>
      <c r="F55" s="9" t="s">
        <v>638</v>
      </c>
      <c r="J55" s="9" t="str">
        <f t="shared" si="0"/>
        <v>LWS-GC-Quad-CHCL3-17.587-131.2</v>
      </c>
      <c r="K55" s="6" t="s">
        <v>1298</v>
      </c>
      <c r="L55" s="25"/>
      <c r="M55" s="65" t="str">
        <f t="shared" si="1"/>
        <v>Unknown-17.587-131.2</v>
      </c>
      <c r="N55" s="11">
        <v>84.227564290000004</v>
      </c>
      <c r="O55" s="11">
        <v>56.974881510000003</v>
      </c>
      <c r="P55" s="11">
        <v>72.40782643</v>
      </c>
      <c r="Q55" s="12">
        <f t="shared" si="2"/>
        <v>71.203424076666678</v>
      </c>
      <c r="R55" s="12">
        <f t="shared" si="3"/>
        <v>13.666203512620543</v>
      </c>
      <c r="S55" s="12">
        <f t="shared" si="4"/>
        <v>19.193183038368726</v>
      </c>
      <c r="T55" s="11">
        <v>0.87702795200000006</v>
      </c>
      <c r="U55" s="11">
        <v>1.1497410809999999</v>
      </c>
      <c r="V55" s="11">
        <v>1.4327310550000001</v>
      </c>
      <c r="W55" s="12">
        <f t="shared" si="5"/>
        <v>1.153166696</v>
      </c>
      <c r="X55" s="12">
        <f t="shared" si="6"/>
        <v>0.27786738887381718</v>
      </c>
      <c r="Y55" s="12">
        <f t="shared" si="7"/>
        <v>24.096029640611231</v>
      </c>
      <c r="Z55" s="11">
        <v>1.3237048440000001</v>
      </c>
      <c r="AA55" s="11">
        <v>2.6484160760000002</v>
      </c>
      <c r="AB55" s="11">
        <v>3.2719811390000002</v>
      </c>
      <c r="AC55" s="12">
        <f t="shared" si="8"/>
        <v>2.4147006863333336</v>
      </c>
      <c r="AD55" s="12">
        <f t="shared" si="9"/>
        <v>0.99494336167442909</v>
      </c>
      <c r="AE55" s="12">
        <f t="shared" si="10"/>
        <v>41.203589633513843</v>
      </c>
      <c r="AF55" s="11">
        <v>1.2121669500000001</v>
      </c>
      <c r="AG55" s="11">
        <v>0.39391347399999999</v>
      </c>
      <c r="AH55" s="11">
        <v>1.0686524399999999</v>
      </c>
      <c r="AI55" s="12">
        <f t="shared" si="11"/>
        <v>0.8915776213333334</v>
      </c>
      <c r="AJ55" s="12">
        <f t="shared" si="12"/>
        <v>0.43692254039005046</v>
      </c>
      <c r="AK55" s="12">
        <f t="shared" si="13"/>
        <v>49.005552622175856</v>
      </c>
      <c r="AL55" s="11">
        <v>0.43145108500000001</v>
      </c>
      <c r="AM55" s="11">
        <v>1.506380193</v>
      </c>
      <c r="AN55" s="11">
        <v>0.974033449</v>
      </c>
      <c r="AO55" s="12">
        <f t="shared" si="14"/>
        <v>0.97062157566666674</v>
      </c>
      <c r="AP55" s="12">
        <f t="shared" si="15"/>
        <v>0.53747267601818682</v>
      </c>
      <c r="AQ55" s="12">
        <f t="shared" si="16"/>
        <v>55.374070543303787</v>
      </c>
    </row>
    <row r="56" spans="1:43" x14ac:dyDescent="0.25">
      <c r="A56" t="s">
        <v>553</v>
      </c>
      <c r="B56">
        <v>17.7606</v>
      </c>
      <c r="C56" s="43">
        <v>40.1</v>
      </c>
      <c r="D56" s="9" t="s">
        <v>417</v>
      </c>
      <c r="E56" s="9" t="s">
        <v>419</v>
      </c>
      <c r="F56" s="9" t="s">
        <v>638</v>
      </c>
      <c r="J56" s="9" t="str">
        <f t="shared" si="0"/>
        <v>LWS-GC-Quad-CHCL3-17.7606-40.1</v>
      </c>
      <c r="K56" s="6" t="s">
        <v>1298</v>
      </c>
      <c r="L56" s="25"/>
      <c r="M56" s="65" t="str">
        <f t="shared" si="1"/>
        <v>Unknown-17.7606-40.1</v>
      </c>
      <c r="N56" s="11">
        <v>62.666107150000002</v>
      </c>
      <c r="O56" s="11">
        <v>110.1844665</v>
      </c>
      <c r="P56" s="11">
        <v>65.543534059999999</v>
      </c>
      <c r="Q56" s="12">
        <f t="shared" si="2"/>
        <v>79.46470257</v>
      </c>
      <c r="R56" s="12">
        <f t="shared" si="3"/>
        <v>26.642969397981815</v>
      </c>
      <c r="S56" s="12">
        <f t="shared" si="4"/>
        <v>33.528055270215326</v>
      </c>
      <c r="T56" s="11">
        <v>0.511989637</v>
      </c>
      <c r="U56" s="11">
        <v>1.4585123959999999</v>
      </c>
      <c r="V56" s="11">
        <v>0.54401184700000005</v>
      </c>
      <c r="W56" s="12">
        <f t="shared" si="5"/>
        <v>0.83817129333333329</v>
      </c>
      <c r="X56" s="12">
        <f t="shared" si="6"/>
        <v>0.53746969051900306</v>
      </c>
      <c r="Y56" s="12">
        <f t="shared" si="7"/>
        <v>64.124087139936933</v>
      </c>
      <c r="Z56" s="11">
        <v>1.7205284460000001</v>
      </c>
      <c r="AA56" s="11">
        <v>3.2376081430000001</v>
      </c>
      <c r="AB56" s="11">
        <v>2.4897635920000001</v>
      </c>
      <c r="AC56" s="12">
        <f t="shared" si="8"/>
        <v>2.4826333936666667</v>
      </c>
      <c r="AD56" s="12">
        <f t="shared" si="9"/>
        <v>0.75856498176399367</v>
      </c>
      <c r="AE56" s="12">
        <f t="shared" si="10"/>
        <v>30.554852911393777</v>
      </c>
      <c r="AF56" s="11">
        <v>0.21863779799999999</v>
      </c>
      <c r="AG56" s="11">
        <v>0.80392737999999997</v>
      </c>
      <c r="AH56" s="11">
        <v>0.76680283299999996</v>
      </c>
      <c r="AI56" s="12">
        <f t="shared" si="11"/>
        <v>0.59645600366666673</v>
      </c>
      <c r="AJ56" s="12">
        <f t="shared" si="12"/>
        <v>0.32772626595586363</v>
      </c>
      <c r="AK56" s="12">
        <f t="shared" si="13"/>
        <v>54.945589270825003</v>
      </c>
      <c r="AL56" s="11">
        <v>1.455209975</v>
      </c>
      <c r="AM56" s="11">
        <v>0.63745124600000003</v>
      </c>
      <c r="AN56" s="11">
        <v>0.75179765700000001</v>
      </c>
      <c r="AO56" s="12">
        <f t="shared" si="14"/>
        <v>0.94815295933333343</v>
      </c>
      <c r="AP56" s="12">
        <f t="shared" si="15"/>
        <v>0.44283054126802812</v>
      </c>
      <c r="AQ56" s="12">
        <f t="shared" si="16"/>
        <v>46.704546656627187</v>
      </c>
    </row>
    <row r="57" spans="1:43" x14ac:dyDescent="0.25">
      <c r="A57" t="s">
        <v>554</v>
      </c>
      <c r="B57">
        <v>17.793600000000001</v>
      </c>
      <c r="C57" s="43">
        <v>229.1</v>
      </c>
      <c r="D57" s="9" t="s">
        <v>417</v>
      </c>
      <c r="E57" s="9" t="s">
        <v>419</v>
      </c>
      <c r="F57" s="9" t="s">
        <v>638</v>
      </c>
      <c r="J57" s="9" t="str">
        <f t="shared" si="0"/>
        <v>LWS-GC-Quad-CHCL3-17.7936-229.1</v>
      </c>
      <c r="K57" s="6" t="s">
        <v>1298</v>
      </c>
      <c r="L57" s="25"/>
      <c r="M57" s="65" t="str">
        <f t="shared" si="1"/>
        <v>Unknown-17.7936-229.1</v>
      </c>
      <c r="N57" s="11">
        <v>431.34903980000001</v>
      </c>
      <c r="O57" s="11">
        <v>348.37250010000002</v>
      </c>
      <c r="P57" s="11">
        <v>534.38801320000005</v>
      </c>
      <c r="Q57" s="12">
        <f t="shared" si="2"/>
        <v>438.03651770000005</v>
      </c>
      <c r="R57" s="12">
        <f t="shared" si="3"/>
        <v>93.18789915520864</v>
      </c>
      <c r="S57" s="12">
        <f t="shared" si="4"/>
        <v>21.274002369599383</v>
      </c>
      <c r="T57" s="11">
        <v>8.4606989450000007</v>
      </c>
      <c r="U57" s="11">
        <v>8.3086743890000001</v>
      </c>
      <c r="V57" s="11">
        <v>10.769804369999999</v>
      </c>
      <c r="W57" s="12">
        <f t="shared" si="5"/>
        <v>9.1797259013333328</v>
      </c>
      <c r="X57" s="12">
        <f t="shared" si="6"/>
        <v>1.3791446692768441</v>
      </c>
      <c r="Y57" s="12">
        <f t="shared" si="7"/>
        <v>15.023810995015948</v>
      </c>
      <c r="Z57" s="11">
        <v>10.620479960000001</v>
      </c>
      <c r="AA57" s="11">
        <v>13.08605107</v>
      </c>
      <c r="AB57" s="11">
        <v>24.59795914</v>
      </c>
      <c r="AC57" s="12">
        <f t="shared" si="8"/>
        <v>16.101496723333334</v>
      </c>
      <c r="AD57" s="12">
        <f t="shared" si="9"/>
        <v>7.4607081046632899</v>
      </c>
      <c r="AE57" s="12">
        <f t="shared" si="10"/>
        <v>46.335494350979651</v>
      </c>
      <c r="AF57" s="11">
        <v>6.4730148420000004</v>
      </c>
      <c r="AG57" s="11">
        <v>6.9388171090000004</v>
      </c>
      <c r="AH57" s="11">
        <v>3.4113013849999998</v>
      </c>
      <c r="AI57" s="12">
        <f t="shared" si="11"/>
        <v>5.6077111119999996</v>
      </c>
      <c r="AJ57" s="12">
        <f t="shared" si="12"/>
        <v>1.9163519260904969</v>
      </c>
      <c r="AK57" s="12">
        <f t="shared" si="13"/>
        <v>34.173513717382399</v>
      </c>
      <c r="AL57" s="11">
        <v>7.6781151449999996</v>
      </c>
      <c r="AM57" s="11">
        <v>7.2116664760000004</v>
      </c>
      <c r="AN57" s="11">
        <v>7.0352977839999999</v>
      </c>
      <c r="AO57" s="12">
        <f t="shared" si="14"/>
        <v>7.3083598016666675</v>
      </c>
      <c r="AP57" s="12">
        <f t="shared" si="15"/>
        <v>0.3321381328936967</v>
      </c>
      <c r="AQ57" s="12">
        <f t="shared" si="16"/>
        <v>4.5446330217342723</v>
      </c>
    </row>
    <row r="58" spans="1:43" x14ac:dyDescent="0.25">
      <c r="A58" t="s">
        <v>555</v>
      </c>
      <c r="B58">
        <v>18.6492</v>
      </c>
      <c r="C58" s="43">
        <v>332.1</v>
      </c>
      <c r="D58" s="9" t="s">
        <v>417</v>
      </c>
      <c r="E58" s="9" t="s">
        <v>419</v>
      </c>
      <c r="F58" s="9" t="s">
        <v>638</v>
      </c>
      <c r="J58" s="9" t="str">
        <f t="shared" si="0"/>
        <v>LWS-GC-Quad-CHCL3-18.6492-332.1</v>
      </c>
      <c r="K58" s="6" t="s">
        <v>1298</v>
      </c>
      <c r="L58" s="25"/>
      <c r="M58" s="65" t="str">
        <f t="shared" si="1"/>
        <v>Unknown-18.6492-332.1</v>
      </c>
      <c r="N58" s="11">
        <v>310.39306199999999</v>
      </c>
      <c r="O58" s="11">
        <v>294.03993200000002</v>
      </c>
      <c r="P58" s="11">
        <v>361.60179499999998</v>
      </c>
      <c r="Q58" s="12">
        <f t="shared" si="2"/>
        <v>322.01159633333333</v>
      </c>
      <c r="R58" s="12">
        <f t="shared" si="3"/>
        <v>35.247611097049187</v>
      </c>
      <c r="S58" s="12">
        <f t="shared" si="4"/>
        <v>10.946068867831173</v>
      </c>
      <c r="T58" s="11">
        <v>4.4630613989999999</v>
      </c>
      <c r="U58" s="11">
        <v>3.9324245160000002</v>
      </c>
      <c r="V58" s="11">
        <v>4.9137232439999998</v>
      </c>
      <c r="W58" s="12">
        <f t="shared" si="5"/>
        <v>4.4364030530000003</v>
      </c>
      <c r="X58" s="12">
        <f t="shared" si="6"/>
        <v>0.49119222199887907</v>
      </c>
      <c r="Y58" s="12">
        <f t="shared" si="7"/>
        <v>11.07185745142618</v>
      </c>
      <c r="Z58" s="11">
        <v>9.3753174070000007</v>
      </c>
      <c r="AA58" s="11">
        <v>8.9068241960000005</v>
      </c>
      <c r="AB58" s="11">
        <v>8.6563777640000001</v>
      </c>
      <c r="AC58" s="12">
        <f t="shared" si="8"/>
        <v>8.9795064556666659</v>
      </c>
      <c r="AD58" s="12">
        <f t="shared" si="9"/>
        <v>0.36493915345154682</v>
      </c>
      <c r="AE58" s="12">
        <f t="shared" si="10"/>
        <v>4.0641337611739887</v>
      </c>
      <c r="AF58" s="11">
        <v>4.1080796509999997</v>
      </c>
      <c r="AG58" s="11">
        <v>3.8206480690000002</v>
      </c>
      <c r="AH58" s="11">
        <v>1.286175319</v>
      </c>
      <c r="AI58" s="12">
        <f t="shared" si="11"/>
        <v>3.0716343463333331</v>
      </c>
      <c r="AJ58" s="12">
        <f t="shared" si="12"/>
        <v>1.5529173134128325</v>
      </c>
      <c r="AK58" s="12">
        <f t="shared" si="13"/>
        <v>50.556711454492579</v>
      </c>
      <c r="AL58" s="11">
        <v>4.1031472669999998</v>
      </c>
      <c r="AM58" s="11">
        <v>3.636365573</v>
      </c>
      <c r="AN58" s="11">
        <v>3.6226769939999999</v>
      </c>
      <c r="AO58" s="12">
        <f t="shared" si="14"/>
        <v>3.7873966113333331</v>
      </c>
      <c r="AP58" s="12">
        <f t="shared" si="15"/>
        <v>0.27353373048713242</v>
      </c>
      <c r="AQ58" s="12">
        <f t="shared" si="16"/>
        <v>7.2222098332299121</v>
      </c>
    </row>
    <row r="59" spans="1:43" x14ac:dyDescent="0.25">
      <c r="A59" t="s">
        <v>556</v>
      </c>
      <c r="B59">
        <v>18.696100000000001</v>
      </c>
      <c r="C59" s="43">
        <v>336.1</v>
      </c>
      <c r="D59" s="9" t="s">
        <v>417</v>
      </c>
      <c r="E59" s="9" t="s">
        <v>419</v>
      </c>
      <c r="F59" s="9" t="s">
        <v>638</v>
      </c>
      <c r="J59" s="9" t="str">
        <f t="shared" si="0"/>
        <v>LWS-GC-Quad-CHCL3-18.6961-336.1</v>
      </c>
      <c r="K59" s="6" t="s">
        <v>1298</v>
      </c>
      <c r="L59" s="25"/>
      <c r="M59" s="65" t="str">
        <f t="shared" si="1"/>
        <v>Unknown-18.6961-336.1</v>
      </c>
      <c r="N59" s="11">
        <v>475.71088859999998</v>
      </c>
      <c r="O59" s="11">
        <v>443.71046849999999</v>
      </c>
      <c r="P59" s="11">
        <v>276.81542469999999</v>
      </c>
      <c r="Q59" s="12">
        <f t="shared" si="2"/>
        <v>398.74559393333334</v>
      </c>
      <c r="R59" s="12">
        <f t="shared" si="3"/>
        <v>106.7999594971651</v>
      </c>
      <c r="S59" s="12">
        <f t="shared" si="4"/>
        <v>26.783984857026681</v>
      </c>
      <c r="T59" s="11">
        <v>7.5677590669999999</v>
      </c>
      <c r="U59" s="11">
        <v>5.3895115389999999</v>
      </c>
      <c r="V59" s="11">
        <v>7.5811955429999998</v>
      </c>
      <c r="W59" s="12">
        <f t="shared" si="5"/>
        <v>6.8461553830000001</v>
      </c>
      <c r="X59" s="12">
        <f t="shared" si="6"/>
        <v>1.2615084624841548</v>
      </c>
      <c r="Y59" s="12">
        <f t="shared" si="7"/>
        <v>18.426523967257065</v>
      </c>
      <c r="Z59" s="11">
        <v>13.486245439999999</v>
      </c>
      <c r="AA59" s="11">
        <v>14.275320969999999</v>
      </c>
      <c r="AB59" s="11">
        <v>18.66007785</v>
      </c>
      <c r="AC59" s="12">
        <f t="shared" si="8"/>
        <v>15.47388142</v>
      </c>
      <c r="AD59" s="12">
        <f t="shared" si="9"/>
        <v>2.7873905029471095</v>
      </c>
      <c r="AE59" s="12">
        <f t="shared" si="10"/>
        <v>18.013518569067006</v>
      </c>
      <c r="AF59" s="11">
        <v>6.1617583900000001</v>
      </c>
      <c r="AG59" s="11">
        <v>2.491659039</v>
      </c>
      <c r="AH59" s="11">
        <v>2.283296494</v>
      </c>
      <c r="AI59" s="12">
        <f t="shared" si="11"/>
        <v>3.6455713076666671</v>
      </c>
      <c r="AJ59" s="12">
        <f t="shared" si="12"/>
        <v>2.1815709506031578</v>
      </c>
      <c r="AK59" s="12">
        <f t="shared" si="13"/>
        <v>59.84167546017536</v>
      </c>
      <c r="AL59" s="11">
        <v>5.7368148379999999</v>
      </c>
      <c r="AM59" s="11">
        <v>5.2819164079999998</v>
      </c>
      <c r="AN59" s="11">
        <v>5.2312169879999999</v>
      </c>
      <c r="AO59" s="12">
        <f t="shared" si="14"/>
        <v>5.4166494113333341</v>
      </c>
      <c r="AP59" s="12">
        <f t="shared" si="15"/>
        <v>0.27842778798383372</v>
      </c>
      <c r="AQ59" s="12">
        <f t="shared" si="16"/>
        <v>5.1402216913148422</v>
      </c>
    </row>
    <row r="60" spans="1:43" x14ac:dyDescent="0.25">
      <c r="A60" t="s">
        <v>557</v>
      </c>
      <c r="B60">
        <v>19.0123</v>
      </c>
      <c r="C60" s="43">
        <v>203.1</v>
      </c>
      <c r="D60" s="9" t="s">
        <v>417</v>
      </c>
      <c r="E60" s="9" t="s">
        <v>419</v>
      </c>
      <c r="F60" s="9" t="s">
        <v>638</v>
      </c>
      <c r="J60" s="9" t="str">
        <f t="shared" si="0"/>
        <v>LWS-GC-Quad-CHCL3-19.0123-203.1</v>
      </c>
      <c r="K60" s="6" t="s">
        <v>1298</v>
      </c>
      <c r="L60" s="25"/>
      <c r="M60" s="65" t="str">
        <f t="shared" si="1"/>
        <v>Unknown-19.0123-203.1</v>
      </c>
      <c r="N60" s="11">
        <v>647.4431988</v>
      </c>
      <c r="O60" s="11">
        <v>452.9090218</v>
      </c>
      <c r="P60" s="11">
        <v>540.58679240000004</v>
      </c>
      <c r="Q60" s="12">
        <f t="shared" si="2"/>
        <v>546.97967100000005</v>
      </c>
      <c r="R60" s="12">
        <f t="shared" si="3"/>
        <v>97.424525545996232</v>
      </c>
      <c r="S60" s="12">
        <f t="shared" si="4"/>
        <v>17.811361319495223</v>
      </c>
      <c r="T60" s="11">
        <v>4.7167162280000001</v>
      </c>
      <c r="U60" s="11">
        <v>5.5185077490000003</v>
      </c>
      <c r="V60" s="11">
        <v>7.2267595980000001</v>
      </c>
      <c r="W60" s="12">
        <f t="shared" si="5"/>
        <v>5.8206611916666668</v>
      </c>
      <c r="X60" s="12">
        <f t="shared" si="6"/>
        <v>1.2820109036223994</v>
      </c>
      <c r="Y60" s="12">
        <f t="shared" si="7"/>
        <v>22.025176546228646</v>
      </c>
      <c r="Z60" s="11">
        <v>8.6252591180000007</v>
      </c>
      <c r="AA60" s="11">
        <v>11.946220690000001</v>
      </c>
      <c r="AB60" s="11">
        <v>31.91190726</v>
      </c>
      <c r="AC60" s="12">
        <f t="shared" si="8"/>
        <v>17.494462356</v>
      </c>
      <c r="AD60" s="12">
        <f t="shared" si="9"/>
        <v>12.595802261491004</v>
      </c>
      <c r="AE60" s="12">
        <f t="shared" si="10"/>
        <v>71.998795991413118</v>
      </c>
      <c r="AF60" s="11">
        <v>4.380880404</v>
      </c>
      <c r="AG60" s="11">
        <v>7.544224603</v>
      </c>
      <c r="AH60" s="11">
        <v>4.5803134239999999</v>
      </c>
      <c r="AI60" s="12">
        <f t="shared" si="11"/>
        <v>5.5018061436666663</v>
      </c>
      <c r="AJ60" s="12">
        <f t="shared" si="12"/>
        <v>1.7715948336557499</v>
      </c>
      <c r="AK60" s="12">
        <f t="shared" si="13"/>
        <v>32.200240928065028</v>
      </c>
      <c r="AL60" s="11">
        <v>4.6694363819999998</v>
      </c>
      <c r="AM60" s="11">
        <v>3.9929903439999999</v>
      </c>
      <c r="AN60" s="11">
        <v>4.8282894819999997</v>
      </c>
      <c r="AO60" s="12">
        <f t="shared" si="14"/>
        <v>4.4969054026666662</v>
      </c>
      <c r="AP60" s="12">
        <f t="shared" si="15"/>
        <v>0.44357227889958933</v>
      </c>
      <c r="AQ60" s="12">
        <f t="shared" si="16"/>
        <v>9.8639450729061551</v>
      </c>
    </row>
    <row r="61" spans="1:43" x14ac:dyDescent="0.25">
      <c r="A61" t="s">
        <v>558</v>
      </c>
      <c r="B61">
        <v>19.208600000000001</v>
      </c>
      <c r="C61" s="43">
        <v>205.1</v>
      </c>
      <c r="D61" s="9" t="s">
        <v>417</v>
      </c>
      <c r="E61" s="9" t="s">
        <v>419</v>
      </c>
      <c r="F61" s="9" t="s">
        <v>638</v>
      </c>
      <c r="G61" s="18" t="s">
        <v>760</v>
      </c>
      <c r="H61" s="9">
        <v>92.047345000000007</v>
      </c>
      <c r="I61" s="9" t="s">
        <v>628</v>
      </c>
      <c r="J61" s="9" t="str">
        <f t="shared" si="0"/>
        <v>NF07_Glycerol 3 TMS</v>
      </c>
      <c r="K61" s="8" t="s">
        <v>1323</v>
      </c>
      <c r="L61" s="26" t="s">
        <v>662</v>
      </c>
      <c r="M61" s="65" t="str">
        <f t="shared" si="1"/>
        <v>PEDCQBHIVMGVHV-UHFFFAOYSA-N</v>
      </c>
      <c r="N61" s="11">
        <v>1192.2746440000001</v>
      </c>
      <c r="O61" s="11">
        <v>636.91311740000003</v>
      </c>
      <c r="P61" s="11">
        <v>986.06225400000005</v>
      </c>
      <c r="Q61" s="12">
        <f t="shared" si="2"/>
        <v>938.41667180000002</v>
      </c>
      <c r="R61" s="12">
        <f t="shared" si="3"/>
        <v>280.72973200972785</v>
      </c>
      <c r="S61" s="12">
        <f t="shared" si="4"/>
        <v>29.915254113213191</v>
      </c>
      <c r="T61" s="11">
        <v>14.800899680000001</v>
      </c>
      <c r="U61" s="11">
        <v>8.8830995010000002</v>
      </c>
      <c r="V61" s="11">
        <v>15.714816839999999</v>
      </c>
      <c r="W61" s="12">
        <f t="shared" si="5"/>
        <v>13.132938673666667</v>
      </c>
      <c r="X61" s="12">
        <f t="shared" si="6"/>
        <v>3.7087276644402767</v>
      </c>
      <c r="Y61" s="12">
        <f t="shared" si="7"/>
        <v>28.239891745453598</v>
      </c>
      <c r="Z61" s="11">
        <v>17.58154725</v>
      </c>
      <c r="AA61" s="11">
        <v>29.927691299999999</v>
      </c>
      <c r="AB61" s="11">
        <v>36.920790539999999</v>
      </c>
      <c r="AC61" s="12">
        <f t="shared" si="8"/>
        <v>28.14334303</v>
      </c>
      <c r="AD61" s="12">
        <f t="shared" si="9"/>
        <v>9.7923187662034916</v>
      </c>
      <c r="AE61" s="12">
        <f t="shared" si="10"/>
        <v>34.794440574331063</v>
      </c>
      <c r="AF61" s="11">
        <v>13.875465999999999</v>
      </c>
      <c r="AG61" s="11">
        <v>9.1294137069999994</v>
      </c>
      <c r="AH61" s="11">
        <v>10.220337880000001</v>
      </c>
      <c r="AI61" s="12">
        <f t="shared" si="11"/>
        <v>11.075072529000002</v>
      </c>
      <c r="AJ61" s="12">
        <f t="shared" si="12"/>
        <v>2.4857959655055111</v>
      </c>
      <c r="AK61" s="12">
        <f t="shared" si="13"/>
        <v>22.444963308334742</v>
      </c>
      <c r="AL61" s="11">
        <v>12.30622773</v>
      </c>
      <c r="AM61" s="11">
        <v>10.417916659999999</v>
      </c>
      <c r="AN61" s="11">
        <v>9.7675300160000003</v>
      </c>
      <c r="AO61" s="12">
        <f t="shared" si="14"/>
        <v>10.830558135333334</v>
      </c>
      <c r="AP61" s="12">
        <f t="shared" si="15"/>
        <v>1.3186930124714995</v>
      </c>
      <c r="AQ61" s="12">
        <f t="shared" si="16"/>
        <v>12.175669951573681</v>
      </c>
    </row>
    <row r="62" spans="1:43" x14ac:dyDescent="0.25">
      <c r="A62" t="s">
        <v>559</v>
      </c>
      <c r="B62">
        <v>19.241</v>
      </c>
      <c r="C62" s="43">
        <v>314.10000000000002</v>
      </c>
      <c r="D62" s="9" t="s">
        <v>417</v>
      </c>
      <c r="E62" s="9" t="s">
        <v>419</v>
      </c>
      <c r="F62" s="9" t="s">
        <v>638</v>
      </c>
      <c r="G62" s="18" t="s">
        <v>759</v>
      </c>
      <c r="H62" s="22">
        <v>97.976898000000006</v>
      </c>
      <c r="I62" s="9" t="s">
        <v>446</v>
      </c>
      <c r="J62" s="9" t="str">
        <f t="shared" si="0"/>
        <v>NF07_Phosphoric Acid OOO-TMS</v>
      </c>
      <c r="K62" s="8" t="s">
        <v>1323</v>
      </c>
      <c r="L62" s="26" t="s">
        <v>661</v>
      </c>
      <c r="M62" s="65" t="str">
        <f t="shared" si="1"/>
        <v>NBIIXXVUZAFLBC-UHFFFAOYSA-N</v>
      </c>
      <c r="N62" s="11">
        <v>371.0608876</v>
      </c>
      <c r="O62" s="11">
        <v>98.921605869999993</v>
      </c>
      <c r="P62" s="11">
        <v>69.650700689999994</v>
      </c>
      <c r="Q62" s="12">
        <f t="shared" si="2"/>
        <v>179.87773138666668</v>
      </c>
      <c r="R62" s="12">
        <f t="shared" si="3"/>
        <v>166.21505914712722</v>
      </c>
      <c r="S62" s="12">
        <f t="shared" si="4"/>
        <v>92.404467115404032</v>
      </c>
      <c r="T62" s="11">
        <v>3.530809702</v>
      </c>
      <c r="U62" s="11">
        <v>2.3233571510000002</v>
      </c>
      <c r="V62" s="11">
        <v>2.5036639950000001</v>
      </c>
      <c r="W62" s="12">
        <f t="shared" si="5"/>
        <v>2.7859436160000004</v>
      </c>
      <c r="X62" s="12">
        <f t="shared" si="6"/>
        <v>0.65134227104728115</v>
      </c>
      <c r="Y62" s="12">
        <f t="shared" si="7"/>
        <v>23.379592727812085</v>
      </c>
      <c r="Z62" s="11">
        <v>4.7960141639999998</v>
      </c>
      <c r="AA62" s="11">
        <v>5.9907997140000004</v>
      </c>
      <c r="AB62" s="11">
        <v>4.4896473910000001</v>
      </c>
      <c r="AC62" s="12">
        <f t="shared" si="8"/>
        <v>5.0921537563333334</v>
      </c>
      <c r="AD62" s="12">
        <f t="shared" si="9"/>
        <v>0.79318255642858571</v>
      </c>
      <c r="AE62" s="12">
        <f t="shared" si="10"/>
        <v>15.576563363627226</v>
      </c>
      <c r="AF62" s="11">
        <v>13.614581100000001</v>
      </c>
      <c r="AG62" s="11">
        <v>7.4293331729999998</v>
      </c>
      <c r="AH62" s="11">
        <v>10.422752859999999</v>
      </c>
      <c r="AI62" s="12">
        <f t="shared" si="11"/>
        <v>10.488889044333332</v>
      </c>
      <c r="AJ62" s="12">
        <f t="shared" si="12"/>
        <v>3.0931542922675388</v>
      </c>
      <c r="AK62" s="12">
        <f t="shared" si="13"/>
        <v>29.489818027378494</v>
      </c>
      <c r="AL62" s="11">
        <v>4.475979776</v>
      </c>
      <c r="AM62" s="11">
        <v>4.39008821</v>
      </c>
      <c r="AN62" s="11">
        <v>4.2935554619999996</v>
      </c>
      <c r="AO62" s="12">
        <f t="shared" si="14"/>
        <v>4.3865411493333335</v>
      </c>
      <c r="AP62" s="12">
        <f t="shared" si="15"/>
        <v>9.1263869160377167E-2</v>
      </c>
      <c r="AQ62" s="12">
        <f t="shared" si="16"/>
        <v>2.0805428708732721</v>
      </c>
    </row>
    <row r="63" spans="1:43" x14ac:dyDescent="0.25">
      <c r="A63" t="s">
        <v>560</v>
      </c>
      <c r="B63">
        <v>19.5441</v>
      </c>
      <c r="C63" s="43">
        <v>201.2</v>
      </c>
      <c r="D63" s="9" t="s">
        <v>417</v>
      </c>
      <c r="E63" s="9" t="s">
        <v>419</v>
      </c>
      <c r="F63" s="9" t="s">
        <v>638</v>
      </c>
      <c r="J63" s="9" t="str">
        <f t="shared" si="0"/>
        <v>LWS-GC-Quad-CHCL3-19.5441-201.2</v>
      </c>
      <c r="K63" s="6" t="s">
        <v>1298</v>
      </c>
      <c r="L63" s="25"/>
      <c r="M63" s="65" t="str">
        <f t="shared" si="1"/>
        <v>Unknown-19.5441-201.2</v>
      </c>
      <c r="N63" s="11">
        <v>489.71884180000001</v>
      </c>
      <c r="O63" s="11">
        <v>383.31709410000002</v>
      </c>
      <c r="P63" s="11">
        <v>662.10948640000004</v>
      </c>
      <c r="Q63" s="12">
        <f t="shared" si="2"/>
        <v>511.71514076666671</v>
      </c>
      <c r="R63" s="12">
        <f t="shared" si="3"/>
        <v>140.69178148442944</v>
      </c>
      <c r="S63" s="12">
        <f t="shared" si="4"/>
        <v>27.494160378690545</v>
      </c>
      <c r="T63" s="11">
        <v>7.4783714799999998</v>
      </c>
      <c r="U63" s="11">
        <v>3.9917556460000001</v>
      </c>
      <c r="V63" s="11">
        <v>10.82607239</v>
      </c>
      <c r="W63" s="12">
        <f t="shared" si="5"/>
        <v>7.4320665053333341</v>
      </c>
      <c r="X63" s="12">
        <f t="shared" si="6"/>
        <v>3.4173936636476103</v>
      </c>
      <c r="Y63" s="12">
        <f t="shared" si="7"/>
        <v>45.981742240805438</v>
      </c>
      <c r="Z63" s="11">
        <v>13.29297384</v>
      </c>
      <c r="AA63" s="11">
        <v>15.676863300000001</v>
      </c>
      <c r="AB63" s="11">
        <v>4.9049137820000004</v>
      </c>
      <c r="AC63" s="12">
        <f t="shared" si="8"/>
        <v>11.291583640666667</v>
      </c>
      <c r="AD63" s="12">
        <f t="shared" si="9"/>
        <v>5.6579940042452952</v>
      </c>
      <c r="AE63" s="12">
        <f t="shared" si="10"/>
        <v>50.108064415942643</v>
      </c>
      <c r="AF63" s="11">
        <v>7.308568706</v>
      </c>
      <c r="AG63" s="11">
        <v>5.17308433</v>
      </c>
      <c r="AH63" s="11">
        <v>4.5952671580000004</v>
      </c>
      <c r="AI63" s="12">
        <f t="shared" si="11"/>
        <v>5.6923067313333346</v>
      </c>
      <c r="AJ63" s="12">
        <f t="shared" si="12"/>
        <v>1.4292289001869334</v>
      </c>
      <c r="AK63" s="12">
        <f t="shared" si="13"/>
        <v>25.108079512295689</v>
      </c>
      <c r="AL63" s="11">
        <v>4.142022249</v>
      </c>
      <c r="AM63" s="11">
        <v>6.7437406940000004</v>
      </c>
      <c r="AN63" s="11">
        <v>5.6034452549999996</v>
      </c>
      <c r="AO63" s="12">
        <f t="shared" si="14"/>
        <v>5.4964027326666667</v>
      </c>
      <c r="AP63" s="12">
        <f t="shared" si="15"/>
        <v>1.3041580782075135</v>
      </c>
      <c r="AQ63" s="12">
        <f t="shared" si="16"/>
        <v>23.72748398614489</v>
      </c>
    </row>
    <row r="64" spans="1:43" x14ac:dyDescent="0.25">
      <c r="A64" t="s">
        <v>561</v>
      </c>
      <c r="B64">
        <v>19.558599999999998</v>
      </c>
      <c r="C64" s="43">
        <v>186.1</v>
      </c>
      <c r="D64" s="9" t="s">
        <v>417</v>
      </c>
      <c r="E64" s="9" t="s">
        <v>419</v>
      </c>
      <c r="F64" s="9" t="s">
        <v>638</v>
      </c>
      <c r="J64" s="9" t="str">
        <f t="shared" si="0"/>
        <v>LWS-GC-Quad-CHCL3-19.5586-186.1</v>
      </c>
      <c r="K64" s="6" t="s">
        <v>1298</v>
      </c>
      <c r="L64" s="25"/>
      <c r="M64" s="65" t="str">
        <f t="shared" si="1"/>
        <v>Unknown-19.5586-186.1</v>
      </c>
      <c r="N64" s="11">
        <v>2393.8812619999999</v>
      </c>
      <c r="O64" s="11">
        <v>1842.0557200000001</v>
      </c>
      <c r="P64" s="11">
        <v>3222.6616720000002</v>
      </c>
      <c r="Q64" s="12">
        <f t="shared" si="2"/>
        <v>2486.1995513333336</v>
      </c>
      <c r="R64" s="12">
        <f t="shared" si="3"/>
        <v>694.91740414493165</v>
      </c>
      <c r="S64" s="12">
        <f t="shared" si="4"/>
        <v>27.95099065045892</v>
      </c>
      <c r="T64" s="11">
        <v>35.363086760000002</v>
      </c>
      <c r="U64" s="11">
        <v>33.051180850000001</v>
      </c>
      <c r="V64" s="11">
        <v>52.737596979999999</v>
      </c>
      <c r="W64" s="12">
        <f t="shared" si="5"/>
        <v>40.383954863333337</v>
      </c>
      <c r="X64" s="12">
        <f t="shared" si="6"/>
        <v>10.760835580668603</v>
      </c>
      <c r="Y64" s="12">
        <f t="shared" si="7"/>
        <v>26.646314401561789</v>
      </c>
      <c r="Z64" s="11">
        <v>64.948715179999994</v>
      </c>
      <c r="AA64" s="11">
        <v>76.347771179999995</v>
      </c>
      <c r="AB64" s="11">
        <v>69.472415979999994</v>
      </c>
      <c r="AC64" s="12">
        <f t="shared" si="8"/>
        <v>70.256300779999989</v>
      </c>
      <c r="AD64" s="12">
        <f t="shared" si="9"/>
        <v>5.7398149758975059</v>
      </c>
      <c r="AE64" s="12">
        <f t="shared" si="10"/>
        <v>8.1698223677775399</v>
      </c>
      <c r="AF64" s="11">
        <v>34.353035230000003</v>
      </c>
      <c r="AG64" s="11">
        <v>36.779169609999997</v>
      </c>
      <c r="AH64" s="11">
        <v>20.255218620000001</v>
      </c>
      <c r="AI64" s="12">
        <f t="shared" si="11"/>
        <v>30.462474486666668</v>
      </c>
      <c r="AJ64" s="12">
        <f t="shared" si="12"/>
        <v>8.9225885399448455</v>
      </c>
      <c r="AK64" s="12">
        <f t="shared" si="13"/>
        <v>29.290425975901059</v>
      </c>
      <c r="AL64" s="11">
        <v>18.041205949999998</v>
      </c>
      <c r="AM64" s="11">
        <v>28.022825409999999</v>
      </c>
      <c r="AN64" s="11">
        <v>46.517521760000001</v>
      </c>
      <c r="AO64" s="12">
        <f t="shared" si="14"/>
        <v>30.860517706666666</v>
      </c>
      <c r="AP64" s="12">
        <f t="shared" si="15"/>
        <v>14.448685535564652</v>
      </c>
      <c r="AQ64" s="12">
        <f t="shared" si="16"/>
        <v>46.819323230093978</v>
      </c>
    </row>
    <row r="65" spans="1:43" x14ac:dyDescent="0.25">
      <c r="A65" t="s">
        <v>562</v>
      </c>
      <c r="B65">
        <v>19.7163</v>
      </c>
      <c r="C65" s="43">
        <v>273.2</v>
      </c>
      <c r="D65" s="9" t="s">
        <v>417</v>
      </c>
      <c r="E65" s="9" t="s">
        <v>419</v>
      </c>
      <c r="F65" s="9" t="s">
        <v>638</v>
      </c>
      <c r="J65" s="9" t="str">
        <f t="shared" ref="J65:J127" si="17">IF(ISBLANK(I65), D65&amp;"-"&amp;E65&amp;"-"&amp;F65&amp;"-"&amp;B65&amp;"-"&amp;C65, I65)</f>
        <v>LWS-GC-Quad-CHCL3-19.7163-273.2</v>
      </c>
      <c r="K65" s="6" t="s">
        <v>1298</v>
      </c>
      <c r="L65" s="25"/>
      <c r="M65" s="65" t="str">
        <f t="shared" ref="M65:M127" si="18">IF(ISBLANK(L65), "Unknown-"&amp;B65&amp;"-"&amp;C65, L65)</f>
        <v>Unknown-19.7163-273.2</v>
      </c>
      <c r="N65" s="11">
        <v>533.60110310000005</v>
      </c>
      <c r="O65" s="11">
        <v>257.2126897</v>
      </c>
      <c r="P65" s="11">
        <v>187.38947730000001</v>
      </c>
      <c r="Q65" s="12">
        <f t="shared" ref="Q65:Q127" si="19">AVERAGE(N65:P65)</f>
        <v>326.06775670000002</v>
      </c>
      <c r="R65" s="12">
        <f t="shared" ref="R65:R127" si="20">STDEV(N65:P65)</f>
        <v>183.08846945793911</v>
      </c>
      <c r="S65" s="12">
        <f>(STDEV(N65:P65)/AVERAGE(N65:P65))*100</f>
        <v>56.150436740787711</v>
      </c>
      <c r="T65" s="11">
        <v>6.4071244250000001</v>
      </c>
      <c r="U65" s="11">
        <v>3.867926411</v>
      </c>
      <c r="V65" s="11">
        <v>2.3890244759999999</v>
      </c>
      <c r="W65" s="12">
        <f t="shared" ref="W65:W127" si="21">AVERAGE(T65:V65)</f>
        <v>4.2213584373333335</v>
      </c>
      <c r="X65" s="12">
        <f t="shared" ref="X65:X127" si="22">STDEV(T65:V65)</f>
        <v>2.0322321343702394</v>
      </c>
      <c r="Y65" s="12">
        <f t="shared" ref="Y65:Y127" si="23">(STDEV(T65:V65)/AVERAGE(T65:V65))*100</f>
        <v>48.141662560500713</v>
      </c>
      <c r="Z65" s="11">
        <v>7.3369188640000003</v>
      </c>
      <c r="AA65" s="11">
        <v>2.0442560799999998</v>
      </c>
      <c r="AB65" s="11">
        <v>8.6728905659999995</v>
      </c>
      <c r="AC65" s="12">
        <f t="shared" ref="AC65:AC127" si="24">AVERAGE(Z65:AB65)</f>
        <v>6.0180218366666667</v>
      </c>
      <c r="AD65" s="12">
        <f t="shared" ref="AD65:AD127" si="25">STDEV(Z65:AB65)</f>
        <v>3.5056120455319415</v>
      </c>
      <c r="AE65" s="12">
        <f t="shared" ref="AE65:AE127" si="26">(STDEV(Z65:AB65)/AVERAGE(Z65:AB65))*100</f>
        <v>58.251899721814091</v>
      </c>
      <c r="AF65" s="11">
        <v>1.3750169029999999</v>
      </c>
      <c r="AG65" s="11">
        <v>2.3020491000000001</v>
      </c>
      <c r="AH65" s="11">
        <v>2.4225049689999998</v>
      </c>
      <c r="AI65" s="12">
        <f t="shared" ref="AI65:AI127" si="27">AVERAGE(AF65:AH65)</f>
        <v>2.033190324</v>
      </c>
      <c r="AJ65" s="12">
        <f t="shared" ref="AJ65:AJ127" si="28">STDEV(AF65:AH65)</f>
        <v>0.57316803223598189</v>
      </c>
      <c r="AK65" s="12">
        <f t="shared" ref="AK65:AK127" si="29">(STDEV(AF65:AH65)/AVERAGE(AF65:AH65))*100</f>
        <v>28.190574461733565</v>
      </c>
      <c r="AL65" s="11">
        <v>1.114212097</v>
      </c>
      <c r="AM65" s="11">
        <v>1.815076299</v>
      </c>
      <c r="AN65" s="11">
        <v>1.5596547940000001</v>
      </c>
      <c r="AO65" s="12">
        <f t="shared" ref="AO65:AO127" si="30">AVERAGE(AL65:AN65)</f>
        <v>1.4963143966666668</v>
      </c>
      <c r="AP65" s="12">
        <f t="shared" ref="AP65:AP127" si="31">STDEV(AL65:AN65)</f>
        <v>0.354699396478246</v>
      </c>
      <c r="AQ65" s="12">
        <f t="shared" ref="AQ65:AQ127" si="32">(STDEV(AL65:AN65)/AVERAGE(AL65:AN65))*100</f>
        <v>23.704870932767093</v>
      </c>
    </row>
    <row r="66" spans="1:43" x14ac:dyDescent="0.25">
      <c r="A66" t="s">
        <v>563</v>
      </c>
      <c r="B66">
        <v>19.944299999999998</v>
      </c>
      <c r="C66" s="43">
        <v>244.2</v>
      </c>
      <c r="D66" s="9" t="s">
        <v>417</v>
      </c>
      <c r="E66" s="9" t="s">
        <v>419</v>
      </c>
      <c r="F66" s="9" t="s">
        <v>638</v>
      </c>
      <c r="J66" s="9" t="str">
        <f t="shared" si="17"/>
        <v>LWS-GC-Quad-CHCL3-19.9443-244.2</v>
      </c>
      <c r="K66" s="6" t="s">
        <v>1298</v>
      </c>
      <c r="L66" s="25"/>
      <c r="M66" s="65" t="str">
        <f t="shared" si="18"/>
        <v>Unknown-19.9443-244.2</v>
      </c>
      <c r="N66" s="11">
        <v>139.12035650000001</v>
      </c>
      <c r="O66" s="11">
        <v>128.16871169999999</v>
      </c>
      <c r="P66" s="11">
        <v>155.48287730000001</v>
      </c>
      <c r="Q66" s="12">
        <f t="shared" si="19"/>
        <v>140.92398183333333</v>
      </c>
      <c r="R66" s="12">
        <f t="shared" si="20"/>
        <v>13.746116137416324</v>
      </c>
      <c r="S66" s="12">
        <f t="shared" ref="S66:S128" si="33">(STDEV(N66:P66)/AVERAGE(N66:P66))*100</f>
        <v>9.7542774186394006</v>
      </c>
      <c r="T66" s="11">
        <v>1.9789288650000001</v>
      </c>
      <c r="U66" s="11">
        <v>0.63910138800000005</v>
      </c>
      <c r="V66" s="11">
        <v>1.141925302</v>
      </c>
      <c r="W66" s="12">
        <f t="shared" si="21"/>
        <v>1.2533185183333335</v>
      </c>
      <c r="X66" s="12">
        <f t="shared" si="22"/>
        <v>0.67682401960543603</v>
      </c>
      <c r="Y66" s="12">
        <f t="shared" si="23"/>
        <v>54.002554793930479</v>
      </c>
      <c r="Z66" s="11">
        <v>3.927936834</v>
      </c>
      <c r="AA66" s="11">
        <v>4.7203401439999997</v>
      </c>
      <c r="AB66" s="11">
        <v>4.8890125649999998</v>
      </c>
      <c r="AC66" s="12">
        <f t="shared" si="24"/>
        <v>4.5124298476666667</v>
      </c>
      <c r="AD66" s="12">
        <f t="shared" si="25"/>
        <v>0.51316338399222983</v>
      </c>
      <c r="AE66" s="12">
        <f t="shared" si="26"/>
        <v>11.372218545570998</v>
      </c>
      <c r="AF66" s="11">
        <v>1.994099488</v>
      </c>
      <c r="AG66" s="11">
        <v>1.778394284</v>
      </c>
      <c r="AH66" s="11">
        <v>1.7720946049999999</v>
      </c>
      <c r="AI66" s="12">
        <f t="shared" si="27"/>
        <v>1.8481961256666668</v>
      </c>
      <c r="AJ66" s="12">
        <f t="shared" si="28"/>
        <v>0.12639527223755143</v>
      </c>
      <c r="AK66" s="12">
        <f t="shared" si="29"/>
        <v>6.8388452114062899</v>
      </c>
      <c r="AL66" s="11">
        <v>2.0263967250000001</v>
      </c>
      <c r="AM66" s="11">
        <v>1.846318688</v>
      </c>
      <c r="AN66" s="11">
        <v>1.8244357259999999</v>
      </c>
      <c r="AO66" s="12">
        <f t="shared" si="30"/>
        <v>1.8990503796666667</v>
      </c>
      <c r="AP66" s="12">
        <f t="shared" si="31"/>
        <v>0.11082659770466124</v>
      </c>
      <c r="AQ66" s="12">
        <f t="shared" si="32"/>
        <v>5.8358956082099427</v>
      </c>
    </row>
    <row r="67" spans="1:43" x14ac:dyDescent="0.25">
      <c r="A67" t="s">
        <v>564</v>
      </c>
      <c r="B67">
        <v>20.061499999999999</v>
      </c>
      <c r="C67" s="43">
        <v>429.1</v>
      </c>
      <c r="D67" s="9" t="s">
        <v>417</v>
      </c>
      <c r="E67" s="9" t="s">
        <v>419</v>
      </c>
      <c r="F67" s="9" t="s">
        <v>638</v>
      </c>
      <c r="J67" s="9" t="str">
        <f t="shared" si="17"/>
        <v>LWS-GC-Quad-CHCL3-20.0615-429.1</v>
      </c>
      <c r="K67" s="6" t="s">
        <v>1298</v>
      </c>
      <c r="L67" s="25"/>
      <c r="M67" s="65" t="str">
        <f t="shared" si="18"/>
        <v>Unknown-20.0615-429.1</v>
      </c>
      <c r="N67" s="11">
        <v>99.414503530000005</v>
      </c>
      <c r="O67" s="11">
        <v>209.04001450000001</v>
      </c>
      <c r="P67" s="11">
        <v>344.52663000000001</v>
      </c>
      <c r="Q67" s="12">
        <f t="shared" si="19"/>
        <v>217.66038267666667</v>
      </c>
      <c r="R67" s="12">
        <f t="shared" si="20"/>
        <v>122.78323051739309</v>
      </c>
      <c r="S67" s="12">
        <f t="shared" si="33"/>
        <v>56.41046340517876</v>
      </c>
      <c r="T67" s="11">
        <v>5.0459527079999997</v>
      </c>
      <c r="U67" s="11">
        <v>3.0273129879999998</v>
      </c>
      <c r="V67" s="11">
        <v>4.0544527199999996</v>
      </c>
      <c r="W67" s="12">
        <f t="shared" si="21"/>
        <v>4.0425728053333332</v>
      </c>
      <c r="X67" s="12">
        <f t="shared" si="22"/>
        <v>1.0093722945820249</v>
      </c>
      <c r="Y67" s="12">
        <f t="shared" si="23"/>
        <v>24.968561932895021</v>
      </c>
      <c r="Z67" s="11">
        <v>4.4847235249999997</v>
      </c>
      <c r="AA67" s="11">
        <v>4.3139382250000002</v>
      </c>
      <c r="AB67" s="11">
        <v>13.89338234</v>
      </c>
      <c r="AC67" s="12">
        <f t="shared" si="24"/>
        <v>7.5640146966666677</v>
      </c>
      <c r="AD67" s="12">
        <f t="shared" si="25"/>
        <v>5.4820582793354395</v>
      </c>
      <c r="AE67" s="12">
        <f t="shared" si="26"/>
        <v>72.475510680211784</v>
      </c>
      <c r="AF67" s="11">
        <v>4.5930186480000001</v>
      </c>
      <c r="AG67" s="11">
        <v>0.72076786900000001</v>
      </c>
      <c r="AH67" s="11">
        <v>2.116647145</v>
      </c>
      <c r="AI67" s="12">
        <f t="shared" si="27"/>
        <v>2.4768112206666668</v>
      </c>
      <c r="AJ67" s="12">
        <f t="shared" si="28"/>
        <v>1.9610890201408875</v>
      </c>
      <c r="AK67" s="12">
        <f t="shared" si="29"/>
        <v>79.177977060885325</v>
      </c>
      <c r="AL67" s="11">
        <v>3.0002609520000001</v>
      </c>
      <c r="AM67" s="11">
        <v>2.7683241939999998</v>
      </c>
      <c r="AN67" s="11">
        <v>3.5876398190000001</v>
      </c>
      <c r="AO67" s="12">
        <f t="shared" si="30"/>
        <v>3.1187416549999996</v>
      </c>
      <c r="AP67" s="12">
        <f t="shared" si="31"/>
        <v>0.42231242117633716</v>
      </c>
      <c r="AQ67" s="12">
        <f t="shared" si="32"/>
        <v>13.541115869577764</v>
      </c>
    </row>
    <row r="68" spans="1:43" x14ac:dyDescent="0.25">
      <c r="A68" t="s">
        <v>565</v>
      </c>
      <c r="B68">
        <v>20.0883</v>
      </c>
      <c r="C68" s="43">
        <v>173.1</v>
      </c>
      <c r="D68" s="9" t="s">
        <v>417</v>
      </c>
      <c r="E68" s="9" t="s">
        <v>419</v>
      </c>
      <c r="F68" s="9" t="s">
        <v>638</v>
      </c>
      <c r="J68" s="9" t="str">
        <f t="shared" si="17"/>
        <v>LWS-GC-Quad-CHCL3-20.0883-173.1</v>
      </c>
      <c r="K68" s="6" t="s">
        <v>1298</v>
      </c>
      <c r="L68" s="25"/>
      <c r="M68" s="65" t="str">
        <f t="shared" si="18"/>
        <v>Unknown-20.0883-173.1</v>
      </c>
      <c r="N68" s="11">
        <v>272.625542</v>
      </c>
      <c r="O68" s="11">
        <v>199.90751900000001</v>
      </c>
      <c r="P68" s="11">
        <v>116.78804359999999</v>
      </c>
      <c r="Q68" s="12">
        <f t="shared" si="19"/>
        <v>196.44036819999999</v>
      </c>
      <c r="R68" s="12">
        <f t="shared" si="20"/>
        <v>77.976581919797908</v>
      </c>
      <c r="S68" s="12">
        <f t="shared" si="33"/>
        <v>39.694785055792778</v>
      </c>
      <c r="T68" s="11">
        <v>3.8986560039999998</v>
      </c>
      <c r="U68" s="11">
        <v>3.1926561960000002</v>
      </c>
      <c r="V68" s="11">
        <v>5.1309072880000004</v>
      </c>
      <c r="W68" s="12">
        <f t="shared" si="21"/>
        <v>4.0740731626666671</v>
      </c>
      <c r="X68" s="12">
        <f t="shared" si="22"/>
        <v>0.98096009530246098</v>
      </c>
      <c r="Y68" s="12">
        <f t="shared" si="23"/>
        <v>24.078116816644936</v>
      </c>
      <c r="Z68" s="11">
        <v>6.4141497840000001</v>
      </c>
      <c r="AA68" s="11">
        <v>6.733299648</v>
      </c>
      <c r="AB68" s="11">
        <v>8.5891033849999996</v>
      </c>
      <c r="AC68" s="12">
        <f t="shared" si="24"/>
        <v>7.2455176056666666</v>
      </c>
      <c r="AD68" s="12">
        <f t="shared" si="25"/>
        <v>1.174470612123975</v>
      </c>
      <c r="AE68" s="12">
        <f t="shared" si="26"/>
        <v>16.209616428306379</v>
      </c>
      <c r="AF68" s="11">
        <v>3.34979827</v>
      </c>
      <c r="AG68" s="11">
        <v>3.0329774359999999</v>
      </c>
      <c r="AH68" s="11">
        <v>2.3761021439999999</v>
      </c>
      <c r="AI68" s="12">
        <f t="shared" si="27"/>
        <v>2.9196259500000004</v>
      </c>
      <c r="AJ68" s="12">
        <f t="shared" si="28"/>
        <v>0.4966462080602782</v>
      </c>
      <c r="AK68" s="12">
        <f t="shared" si="29"/>
        <v>17.01061083048252</v>
      </c>
      <c r="AL68" s="11">
        <v>3.061175295</v>
      </c>
      <c r="AM68" s="11">
        <v>3.6139988619999999</v>
      </c>
      <c r="AN68" s="11">
        <v>3.2906580550000002</v>
      </c>
      <c r="AO68" s="12">
        <f t="shared" si="30"/>
        <v>3.321944070666667</v>
      </c>
      <c r="AP68" s="12">
        <f t="shared" si="31"/>
        <v>0.27773653907952411</v>
      </c>
      <c r="AQ68" s="12">
        <f t="shared" si="32"/>
        <v>8.3606627074785855</v>
      </c>
    </row>
    <row r="69" spans="1:43" x14ac:dyDescent="0.25">
      <c r="A69" t="s">
        <v>566</v>
      </c>
      <c r="B69">
        <v>20.363900000000001</v>
      </c>
      <c r="C69" s="43">
        <v>191.1</v>
      </c>
      <c r="D69" s="9" t="s">
        <v>417</v>
      </c>
      <c r="E69" s="9" t="s">
        <v>419</v>
      </c>
      <c r="F69" s="9" t="s">
        <v>638</v>
      </c>
      <c r="J69" s="9" t="str">
        <f t="shared" si="17"/>
        <v>LWS-GC-Quad-CHCL3-20.3639-191.1</v>
      </c>
      <c r="K69" s="6" t="s">
        <v>1298</v>
      </c>
      <c r="L69" s="25"/>
      <c r="M69" s="65" t="str">
        <f t="shared" si="18"/>
        <v>Unknown-20.3639-191.1</v>
      </c>
      <c r="N69" s="11">
        <v>8170.1736510000001</v>
      </c>
      <c r="O69" s="11">
        <v>8358.2151169999997</v>
      </c>
      <c r="P69" s="11">
        <v>9723.2035899999992</v>
      </c>
      <c r="Q69" s="12">
        <f t="shared" si="19"/>
        <v>8750.5307860000012</v>
      </c>
      <c r="R69" s="12">
        <f t="shared" si="20"/>
        <v>847.59022290536916</v>
      </c>
      <c r="S69" s="12">
        <f t="shared" si="33"/>
        <v>9.68615783012193</v>
      </c>
      <c r="T69" s="11">
        <v>121.91577719999999</v>
      </c>
      <c r="U69" s="11">
        <v>98.204422649999998</v>
      </c>
      <c r="V69" s="11">
        <v>151.50112039999999</v>
      </c>
      <c r="W69" s="12">
        <f t="shared" si="21"/>
        <v>123.87377341666667</v>
      </c>
      <c r="X69" s="12">
        <f t="shared" si="22"/>
        <v>26.702243532184156</v>
      </c>
      <c r="Y69" s="12">
        <f t="shared" si="23"/>
        <v>21.556010441667457</v>
      </c>
      <c r="Z69" s="11">
        <v>237.97531960000001</v>
      </c>
      <c r="AA69" s="11">
        <v>240.1581339</v>
      </c>
      <c r="AB69" s="11">
        <v>289.32875460000002</v>
      </c>
      <c r="AC69" s="12">
        <f t="shared" si="24"/>
        <v>255.82073603333333</v>
      </c>
      <c r="AD69" s="12">
        <f t="shared" si="25"/>
        <v>29.03931216067506</v>
      </c>
      <c r="AE69" s="12">
        <f t="shared" si="26"/>
        <v>11.351430150248355</v>
      </c>
      <c r="AF69" s="11">
        <v>106.43147190000001</v>
      </c>
      <c r="AG69" s="11">
        <v>97.359779309999993</v>
      </c>
      <c r="AH69" s="11">
        <v>81.514810209999993</v>
      </c>
      <c r="AI69" s="12">
        <f t="shared" si="27"/>
        <v>95.102020473333326</v>
      </c>
      <c r="AJ69" s="12">
        <f t="shared" si="28"/>
        <v>12.610833186863051</v>
      </c>
      <c r="AK69" s="12">
        <f t="shared" si="29"/>
        <v>13.260320994335906</v>
      </c>
      <c r="AL69" s="11">
        <v>97.626865980000005</v>
      </c>
      <c r="AM69" s="11">
        <v>89.042406569999997</v>
      </c>
      <c r="AN69" s="11">
        <v>114.5860758</v>
      </c>
      <c r="AO69" s="12">
        <f t="shared" si="30"/>
        <v>100.41844945000001</v>
      </c>
      <c r="AP69" s="12">
        <f t="shared" si="31"/>
        <v>12.998633125655678</v>
      </c>
      <c r="AQ69" s="12">
        <f t="shared" si="32"/>
        <v>12.944467074377513</v>
      </c>
    </row>
    <row r="70" spans="1:43" x14ac:dyDescent="0.25">
      <c r="A70" t="s">
        <v>567</v>
      </c>
      <c r="B70">
        <v>20.487200000000001</v>
      </c>
      <c r="C70" s="43">
        <v>75.099999999999994</v>
      </c>
      <c r="D70" s="9" t="s">
        <v>417</v>
      </c>
      <c r="E70" s="9" t="s">
        <v>419</v>
      </c>
      <c r="F70" s="9" t="s">
        <v>638</v>
      </c>
      <c r="G70" s="18" t="s">
        <v>758</v>
      </c>
      <c r="H70" s="22">
        <v>118.02661000000001</v>
      </c>
      <c r="I70" s="9" t="s">
        <v>447</v>
      </c>
      <c r="J70" s="9" t="str">
        <f t="shared" si="17"/>
        <v>NF07_Succinic Acid 2 TMS</v>
      </c>
      <c r="K70" s="8" t="s">
        <v>1323</v>
      </c>
      <c r="L70" s="26" t="s">
        <v>663</v>
      </c>
      <c r="M70" s="65" t="str">
        <f t="shared" si="18"/>
        <v>KDYFGRWQOYBRFD-UHFFFAOYSA-N</v>
      </c>
      <c r="N70" s="11">
        <v>651.99928060000002</v>
      </c>
      <c r="O70" s="11">
        <v>133.27167940000001</v>
      </c>
      <c r="P70" s="11">
        <v>626.19079309999995</v>
      </c>
      <c r="Q70" s="12">
        <f t="shared" si="19"/>
        <v>470.48725103333328</v>
      </c>
      <c r="R70" s="12">
        <f t="shared" si="20"/>
        <v>292.32221232871831</v>
      </c>
      <c r="S70" s="12">
        <f t="shared" si="33"/>
        <v>62.131803080038772</v>
      </c>
      <c r="T70" s="11">
        <v>7.4460796289999998</v>
      </c>
      <c r="U70" s="11">
        <v>4.1246716299999999</v>
      </c>
      <c r="V70" s="11">
        <v>7.7691938370000004</v>
      </c>
      <c r="W70" s="12">
        <f t="shared" si="21"/>
        <v>6.446648365333334</v>
      </c>
      <c r="X70" s="12">
        <f t="shared" si="22"/>
        <v>2.0173702355851284</v>
      </c>
      <c r="Y70" s="12">
        <f t="shared" si="23"/>
        <v>31.293318966076676</v>
      </c>
      <c r="Z70" s="11">
        <v>12.339363540000001</v>
      </c>
      <c r="AA70" s="11">
        <v>9.8484429270000007</v>
      </c>
      <c r="AB70" s="11">
        <v>22.7448558</v>
      </c>
      <c r="AC70" s="12">
        <f t="shared" si="24"/>
        <v>14.977554089</v>
      </c>
      <c r="AD70" s="12">
        <f t="shared" si="25"/>
        <v>6.8410089370899643</v>
      </c>
      <c r="AE70" s="12">
        <f t="shared" si="26"/>
        <v>45.675074157229865</v>
      </c>
      <c r="AF70" s="11">
        <v>2.9962947120000001</v>
      </c>
      <c r="AG70" s="11">
        <v>15.499869950000001</v>
      </c>
      <c r="AH70" s="11">
        <v>6.0778451330000003</v>
      </c>
      <c r="AI70" s="12">
        <f t="shared" si="27"/>
        <v>8.1913365983333346</v>
      </c>
      <c r="AJ70" s="12">
        <f t="shared" si="28"/>
        <v>6.5142139252260751</v>
      </c>
      <c r="AK70" s="12">
        <f t="shared" si="29"/>
        <v>79.525653072924655</v>
      </c>
      <c r="AL70" s="11">
        <v>1.9956334520000001</v>
      </c>
      <c r="AM70" s="11">
        <v>1.5718827019999999</v>
      </c>
      <c r="AN70" s="11">
        <v>16.77663334</v>
      </c>
      <c r="AO70" s="12">
        <f t="shared" si="30"/>
        <v>6.7813831646666669</v>
      </c>
      <c r="AP70" s="12">
        <f t="shared" si="31"/>
        <v>8.6587332055651878</v>
      </c>
      <c r="AQ70" s="12">
        <f t="shared" si="32"/>
        <v>127.68388093273005</v>
      </c>
    </row>
    <row r="71" spans="1:43" x14ac:dyDescent="0.25">
      <c r="A71" t="s">
        <v>568</v>
      </c>
      <c r="B71">
        <v>21.116199999999999</v>
      </c>
      <c r="C71" s="43">
        <v>184.1</v>
      </c>
      <c r="D71" s="9" t="s">
        <v>417</v>
      </c>
      <c r="E71" s="9" t="s">
        <v>419</v>
      </c>
      <c r="F71" s="9" t="s">
        <v>638</v>
      </c>
      <c r="J71" s="9" t="str">
        <f t="shared" si="17"/>
        <v>LWS-GC-Quad-CHCL3-21.1162-184.1</v>
      </c>
      <c r="K71" s="6" t="s">
        <v>1298</v>
      </c>
      <c r="L71" s="25"/>
      <c r="M71" s="65" t="str">
        <f t="shared" si="18"/>
        <v>Unknown-21.1162-184.1</v>
      </c>
      <c r="N71" s="11">
        <v>435.38556840000001</v>
      </c>
      <c r="O71" s="11">
        <v>236.12372629999999</v>
      </c>
      <c r="P71" s="11">
        <v>203.39982130000001</v>
      </c>
      <c r="Q71" s="12">
        <f t="shared" si="19"/>
        <v>291.63637199999999</v>
      </c>
      <c r="R71" s="12">
        <f t="shared" si="20"/>
        <v>125.5610890716012</v>
      </c>
      <c r="S71" s="12">
        <f t="shared" si="33"/>
        <v>43.053988160160358</v>
      </c>
      <c r="T71" s="11">
        <v>4.0910031160000004</v>
      </c>
      <c r="U71" s="11">
        <v>3.6345216659999999</v>
      </c>
      <c r="V71" s="11">
        <v>4.4620014689999996</v>
      </c>
      <c r="W71" s="12">
        <f t="shared" si="21"/>
        <v>4.0625087503333335</v>
      </c>
      <c r="X71" s="12">
        <f t="shared" si="22"/>
        <v>0.41447515335576979</v>
      </c>
      <c r="Y71" s="12">
        <f t="shared" si="23"/>
        <v>10.202443338042327</v>
      </c>
      <c r="Z71" s="11">
        <v>18.638784019999999</v>
      </c>
      <c r="AA71" s="11">
        <v>8.628783597</v>
      </c>
      <c r="AB71" s="11">
        <v>11.80176075</v>
      </c>
      <c r="AC71" s="12">
        <f t="shared" si="24"/>
        <v>13.023109455666665</v>
      </c>
      <c r="AD71" s="12">
        <f t="shared" si="25"/>
        <v>5.1155446056837679</v>
      </c>
      <c r="AE71" s="12">
        <f t="shared" si="26"/>
        <v>39.280516094087439</v>
      </c>
      <c r="AF71" s="11">
        <v>3.9647283610000001</v>
      </c>
      <c r="AG71" s="11">
        <v>3.7367069829999999</v>
      </c>
      <c r="AH71" s="11">
        <v>4.841155884</v>
      </c>
      <c r="AI71" s="12">
        <f t="shared" si="27"/>
        <v>4.1808637426666664</v>
      </c>
      <c r="AJ71" s="12">
        <f t="shared" si="28"/>
        <v>0.5830846603506008</v>
      </c>
      <c r="AK71" s="12">
        <f t="shared" si="29"/>
        <v>13.946511922885433</v>
      </c>
      <c r="AL71" s="11">
        <v>4.8252424139999999</v>
      </c>
      <c r="AM71" s="11">
        <v>4.2581956239999998</v>
      </c>
      <c r="AN71" s="11">
        <v>3.870273026</v>
      </c>
      <c r="AO71" s="12">
        <f t="shared" si="30"/>
        <v>4.3179036880000004</v>
      </c>
      <c r="AP71" s="12">
        <f t="shared" si="31"/>
        <v>0.48027640238121699</v>
      </c>
      <c r="AQ71" s="12">
        <f t="shared" si="32"/>
        <v>11.122906787290457</v>
      </c>
    </row>
    <row r="72" spans="1:43" x14ac:dyDescent="0.25">
      <c r="A72" t="s">
        <v>569</v>
      </c>
      <c r="B72">
        <v>22.458100000000002</v>
      </c>
      <c r="C72" s="43">
        <v>240.1</v>
      </c>
      <c r="D72" s="9" t="s">
        <v>417</v>
      </c>
      <c r="E72" s="9" t="s">
        <v>419</v>
      </c>
      <c r="F72" s="9" t="s">
        <v>638</v>
      </c>
      <c r="G72" s="18" t="s">
        <v>757</v>
      </c>
      <c r="H72" s="9">
        <v>111.04326200000001</v>
      </c>
      <c r="I72" s="9" t="s">
        <v>629</v>
      </c>
      <c r="J72" s="9" t="str">
        <f t="shared" si="17"/>
        <v>? NF07_Cytosine NO-TMS</v>
      </c>
      <c r="K72" s="7" t="s">
        <v>1300</v>
      </c>
      <c r="L72" s="26" t="s">
        <v>664</v>
      </c>
      <c r="M72" s="65" t="str">
        <f t="shared" si="18"/>
        <v>OPTASPLRGRRNAP-UHFFFAOYSA-N</v>
      </c>
      <c r="N72" s="11">
        <v>121.05589190000001</v>
      </c>
      <c r="O72" s="11">
        <v>135.20387099999999</v>
      </c>
      <c r="P72" s="11">
        <v>33.484816790000004</v>
      </c>
      <c r="Q72" s="12">
        <f t="shared" si="19"/>
        <v>96.581526563333341</v>
      </c>
      <c r="R72" s="12">
        <f t="shared" si="20"/>
        <v>55.099341341967964</v>
      </c>
      <c r="S72" s="12">
        <f t="shared" si="33"/>
        <v>57.049565587303661</v>
      </c>
      <c r="T72" s="11">
        <v>1.68760021</v>
      </c>
      <c r="U72" s="11">
        <v>1.1060890489999999</v>
      </c>
      <c r="V72" s="11">
        <v>2.8722984120000001</v>
      </c>
      <c r="W72" s="12">
        <f t="shared" si="21"/>
        <v>1.888662557</v>
      </c>
      <c r="X72" s="12">
        <f t="shared" si="22"/>
        <v>0.90010745415371241</v>
      </c>
      <c r="Y72" s="12">
        <f t="shared" si="23"/>
        <v>47.658458141059675</v>
      </c>
      <c r="Z72" s="11">
        <v>2.7765315639999999</v>
      </c>
      <c r="AA72" s="11">
        <v>5.607530047</v>
      </c>
      <c r="AB72" s="11">
        <v>6.2192105050000004</v>
      </c>
      <c r="AC72" s="12">
        <f t="shared" si="24"/>
        <v>4.8677573719999998</v>
      </c>
      <c r="AD72" s="12">
        <f t="shared" si="25"/>
        <v>1.8366973840860994</v>
      </c>
      <c r="AE72" s="12">
        <f t="shared" si="26"/>
        <v>37.731900826672913</v>
      </c>
      <c r="AF72" s="11">
        <v>1.399029147</v>
      </c>
      <c r="AG72" s="11">
        <v>2.4127200289999999</v>
      </c>
      <c r="AH72" s="11">
        <v>1.0971724490000001</v>
      </c>
      <c r="AI72" s="12">
        <f t="shared" si="27"/>
        <v>1.6363072083333334</v>
      </c>
      <c r="AJ72" s="12">
        <f t="shared" si="28"/>
        <v>0.68912409448773548</v>
      </c>
      <c r="AK72" s="12">
        <f t="shared" si="29"/>
        <v>42.114591378574033</v>
      </c>
      <c r="AL72" s="11">
        <v>1.0715108360000001</v>
      </c>
      <c r="AM72" s="11">
        <v>2.3160196059999998</v>
      </c>
      <c r="AN72" s="11">
        <v>2.5543768610000002</v>
      </c>
      <c r="AO72" s="12">
        <f t="shared" si="30"/>
        <v>1.9806357676666668</v>
      </c>
      <c r="AP72" s="12">
        <f t="shared" si="31"/>
        <v>0.79629432453473115</v>
      </c>
      <c r="AQ72" s="12">
        <f t="shared" si="32"/>
        <v>40.203975790704007</v>
      </c>
    </row>
    <row r="73" spans="1:43" x14ac:dyDescent="0.25">
      <c r="A73" t="s">
        <v>570</v>
      </c>
      <c r="B73">
        <v>23.3337</v>
      </c>
      <c r="C73" s="43">
        <v>219.1</v>
      </c>
      <c r="D73" s="9" t="s">
        <v>417</v>
      </c>
      <c r="E73" s="9" t="s">
        <v>419</v>
      </c>
      <c r="F73" s="9" t="s">
        <v>638</v>
      </c>
      <c r="J73" s="9" t="str">
        <f t="shared" si="17"/>
        <v>LWS-GC-Quad-CHCL3-23.3337-219.1</v>
      </c>
      <c r="K73" s="6" t="s">
        <v>1298</v>
      </c>
      <c r="L73" s="25"/>
      <c r="M73" s="65" t="str">
        <f t="shared" si="18"/>
        <v>Unknown-23.3337-219.1</v>
      </c>
      <c r="N73" s="11">
        <v>41.524289109999998</v>
      </c>
      <c r="O73" s="11">
        <v>158.3406272</v>
      </c>
      <c r="P73" s="11">
        <v>183.4724573</v>
      </c>
      <c r="Q73" s="12">
        <f t="shared" si="19"/>
        <v>127.77912453666666</v>
      </c>
      <c r="R73" s="12">
        <f t="shared" si="20"/>
        <v>75.748430326342955</v>
      </c>
      <c r="S73" s="12">
        <f t="shared" si="33"/>
        <v>59.280755444999691</v>
      </c>
      <c r="T73" s="11">
        <v>2.745275328</v>
      </c>
      <c r="U73" s="11">
        <v>2.4436229549999999</v>
      </c>
      <c r="V73" s="11">
        <v>3.4723153450000002</v>
      </c>
      <c r="W73" s="12">
        <f t="shared" si="21"/>
        <v>2.8870712093333335</v>
      </c>
      <c r="X73" s="12">
        <f t="shared" si="22"/>
        <v>0.52880200669371447</v>
      </c>
      <c r="Y73" s="12">
        <f t="shared" si="23"/>
        <v>18.316209346835699</v>
      </c>
      <c r="Z73" s="11">
        <v>6.5165426100000001</v>
      </c>
      <c r="AA73" s="11">
        <v>2.1082099539999999</v>
      </c>
      <c r="AB73" s="11">
        <v>4.2236078030000002</v>
      </c>
      <c r="AC73" s="12">
        <f t="shared" si="24"/>
        <v>4.2827867890000002</v>
      </c>
      <c r="AD73" s="12">
        <f t="shared" si="25"/>
        <v>2.2047620769092071</v>
      </c>
      <c r="AE73" s="12">
        <f t="shared" si="26"/>
        <v>51.479613287590318</v>
      </c>
      <c r="AF73" s="11">
        <v>2.9423123000000002</v>
      </c>
      <c r="AG73" s="11">
        <v>1.7218083</v>
      </c>
      <c r="AH73" s="11">
        <v>2.8951663060000001</v>
      </c>
      <c r="AI73" s="12">
        <f t="shared" si="27"/>
        <v>2.5197623020000002</v>
      </c>
      <c r="AJ73" s="12">
        <f t="shared" si="28"/>
        <v>0.69145038012024029</v>
      </c>
      <c r="AK73" s="12">
        <f t="shared" si="29"/>
        <v>27.441095518074</v>
      </c>
      <c r="AL73" s="11">
        <v>3.2633558140000001</v>
      </c>
      <c r="AM73" s="11">
        <v>3.0866060329999998</v>
      </c>
      <c r="AN73" s="11">
        <v>1.731503792</v>
      </c>
      <c r="AO73" s="12">
        <f t="shared" si="30"/>
        <v>2.6938218796666664</v>
      </c>
      <c r="AP73" s="12">
        <f t="shared" si="31"/>
        <v>0.83806455458914986</v>
      </c>
      <c r="AQ73" s="12">
        <f t="shared" si="32"/>
        <v>31.110615030450788</v>
      </c>
    </row>
    <row r="74" spans="1:43" x14ac:dyDescent="0.25">
      <c r="A74" t="s">
        <v>571</v>
      </c>
      <c r="B74">
        <v>24.344999999999999</v>
      </c>
      <c r="C74" s="43">
        <v>206.1</v>
      </c>
      <c r="D74" s="9" t="s">
        <v>417</v>
      </c>
      <c r="E74" s="9" t="s">
        <v>419</v>
      </c>
      <c r="F74" s="9" t="s">
        <v>638</v>
      </c>
      <c r="J74" s="9" t="str">
        <f t="shared" si="17"/>
        <v>LWS-GC-Quad-CHCL3-24.345-206.1</v>
      </c>
      <c r="K74" s="6" t="s">
        <v>1298</v>
      </c>
      <c r="L74" s="25"/>
      <c r="M74" s="65" t="str">
        <f t="shared" si="18"/>
        <v>Unknown-24.345-206.1</v>
      </c>
      <c r="N74" s="11">
        <v>153.50798309999999</v>
      </c>
      <c r="O74" s="11">
        <v>94.974650310000001</v>
      </c>
      <c r="P74" s="11">
        <v>61.778631320000002</v>
      </c>
      <c r="Q74" s="12">
        <f t="shared" si="19"/>
        <v>103.42042157666667</v>
      </c>
      <c r="R74" s="12">
        <f t="shared" si="20"/>
        <v>46.444233051169967</v>
      </c>
      <c r="S74" s="12">
        <f t="shared" si="33"/>
        <v>44.908183841370594</v>
      </c>
      <c r="T74" s="11">
        <v>1.5305869350000001</v>
      </c>
      <c r="U74" s="11">
        <v>1.5034116289999999</v>
      </c>
      <c r="V74" s="11">
        <v>1.7314248480000001</v>
      </c>
      <c r="W74" s="12">
        <f t="shared" si="21"/>
        <v>1.5884744706666669</v>
      </c>
      <c r="X74" s="12">
        <f t="shared" si="22"/>
        <v>0.12454208966793197</v>
      </c>
      <c r="Y74" s="12">
        <f t="shared" si="23"/>
        <v>7.8403582788247705</v>
      </c>
      <c r="Z74" s="11">
        <v>3.5418048519999998</v>
      </c>
      <c r="AA74" s="11">
        <v>3.0602608770000002</v>
      </c>
      <c r="AB74" s="11">
        <v>2.6793550220000002</v>
      </c>
      <c r="AC74" s="12">
        <f t="shared" si="24"/>
        <v>3.0938069169999998</v>
      </c>
      <c r="AD74" s="12">
        <f t="shared" si="25"/>
        <v>0.43220241775876295</v>
      </c>
      <c r="AE74" s="12">
        <f t="shared" si="26"/>
        <v>13.9699221494359</v>
      </c>
      <c r="AF74" s="11">
        <v>1.2567611169999999</v>
      </c>
      <c r="AG74" s="11">
        <v>0.45800257100000002</v>
      </c>
      <c r="AH74" s="11">
        <v>1.1842740979999999</v>
      </c>
      <c r="AI74" s="12">
        <f t="shared" si="27"/>
        <v>0.96634592866666669</v>
      </c>
      <c r="AJ74" s="12">
        <f t="shared" si="28"/>
        <v>0.44172765245538093</v>
      </c>
      <c r="AK74" s="12">
        <f t="shared" si="29"/>
        <v>45.711130905768151</v>
      </c>
      <c r="AL74" s="11">
        <v>1.021616174</v>
      </c>
      <c r="AM74" s="11">
        <v>1.146915205</v>
      </c>
      <c r="AN74" s="11">
        <v>1.2162904839999999</v>
      </c>
      <c r="AO74" s="12">
        <f t="shared" si="30"/>
        <v>1.1282739543333333</v>
      </c>
      <c r="AP74" s="12">
        <f t="shared" si="31"/>
        <v>9.866683289387139E-2</v>
      </c>
      <c r="AQ74" s="12">
        <f t="shared" si="32"/>
        <v>8.7449357946201065</v>
      </c>
    </row>
    <row r="75" spans="1:43" x14ac:dyDescent="0.25">
      <c r="A75" t="s">
        <v>572</v>
      </c>
      <c r="B75">
        <v>26.302800000000001</v>
      </c>
      <c r="C75" s="43">
        <v>98.1</v>
      </c>
      <c r="D75" s="9" t="s">
        <v>417</v>
      </c>
      <c r="E75" s="9" t="s">
        <v>419</v>
      </c>
      <c r="F75" s="9" t="s">
        <v>638</v>
      </c>
      <c r="J75" s="9" t="str">
        <f t="shared" si="17"/>
        <v>LWS-GC-Quad-CHCL3-26.3028-98.1</v>
      </c>
      <c r="K75" s="6" t="s">
        <v>1298</v>
      </c>
      <c r="L75" s="25"/>
      <c r="M75" s="65" t="str">
        <f t="shared" si="18"/>
        <v>Unknown-26.3028-98.1</v>
      </c>
      <c r="N75" s="11">
        <v>58.269887900000001</v>
      </c>
      <c r="O75" s="11">
        <v>61.929219029999999</v>
      </c>
      <c r="P75" s="11">
        <v>79.310148119999994</v>
      </c>
      <c r="Q75" s="12">
        <f t="shared" si="19"/>
        <v>66.50308501666666</v>
      </c>
      <c r="R75" s="12">
        <f t="shared" si="20"/>
        <v>11.241144295814372</v>
      </c>
      <c r="S75" s="12">
        <f t="shared" si="33"/>
        <v>16.903192224837653</v>
      </c>
      <c r="T75" s="11">
        <v>2.0451505600000002</v>
      </c>
      <c r="U75" s="11">
        <v>1.2762428889999999</v>
      </c>
      <c r="V75" s="11">
        <v>1.9123239059999999</v>
      </c>
      <c r="W75" s="12">
        <f t="shared" si="21"/>
        <v>1.7445724516666667</v>
      </c>
      <c r="X75" s="12">
        <f t="shared" si="22"/>
        <v>0.41098681785900543</v>
      </c>
      <c r="Y75" s="12">
        <f t="shared" si="23"/>
        <v>23.558025203617749</v>
      </c>
      <c r="Z75" s="11">
        <v>5.0505569719999999</v>
      </c>
      <c r="AA75" s="11">
        <v>4.9847735350000004</v>
      </c>
      <c r="AB75" s="11">
        <v>6.3598751140000003</v>
      </c>
      <c r="AC75" s="12">
        <f t="shared" si="24"/>
        <v>5.4650685403333341</v>
      </c>
      <c r="AD75" s="12">
        <f t="shared" si="25"/>
        <v>0.77562295501982359</v>
      </c>
      <c r="AE75" s="12">
        <f t="shared" si="26"/>
        <v>14.192373788097367</v>
      </c>
      <c r="AF75" s="11">
        <v>3.349617727</v>
      </c>
      <c r="AG75" s="11">
        <v>2.8824462149999999</v>
      </c>
      <c r="AH75" s="11">
        <v>2.9460398350000001</v>
      </c>
      <c r="AI75" s="12">
        <f t="shared" si="27"/>
        <v>3.0593679256666668</v>
      </c>
      <c r="AJ75" s="12">
        <f t="shared" si="28"/>
        <v>0.25336682400564153</v>
      </c>
      <c r="AK75" s="12">
        <f t="shared" si="29"/>
        <v>8.2816722330129799</v>
      </c>
      <c r="AL75" s="11">
        <v>1.9578298270000001</v>
      </c>
      <c r="AM75" s="11">
        <v>2.0444238370000001</v>
      </c>
      <c r="AN75" s="11">
        <v>2.6840144060000002</v>
      </c>
      <c r="AO75" s="12">
        <f t="shared" si="30"/>
        <v>2.2287560233333337</v>
      </c>
      <c r="AP75" s="12">
        <f t="shared" si="31"/>
        <v>0.39663557188327453</v>
      </c>
      <c r="AQ75" s="12">
        <f t="shared" si="32"/>
        <v>17.796275937375384</v>
      </c>
    </row>
    <row r="76" spans="1:43" x14ac:dyDescent="0.25">
      <c r="A76" t="s">
        <v>573</v>
      </c>
      <c r="B76">
        <v>26.364100000000001</v>
      </c>
      <c r="C76" s="43">
        <v>336</v>
      </c>
      <c r="D76" s="9" t="s">
        <v>417</v>
      </c>
      <c r="E76" s="9" t="s">
        <v>419</v>
      </c>
      <c r="F76" s="9" t="s">
        <v>638</v>
      </c>
      <c r="J76" s="9" t="str">
        <f t="shared" si="17"/>
        <v>LWS-GC-Quad-CHCL3-26.3641-336</v>
      </c>
      <c r="K76" s="6" t="s">
        <v>1298</v>
      </c>
      <c r="L76" s="25"/>
      <c r="M76" s="65" t="str">
        <f t="shared" si="18"/>
        <v>Unknown-26.3641-336</v>
      </c>
      <c r="N76" s="11">
        <v>50.396658870000003</v>
      </c>
      <c r="O76" s="11">
        <v>16.200683699999999</v>
      </c>
      <c r="P76" s="11">
        <v>12.207411909999999</v>
      </c>
      <c r="Q76" s="12">
        <f t="shared" si="19"/>
        <v>26.268251493333334</v>
      </c>
      <c r="R76" s="12">
        <f t="shared" si="20"/>
        <v>20.990988228237125</v>
      </c>
      <c r="S76" s="12">
        <f t="shared" si="33"/>
        <v>79.91010834339113</v>
      </c>
      <c r="T76" s="11">
        <v>0.277990717</v>
      </c>
      <c r="U76" s="11">
        <v>0.34226756800000002</v>
      </c>
      <c r="V76" s="11">
        <v>0.58450378700000005</v>
      </c>
      <c r="W76" s="12">
        <f t="shared" si="21"/>
        <v>0.40158735733333334</v>
      </c>
      <c r="X76" s="12">
        <f t="shared" si="22"/>
        <v>0.16163753764246569</v>
      </c>
      <c r="Y76" s="12">
        <f t="shared" si="23"/>
        <v>40.249657936392694</v>
      </c>
      <c r="Z76" s="11">
        <v>0.15955187300000001</v>
      </c>
      <c r="AA76" s="11">
        <v>0.30933717500000002</v>
      </c>
      <c r="AB76" s="11">
        <v>0.69720719600000003</v>
      </c>
      <c r="AC76" s="12">
        <f t="shared" si="24"/>
        <v>0.38869874799999998</v>
      </c>
      <c r="AD76" s="12">
        <f t="shared" si="25"/>
        <v>0.27747433401908439</v>
      </c>
      <c r="AE76" s="12">
        <f t="shared" si="26"/>
        <v>71.385445784632267</v>
      </c>
      <c r="AF76" s="11">
        <v>0.14985084400000001</v>
      </c>
      <c r="AG76" s="11">
        <v>0.12130034000000001</v>
      </c>
      <c r="AH76" s="11">
        <v>0.40298001700000002</v>
      </c>
      <c r="AI76" s="12">
        <f t="shared" si="27"/>
        <v>0.22471040033333334</v>
      </c>
      <c r="AJ76" s="12">
        <f t="shared" si="28"/>
        <v>0.15504459032653709</v>
      </c>
      <c r="AK76" s="12">
        <f t="shared" si="29"/>
        <v>68.997514176711618</v>
      </c>
      <c r="AL76" s="11">
        <v>0.40650375399999999</v>
      </c>
      <c r="AM76" s="11">
        <v>0.35982001499999999</v>
      </c>
      <c r="AN76" s="11">
        <v>0.33352053199999998</v>
      </c>
      <c r="AO76" s="12">
        <f t="shared" si="30"/>
        <v>0.36661476700000001</v>
      </c>
      <c r="AP76" s="12">
        <f t="shared" si="31"/>
        <v>3.696301075983191E-2</v>
      </c>
      <c r="AQ76" s="12">
        <f t="shared" si="32"/>
        <v>10.082248203556926</v>
      </c>
    </row>
    <row r="77" spans="1:43" x14ac:dyDescent="0.25">
      <c r="A77" t="s">
        <v>574</v>
      </c>
      <c r="B77">
        <v>26.457100000000001</v>
      </c>
      <c r="C77" s="43">
        <v>411.2</v>
      </c>
      <c r="D77" s="9" t="s">
        <v>417</v>
      </c>
      <c r="E77" s="9" t="s">
        <v>419</v>
      </c>
      <c r="F77" s="9" t="s">
        <v>638</v>
      </c>
      <c r="J77" s="9" t="str">
        <f t="shared" si="17"/>
        <v>LWS-GC-Quad-CHCL3-26.4571-411.2</v>
      </c>
      <c r="K77" s="6" t="s">
        <v>1298</v>
      </c>
      <c r="L77" s="25"/>
      <c r="M77" s="65" t="str">
        <f t="shared" si="18"/>
        <v>Unknown-26.4571-411.2</v>
      </c>
      <c r="N77" s="11">
        <v>34.830046160000002</v>
      </c>
      <c r="O77" s="11">
        <v>33.739038530000002</v>
      </c>
      <c r="P77" s="11">
        <v>32.172805230000002</v>
      </c>
      <c r="Q77" s="12">
        <f t="shared" si="19"/>
        <v>33.580629973333338</v>
      </c>
      <c r="R77" s="12">
        <f t="shared" si="20"/>
        <v>1.3356842041200192</v>
      </c>
      <c r="S77" s="12">
        <f t="shared" si="33"/>
        <v>3.9775436172004435</v>
      </c>
      <c r="T77" s="11">
        <v>0.41488008500000001</v>
      </c>
      <c r="U77" s="11">
        <v>0.194563344</v>
      </c>
      <c r="V77" s="11">
        <v>0.723859166</v>
      </c>
      <c r="W77" s="12">
        <f t="shared" si="21"/>
        <v>0.44443419833333336</v>
      </c>
      <c r="X77" s="12">
        <f t="shared" si="22"/>
        <v>0.26588268279046201</v>
      </c>
      <c r="Y77" s="12">
        <f t="shared" si="23"/>
        <v>59.824982818051588</v>
      </c>
      <c r="Z77" s="11">
        <v>0.72579653600000005</v>
      </c>
      <c r="AA77" s="11">
        <v>0.99468683899999999</v>
      </c>
      <c r="AB77" s="11">
        <v>1.3002302619999999</v>
      </c>
      <c r="AC77" s="12">
        <f t="shared" si="24"/>
        <v>1.0069045456666668</v>
      </c>
      <c r="AD77" s="12">
        <f t="shared" si="25"/>
        <v>0.28741169193111277</v>
      </c>
      <c r="AE77" s="12">
        <f t="shared" si="26"/>
        <v>28.544085252968927</v>
      </c>
      <c r="AF77" s="11">
        <v>0.41055520499999998</v>
      </c>
      <c r="AG77" s="11">
        <v>0.32966806199999998</v>
      </c>
      <c r="AH77" s="11">
        <v>0.44799538300000002</v>
      </c>
      <c r="AI77" s="12">
        <f t="shared" si="27"/>
        <v>0.39607288333333335</v>
      </c>
      <c r="AJ77" s="12">
        <f t="shared" si="28"/>
        <v>6.0478442063282553E-2</v>
      </c>
      <c r="AK77" s="12">
        <f t="shared" si="29"/>
        <v>15.269523516555447</v>
      </c>
      <c r="AL77" s="11">
        <v>0.49267153000000002</v>
      </c>
      <c r="AM77" s="11">
        <v>0.48904989799999998</v>
      </c>
      <c r="AN77" s="11">
        <v>0.57494334800000002</v>
      </c>
      <c r="AO77" s="12">
        <f t="shared" si="30"/>
        <v>0.51888825866666666</v>
      </c>
      <c r="AP77" s="12">
        <f t="shared" si="31"/>
        <v>4.8578892893023431E-2</v>
      </c>
      <c r="AQ77" s="12">
        <f t="shared" si="32"/>
        <v>9.3621106436001416</v>
      </c>
    </row>
    <row r="78" spans="1:43" x14ac:dyDescent="0.25">
      <c r="A78" t="s">
        <v>575</v>
      </c>
      <c r="B78">
        <v>27.155000000000001</v>
      </c>
      <c r="C78" s="43">
        <v>243.2</v>
      </c>
      <c r="D78" s="9" t="s">
        <v>417</v>
      </c>
      <c r="E78" s="9" t="s">
        <v>419</v>
      </c>
      <c r="F78" s="9" t="s">
        <v>638</v>
      </c>
      <c r="G78" s="18" t="s">
        <v>756</v>
      </c>
      <c r="H78" s="9">
        <v>186.198365</v>
      </c>
      <c r="I78" s="9" t="s">
        <v>630</v>
      </c>
      <c r="J78" s="9" t="str">
        <f t="shared" si="17"/>
        <v>? NF09_Lauryl Alcohol O-TMS</v>
      </c>
      <c r="K78" s="7" t="s">
        <v>1300</v>
      </c>
      <c r="L78" s="26" t="s">
        <v>665</v>
      </c>
      <c r="M78" s="65" t="str">
        <f t="shared" si="18"/>
        <v>LQZZUXJYWNFBMV-UHFFFAOYSA-N</v>
      </c>
      <c r="N78" s="11">
        <v>7.2537617650000001</v>
      </c>
      <c r="O78" s="11">
        <v>76.296797850000004</v>
      </c>
      <c r="P78" s="11">
        <v>76.26780248</v>
      </c>
      <c r="Q78" s="12">
        <f t="shared" si="19"/>
        <v>53.272787364999999</v>
      </c>
      <c r="R78" s="12">
        <f t="shared" si="20"/>
        <v>39.853647863940409</v>
      </c>
      <c r="S78" s="12">
        <f t="shared" si="33"/>
        <v>74.810517405222328</v>
      </c>
      <c r="T78" s="11">
        <v>1.498295084</v>
      </c>
      <c r="U78" s="11">
        <v>2.2871883240000002</v>
      </c>
      <c r="V78" s="11">
        <v>3.1339184160000002</v>
      </c>
      <c r="W78" s="12">
        <f t="shared" si="21"/>
        <v>2.3064672746666668</v>
      </c>
      <c r="X78" s="12">
        <f t="shared" si="22"/>
        <v>0.81798207773752751</v>
      </c>
      <c r="Y78" s="12">
        <f t="shared" si="23"/>
        <v>35.464716396452808</v>
      </c>
      <c r="Z78" s="11">
        <v>2.8735785800000002</v>
      </c>
      <c r="AA78" s="11">
        <v>3.157325621</v>
      </c>
      <c r="AB78" s="11">
        <v>3.2499640689999998</v>
      </c>
      <c r="AC78" s="12">
        <f t="shared" si="24"/>
        <v>3.0936227566666665</v>
      </c>
      <c r="AD78" s="12">
        <f t="shared" si="25"/>
        <v>0.19611234095702776</v>
      </c>
      <c r="AE78" s="12">
        <f t="shared" si="26"/>
        <v>6.3392454860377336</v>
      </c>
      <c r="AF78" s="11">
        <v>1.6405959299999999</v>
      </c>
      <c r="AG78" s="11">
        <v>2.4960358550000001</v>
      </c>
      <c r="AH78" s="11">
        <v>2.2079111729999998</v>
      </c>
      <c r="AI78" s="12">
        <f t="shared" si="27"/>
        <v>2.1148476526666666</v>
      </c>
      <c r="AJ78" s="12">
        <f t="shared" si="28"/>
        <v>0.43524703380221541</v>
      </c>
      <c r="AK78" s="12">
        <f t="shared" si="29"/>
        <v>20.580538425706507</v>
      </c>
      <c r="AL78" s="11">
        <v>2.1667445949999999</v>
      </c>
      <c r="AM78" s="11">
        <v>2.7168452570000001</v>
      </c>
      <c r="AN78" s="11">
        <v>2.6711674419999998</v>
      </c>
      <c r="AO78" s="12">
        <f t="shared" si="30"/>
        <v>2.5182524313333334</v>
      </c>
      <c r="AP78" s="12">
        <f t="shared" si="31"/>
        <v>0.30527026541836605</v>
      </c>
      <c r="AQ78" s="12">
        <f t="shared" si="32"/>
        <v>12.122305993634454</v>
      </c>
    </row>
    <row r="79" spans="1:43" x14ac:dyDescent="0.25">
      <c r="A79" t="s">
        <v>576</v>
      </c>
      <c r="B79">
        <v>27.440200000000001</v>
      </c>
      <c r="C79" s="43">
        <v>269.2</v>
      </c>
      <c r="D79" s="9" t="s">
        <v>417</v>
      </c>
      <c r="E79" s="9" t="s">
        <v>419</v>
      </c>
      <c r="F79" s="9" t="s">
        <v>638</v>
      </c>
      <c r="J79" s="9" t="str">
        <f t="shared" si="17"/>
        <v>LWS-GC-Quad-CHCL3-27.4402-269.2</v>
      </c>
      <c r="K79" s="6" t="s">
        <v>1298</v>
      </c>
      <c r="L79" s="25"/>
      <c r="M79" s="65" t="str">
        <f t="shared" si="18"/>
        <v>Unknown-27.4402-269.2</v>
      </c>
      <c r="N79" s="11">
        <v>502.02825569999999</v>
      </c>
      <c r="O79" s="11">
        <v>351.64236290000002</v>
      </c>
      <c r="P79" s="11">
        <v>374.70289589999999</v>
      </c>
      <c r="Q79" s="12">
        <f t="shared" si="19"/>
        <v>409.4578381666667</v>
      </c>
      <c r="R79" s="12">
        <f t="shared" si="20"/>
        <v>80.993263283329441</v>
      </c>
      <c r="S79" s="12">
        <f t="shared" si="33"/>
        <v>19.780611270252873</v>
      </c>
      <c r="T79" s="11">
        <v>5.7119136340000001</v>
      </c>
      <c r="U79" s="11">
        <v>3.9701968870000002</v>
      </c>
      <c r="V79" s="11">
        <v>6.5431294380000002</v>
      </c>
      <c r="W79" s="12">
        <f t="shared" si="21"/>
        <v>5.4084133196666668</v>
      </c>
      <c r="X79" s="12">
        <f t="shared" si="22"/>
        <v>1.3130421960467118</v>
      </c>
      <c r="Y79" s="12">
        <f t="shared" si="23"/>
        <v>24.277770917989635</v>
      </c>
      <c r="Z79" s="11">
        <v>14.60146368</v>
      </c>
      <c r="AA79" s="11">
        <v>11.987495880000001</v>
      </c>
      <c r="AB79" s="11">
        <v>15.09453579</v>
      </c>
      <c r="AC79" s="12">
        <f t="shared" si="24"/>
        <v>13.89449845</v>
      </c>
      <c r="AD79" s="12">
        <f t="shared" si="25"/>
        <v>1.6698126026308806</v>
      </c>
      <c r="AE79" s="12">
        <f t="shared" si="26"/>
        <v>12.017796890184838</v>
      </c>
      <c r="AF79" s="11">
        <v>5.2108374299999998</v>
      </c>
      <c r="AG79" s="11">
        <v>4.8645187749999996</v>
      </c>
      <c r="AH79" s="11">
        <v>4.61284165</v>
      </c>
      <c r="AI79" s="12">
        <f t="shared" si="27"/>
        <v>4.8960659516666665</v>
      </c>
      <c r="AJ79" s="12">
        <f t="shared" si="28"/>
        <v>0.30024349533533684</v>
      </c>
      <c r="AK79" s="12">
        <f t="shared" si="29"/>
        <v>6.1323417269967768</v>
      </c>
      <c r="AL79" s="11">
        <v>5.0387487149999997</v>
      </c>
      <c r="AM79" s="11">
        <v>5.4358206769999997</v>
      </c>
      <c r="AN79" s="11">
        <v>5.1970140320000002</v>
      </c>
      <c r="AO79" s="12">
        <f t="shared" si="30"/>
        <v>5.2238611413333329</v>
      </c>
      <c r="AP79" s="12">
        <f t="shared" si="31"/>
        <v>0.19989274927145137</v>
      </c>
      <c r="AQ79" s="12">
        <f t="shared" si="32"/>
        <v>3.8265325946323099</v>
      </c>
    </row>
    <row r="80" spans="1:43" x14ac:dyDescent="0.25">
      <c r="A80" t="s">
        <v>577</v>
      </c>
      <c r="B80">
        <v>32.296199999999999</v>
      </c>
      <c r="C80" s="43">
        <v>269.2</v>
      </c>
      <c r="D80" s="9" t="s">
        <v>417</v>
      </c>
      <c r="E80" s="9" t="s">
        <v>419</v>
      </c>
      <c r="F80" s="9" t="s">
        <v>638</v>
      </c>
      <c r="J80" s="9" t="str">
        <f t="shared" si="17"/>
        <v>LWS-GC-Quad-CHCL3-32.2962-269.2</v>
      </c>
      <c r="K80" s="6" t="s">
        <v>1298</v>
      </c>
      <c r="L80" s="25"/>
      <c r="M80" s="65" t="str">
        <f t="shared" si="18"/>
        <v>Unknown-32.2962-269.2</v>
      </c>
      <c r="N80" s="11">
        <v>8.8324041320000006</v>
      </c>
      <c r="O80" s="11">
        <v>4.079071227</v>
      </c>
      <c r="P80" s="11">
        <v>9.4122568500000003</v>
      </c>
      <c r="Q80" s="12">
        <f t="shared" si="19"/>
        <v>7.4412440696666664</v>
      </c>
      <c r="R80" s="12">
        <f t="shared" si="20"/>
        <v>2.926125759706331</v>
      </c>
      <c r="S80" s="12">
        <f t="shared" si="33"/>
        <v>39.323071952905423</v>
      </c>
      <c r="T80" s="11">
        <v>5.0773085629999999</v>
      </c>
      <c r="U80" s="11">
        <v>4.3596799180000003</v>
      </c>
      <c r="V80" s="11">
        <v>5.0927817590000002</v>
      </c>
      <c r="W80" s="12">
        <f t="shared" si="21"/>
        <v>4.8432567466666674</v>
      </c>
      <c r="X80" s="12">
        <f t="shared" si="22"/>
        <v>0.41886127401097428</v>
      </c>
      <c r="Y80" s="12">
        <f t="shared" si="23"/>
        <v>8.6483392460920481</v>
      </c>
      <c r="Z80" s="11">
        <v>4.8511171300000004</v>
      </c>
      <c r="AA80" s="11">
        <v>6.600402592</v>
      </c>
      <c r="AB80" s="11">
        <v>9.1480923129999994</v>
      </c>
      <c r="AC80" s="12">
        <f t="shared" si="24"/>
        <v>6.8665373450000002</v>
      </c>
      <c r="AD80" s="12">
        <f t="shared" si="25"/>
        <v>2.1608145942896733</v>
      </c>
      <c r="AE80" s="12">
        <f t="shared" si="26"/>
        <v>31.468766362468141</v>
      </c>
      <c r="AF80" s="11">
        <v>6.9115542400000001</v>
      </c>
      <c r="AG80" s="11">
        <v>5.5726251390000003</v>
      </c>
      <c r="AH80" s="11">
        <v>4.5759968820000001</v>
      </c>
      <c r="AI80" s="12">
        <f t="shared" si="27"/>
        <v>5.6867254203333344</v>
      </c>
      <c r="AJ80" s="12">
        <f t="shared" si="28"/>
        <v>1.1719518756234142</v>
      </c>
      <c r="AK80" s="12">
        <f t="shared" si="29"/>
        <v>20.608553939196852</v>
      </c>
      <c r="AL80" s="11">
        <v>6.319327371</v>
      </c>
      <c r="AM80" s="11">
        <v>5.8055814530000003</v>
      </c>
      <c r="AN80" s="11">
        <v>3.156348886</v>
      </c>
      <c r="AO80" s="12">
        <f t="shared" si="30"/>
        <v>5.0937525700000004</v>
      </c>
      <c r="AP80" s="12">
        <f t="shared" si="31"/>
        <v>1.697390200616226</v>
      </c>
      <c r="AQ80" s="12">
        <f t="shared" si="32"/>
        <v>33.322980990735992</v>
      </c>
    </row>
    <row r="81" spans="1:43" x14ac:dyDescent="0.25">
      <c r="A81" t="s">
        <v>578</v>
      </c>
      <c r="B81">
        <v>33.356400000000001</v>
      </c>
      <c r="C81" s="43">
        <v>285.3</v>
      </c>
      <c r="D81" s="9" t="s">
        <v>417</v>
      </c>
      <c r="E81" s="9" t="s">
        <v>419</v>
      </c>
      <c r="F81" s="9" t="s">
        <v>638</v>
      </c>
      <c r="G81" s="18" t="s">
        <v>755</v>
      </c>
      <c r="H81" s="9">
        <v>228.20893000000001</v>
      </c>
      <c r="I81" s="9" t="s">
        <v>631</v>
      </c>
      <c r="J81" s="9" t="str">
        <f t="shared" si="17"/>
        <v>NF09_Tetradecanoic Acid O-TMS</v>
      </c>
      <c r="K81" s="8" t="s">
        <v>1323</v>
      </c>
      <c r="L81" s="26" t="s">
        <v>666</v>
      </c>
      <c r="M81" s="65" t="str">
        <f t="shared" si="18"/>
        <v>TUNFSRHWOTWDNC-UHFFFAOYSA-N</v>
      </c>
      <c r="N81" s="11">
        <v>7.1938133210000004</v>
      </c>
      <c r="O81" s="11">
        <v>13.789572769999999</v>
      </c>
      <c r="P81" s="11">
        <v>3.8219467210000002</v>
      </c>
      <c r="Q81" s="12">
        <f t="shared" si="19"/>
        <v>8.2684442706666665</v>
      </c>
      <c r="R81" s="12">
        <f t="shared" si="20"/>
        <v>5.0699621321723836</v>
      </c>
      <c r="S81" s="12">
        <f t="shared" si="33"/>
        <v>61.317001919680393</v>
      </c>
      <c r="T81" s="11">
        <v>2.984188225</v>
      </c>
      <c r="U81" s="11">
        <v>1.806659625</v>
      </c>
      <c r="V81" s="11">
        <v>1.3341305510000001</v>
      </c>
      <c r="W81" s="12">
        <f t="shared" si="21"/>
        <v>2.0416594670000001</v>
      </c>
      <c r="X81" s="12">
        <f t="shared" si="22"/>
        <v>0.84975954021510691</v>
      </c>
      <c r="Y81" s="12">
        <f t="shared" si="23"/>
        <v>41.621022210120948</v>
      </c>
      <c r="Z81" s="11">
        <v>2.1954831189999999</v>
      </c>
      <c r="AA81" s="11">
        <v>3.2199187739999999</v>
      </c>
      <c r="AB81" s="11">
        <v>1.6255936200000001</v>
      </c>
      <c r="AC81" s="12">
        <f t="shared" si="24"/>
        <v>2.3469985043333335</v>
      </c>
      <c r="AD81" s="12">
        <f t="shared" si="25"/>
        <v>0.8078897561943772</v>
      </c>
      <c r="AE81" s="12">
        <f t="shared" si="26"/>
        <v>34.422252707138341</v>
      </c>
      <c r="AF81" s="11">
        <v>2.3806424480000001</v>
      </c>
      <c r="AG81" s="11">
        <v>15.455789149999999</v>
      </c>
      <c r="AH81" s="11">
        <v>3.449379451</v>
      </c>
      <c r="AI81" s="12">
        <f t="shared" si="27"/>
        <v>7.0952703496666665</v>
      </c>
      <c r="AJ81" s="12">
        <f t="shared" si="28"/>
        <v>7.2601140248236256</v>
      </c>
      <c r="AK81" s="12">
        <f t="shared" si="29"/>
        <v>102.32328955815903</v>
      </c>
      <c r="AL81" s="11">
        <v>1.3082809070000001</v>
      </c>
      <c r="AM81" s="11">
        <v>2.445249488</v>
      </c>
      <c r="AN81" s="11">
        <v>2.475793484</v>
      </c>
      <c r="AO81" s="12">
        <f t="shared" si="30"/>
        <v>2.0764412930000002</v>
      </c>
      <c r="AP81" s="12">
        <f t="shared" si="31"/>
        <v>0.6654216842631917</v>
      </c>
      <c r="AQ81" s="12">
        <f t="shared" si="32"/>
        <v>32.046255605994233</v>
      </c>
    </row>
    <row r="82" spans="1:43" x14ac:dyDescent="0.25">
      <c r="A82" t="s">
        <v>579</v>
      </c>
      <c r="B82">
        <v>34.6935</v>
      </c>
      <c r="C82" s="43">
        <v>71.099999999999994</v>
      </c>
      <c r="D82" s="9" t="s">
        <v>417</v>
      </c>
      <c r="E82" s="9" t="s">
        <v>419</v>
      </c>
      <c r="F82" s="9" t="s">
        <v>638</v>
      </c>
      <c r="J82" s="9" t="str">
        <f t="shared" si="17"/>
        <v>LWS-GC-Quad-CHCL3-34.6935-71.1</v>
      </c>
      <c r="K82" s="6" t="s">
        <v>1298</v>
      </c>
      <c r="L82" s="25"/>
      <c r="M82" s="65" t="str">
        <f t="shared" si="18"/>
        <v>Unknown-34.6935-71.1</v>
      </c>
      <c r="N82" s="11">
        <v>12.149551389999999</v>
      </c>
      <c r="O82" s="11">
        <v>3.5836374750000002</v>
      </c>
      <c r="P82" s="11">
        <v>17.455458159999999</v>
      </c>
      <c r="Q82" s="12">
        <f t="shared" si="19"/>
        <v>11.062882341666665</v>
      </c>
      <c r="R82" s="12">
        <f t="shared" si="20"/>
        <v>6.9994635147740265</v>
      </c>
      <c r="S82" s="12">
        <f t="shared" si="33"/>
        <v>63.269799846027567</v>
      </c>
      <c r="T82" s="11">
        <v>3.8743201159999998</v>
      </c>
      <c r="U82" s="11">
        <v>1.759622333</v>
      </c>
      <c r="V82" s="11">
        <v>2.1765732560000002</v>
      </c>
      <c r="W82" s="12">
        <f t="shared" si="21"/>
        <v>2.6035052350000001</v>
      </c>
      <c r="X82" s="12">
        <f t="shared" si="22"/>
        <v>1.1201293962645213</v>
      </c>
      <c r="Y82" s="12">
        <f t="shared" si="23"/>
        <v>43.023896445690127</v>
      </c>
      <c r="Z82" s="11">
        <v>0.56007642000000002</v>
      </c>
      <c r="AA82" s="11">
        <v>0.24402258099999999</v>
      </c>
      <c r="AB82" s="11">
        <v>1.5632119229999999</v>
      </c>
      <c r="AC82" s="12">
        <f t="shared" si="24"/>
        <v>0.78910364133333333</v>
      </c>
      <c r="AD82" s="12">
        <f t="shared" si="25"/>
        <v>0.68877081173300958</v>
      </c>
      <c r="AE82" s="12">
        <f t="shared" si="26"/>
        <v>87.285215230943137</v>
      </c>
      <c r="AF82" s="11">
        <v>2.5117168009999999</v>
      </c>
      <c r="AG82" s="11">
        <v>3.2177416129999998</v>
      </c>
      <c r="AH82" s="11">
        <v>0.70760454399999995</v>
      </c>
      <c r="AI82" s="12">
        <f t="shared" si="27"/>
        <v>2.1456876526666666</v>
      </c>
      <c r="AJ82" s="12">
        <f t="shared" si="28"/>
        <v>1.2944806021583317</v>
      </c>
      <c r="AK82" s="12">
        <f t="shared" si="29"/>
        <v>60.329405379648229</v>
      </c>
      <c r="AL82" s="11">
        <v>2.0573130499999999</v>
      </c>
      <c r="AM82" s="11">
        <v>2.1855471290000001</v>
      </c>
      <c r="AN82" s="11">
        <v>1.517777028</v>
      </c>
      <c r="AO82" s="12">
        <f t="shared" si="30"/>
        <v>1.9202124023333333</v>
      </c>
      <c r="AP82" s="12">
        <f t="shared" si="31"/>
        <v>0.35436798337371345</v>
      </c>
      <c r="AQ82" s="12">
        <f t="shared" si="32"/>
        <v>18.454624235480697</v>
      </c>
    </row>
    <row r="83" spans="1:43" x14ac:dyDescent="0.25">
      <c r="A83" t="s">
        <v>580</v>
      </c>
      <c r="B83">
        <v>35.051699999999997</v>
      </c>
      <c r="C83" s="43">
        <v>87</v>
      </c>
      <c r="D83" s="9" t="s">
        <v>417</v>
      </c>
      <c r="E83" s="9" t="s">
        <v>419</v>
      </c>
      <c r="F83" s="9" t="s">
        <v>638</v>
      </c>
      <c r="G83" s="18" t="s">
        <v>754</v>
      </c>
      <c r="H83" s="9">
        <v>270.25587999999999</v>
      </c>
      <c r="I83" s="9" t="s">
        <v>632</v>
      </c>
      <c r="J83" s="9" t="str">
        <f t="shared" si="17"/>
        <v>NF08_Methyl hexadecanoate</v>
      </c>
      <c r="K83" s="8" t="s">
        <v>1323</v>
      </c>
      <c r="L83" s="26" t="s">
        <v>667</v>
      </c>
      <c r="M83" s="65" t="str">
        <f t="shared" si="18"/>
        <v>FLIACVVOZYBSBS-UHFFFAOYSA-N</v>
      </c>
      <c r="N83" s="11">
        <v>1.5186939230000001</v>
      </c>
      <c r="O83" s="11">
        <v>3.5340940989999998</v>
      </c>
      <c r="P83" s="11">
        <v>3.099389629</v>
      </c>
      <c r="Q83" s="12">
        <f t="shared" si="19"/>
        <v>2.7173925503333329</v>
      </c>
      <c r="R83" s="12">
        <f t="shared" si="20"/>
        <v>1.0606134043267663</v>
      </c>
      <c r="S83" s="12">
        <f t="shared" si="33"/>
        <v>39.03055538283067</v>
      </c>
      <c r="T83" s="11">
        <v>4.2587803E-2</v>
      </c>
      <c r="U83" s="11">
        <v>1.6391784E-2</v>
      </c>
      <c r="V83" s="11">
        <v>4.7065307000000001E-2</v>
      </c>
      <c r="W83" s="12">
        <f t="shared" si="21"/>
        <v>3.5348298E-2</v>
      </c>
      <c r="X83" s="12">
        <f t="shared" si="22"/>
        <v>1.6568768143457462E-2</v>
      </c>
      <c r="Y83" s="12">
        <f t="shared" si="23"/>
        <v>46.872888033979635</v>
      </c>
      <c r="Z83" s="11">
        <v>3.0841212999999999E-2</v>
      </c>
      <c r="AA83" s="11">
        <v>0.32294438199999997</v>
      </c>
      <c r="AB83" s="11">
        <v>0.145557292</v>
      </c>
      <c r="AC83" s="12">
        <f t="shared" si="24"/>
        <v>0.16644762899999999</v>
      </c>
      <c r="AD83" s="12">
        <f t="shared" si="25"/>
        <v>0.1471678292628549</v>
      </c>
      <c r="AE83" s="12">
        <f t="shared" si="26"/>
        <v>88.416897343040503</v>
      </c>
      <c r="AF83" s="11">
        <v>12.44303637</v>
      </c>
      <c r="AG83" s="11">
        <v>15.03561478</v>
      </c>
      <c r="AH83" s="11">
        <v>1.917161245</v>
      </c>
      <c r="AI83" s="12">
        <f t="shared" si="27"/>
        <v>9.7986041316666661</v>
      </c>
      <c r="AJ83" s="12">
        <f t="shared" si="28"/>
        <v>6.9475335324733045</v>
      </c>
      <c r="AK83" s="12">
        <f t="shared" si="29"/>
        <v>70.903298460855197</v>
      </c>
      <c r="AL83" s="11">
        <v>6.67700782</v>
      </c>
      <c r="AM83" s="11">
        <v>5.3341053990000002</v>
      </c>
      <c r="AN83" s="11">
        <v>0.64168082299999996</v>
      </c>
      <c r="AO83" s="12">
        <f t="shared" si="30"/>
        <v>4.217598014</v>
      </c>
      <c r="AP83" s="12">
        <f t="shared" si="31"/>
        <v>3.1687907071545305</v>
      </c>
      <c r="AQ83" s="12">
        <f t="shared" si="32"/>
        <v>75.132591978561436</v>
      </c>
    </row>
    <row r="84" spans="1:43" x14ac:dyDescent="0.25">
      <c r="A84" t="s">
        <v>581</v>
      </c>
      <c r="B84">
        <v>35.290799999999997</v>
      </c>
      <c r="C84" s="43">
        <v>299.3</v>
      </c>
      <c r="D84" s="9" t="s">
        <v>417</v>
      </c>
      <c r="E84" s="9" t="s">
        <v>419</v>
      </c>
      <c r="F84" s="9" t="s">
        <v>638</v>
      </c>
      <c r="G84" s="18" t="s">
        <v>753</v>
      </c>
      <c r="H84" s="9">
        <v>242.22458</v>
      </c>
      <c r="I84" s="9" t="s">
        <v>633</v>
      </c>
      <c r="J84" s="9" t="str">
        <f t="shared" si="17"/>
        <v>NF07_Pentadecanoic Acid TMS</v>
      </c>
      <c r="K84" s="8" t="s">
        <v>1323</v>
      </c>
      <c r="L84" s="26" t="s">
        <v>668</v>
      </c>
      <c r="M84" s="65" t="str">
        <f t="shared" si="18"/>
        <v>WQEPLUUGTLDZJY-UHFFFAOYSA-N</v>
      </c>
      <c r="N84" s="11">
        <v>6.8341226549999998</v>
      </c>
      <c r="O84" s="11">
        <v>3.5836374750000002</v>
      </c>
      <c r="P84" s="11">
        <v>2.6430377819999999</v>
      </c>
      <c r="Q84" s="12">
        <f t="shared" si="19"/>
        <v>4.3535993040000003</v>
      </c>
      <c r="R84" s="12">
        <f t="shared" si="20"/>
        <v>2.1990745819003341</v>
      </c>
      <c r="S84" s="12">
        <f t="shared" si="33"/>
        <v>50.511644006371192</v>
      </c>
      <c r="T84" s="11">
        <v>1.485893141</v>
      </c>
      <c r="U84" s="11">
        <v>0.62449131999999996</v>
      </c>
      <c r="V84" s="11">
        <v>0.93920266600000002</v>
      </c>
      <c r="W84" s="12">
        <f t="shared" si="21"/>
        <v>1.0165290423333333</v>
      </c>
      <c r="X84" s="12">
        <f t="shared" si="22"/>
        <v>0.43587590053037178</v>
      </c>
      <c r="Y84" s="12">
        <f t="shared" si="23"/>
        <v>42.878843828196537</v>
      </c>
      <c r="Z84" s="11">
        <v>1.933949637</v>
      </c>
      <c r="AA84" s="11">
        <v>2.7550058650000002</v>
      </c>
      <c r="AB84" s="11">
        <v>3.7294469129999999</v>
      </c>
      <c r="AC84" s="12">
        <f t="shared" si="24"/>
        <v>2.8061341383333338</v>
      </c>
      <c r="AD84" s="12">
        <f t="shared" si="25"/>
        <v>0.89883991471306401</v>
      </c>
      <c r="AE84" s="12">
        <f t="shared" si="26"/>
        <v>32.031252620265619</v>
      </c>
      <c r="AF84" s="11">
        <v>4.480720786</v>
      </c>
      <c r="AG84" s="11">
        <v>11.67578295</v>
      </c>
      <c r="AH84" s="11">
        <v>3.6013833900000001</v>
      </c>
      <c r="AI84" s="12">
        <f t="shared" si="27"/>
        <v>6.5859623753333336</v>
      </c>
      <c r="AJ84" s="12">
        <f t="shared" si="28"/>
        <v>4.4297870914668254</v>
      </c>
      <c r="AK84" s="12">
        <f t="shared" si="29"/>
        <v>67.261044612976889</v>
      </c>
      <c r="AL84" s="11">
        <v>2.810477573</v>
      </c>
      <c r="AM84" s="11">
        <v>2.6584432910000002</v>
      </c>
      <c r="AN84" s="11">
        <v>1.946064775</v>
      </c>
      <c r="AO84" s="12">
        <f t="shared" si="30"/>
        <v>2.4716618796666667</v>
      </c>
      <c r="AP84" s="12">
        <f t="shared" si="31"/>
        <v>0.46148439090753729</v>
      </c>
      <c r="AQ84" s="12">
        <f t="shared" si="32"/>
        <v>18.671016238263707</v>
      </c>
    </row>
    <row r="85" spans="1:43" x14ac:dyDescent="0.25">
      <c r="A85" t="s">
        <v>582</v>
      </c>
      <c r="B85">
        <v>36.250399999999999</v>
      </c>
      <c r="C85" s="43">
        <v>293.2</v>
      </c>
      <c r="D85" s="9" t="s">
        <v>417</v>
      </c>
      <c r="E85" s="9" t="s">
        <v>419</v>
      </c>
      <c r="F85" s="9" t="s">
        <v>638</v>
      </c>
      <c r="J85" s="9" t="str">
        <f t="shared" si="17"/>
        <v>LWS-GC-Quad-CHCL3-36.2504-293.2</v>
      </c>
      <c r="K85" s="6" t="s">
        <v>1298</v>
      </c>
      <c r="L85" s="25"/>
      <c r="M85" s="65" t="str">
        <f t="shared" si="18"/>
        <v>Unknown-36.2504-293.2</v>
      </c>
      <c r="N85" s="11">
        <v>81.130228000000002</v>
      </c>
      <c r="O85" s="11">
        <v>406.88322629999999</v>
      </c>
      <c r="P85" s="11">
        <v>50.407864459999999</v>
      </c>
      <c r="Q85" s="12">
        <f t="shared" si="19"/>
        <v>179.47377291999999</v>
      </c>
      <c r="R85" s="12">
        <f t="shared" si="20"/>
        <v>197.54052880437919</v>
      </c>
      <c r="S85" s="12">
        <f t="shared" si="33"/>
        <v>110.06651589836049</v>
      </c>
      <c r="T85" s="11">
        <v>4.2269564879999999</v>
      </c>
      <c r="U85" s="11">
        <v>2.5079428880000001</v>
      </c>
      <c r="V85" s="11">
        <v>5.9099827359999999</v>
      </c>
      <c r="W85" s="12">
        <f t="shared" si="21"/>
        <v>4.2149607040000001</v>
      </c>
      <c r="X85" s="12">
        <f t="shared" si="22"/>
        <v>1.7010516470613997</v>
      </c>
      <c r="Y85" s="12">
        <f t="shared" si="23"/>
        <v>40.357473450395418</v>
      </c>
      <c r="Z85" s="11">
        <v>6.8311229779999998</v>
      </c>
      <c r="AA85" s="11">
        <v>9.3132261150000009</v>
      </c>
      <c r="AB85" s="11">
        <v>8.7120320230000008</v>
      </c>
      <c r="AC85" s="12">
        <f t="shared" si="24"/>
        <v>8.2854603720000011</v>
      </c>
      <c r="AD85" s="12">
        <f t="shared" si="25"/>
        <v>1.2948673776699926</v>
      </c>
      <c r="AE85" s="12">
        <f t="shared" si="26"/>
        <v>15.628188652568845</v>
      </c>
      <c r="AF85" s="11">
        <v>4.03550129</v>
      </c>
      <c r="AG85" s="11">
        <v>4.0218253080000004</v>
      </c>
      <c r="AH85" s="11">
        <v>4.1947537370000001</v>
      </c>
      <c r="AI85" s="12">
        <f t="shared" si="27"/>
        <v>4.0840267783333326</v>
      </c>
      <c r="AJ85" s="12">
        <f t="shared" si="28"/>
        <v>9.6135855187299127E-2</v>
      </c>
      <c r="AK85" s="12">
        <f t="shared" si="29"/>
        <v>2.3539477188866917</v>
      </c>
      <c r="AL85" s="11">
        <v>5.2715394570000003</v>
      </c>
      <c r="AM85" s="11">
        <v>5.6688960000000002</v>
      </c>
      <c r="AN85" s="11">
        <v>4.8821799930000003</v>
      </c>
      <c r="AO85" s="12">
        <f t="shared" si="30"/>
        <v>5.2742051500000002</v>
      </c>
      <c r="AP85" s="12">
        <f t="shared" si="31"/>
        <v>0.39336477772785355</v>
      </c>
      <c r="AQ85" s="12">
        <f t="shared" si="32"/>
        <v>7.4582760158249357</v>
      </c>
    </row>
    <row r="86" spans="1:43" x14ac:dyDescent="0.25">
      <c r="A86" t="s">
        <v>583</v>
      </c>
      <c r="B86">
        <v>36.274500000000003</v>
      </c>
      <c r="C86" s="43">
        <v>293.2</v>
      </c>
      <c r="D86" s="9" t="s">
        <v>417</v>
      </c>
      <c r="E86" s="9" t="s">
        <v>419</v>
      </c>
      <c r="F86" s="9" t="s">
        <v>638</v>
      </c>
      <c r="J86" s="9" t="str">
        <f t="shared" si="17"/>
        <v>LWS-GC-Quad-CHCL3-36.2745-293.2</v>
      </c>
      <c r="K86" s="6" t="s">
        <v>1298</v>
      </c>
      <c r="L86" s="25"/>
      <c r="M86" s="65" t="str">
        <f t="shared" si="18"/>
        <v>Unknown-36.2745-293.2</v>
      </c>
      <c r="N86" s="11">
        <v>186.67945570000001</v>
      </c>
      <c r="O86" s="11">
        <v>448.94555179999998</v>
      </c>
      <c r="P86" s="11">
        <v>227.49139589999999</v>
      </c>
      <c r="Q86" s="12">
        <f t="shared" si="19"/>
        <v>287.70546780000001</v>
      </c>
      <c r="R86" s="12">
        <f t="shared" si="20"/>
        <v>141.12114346180502</v>
      </c>
      <c r="S86" s="12">
        <f t="shared" si="33"/>
        <v>49.050560123489255</v>
      </c>
      <c r="T86" s="11">
        <v>4.2779682530000001</v>
      </c>
      <c r="U86" s="11">
        <v>2.5079428880000001</v>
      </c>
      <c r="V86" s="11">
        <v>5.9278622939999996</v>
      </c>
      <c r="W86" s="12">
        <f t="shared" si="21"/>
        <v>4.2379244783333334</v>
      </c>
      <c r="X86" s="12">
        <f t="shared" si="22"/>
        <v>1.7103113207252683</v>
      </c>
      <c r="Y86" s="12">
        <f t="shared" si="23"/>
        <v>40.357286437484838</v>
      </c>
      <c r="Z86" s="11">
        <v>6.91459986</v>
      </c>
      <c r="AA86" s="11">
        <v>9.6520455710000004</v>
      </c>
      <c r="AB86" s="11">
        <v>8.7120320230000008</v>
      </c>
      <c r="AC86" s="12">
        <f t="shared" si="24"/>
        <v>8.4262258180000007</v>
      </c>
      <c r="AD86" s="12">
        <f t="shared" si="25"/>
        <v>1.3909227675469322</v>
      </c>
      <c r="AE86" s="12">
        <f t="shared" si="26"/>
        <v>16.507067310914692</v>
      </c>
      <c r="AF86" s="11">
        <v>4.03550129</v>
      </c>
      <c r="AG86" s="11">
        <v>4.0218253080000004</v>
      </c>
      <c r="AH86" s="11">
        <v>4.1947537370000001</v>
      </c>
      <c r="AI86" s="12">
        <f t="shared" si="27"/>
        <v>4.0840267783333326</v>
      </c>
      <c r="AJ86" s="12">
        <f t="shared" si="28"/>
        <v>9.6135855187299127E-2</v>
      </c>
      <c r="AK86" s="12">
        <f t="shared" si="29"/>
        <v>2.3539477188866917</v>
      </c>
      <c r="AL86" s="11">
        <v>5.2715394570000003</v>
      </c>
      <c r="AM86" s="11">
        <v>5.6688960000000002</v>
      </c>
      <c r="AN86" s="11">
        <v>4.9255593519999996</v>
      </c>
      <c r="AO86" s="12">
        <f t="shared" si="30"/>
        <v>5.2886649363333333</v>
      </c>
      <c r="AP86" s="12">
        <f t="shared" si="31"/>
        <v>0.37196411735107793</v>
      </c>
      <c r="AQ86" s="12">
        <f t="shared" si="32"/>
        <v>7.0332328069352634</v>
      </c>
    </row>
    <row r="87" spans="1:43" x14ac:dyDescent="0.25">
      <c r="A87" t="s">
        <v>584</v>
      </c>
      <c r="B87">
        <v>37.133600000000001</v>
      </c>
      <c r="C87" s="43">
        <v>313.3</v>
      </c>
      <c r="D87" s="9" t="s">
        <v>417</v>
      </c>
      <c r="E87" s="9" t="s">
        <v>419</v>
      </c>
      <c r="F87" s="9" t="s">
        <v>638</v>
      </c>
      <c r="G87" s="18" t="s">
        <v>752</v>
      </c>
      <c r="H87" s="9">
        <v>256.24023</v>
      </c>
      <c r="I87" s="9" t="s">
        <v>634</v>
      </c>
      <c r="J87" s="9" t="str">
        <f t="shared" si="17"/>
        <v>NF07_Hexadecanoic Acid O-TMS</v>
      </c>
      <c r="K87" s="8" t="s">
        <v>1323</v>
      </c>
      <c r="L87" s="26" t="s">
        <v>669</v>
      </c>
      <c r="M87" s="65" t="str">
        <f t="shared" si="18"/>
        <v>IPCSVZSSVZVIGE-UHFFFAOYSA-N</v>
      </c>
      <c r="N87" s="11">
        <v>26.916851510000001</v>
      </c>
      <c r="O87" s="11">
        <v>84.735686090000002</v>
      </c>
      <c r="P87" s="11">
        <v>43.068205589999998</v>
      </c>
      <c r="Q87" s="12">
        <f t="shared" si="19"/>
        <v>51.573581063333336</v>
      </c>
      <c r="R87" s="12">
        <f t="shared" si="20"/>
        <v>29.833043207224687</v>
      </c>
      <c r="S87" s="12">
        <f t="shared" si="33"/>
        <v>57.845591855623027</v>
      </c>
      <c r="T87" s="11">
        <v>63.64513221</v>
      </c>
      <c r="U87" s="11">
        <v>41.546935380000001</v>
      </c>
      <c r="V87" s="11">
        <v>45.784289440000002</v>
      </c>
      <c r="W87" s="12">
        <f t="shared" si="21"/>
        <v>50.325452343333332</v>
      </c>
      <c r="X87" s="12">
        <f t="shared" si="22"/>
        <v>11.728136943705668</v>
      </c>
      <c r="Y87" s="12">
        <f t="shared" si="23"/>
        <v>23.304583262745986</v>
      </c>
      <c r="Z87" s="11">
        <v>76.988302129999994</v>
      </c>
      <c r="AA87" s="11">
        <v>73.09655583</v>
      </c>
      <c r="AB87" s="11">
        <v>91.846039529999999</v>
      </c>
      <c r="AC87" s="12">
        <f t="shared" si="24"/>
        <v>80.643632496666669</v>
      </c>
      <c r="AD87" s="12">
        <f t="shared" si="25"/>
        <v>9.894789781559183</v>
      </c>
      <c r="AE87" s="12">
        <f t="shared" si="26"/>
        <v>12.269771927706971</v>
      </c>
      <c r="AF87" s="11">
        <v>82.411284240000001</v>
      </c>
      <c r="AG87" s="11">
        <v>120.1362628</v>
      </c>
      <c r="AH87" s="11">
        <v>101.0761447</v>
      </c>
      <c r="AI87" s="12">
        <f t="shared" si="27"/>
        <v>101.20789724666666</v>
      </c>
      <c r="AJ87" s="12">
        <f t="shared" si="28"/>
        <v>18.862834381086046</v>
      </c>
      <c r="AK87" s="12">
        <f t="shared" si="29"/>
        <v>18.637709995212163</v>
      </c>
      <c r="AL87" s="11">
        <v>74.961985929999997</v>
      </c>
      <c r="AM87" s="11">
        <v>64.684348909999997</v>
      </c>
      <c r="AN87" s="11">
        <v>55.301508230000003</v>
      </c>
      <c r="AO87" s="12">
        <f t="shared" si="30"/>
        <v>64.982614356666673</v>
      </c>
      <c r="AP87" s="12">
        <f t="shared" si="31"/>
        <v>9.8336319615671783</v>
      </c>
      <c r="AQ87" s="12">
        <f t="shared" si="32"/>
        <v>15.132712124498157</v>
      </c>
    </row>
    <row r="88" spans="1:43" x14ac:dyDescent="0.25">
      <c r="A88" t="s">
        <v>585</v>
      </c>
      <c r="B88">
        <v>38.662199999999999</v>
      </c>
      <c r="C88" s="43">
        <v>71.2</v>
      </c>
      <c r="D88" s="9" t="s">
        <v>417</v>
      </c>
      <c r="E88" s="9" t="s">
        <v>419</v>
      </c>
      <c r="F88" s="9" t="s">
        <v>638</v>
      </c>
      <c r="G88" s="18" t="s">
        <v>751</v>
      </c>
      <c r="H88" s="9">
        <v>296.34429999999998</v>
      </c>
      <c r="I88" s="9" t="s">
        <v>737</v>
      </c>
      <c r="J88" s="9" t="str">
        <f t="shared" si="17"/>
        <v>?Golm_Heneicosane n-</v>
      </c>
      <c r="K88" s="7" t="s">
        <v>1300</v>
      </c>
      <c r="L88" s="26" t="s">
        <v>670</v>
      </c>
      <c r="M88" s="65" t="str">
        <f t="shared" si="18"/>
        <v>FNAZRRHPUDJQCJ-UHFFFAOYSA-N</v>
      </c>
      <c r="N88" s="11">
        <v>22.940271370000001</v>
      </c>
      <c r="O88" s="11">
        <v>16.712631909999999</v>
      </c>
      <c r="P88" s="11">
        <v>23.426061489999999</v>
      </c>
      <c r="Q88" s="12">
        <f t="shared" si="19"/>
        <v>21.026321589999998</v>
      </c>
      <c r="R88" s="12">
        <f t="shared" si="20"/>
        <v>3.7436528954587049</v>
      </c>
      <c r="S88" s="12">
        <f t="shared" si="33"/>
        <v>17.804602100441407</v>
      </c>
      <c r="T88" s="11">
        <v>12.348122999999999</v>
      </c>
      <c r="U88" s="11">
        <v>11.88956642</v>
      </c>
      <c r="V88" s="11">
        <v>7.9890072270000001</v>
      </c>
      <c r="W88" s="12">
        <f t="shared" si="21"/>
        <v>10.742232215666666</v>
      </c>
      <c r="X88" s="12">
        <f t="shared" si="22"/>
        <v>2.3953610193307586</v>
      </c>
      <c r="Y88" s="12">
        <f t="shared" si="23"/>
        <v>22.298540668645391</v>
      </c>
      <c r="Z88" s="11">
        <v>7.9138551469999996</v>
      </c>
      <c r="AA88" s="11">
        <v>4.6559326969999999</v>
      </c>
      <c r="AB88" s="11">
        <v>10.13396775</v>
      </c>
      <c r="AC88" s="12">
        <f t="shared" si="24"/>
        <v>7.5679185313333335</v>
      </c>
      <c r="AD88" s="12">
        <f t="shared" si="25"/>
        <v>2.7553531746435604</v>
      </c>
      <c r="AE88" s="12">
        <f t="shared" si="26"/>
        <v>36.408335571209115</v>
      </c>
      <c r="AF88" s="11">
        <v>9.2105911690000006</v>
      </c>
      <c r="AG88" s="11">
        <v>9.8539331319999999</v>
      </c>
      <c r="AH88" s="11">
        <v>7.7212142930000001</v>
      </c>
      <c r="AI88" s="12">
        <f t="shared" si="27"/>
        <v>8.928579531333332</v>
      </c>
      <c r="AJ88" s="12">
        <f t="shared" si="28"/>
        <v>1.0939699878840157</v>
      </c>
      <c r="AK88" s="12">
        <f t="shared" si="29"/>
        <v>12.252452745085755</v>
      </c>
      <c r="AL88" s="11">
        <v>9.4340705549999999</v>
      </c>
      <c r="AM88" s="11">
        <v>9.4380417269999999</v>
      </c>
      <c r="AN88" s="11">
        <v>7.7784195699999996</v>
      </c>
      <c r="AO88" s="12">
        <f t="shared" si="30"/>
        <v>8.883510617333334</v>
      </c>
      <c r="AP88" s="12">
        <f t="shared" si="31"/>
        <v>0.95703898025314338</v>
      </c>
      <c r="AQ88" s="12">
        <f t="shared" si="32"/>
        <v>10.773206916483979</v>
      </c>
    </row>
    <row r="89" spans="1:43" x14ac:dyDescent="0.25">
      <c r="A89" t="s">
        <v>586</v>
      </c>
      <c r="B89">
        <v>38.792400000000001</v>
      </c>
      <c r="C89" s="43">
        <v>74.099999999999994</v>
      </c>
      <c r="D89" s="9" t="s">
        <v>417</v>
      </c>
      <c r="E89" s="9" t="s">
        <v>419</v>
      </c>
      <c r="F89" s="9" t="s">
        <v>638</v>
      </c>
      <c r="G89" s="18" t="s">
        <v>750</v>
      </c>
      <c r="H89" s="9">
        <v>298.28717999999998</v>
      </c>
      <c r="I89" s="9" t="s">
        <v>738</v>
      </c>
      <c r="J89" s="9" t="str">
        <f t="shared" si="17"/>
        <v>NF08_Methyl Octadecanoate</v>
      </c>
      <c r="K89" s="8" t="s">
        <v>1323</v>
      </c>
      <c r="L89" s="26" t="s">
        <v>671</v>
      </c>
      <c r="M89" s="65" t="str">
        <f t="shared" si="18"/>
        <v>HPEUJPJOZXNMSJ-UHFFFAOYSA-N</v>
      </c>
      <c r="N89" s="11">
        <v>12.289431090000001</v>
      </c>
      <c r="O89" s="11">
        <v>9.5453569599999994</v>
      </c>
      <c r="P89" s="11">
        <v>13.42435017</v>
      </c>
      <c r="Q89" s="12">
        <f t="shared" si="19"/>
        <v>11.753046073333332</v>
      </c>
      <c r="R89" s="12">
        <f t="shared" si="20"/>
        <v>1.9943492034708818</v>
      </c>
      <c r="S89" s="12">
        <f t="shared" si="33"/>
        <v>16.968785717567226</v>
      </c>
      <c r="T89" s="11">
        <v>1.338941819</v>
      </c>
      <c r="U89" s="11">
        <v>0.677230102</v>
      </c>
      <c r="V89" s="11">
        <v>6.8363015999999999E-2</v>
      </c>
      <c r="W89" s="12">
        <f t="shared" si="21"/>
        <v>0.69484497899999997</v>
      </c>
      <c r="X89" s="12">
        <f t="shared" si="22"/>
        <v>0.63547253015140004</v>
      </c>
      <c r="Y89" s="12">
        <f t="shared" si="23"/>
        <v>91.455295692854108</v>
      </c>
      <c r="Z89" s="11">
        <v>0.56501101399999998</v>
      </c>
      <c r="AA89" s="11">
        <v>0.24629044899999999</v>
      </c>
      <c r="AB89" s="11">
        <v>0.77671327999999995</v>
      </c>
      <c r="AC89" s="12">
        <f t="shared" si="24"/>
        <v>0.52933824766666671</v>
      </c>
      <c r="AD89" s="12">
        <f t="shared" si="25"/>
        <v>0.2670046902301868</v>
      </c>
      <c r="AE89" s="12">
        <f t="shared" si="26"/>
        <v>50.441223812401368</v>
      </c>
      <c r="AF89" s="11">
        <v>4.6571114790000001</v>
      </c>
      <c r="AG89" s="11">
        <v>5.5312016990000004</v>
      </c>
      <c r="AH89" s="11">
        <v>3.290592374</v>
      </c>
      <c r="AI89" s="12">
        <f t="shared" si="27"/>
        <v>4.4929685173333338</v>
      </c>
      <c r="AJ89" s="12">
        <f t="shared" si="28"/>
        <v>1.1292872622666796</v>
      </c>
      <c r="AK89" s="12">
        <f t="shared" si="29"/>
        <v>25.134546523306909</v>
      </c>
      <c r="AL89" s="11">
        <v>3.532266618</v>
      </c>
      <c r="AM89" s="11">
        <v>2.7111648229999998</v>
      </c>
      <c r="AN89" s="11">
        <v>0.96819392000000004</v>
      </c>
      <c r="AO89" s="12">
        <f t="shared" si="30"/>
        <v>2.4038751203333333</v>
      </c>
      <c r="AP89" s="12">
        <f t="shared" si="31"/>
        <v>1.3093652741618647</v>
      </c>
      <c r="AQ89" s="12">
        <f t="shared" si="32"/>
        <v>54.468939051222499</v>
      </c>
    </row>
    <row r="90" spans="1:43" x14ac:dyDescent="0.25">
      <c r="A90" t="s">
        <v>587</v>
      </c>
      <c r="B90">
        <v>39.143700000000003</v>
      </c>
      <c r="C90" s="43">
        <v>327.39999999999998</v>
      </c>
      <c r="D90" s="9" t="s">
        <v>417</v>
      </c>
      <c r="E90" s="9" t="s">
        <v>419</v>
      </c>
      <c r="F90" s="9" t="s">
        <v>638</v>
      </c>
      <c r="G90" s="18" t="s">
        <v>749</v>
      </c>
      <c r="H90" s="9">
        <v>254.29734999999999</v>
      </c>
      <c r="I90" s="9" t="s">
        <v>635</v>
      </c>
      <c r="J90" s="9" t="str">
        <f t="shared" si="17"/>
        <v>NF07_1-Octadecane O-TMS</v>
      </c>
      <c r="K90" s="8" t="s">
        <v>1323</v>
      </c>
      <c r="L90" s="26" t="s">
        <v>672</v>
      </c>
      <c r="M90" s="65" t="str">
        <f t="shared" si="18"/>
        <v>RZJRJXONCZWCBN-UHFFFAOYSA-N</v>
      </c>
      <c r="N90" s="11">
        <v>6.8541054690000003</v>
      </c>
      <c r="O90" s="11">
        <v>3.2203193899999998</v>
      </c>
      <c r="P90" s="11">
        <v>5.2480462440000002</v>
      </c>
      <c r="Q90" s="12">
        <f t="shared" si="19"/>
        <v>5.1074903676666672</v>
      </c>
      <c r="R90" s="12">
        <f t="shared" si="20"/>
        <v>1.8209660300956778</v>
      </c>
      <c r="S90" s="12">
        <f t="shared" si="33"/>
        <v>35.6528529475735</v>
      </c>
      <c r="T90" s="11">
        <v>5.4582588049999998</v>
      </c>
      <c r="U90" s="11">
        <v>5.0743260479999996</v>
      </c>
      <c r="V90" s="11">
        <v>4.4504323430000001</v>
      </c>
      <c r="W90" s="12">
        <f t="shared" si="21"/>
        <v>4.9943390653333326</v>
      </c>
      <c r="X90" s="12">
        <f t="shared" si="22"/>
        <v>0.50865212318828223</v>
      </c>
      <c r="Y90" s="12">
        <f t="shared" si="23"/>
        <v>10.184573304582671</v>
      </c>
      <c r="Z90" s="11">
        <v>4.2112647729999999</v>
      </c>
      <c r="AA90" s="11">
        <v>4.5738358809999999</v>
      </c>
      <c r="AB90" s="11">
        <v>2.5337977299999999</v>
      </c>
      <c r="AC90" s="12">
        <f t="shared" si="24"/>
        <v>3.7729661280000002</v>
      </c>
      <c r="AD90" s="12">
        <f t="shared" si="25"/>
        <v>1.0883557281700207</v>
      </c>
      <c r="AE90" s="12">
        <f t="shared" si="26"/>
        <v>28.846156876233174</v>
      </c>
      <c r="AF90" s="11">
        <v>4.7412446030000002</v>
      </c>
      <c r="AG90" s="11">
        <v>5.9554402580000003</v>
      </c>
      <c r="AH90" s="11">
        <v>5.1474761950000003</v>
      </c>
      <c r="AI90" s="12">
        <f t="shared" si="27"/>
        <v>5.2813870186666669</v>
      </c>
      <c r="AJ90" s="12">
        <f t="shared" si="28"/>
        <v>0.61807511976824758</v>
      </c>
      <c r="AK90" s="12">
        <f t="shared" si="29"/>
        <v>11.702893909946523</v>
      </c>
      <c r="AL90" s="11">
        <v>4.4190447620000004</v>
      </c>
      <c r="AM90" s="11">
        <v>5.2773010549999997</v>
      </c>
      <c r="AN90" s="11">
        <v>4.8591555639999999</v>
      </c>
      <c r="AO90" s="12">
        <f t="shared" si="30"/>
        <v>4.8518337936666667</v>
      </c>
      <c r="AP90" s="12">
        <f t="shared" si="31"/>
        <v>0.42917499037005374</v>
      </c>
      <c r="AQ90" s="12">
        <f t="shared" si="32"/>
        <v>8.8456243272446109</v>
      </c>
    </row>
    <row r="91" spans="1:43" x14ac:dyDescent="0.25">
      <c r="A91" t="s">
        <v>588</v>
      </c>
      <c r="B91">
        <v>39.4193</v>
      </c>
      <c r="C91" s="43">
        <v>112.4</v>
      </c>
      <c r="D91" s="9" t="s">
        <v>417</v>
      </c>
      <c r="E91" s="9" t="s">
        <v>419</v>
      </c>
      <c r="F91" s="9" t="s">
        <v>638</v>
      </c>
      <c r="J91" s="9" t="str">
        <f t="shared" si="17"/>
        <v>LWS-GC-Quad-CHCL3-39.4193-112.4</v>
      </c>
      <c r="K91" s="6" t="s">
        <v>1298</v>
      </c>
      <c r="L91" s="25"/>
      <c r="M91" s="65" t="str">
        <f t="shared" si="18"/>
        <v>Unknown-39.4193-112.4</v>
      </c>
      <c r="N91" s="11">
        <v>0</v>
      </c>
      <c r="O91" s="11">
        <v>2.1799085100000002</v>
      </c>
      <c r="P91" s="11">
        <v>1.3500408820000001</v>
      </c>
      <c r="Q91" s="12">
        <f t="shared" si="19"/>
        <v>1.1766497973333334</v>
      </c>
      <c r="R91" s="12">
        <f t="shared" si="20"/>
        <v>1.1002493486360343</v>
      </c>
      <c r="S91" s="12">
        <f t="shared" si="33"/>
        <v>93.506950932176508</v>
      </c>
      <c r="T91" s="11">
        <v>4.8671775E-2</v>
      </c>
      <c r="U91" s="11">
        <v>3.3852596999999998E-2</v>
      </c>
      <c r="V91" s="11">
        <v>8.9923660000000002E-2</v>
      </c>
      <c r="W91" s="12">
        <f t="shared" si="21"/>
        <v>5.7482677333333336E-2</v>
      </c>
      <c r="X91" s="12">
        <f t="shared" si="22"/>
        <v>2.9055378614520705E-2</v>
      </c>
      <c r="Y91" s="12">
        <f t="shared" si="23"/>
        <v>50.546321017778915</v>
      </c>
      <c r="Z91" s="11">
        <v>9.7047016E-2</v>
      </c>
      <c r="AA91" s="11">
        <v>0.148772131</v>
      </c>
      <c r="AB91" s="11">
        <v>0.122317052</v>
      </c>
      <c r="AC91" s="12">
        <f t="shared" si="24"/>
        <v>0.12271206633333333</v>
      </c>
      <c r="AD91" s="12">
        <f t="shared" si="25"/>
        <v>2.5864819884999432E-2</v>
      </c>
      <c r="AE91" s="12">
        <f t="shared" si="26"/>
        <v>21.077650028922665</v>
      </c>
      <c r="AF91" s="11">
        <v>6.4453916999999999E-2</v>
      </c>
      <c r="AG91" s="11">
        <v>6.9716431999999995E-2</v>
      </c>
      <c r="AH91" s="11">
        <v>6.2435694999999999E-2</v>
      </c>
      <c r="AI91" s="12">
        <f t="shared" si="27"/>
        <v>6.5535347999999993E-2</v>
      </c>
      <c r="AJ91" s="12">
        <f t="shared" si="28"/>
        <v>3.7589097583758222E-3</v>
      </c>
      <c r="AK91" s="12">
        <f t="shared" si="29"/>
        <v>5.7356981737181325</v>
      </c>
      <c r="AL91" s="11">
        <v>0.14432719899999999</v>
      </c>
      <c r="AM91" s="11">
        <v>4.5976016000000001E-2</v>
      </c>
      <c r="AN91" s="11">
        <v>9.1430340999999998E-2</v>
      </c>
      <c r="AO91" s="12">
        <f t="shared" si="30"/>
        <v>9.3911185333333327E-2</v>
      </c>
      <c r="AP91" s="12">
        <f t="shared" si="31"/>
        <v>4.9222502382848712E-2</v>
      </c>
      <c r="AQ91" s="12">
        <f t="shared" si="32"/>
        <v>52.413886810325906</v>
      </c>
    </row>
    <row r="92" spans="1:43" x14ac:dyDescent="0.25">
      <c r="A92" t="s">
        <v>589</v>
      </c>
      <c r="B92">
        <v>39.821599999999997</v>
      </c>
      <c r="C92" s="43">
        <v>299.3</v>
      </c>
      <c r="D92" s="9" t="s">
        <v>417</v>
      </c>
      <c r="E92" s="9" t="s">
        <v>419</v>
      </c>
      <c r="F92" s="9" t="s">
        <v>638</v>
      </c>
      <c r="J92" s="9" t="str">
        <f t="shared" si="17"/>
        <v>LWS-GC-Quad-CHCL3-39.8216-299.3</v>
      </c>
      <c r="K92" s="6" t="s">
        <v>1298</v>
      </c>
      <c r="L92" s="25"/>
      <c r="M92" s="65" t="str">
        <f t="shared" si="18"/>
        <v>Unknown-39.8216-299.3</v>
      </c>
      <c r="N92" s="11">
        <v>14.467557899999999</v>
      </c>
      <c r="O92" s="11">
        <v>4.4258748529999998</v>
      </c>
      <c r="P92" s="11">
        <v>4.6585917739999996</v>
      </c>
      <c r="Q92" s="12">
        <f t="shared" si="19"/>
        <v>7.8506748423333335</v>
      </c>
      <c r="R92" s="12">
        <f t="shared" si="20"/>
        <v>5.7315700589329825</v>
      </c>
      <c r="S92" s="12">
        <f t="shared" si="33"/>
        <v>73.007355087826781</v>
      </c>
      <c r="T92" s="11">
        <v>2.887078673</v>
      </c>
      <c r="U92" s="11">
        <v>0.54431411799999996</v>
      </c>
      <c r="V92" s="11">
        <v>1.1148430309999999</v>
      </c>
      <c r="W92" s="12">
        <f t="shared" si="21"/>
        <v>1.5154119406666666</v>
      </c>
      <c r="X92" s="12">
        <f t="shared" si="22"/>
        <v>1.2216701799523242</v>
      </c>
      <c r="Y92" s="12">
        <f t="shared" si="23"/>
        <v>80.616375466520466</v>
      </c>
      <c r="Z92" s="11">
        <v>5.8326901229999999</v>
      </c>
      <c r="AA92" s="11">
        <v>3.694810302</v>
      </c>
      <c r="AB92" s="11">
        <v>2.0115039189999999</v>
      </c>
      <c r="AC92" s="12">
        <f t="shared" si="24"/>
        <v>3.8463347813333328</v>
      </c>
      <c r="AD92" s="12">
        <f t="shared" si="25"/>
        <v>1.9150941888815589</v>
      </c>
      <c r="AE92" s="12">
        <f t="shared" si="26"/>
        <v>49.7901066276319</v>
      </c>
      <c r="AF92" s="11">
        <v>11.96712453</v>
      </c>
      <c r="AG92" s="11">
        <v>7.7700995910000001</v>
      </c>
      <c r="AH92" s="11">
        <v>6.31895483</v>
      </c>
      <c r="AI92" s="12">
        <f t="shared" si="27"/>
        <v>8.6853929836666666</v>
      </c>
      <c r="AJ92" s="12">
        <f t="shared" si="28"/>
        <v>2.9332195171848245</v>
      </c>
      <c r="AK92" s="12">
        <f t="shared" si="29"/>
        <v>33.771868730648066</v>
      </c>
      <c r="AL92" s="11">
        <v>4.7433600690000004</v>
      </c>
      <c r="AM92" s="11">
        <v>4.6009743370000002</v>
      </c>
      <c r="AN92" s="11">
        <v>1.796239143</v>
      </c>
      <c r="AO92" s="12">
        <f t="shared" si="30"/>
        <v>3.7135245163333335</v>
      </c>
      <c r="AP92" s="12">
        <f t="shared" si="31"/>
        <v>1.6619433884064005</v>
      </c>
      <c r="AQ92" s="12">
        <f t="shared" si="32"/>
        <v>44.75380143840745</v>
      </c>
    </row>
    <row r="93" spans="1:43" x14ac:dyDescent="0.25">
      <c r="A93" t="s">
        <v>590</v>
      </c>
      <c r="B93">
        <v>40.025500000000001</v>
      </c>
      <c r="C93" s="43">
        <v>57.1</v>
      </c>
      <c r="D93" s="9" t="s">
        <v>417</v>
      </c>
      <c r="E93" s="9" t="s">
        <v>419</v>
      </c>
      <c r="F93" s="9" t="s">
        <v>638</v>
      </c>
      <c r="J93" s="9" t="str">
        <f t="shared" si="17"/>
        <v>LWS-GC-Quad-CHCL3-40.0255-57.1</v>
      </c>
      <c r="K93" s="6" t="s">
        <v>1298</v>
      </c>
      <c r="L93" s="25"/>
      <c r="M93" s="65" t="str">
        <f t="shared" si="18"/>
        <v>Unknown-40.0255-57.1</v>
      </c>
      <c r="N93" s="11">
        <v>18.723897449999999</v>
      </c>
      <c r="O93" s="11">
        <v>28.70212871</v>
      </c>
      <c r="P93" s="11">
        <v>12.18839725</v>
      </c>
      <c r="Q93" s="12">
        <f t="shared" si="19"/>
        <v>19.871474469999999</v>
      </c>
      <c r="R93" s="12">
        <f t="shared" si="20"/>
        <v>8.3164614738404534</v>
      </c>
      <c r="S93" s="12">
        <f t="shared" si="33"/>
        <v>41.85125510638796</v>
      </c>
      <c r="T93" s="11">
        <v>4.7192902160000001</v>
      </c>
      <c r="U93" s="11">
        <v>4.4692554280000003</v>
      </c>
      <c r="V93" s="11">
        <v>3.706590142</v>
      </c>
      <c r="W93" s="12">
        <f t="shared" si="21"/>
        <v>4.2983785953333333</v>
      </c>
      <c r="X93" s="12">
        <f t="shared" si="22"/>
        <v>0.52753154306310956</v>
      </c>
      <c r="Y93" s="12">
        <f t="shared" si="23"/>
        <v>12.272803136416146</v>
      </c>
      <c r="Z93" s="11">
        <v>5.3170250479999996</v>
      </c>
      <c r="AA93" s="11">
        <v>5.4900544919999996</v>
      </c>
      <c r="AB93" s="11">
        <v>3.5435249940000002</v>
      </c>
      <c r="AC93" s="12">
        <f t="shared" si="24"/>
        <v>4.7835348446666668</v>
      </c>
      <c r="AD93" s="12">
        <f t="shared" si="25"/>
        <v>1.0773593269821866</v>
      </c>
      <c r="AE93" s="12">
        <f t="shared" si="26"/>
        <v>22.522242692208522</v>
      </c>
      <c r="AF93" s="11">
        <v>3.6973439030000002</v>
      </c>
      <c r="AG93" s="11">
        <v>4.0255768639999996</v>
      </c>
      <c r="AH93" s="11">
        <v>3.5734800299999998</v>
      </c>
      <c r="AI93" s="12">
        <f t="shared" si="27"/>
        <v>3.7654669323333336</v>
      </c>
      <c r="AJ93" s="12">
        <f t="shared" si="28"/>
        <v>0.23362030556518082</v>
      </c>
      <c r="AK93" s="12">
        <f t="shared" si="29"/>
        <v>6.2042851461296493</v>
      </c>
      <c r="AL93" s="11">
        <v>3.899589287</v>
      </c>
      <c r="AM93" s="11">
        <v>4.1341136360000004</v>
      </c>
      <c r="AN93" s="11">
        <v>3.5888077250000001</v>
      </c>
      <c r="AO93" s="12">
        <f t="shared" si="30"/>
        <v>3.874170216</v>
      </c>
      <c r="AP93" s="12">
        <f t="shared" si="31"/>
        <v>0.27354018172978228</v>
      </c>
      <c r="AQ93" s="12">
        <f t="shared" si="32"/>
        <v>7.0606134082618306</v>
      </c>
    </row>
    <row r="94" spans="1:43" x14ac:dyDescent="0.25">
      <c r="A94" t="s">
        <v>591</v>
      </c>
      <c r="B94">
        <v>40.6648</v>
      </c>
      <c r="C94" s="43">
        <v>117.1</v>
      </c>
      <c r="D94" s="9" t="s">
        <v>417</v>
      </c>
      <c r="E94" s="9" t="s">
        <v>419</v>
      </c>
      <c r="F94" s="9" t="s">
        <v>638</v>
      </c>
      <c r="G94" s="18" t="s">
        <v>748</v>
      </c>
      <c r="H94" s="9">
        <v>284.27152999999998</v>
      </c>
      <c r="I94" s="9" t="s">
        <v>739</v>
      </c>
      <c r="J94" s="9" t="str">
        <f t="shared" si="17"/>
        <v>NF07_Stearic Acid O-TMS</v>
      </c>
      <c r="K94" s="8" t="s">
        <v>1323</v>
      </c>
      <c r="L94" s="26" t="s">
        <v>673</v>
      </c>
      <c r="M94" s="65" t="str">
        <f t="shared" si="18"/>
        <v>QIQXTHQIDYTFRH-UHFFFAOYSA-N</v>
      </c>
      <c r="N94" s="11">
        <v>81.370021780000002</v>
      </c>
      <c r="O94" s="11">
        <v>62.242993740000003</v>
      </c>
      <c r="P94" s="11">
        <v>57.89964062</v>
      </c>
      <c r="Q94" s="12">
        <f t="shared" si="19"/>
        <v>67.170885380000001</v>
      </c>
      <c r="R94" s="12">
        <f t="shared" si="20"/>
        <v>12.487104746922272</v>
      </c>
      <c r="S94" s="12">
        <f t="shared" si="33"/>
        <v>18.590055313816485</v>
      </c>
      <c r="T94" s="11">
        <v>45.223801250000001</v>
      </c>
      <c r="U94" s="11">
        <v>33.512288849999997</v>
      </c>
      <c r="V94" s="11">
        <v>35.778836179999999</v>
      </c>
      <c r="W94" s="12">
        <f t="shared" si="21"/>
        <v>38.171642093333332</v>
      </c>
      <c r="X94" s="12">
        <f t="shared" si="22"/>
        <v>6.2116037202964831</v>
      </c>
      <c r="Y94" s="12">
        <f t="shared" si="23"/>
        <v>16.272822911596297</v>
      </c>
      <c r="Z94" s="11">
        <v>48.704031690000001</v>
      </c>
      <c r="AA94" s="11">
        <v>38.431288590000001</v>
      </c>
      <c r="AB94" s="11">
        <v>46.14716576</v>
      </c>
      <c r="AC94" s="12">
        <f t="shared" si="24"/>
        <v>44.427495346666667</v>
      </c>
      <c r="AD94" s="12">
        <f t="shared" si="25"/>
        <v>5.3479213202439624</v>
      </c>
      <c r="AE94" s="12">
        <f t="shared" si="26"/>
        <v>12.037413494760987</v>
      </c>
      <c r="AF94" s="11">
        <v>45.159267069999999</v>
      </c>
      <c r="AG94" s="11">
        <v>40.478048389999998</v>
      </c>
      <c r="AH94" s="11">
        <v>48.15364546</v>
      </c>
      <c r="AI94" s="12">
        <f t="shared" si="27"/>
        <v>44.596986973333337</v>
      </c>
      <c r="AJ94" s="12">
        <f t="shared" si="28"/>
        <v>3.8685677938455156</v>
      </c>
      <c r="AK94" s="12">
        <f t="shared" si="29"/>
        <v>8.6745048407837881</v>
      </c>
      <c r="AL94" s="11">
        <v>37.518490489999998</v>
      </c>
      <c r="AM94" s="11">
        <v>33.176932039999997</v>
      </c>
      <c r="AN94" s="11">
        <v>33.70442706</v>
      </c>
      <c r="AO94" s="12">
        <f t="shared" si="30"/>
        <v>34.799949863333332</v>
      </c>
      <c r="AP94" s="12">
        <f t="shared" si="31"/>
        <v>2.3690525750094897</v>
      </c>
      <c r="AQ94" s="12">
        <f t="shared" si="32"/>
        <v>6.8076321497969214</v>
      </c>
    </row>
    <row r="95" spans="1:43" x14ac:dyDescent="0.25">
      <c r="A95" t="s">
        <v>592</v>
      </c>
      <c r="B95">
        <v>42.283700000000003</v>
      </c>
      <c r="C95" s="43">
        <v>71.2</v>
      </c>
      <c r="D95" s="9" t="s">
        <v>417</v>
      </c>
      <c r="E95" s="9" t="s">
        <v>419</v>
      </c>
      <c r="F95" s="9" t="s">
        <v>638</v>
      </c>
      <c r="J95" s="9" t="str">
        <f t="shared" si="17"/>
        <v>LWS-GC-Quad-CHCL3-42.2837-71.2</v>
      </c>
      <c r="K95" s="6" t="s">
        <v>1298</v>
      </c>
      <c r="L95" s="25"/>
      <c r="M95" s="65" t="str">
        <f t="shared" si="18"/>
        <v>Unknown-42.2837-71.2</v>
      </c>
      <c r="N95" s="11">
        <v>6.9140539140000001</v>
      </c>
      <c r="O95" s="11">
        <v>25.101976780000001</v>
      </c>
      <c r="P95" s="11">
        <v>22.456313819999998</v>
      </c>
      <c r="Q95" s="12">
        <f t="shared" si="19"/>
        <v>18.157448171333332</v>
      </c>
      <c r="R95" s="12">
        <f t="shared" si="20"/>
        <v>9.8265110259876138</v>
      </c>
      <c r="S95" s="12">
        <f t="shared" si="33"/>
        <v>54.118348202152887</v>
      </c>
      <c r="T95" s="11">
        <v>15.52465834</v>
      </c>
      <c r="U95" s="11">
        <v>15.429122639999999</v>
      </c>
      <c r="V95" s="11">
        <v>16.02034694</v>
      </c>
      <c r="W95" s="12">
        <f t="shared" si="21"/>
        <v>15.65804264</v>
      </c>
      <c r="X95" s="12">
        <f t="shared" si="22"/>
        <v>0.31738001172488794</v>
      </c>
      <c r="Y95" s="12">
        <f t="shared" si="23"/>
        <v>2.0269456344058594</v>
      </c>
      <c r="Z95" s="11">
        <v>16.970068810000001</v>
      </c>
      <c r="AA95" s="11">
        <v>15.378411890000001</v>
      </c>
      <c r="AB95" s="11">
        <v>20.01412762</v>
      </c>
      <c r="AC95" s="12">
        <f t="shared" si="24"/>
        <v>17.454202773333336</v>
      </c>
      <c r="AD95" s="12">
        <f t="shared" si="25"/>
        <v>2.3554732758369306</v>
      </c>
      <c r="AE95" s="12">
        <f t="shared" si="26"/>
        <v>13.495163923703469</v>
      </c>
      <c r="AF95" s="11">
        <v>12.643439300000001</v>
      </c>
      <c r="AG95" s="11">
        <v>13.368204049999999</v>
      </c>
      <c r="AH95" s="11">
        <v>13.23559655</v>
      </c>
      <c r="AI95" s="12">
        <f t="shared" si="27"/>
        <v>13.082413299999999</v>
      </c>
      <c r="AJ95" s="12">
        <f t="shared" si="28"/>
        <v>0.38590130444332787</v>
      </c>
      <c r="AK95" s="12">
        <f t="shared" si="29"/>
        <v>2.9497715413357861</v>
      </c>
      <c r="AL95" s="11">
        <v>13.76358042</v>
      </c>
      <c r="AM95" s="11">
        <v>13.550498709999999</v>
      </c>
      <c r="AN95" s="11">
        <v>12.23398025</v>
      </c>
      <c r="AO95" s="12">
        <f t="shared" si="30"/>
        <v>13.182686459999999</v>
      </c>
      <c r="AP95" s="12">
        <f t="shared" si="31"/>
        <v>0.82848268446211593</v>
      </c>
      <c r="AQ95" s="12">
        <f t="shared" si="32"/>
        <v>6.2846270900545713</v>
      </c>
    </row>
    <row r="96" spans="1:43" x14ac:dyDescent="0.25">
      <c r="A96" t="s">
        <v>593</v>
      </c>
      <c r="B96">
        <v>42.954000000000001</v>
      </c>
      <c r="C96" s="43">
        <v>71.2</v>
      </c>
      <c r="D96" s="9" t="s">
        <v>417</v>
      </c>
      <c r="E96" s="9" t="s">
        <v>419</v>
      </c>
      <c r="F96" s="9" t="s">
        <v>638</v>
      </c>
      <c r="J96" s="9" t="str">
        <f t="shared" si="17"/>
        <v>LWS-GC-Quad-CHCL3-42.954-71.2</v>
      </c>
      <c r="K96" s="6" t="s">
        <v>1298</v>
      </c>
      <c r="L96" s="25"/>
      <c r="M96" s="65" t="str">
        <f t="shared" si="18"/>
        <v>Unknown-42.954-71.2</v>
      </c>
      <c r="N96" s="11">
        <v>22.800391659999999</v>
      </c>
      <c r="O96" s="11">
        <v>18.165904250000001</v>
      </c>
      <c r="P96" s="11">
        <v>50.464908440000002</v>
      </c>
      <c r="Q96" s="12">
        <f t="shared" si="19"/>
        <v>30.477068116666668</v>
      </c>
      <c r="R96" s="12">
        <f t="shared" si="20"/>
        <v>17.464390598634253</v>
      </c>
      <c r="S96" s="12">
        <f t="shared" si="33"/>
        <v>57.303381453164413</v>
      </c>
      <c r="T96" s="11">
        <v>11.9367529</v>
      </c>
      <c r="U96" s="11">
        <v>12.50194207</v>
      </c>
      <c r="V96" s="11">
        <v>12.2175227</v>
      </c>
      <c r="W96" s="12">
        <f t="shared" si="21"/>
        <v>12.218739223333335</v>
      </c>
      <c r="X96" s="12">
        <f t="shared" si="22"/>
        <v>0.2825965488432009</v>
      </c>
      <c r="Y96" s="12">
        <f t="shared" si="23"/>
        <v>2.3128126697682898</v>
      </c>
      <c r="Z96" s="11">
        <v>14.099368739999999</v>
      </c>
      <c r="AA96" s="11">
        <v>14.369664269999999</v>
      </c>
      <c r="AB96" s="11">
        <v>15.8370003</v>
      </c>
      <c r="AC96" s="12">
        <f t="shared" si="24"/>
        <v>14.768677769999998</v>
      </c>
      <c r="AD96" s="12">
        <f t="shared" si="25"/>
        <v>0.93501320282854627</v>
      </c>
      <c r="AE96" s="12">
        <f t="shared" si="26"/>
        <v>6.3310556123572752</v>
      </c>
      <c r="AF96" s="11">
        <v>10.907155489999999</v>
      </c>
      <c r="AG96" s="11">
        <v>10.591895640000001</v>
      </c>
      <c r="AH96" s="11">
        <v>11.175372769999999</v>
      </c>
      <c r="AI96" s="12">
        <f t="shared" si="27"/>
        <v>10.891474633333331</v>
      </c>
      <c r="AJ96" s="12">
        <f t="shared" si="28"/>
        <v>0.29205445940373725</v>
      </c>
      <c r="AK96" s="12">
        <f t="shared" si="29"/>
        <v>2.6814960254317199</v>
      </c>
      <c r="AL96" s="11">
        <v>10.629093640000001</v>
      </c>
      <c r="AM96" s="11">
        <v>11.05465785</v>
      </c>
      <c r="AN96" s="11">
        <v>10.48529156</v>
      </c>
      <c r="AO96" s="12">
        <f t="shared" si="30"/>
        <v>10.72301435</v>
      </c>
      <c r="AP96" s="12">
        <f t="shared" si="31"/>
        <v>0.2960748518065473</v>
      </c>
      <c r="AQ96" s="12">
        <f t="shared" si="32"/>
        <v>2.7611158778925562</v>
      </c>
    </row>
    <row r="97" spans="1:43" x14ac:dyDescent="0.25">
      <c r="A97" t="s">
        <v>594</v>
      </c>
      <c r="B97">
        <v>43.015999999999998</v>
      </c>
      <c r="C97" s="43">
        <v>253.2</v>
      </c>
      <c r="D97" s="9" t="s">
        <v>417</v>
      </c>
      <c r="E97" s="9" t="s">
        <v>419</v>
      </c>
      <c r="F97" s="9" t="s">
        <v>638</v>
      </c>
      <c r="J97" s="9" t="str">
        <f t="shared" si="17"/>
        <v>LWS-GC-Quad-CHCL3-43.016-253.2</v>
      </c>
      <c r="K97" s="6" t="s">
        <v>1298</v>
      </c>
      <c r="L97" s="25"/>
      <c r="M97" s="65" t="str">
        <f t="shared" si="18"/>
        <v>Unknown-43.016-253.2</v>
      </c>
      <c r="N97" s="11">
        <v>10.03137302</v>
      </c>
      <c r="O97" s="11">
        <v>2.0312783840000002</v>
      </c>
      <c r="P97" s="11">
        <v>2.3768325379999999</v>
      </c>
      <c r="Q97" s="12">
        <f t="shared" si="19"/>
        <v>4.8131613140000002</v>
      </c>
      <c r="R97" s="12">
        <f t="shared" si="20"/>
        <v>4.5224055517847175</v>
      </c>
      <c r="S97" s="12">
        <f t="shared" si="33"/>
        <v>93.959151932648425</v>
      </c>
      <c r="T97" s="11">
        <v>5.7140196239999996</v>
      </c>
      <c r="U97" s="11">
        <v>5.6765459229999999</v>
      </c>
      <c r="V97" s="11">
        <v>5.3444102449999997</v>
      </c>
      <c r="W97" s="12">
        <f t="shared" si="21"/>
        <v>5.5783252640000001</v>
      </c>
      <c r="X97" s="12">
        <f t="shared" si="22"/>
        <v>0.20344101516652716</v>
      </c>
      <c r="Y97" s="12">
        <f t="shared" si="23"/>
        <v>3.6469909074582634</v>
      </c>
      <c r="Z97" s="11">
        <v>6.989852419</v>
      </c>
      <c r="AA97" s="11">
        <v>6.4942663769999998</v>
      </c>
      <c r="AB97" s="11">
        <v>7.5182175960000004</v>
      </c>
      <c r="AC97" s="12">
        <f t="shared" si="24"/>
        <v>7.0007787973333331</v>
      </c>
      <c r="AD97" s="12">
        <f t="shared" si="25"/>
        <v>0.51206304692929094</v>
      </c>
      <c r="AE97" s="12">
        <f t="shared" si="26"/>
        <v>7.3143726112920593</v>
      </c>
      <c r="AF97" s="11">
        <v>5.3229547479999999</v>
      </c>
      <c r="AG97" s="11">
        <v>5.582472976</v>
      </c>
      <c r="AH97" s="11">
        <v>5.829798137</v>
      </c>
      <c r="AI97" s="12">
        <f t="shared" si="27"/>
        <v>5.5784086203333336</v>
      </c>
      <c r="AJ97" s="12">
        <f t="shared" si="28"/>
        <v>0.25344613724318277</v>
      </c>
      <c r="AK97" s="12">
        <f t="shared" si="29"/>
        <v>4.5433412016353563</v>
      </c>
      <c r="AL97" s="11">
        <v>5.7017661329999996</v>
      </c>
      <c r="AM97" s="11">
        <v>6.2793651830000003</v>
      </c>
      <c r="AN97" s="11">
        <v>5.7874738429999999</v>
      </c>
      <c r="AO97" s="12">
        <f t="shared" si="30"/>
        <v>5.9228683863333336</v>
      </c>
      <c r="AP97" s="12">
        <f t="shared" si="31"/>
        <v>0.31169524765956452</v>
      </c>
      <c r="AQ97" s="12">
        <f t="shared" si="32"/>
        <v>5.2625725801839991</v>
      </c>
    </row>
    <row r="98" spans="1:43" x14ac:dyDescent="0.25">
      <c r="A98" t="s">
        <v>595</v>
      </c>
      <c r="B98">
        <v>43.464500000000001</v>
      </c>
      <c r="C98" s="43">
        <v>239.3</v>
      </c>
      <c r="D98" s="9" t="s">
        <v>417</v>
      </c>
      <c r="E98" s="9" t="s">
        <v>419</v>
      </c>
      <c r="F98" s="9" t="s">
        <v>638</v>
      </c>
      <c r="J98" s="9" t="str">
        <f t="shared" si="17"/>
        <v>LWS-GC-Quad-CHCL3-43.4645-239.3</v>
      </c>
      <c r="K98" s="6" t="s">
        <v>1298</v>
      </c>
      <c r="L98" s="25"/>
      <c r="M98" s="65" t="str">
        <f t="shared" si="18"/>
        <v>Unknown-43.4645-239.3</v>
      </c>
      <c r="N98" s="11">
        <v>2.6177487359999998</v>
      </c>
      <c r="O98" s="11">
        <v>2.1799085100000002</v>
      </c>
      <c r="P98" s="11">
        <v>4.2212545869999998</v>
      </c>
      <c r="Q98" s="12">
        <f t="shared" si="19"/>
        <v>3.0063039443333337</v>
      </c>
      <c r="R98" s="12">
        <f t="shared" si="20"/>
        <v>1.0747115026661989</v>
      </c>
      <c r="S98" s="12">
        <f t="shared" si="33"/>
        <v>35.748597698910409</v>
      </c>
      <c r="T98" s="11">
        <v>9.7402050389999992</v>
      </c>
      <c r="U98" s="11">
        <v>9.4439835740000007</v>
      </c>
      <c r="V98" s="11">
        <v>9.5645118119999992</v>
      </c>
      <c r="W98" s="12">
        <f t="shared" si="21"/>
        <v>9.5829001416666664</v>
      </c>
      <c r="X98" s="12">
        <f t="shared" si="22"/>
        <v>0.14896438192612979</v>
      </c>
      <c r="Y98" s="12">
        <f t="shared" si="23"/>
        <v>1.5544812084436661</v>
      </c>
      <c r="Z98" s="11">
        <v>10.96425668</v>
      </c>
      <c r="AA98" s="11">
        <v>11.05041289</v>
      </c>
      <c r="AB98" s="11">
        <v>10.90150725</v>
      </c>
      <c r="AC98" s="12">
        <f t="shared" si="24"/>
        <v>10.972058940000002</v>
      </c>
      <c r="AD98" s="12">
        <f t="shared" si="25"/>
        <v>7.4758804510125398E-2</v>
      </c>
      <c r="AE98" s="12">
        <f t="shared" si="26"/>
        <v>0.68135620596771407</v>
      </c>
      <c r="AF98" s="11">
        <v>8.5756207839999998</v>
      </c>
      <c r="AG98" s="11">
        <v>9.9062986140000007</v>
      </c>
      <c r="AH98" s="11">
        <v>9.4788176499999999</v>
      </c>
      <c r="AI98" s="12">
        <f t="shared" si="27"/>
        <v>9.320245682666668</v>
      </c>
      <c r="AJ98" s="12">
        <f t="shared" si="28"/>
        <v>0.67936343250969178</v>
      </c>
      <c r="AK98" s="12">
        <f t="shared" si="29"/>
        <v>7.2891150688563746</v>
      </c>
      <c r="AL98" s="11">
        <v>9.2863762320000003</v>
      </c>
      <c r="AM98" s="11">
        <v>9.5962063220000005</v>
      </c>
      <c r="AN98" s="11">
        <v>9.5511337530000002</v>
      </c>
      <c r="AO98" s="12">
        <f t="shared" si="30"/>
        <v>9.4779054356666688</v>
      </c>
      <c r="AP98" s="12">
        <f t="shared" si="31"/>
        <v>0.16739313310872572</v>
      </c>
      <c r="AQ98" s="12">
        <f t="shared" si="32"/>
        <v>1.7661405702445838</v>
      </c>
    </row>
    <row r="99" spans="1:43" x14ac:dyDescent="0.25">
      <c r="A99" t="s">
        <v>596</v>
      </c>
      <c r="B99">
        <v>43.922600000000003</v>
      </c>
      <c r="C99" s="43">
        <v>117.1</v>
      </c>
      <c r="D99" s="9" t="s">
        <v>417</v>
      </c>
      <c r="E99" s="9" t="s">
        <v>419</v>
      </c>
      <c r="F99" s="9" t="s">
        <v>638</v>
      </c>
      <c r="G99" s="18" t="s">
        <v>747</v>
      </c>
      <c r="H99" s="9">
        <v>312.30282999999997</v>
      </c>
      <c r="I99" s="9" t="s">
        <v>740</v>
      </c>
      <c r="J99" s="9" t="str">
        <f t="shared" si="17"/>
        <v>NF07_n-Eicosanoic Acid O-TMS</v>
      </c>
      <c r="K99" s="8" t="s">
        <v>1323</v>
      </c>
      <c r="L99" s="26" t="s">
        <v>674</v>
      </c>
      <c r="M99" s="65" t="str">
        <f t="shared" si="18"/>
        <v>VKOBVWXKNCXXDE-UHFFFAOYSA-N</v>
      </c>
      <c r="N99" s="11">
        <v>12.968846790000001</v>
      </c>
      <c r="O99" s="11">
        <v>28.982874509999998</v>
      </c>
      <c r="P99" s="11">
        <v>15.45891883</v>
      </c>
      <c r="Q99" s="12">
        <f t="shared" si="19"/>
        <v>19.136880043333335</v>
      </c>
      <c r="R99" s="12">
        <f t="shared" si="20"/>
        <v>8.61729771850319</v>
      </c>
      <c r="S99" s="12">
        <f t="shared" si="33"/>
        <v>45.029794297661262</v>
      </c>
      <c r="T99" s="11">
        <v>1.829871553</v>
      </c>
      <c r="U99" s="11">
        <v>0.76827577000000002</v>
      </c>
      <c r="V99" s="11">
        <v>0.36022050799999999</v>
      </c>
      <c r="W99" s="12">
        <f t="shared" si="21"/>
        <v>0.98612261033333326</v>
      </c>
      <c r="X99" s="12">
        <f t="shared" si="22"/>
        <v>0.75865768492766916</v>
      </c>
      <c r="Y99" s="12">
        <f t="shared" si="23"/>
        <v>76.933403308866886</v>
      </c>
      <c r="Z99" s="11">
        <v>0.410804952</v>
      </c>
      <c r="AA99" s="11">
        <v>1.0114690609999999</v>
      </c>
      <c r="AB99" s="11">
        <v>0.99871872900000003</v>
      </c>
      <c r="AC99" s="12">
        <f t="shared" si="24"/>
        <v>0.80699758066666671</v>
      </c>
      <c r="AD99" s="12">
        <f t="shared" si="25"/>
        <v>0.34317210259413544</v>
      </c>
      <c r="AE99" s="12">
        <f t="shared" si="26"/>
        <v>42.524551599106211</v>
      </c>
      <c r="AF99" s="11">
        <v>1.6855511830000001</v>
      </c>
      <c r="AG99" s="11">
        <v>2.429289405</v>
      </c>
      <c r="AH99" s="11">
        <v>2.1174179560000002</v>
      </c>
      <c r="AI99" s="12">
        <f t="shared" si="27"/>
        <v>2.077419514666667</v>
      </c>
      <c r="AJ99" s="12">
        <f t="shared" si="28"/>
        <v>0.37347897156031723</v>
      </c>
      <c r="AK99" s="12">
        <f t="shared" si="29"/>
        <v>17.978023645370634</v>
      </c>
      <c r="AL99" s="11">
        <v>1.8384499599999999</v>
      </c>
      <c r="AM99" s="11">
        <v>1.178867648</v>
      </c>
      <c r="AN99" s="11">
        <v>1.695131868</v>
      </c>
      <c r="AO99" s="12">
        <f t="shared" si="30"/>
        <v>1.5708164919999998</v>
      </c>
      <c r="AP99" s="12">
        <f t="shared" si="31"/>
        <v>0.34691921409505788</v>
      </c>
      <c r="AQ99" s="12">
        <f t="shared" si="32"/>
        <v>22.085279589428826</v>
      </c>
    </row>
    <row r="100" spans="1:43" x14ac:dyDescent="0.25">
      <c r="A100" t="s">
        <v>597</v>
      </c>
      <c r="B100">
        <v>44.0548</v>
      </c>
      <c r="C100" s="43">
        <v>253.2</v>
      </c>
      <c r="D100" s="9" t="s">
        <v>417</v>
      </c>
      <c r="E100" s="9" t="s">
        <v>419</v>
      </c>
      <c r="F100" s="9" t="s">
        <v>638</v>
      </c>
      <c r="J100" s="9" t="str">
        <f t="shared" si="17"/>
        <v>LWS-GC-Quad-CHCL3-44.0548-253.2</v>
      </c>
      <c r="K100" s="6" t="s">
        <v>1298</v>
      </c>
      <c r="L100" s="25"/>
      <c r="M100" s="65" t="str">
        <f t="shared" si="18"/>
        <v>Unknown-44.0548-253.2</v>
      </c>
      <c r="N100" s="11">
        <v>7.1938133210000004</v>
      </c>
      <c r="O100" s="11">
        <v>3.5340940989999998</v>
      </c>
      <c r="P100" s="11">
        <v>8.6136411170000002</v>
      </c>
      <c r="Q100" s="12">
        <f t="shared" si="19"/>
        <v>6.4471828456666671</v>
      </c>
      <c r="R100" s="12">
        <f t="shared" si="20"/>
        <v>2.6207903916644164</v>
      </c>
      <c r="S100" s="12">
        <f t="shared" si="33"/>
        <v>40.650163868485961</v>
      </c>
      <c r="T100" s="11">
        <v>4.6167986890000003</v>
      </c>
      <c r="U100" s="11">
        <v>4.1170102530000001</v>
      </c>
      <c r="V100" s="11">
        <v>4.0654959760000002</v>
      </c>
      <c r="W100" s="12">
        <f t="shared" si="21"/>
        <v>4.2664349726666666</v>
      </c>
      <c r="X100" s="12">
        <f t="shared" si="22"/>
        <v>0.30451515639765225</v>
      </c>
      <c r="Y100" s="12">
        <f t="shared" si="23"/>
        <v>7.1374615656527851</v>
      </c>
      <c r="Z100" s="11">
        <v>5.2129873580000003</v>
      </c>
      <c r="AA100" s="11">
        <v>2.3758183599999998</v>
      </c>
      <c r="AB100" s="11">
        <v>5.2345582369999999</v>
      </c>
      <c r="AC100" s="12">
        <f t="shared" si="24"/>
        <v>4.2744546516666668</v>
      </c>
      <c r="AD100" s="12">
        <f t="shared" si="25"/>
        <v>1.6443026338635252</v>
      </c>
      <c r="AE100" s="12">
        <f t="shared" si="26"/>
        <v>38.468126763782365</v>
      </c>
      <c r="AF100" s="11">
        <v>3.951187622</v>
      </c>
      <c r="AG100" s="11">
        <v>3.94007263</v>
      </c>
      <c r="AH100" s="11">
        <v>4.2132532019999998</v>
      </c>
      <c r="AI100" s="12">
        <f t="shared" si="27"/>
        <v>4.0348378179999997</v>
      </c>
      <c r="AJ100" s="12">
        <f t="shared" si="28"/>
        <v>0.15461216865981334</v>
      </c>
      <c r="AK100" s="12">
        <f t="shared" si="29"/>
        <v>3.8319301948164042</v>
      </c>
      <c r="AL100" s="11">
        <v>4.1421752999999999</v>
      </c>
      <c r="AM100" s="11">
        <v>4.0934630270000003</v>
      </c>
      <c r="AN100" s="11">
        <v>4.1003504719999997</v>
      </c>
      <c r="AO100" s="12">
        <f t="shared" si="30"/>
        <v>4.1119962663333327</v>
      </c>
      <c r="AP100" s="12">
        <f t="shared" si="31"/>
        <v>2.6361710480303644E-2</v>
      </c>
      <c r="AQ100" s="12">
        <f t="shared" si="32"/>
        <v>0.64109276304889207</v>
      </c>
    </row>
    <row r="101" spans="1:43" x14ac:dyDescent="0.25">
      <c r="A101" t="s">
        <v>598</v>
      </c>
      <c r="B101">
        <v>44.920099999999998</v>
      </c>
      <c r="C101" s="43">
        <v>57.2</v>
      </c>
      <c r="D101" s="9" t="s">
        <v>417</v>
      </c>
      <c r="E101" s="9" t="s">
        <v>419</v>
      </c>
      <c r="F101" s="9" t="s">
        <v>638</v>
      </c>
      <c r="G101" s="18" t="s">
        <v>742</v>
      </c>
      <c r="H101" s="9">
        <v>352.40690000000001</v>
      </c>
      <c r="I101" s="9" t="s">
        <v>741</v>
      </c>
      <c r="J101" s="9" t="str">
        <f t="shared" si="17"/>
        <v>NF09_Pentacosane</v>
      </c>
      <c r="K101" s="8" t="s">
        <v>1323</v>
      </c>
      <c r="L101" s="26" t="s">
        <v>675</v>
      </c>
      <c r="M101" s="65" t="str">
        <f t="shared" si="18"/>
        <v>YKNWIILGEFFOPE-UHFFFAOYSA-N</v>
      </c>
      <c r="N101" s="11">
        <v>16.186079970000002</v>
      </c>
      <c r="O101" s="11">
        <v>36.051062709999997</v>
      </c>
      <c r="P101" s="11">
        <v>17.94983933</v>
      </c>
      <c r="Q101" s="12">
        <f t="shared" si="19"/>
        <v>23.395660669999998</v>
      </c>
      <c r="R101" s="12">
        <f t="shared" si="20"/>
        <v>10.995322294754443</v>
      </c>
      <c r="S101" s="12">
        <f t="shared" si="33"/>
        <v>46.997272057606928</v>
      </c>
      <c r="T101" s="11">
        <v>4.1293789390000004</v>
      </c>
      <c r="U101" s="11">
        <v>4.4902796719999998</v>
      </c>
      <c r="V101" s="11">
        <v>2.8830787340000001</v>
      </c>
      <c r="W101" s="12">
        <f t="shared" si="21"/>
        <v>3.8342457816666666</v>
      </c>
      <c r="X101" s="12">
        <f t="shared" si="22"/>
        <v>0.84326828423413347</v>
      </c>
      <c r="Y101" s="12">
        <f t="shared" si="23"/>
        <v>21.993068056987791</v>
      </c>
      <c r="Z101" s="11">
        <v>2.3221376990000002</v>
      </c>
      <c r="AA101" s="11">
        <v>1.968509294</v>
      </c>
      <c r="AB101" s="11">
        <v>5.2889893250000002</v>
      </c>
      <c r="AC101" s="12">
        <f t="shared" si="24"/>
        <v>3.1932121060000003</v>
      </c>
      <c r="AD101" s="12">
        <f t="shared" si="25"/>
        <v>1.8235884612393334</v>
      </c>
      <c r="AE101" s="12">
        <f t="shared" si="26"/>
        <v>57.108278457695825</v>
      </c>
      <c r="AF101" s="11">
        <v>3.7096208389999998</v>
      </c>
      <c r="AG101" s="11">
        <v>4.4854552139999999</v>
      </c>
      <c r="AH101" s="11">
        <v>3.0778485249999998</v>
      </c>
      <c r="AI101" s="12">
        <f t="shared" si="27"/>
        <v>3.757641526</v>
      </c>
      <c r="AJ101" s="12">
        <f t="shared" si="28"/>
        <v>0.70503094791246534</v>
      </c>
      <c r="AK101" s="12">
        <f t="shared" si="29"/>
        <v>18.762591988463811</v>
      </c>
      <c r="AL101" s="11">
        <v>5.5242268430000001</v>
      </c>
      <c r="AM101" s="11">
        <v>5.0994324539999996</v>
      </c>
      <c r="AN101" s="11">
        <v>5.012318069</v>
      </c>
      <c r="AO101" s="12">
        <f t="shared" si="30"/>
        <v>5.2119924553333332</v>
      </c>
      <c r="AP101" s="12">
        <f t="shared" si="31"/>
        <v>0.27388859715158986</v>
      </c>
      <c r="AQ101" s="12">
        <f t="shared" si="32"/>
        <v>5.2549691792305806</v>
      </c>
    </row>
    <row r="102" spans="1:43" x14ac:dyDescent="0.25">
      <c r="A102" t="s">
        <v>599</v>
      </c>
      <c r="B102">
        <v>45.2515</v>
      </c>
      <c r="C102" s="43">
        <v>173.1</v>
      </c>
      <c r="D102" s="9" t="s">
        <v>417</v>
      </c>
      <c r="E102" s="9" t="s">
        <v>419</v>
      </c>
      <c r="F102" s="9" t="s">
        <v>638</v>
      </c>
      <c r="J102" s="9" t="str">
        <f t="shared" si="17"/>
        <v>LWS-GC-Quad-CHCL3-45.2515-173.1</v>
      </c>
      <c r="K102" s="6" t="s">
        <v>1298</v>
      </c>
      <c r="L102" s="25"/>
      <c r="M102" s="65" t="str">
        <f t="shared" si="18"/>
        <v>Unknown-45.2515-173.1</v>
      </c>
      <c r="N102" s="11">
        <v>1.8584017740000001</v>
      </c>
      <c r="O102" s="11">
        <v>0.99086750499999998</v>
      </c>
      <c r="P102" s="11">
        <v>2.0345686519999999</v>
      </c>
      <c r="Q102" s="12">
        <f t="shared" si="19"/>
        <v>1.6279459770000002</v>
      </c>
      <c r="R102" s="12">
        <f t="shared" si="20"/>
        <v>0.55871318835378958</v>
      </c>
      <c r="S102" s="12">
        <f t="shared" si="33"/>
        <v>34.320130781206473</v>
      </c>
      <c r="T102" s="11">
        <v>0.41651807699999999</v>
      </c>
      <c r="U102" s="11">
        <v>0.12632363699999999</v>
      </c>
      <c r="V102" s="11">
        <v>0.53033924399999999</v>
      </c>
      <c r="W102" s="12">
        <f t="shared" si="21"/>
        <v>0.35772698600000002</v>
      </c>
      <c r="X102" s="12">
        <f t="shared" si="22"/>
        <v>0.20832533921878607</v>
      </c>
      <c r="Y102" s="12">
        <f t="shared" si="23"/>
        <v>58.235846713221143</v>
      </c>
      <c r="Z102" s="11">
        <v>7.6473870709999998</v>
      </c>
      <c r="AA102" s="11">
        <v>5.5399475850000002</v>
      </c>
      <c r="AB102" s="11">
        <v>3.874392619</v>
      </c>
      <c r="AC102" s="12">
        <f t="shared" si="24"/>
        <v>5.6872424250000009</v>
      </c>
      <c r="AD102" s="12">
        <f t="shared" si="25"/>
        <v>1.8908050166856558</v>
      </c>
      <c r="AE102" s="12">
        <f t="shared" si="26"/>
        <v>33.246429031652461</v>
      </c>
      <c r="AF102" s="11">
        <v>5.680971886</v>
      </c>
      <c r="AG102" s="11">
        <v>4.3738463960000002</v>
      </c>
      <c r="AH102" s="11">
        <v>6.7392010139999998</v>
      </c>
      <c r="AI102" s="12">
        <f t="shared" si="27"/>
        <v>5.5980064319999991</v>
      </c>
      <c r="AJ102" s="12">
        <f t="shared" si="28"/>
        <v>1.1848578257080291</v>
      </c>
      <c r="AK102" s="12">
        <f t="shared" si="29"/>
        <v>21.165710331002874</v>
      </c>
      <c r="AL102" s="11">
        <v>17.601030949999998</v>
      </c>
      <c r="AM102" s="11">
        <v>10.933416080000001</v>
      </c>
      <c r="AN102" s="11">
        <v>13.43642271</v>
      </c>
      <c r="AO102" s="12">
        <f t="shared" si="30"/>
        <v>13.990289913333333</v>
      </c>
      <c r="AP102" s="12">
        <f t="shared" si="31"/>
        <v>3.3681372704890702</v>
      </c>
      <c r="AQ102" s="12">
        <f t="shared" si="32"/>
        <v>24.074821117746058</v>
      </c>
    </row>
    <row r="103" spans="1:43" x14ac:dyDescent="0.25">
      <c r="A103" t="s">
        <v>600</v>
      </c>
      <c r="B103">
        <v>45.567</v>
      </c>
      <c r="C103" s="43">
        <v>75.099999999999994</v>
      </c>
      <c r="D103" s="9" t="s">
        <v>417</v>
      </c>
      <c r="E103" s="9" t="s">
        <v>419</v>
      </c>
      <c r="F103" s="9" t="s">
        <v>638</v>
      </c>
      <c r="G103" s="18" t="s">
        <v>744</v>
      </c>
      <c r="H103" s="9">
        <v>326.35486500000002</v>
      </c>
      <c r="I103" s="9" t="s">
        <v>636</v>
      </c>
      <c r="J103" s="9" t="str">
        <f t="shared" si="17"/>
        <v>NF07_1-Docosanol O-TMS</v>
      </c>
      <c r="K103" s="8" t="s">
        <v>1323</v>
      </c>
      <c r="L103" s="26" t="s">
        <v>676</v>
      </c>
      <c r="M103" s="65" t="str">
        <f t="shared" si="18"/>
        <v>NOPFSRXAKWQILS-UHFFFAOYSA-N</v>
      </c>
      <c r="N103" s="11">
        <v>351.01812439999998</v>
      </c>
      <c r="O103" s="11">
        <v>439.21853579999998</v>
      </c>
      <c r="P103" s="11">
        <v>444.48669919999998</v>
      </c>
      <c r="Q103" s="12">
        <f t="shared" si="19"/>
        <v>411.57445313333329</v>
      </c>
      <c r="R103" s="12">
        <f t="shared" si="20"/>
        <v>52.509428664258955</v>
      </c>
      <c r="S103" s="12">
        <f t="shared" si="33"/>
        <v>12.758184640592365</v>
      </c>
      <c r="T103" s="11">
        <v>261.21229219999998</v>
      </c>
      <c r="U103" s="11">
        <v>261.18935219999997</v>
      </c>
      <c r="V103" s="11">
        <v>254.4006062</v>
      </c>
      <c r="W103" s="12">
        <f t="shared" si="21"/>
        <v>258.93408353333331</v>
      </c>
      <c r="X103" s="12">
        <f t="shared" si="22"/>
        <v>3.9261232927386822</v>
      </c>
      <c r="Y103" s="12">
        <f t="shared" si="23"/>
        <v>1.5162636139530319</v>
      </c>
      <c r="Z103" s="11">
        <v>259.5411403</v>
      </c>
      <c r="AA103" s="11">
        <v>249.08174030000001</v>
      </c>
      <c r="AB103" s="11">
        <v>254.7001856</v>
      </c>
      <c r="AC103" s="12">
        <f t="shared" si="24"/>
        <v>254.4410220666667</v>
      </c>
      <c r="AD103" s="12">
        <f t="shared" si="25"/>
        <v>5.2345139595531984</v>
      </c>
      <c r="AE103" s="12">
        <f t="shared" si="26"/>
        <v>2.0572602314817345</v>
      </c>
      <c r="AF103" s="11">
        <v>252.30314430000001</v>
      </c>
      <c r="AG103" s="11">
        <v>253.1620935</v>
      </c>
      <c r="AH103" s="11">
        <v>258.10253449999999</v>
      </c>
      <c r="AI103" s="12">
        <f t="shared" si="27"/>
        <v>254.52259076666667</v>
      </c>
      <c r="AJ103" s="12">
        <f t="shared" si="28"/>
        <v>3.1299275203140966</v>
      </c>
      <c r="AK103" s="12">
        <f t="shared" si="29"/>
        <v>1.2297248393104148</v>
      </c>
      <c r="AL103" s="11">
        <v>256.43989340000002</v>
      </c>
      <c r="AM103" s="11">
        <v>252.91140010000001</v>
      </c>
      <c r="AN103" s="11">
        <v>247.0316005</v>
      </c>
      <c r="AO103" s="12">
        <f t="shared" si="30"/>
        <v>252.12763133333331</v>
      </c>
      <c r="AP103" s="12">
        <f t="shared" si="31"/>
        <v>4.7528637612232627</v>
      </c>
      <c r="AQ103" s="12">
        <f t="shared" si="32"/>
        <v>1.8851022936631601</v>
      </c>
    </row>
    <row r="104" spans="1:43" x14ac:dyDescent="0.25">
      <c r="A104" t="s">
        <v>601</v>
      </c>
      <c r="B104">
        <v>45.571100000000001</v>
      </c>
      <c r="C104" s="43">
        <v>383.4</v>
      </c>
      <c r="D104" s="9" t="s">
        <v>417</v>
      </c>
      <c r="E104" s="9" t="s">
        <v>419</v>
      </c>
      <c r="F104" s="9" t="s">
        <v>638</v>
      </c>
      <c r="G104" s="18" t="s">
        <v>744</v>
      </c>
      <c r="H104" s="9">
        <v>326.35486500000002</v>
      </c>
      <c r="I104" s="9" t="s">
        <v>636</v>
      </c>
      <c r="J104" s="9" t="str">
        <f t="shared" si="17"/>
        <v>NF07_1-Docosanol O-TMS</v>
      </c>
      <c r="K104" s="8" t="s">
        <v>1323</v>
      </c>
      <c r="L104" s="26" t="s">
        <v>676</v>
      </c>
      <c r="M104" s="65" t="str">
        <f t="shared" si="18"/>
        <v>NOPFSRXAKWQILS-UHFFFAOYSA-N</v>
      </c>
      <c r="N104" s="11">
        <v>1000</v>
      </c>
      <c r="O104" s="11">
        <v>1000</v>
      </c>
      <c r="P104" s="11">
        <v>1000</v>
      </c>
      <c r="Q104" s="12">
        <f t="shared" si="19"/>
        <v>1000</v>
      </c>
      <c r="R104" s="12">
        <f t="shared" si="20"/>
        <v>0</v>
      </c>
      <c r="S104" s="12">
        <f t="shared" si="33"/>
        <v>0</v>
      </c>
      <c r="T104" s="11">
        <v>1000</v>
      </c>
      <c r="U104" s="11">
        <v>1000</v>
      </c>
      <c r="V104" s="11">
        <v>1000</v>
      </c>
      <c r="W104" s="12">
        <f t="shared" si="21"/>
        <v>1000</v>
      </c>
      <c r="X104" s="12">
        <f t="shared" si="22"/>
        <v>0</v>
      </c>
      <c r="Y104" s="12">
        <f t="shared" si="23"/>
        <v>0</v>
      </c>
      <c r="Z104" s="11">
        <v>1000</v>
      </c>
      <c r="AA104" s="11">
        <v>1000</v>
      </c>
      <c r="AB104" s="11">
        <v>1000</v>
      </c>
      <c r="AC104" s="12">
        <f t="shared" si="24"/>
        <v>1000</v>
      </c>
      <c r="AD104" s="12">
        <f t="shared" si="25"/>
        <v>0</v>
      </c>
      <c r="AE104" s="12">
        <f t="shared" si="26"/>
        <v>0</v>
      </c>
      <c r="AF104" s="11">
        <v>1000</v>
      </c>
      <c r="AG104" s="11">
        <v>1000</v>
      </c>
      <c r="AH104" s="11">
        <v>1000</v>
      </c>
      <c r="AI104" s="12">
        <f t="shared" si="27"/>
        <v>1000</v>
      </c>
      <c r="AJ104" s="12">
        <f t="shared" si="28"/>
        <v>0</v>
      </c>
      <c r="AK104" s="12">
        <f t="shared" si="29"/>
        <v>0</v>
      </c>
      <c r="AL104" s="11">
        <v>1000</v>
      </c>
      <c r="AM104" s="11">
        <v>1000</v>
      </c>
      <c r="AN104" s="11">
        <v>1000</v>
      </c>
      <c r="AO104" s="12">
        <f t="shared" si="30"/>
        <v>1000</v>
      </c>
      <c r="AP104" s="12">
        <f t="shared" si="31"/>
        <v>0</v>
      </c>
      <c r="AQ104" s="12">
        <f t="shared" si="32"/>
        <v>0</v>
      </c>
    </row>
    <row r="105" spans="1:43" x14ac:dyDescent="0.25">
      <c r="A105" t="s">
        <v>602</v>
      </c>
      <c r="B105">
        <v>45.97</v>
      </c>
      <c r="C105" s="43">
        <v>397.4</v>
      </c>
      <c r="D105" s="9" t="s">
        <v>417</v>
      </c>
      <c r="E105" s="9" t="s">
        <v>419</v>
      </c>
      <c r="F105" s="9" t="s">
        <v>638</v>
      </c>
      <c r="J105" s="9" t="str">
        <f t="shared" si="17"/>
        <v>LWS-GC-Quad-CHCL3-45.97-397.4</v>
      </c>
      <c r="K105" s="6" t="s">
        <v>1298</v>
      </c>
      <c r="L105" s="25"/>
      <c r="M105" s="65" t="str">
        <f t="shared" si="18"/>
        <v>Unknown-45.97-397.4</v>
      </c>
      <c r="N105" s="11">
        <v>1.958315848</v>
      </c>
      <c r="O105" s="11">
        <v>0.95783858799999999</v>
      </c>
      <c r="P105" s="11">
        <v>0</v>
      </c>
      <c r="Q105" s="12">
        <f t="shared" si="19"/>
        <v>0.97205147866666675</v>
      </c>
      <c r="R105" s="12">
        <f t="shared" si="20"/>
        <v>0.97923528573464758</v>
      </c>
      <c r="S105" s="12">
        <f t="shared" si="33"/>
        <v>100.73903566072804</v>
      </c>
      <c r="T105" s="11">
        <v>0.37767425700000001</v>
      </c>
      <c r="U105" s="11">
        <v>1.085242976</v>
      </c>
      <c r="V105" s="11">
        <v>0.89923659499999997</v>
      </c>
      <c r="W105" s="12">
        <f t="shared" si="21"/>
        <v>0.78738460933333332</v>
      </c>
      <c r="X105" s="12">
        <f t="shared" si="22"/>
        <v>0.36680583835321867</v>
      </c>
      <c r="Y105" s="12">
        <f t="shared" si="23"/>
        <v>46.585345205539085</v>
      </c>
      <c r="Z105" s="11">
        <v>1.053947038</v>
      </c>
      <c r="AA105" s="11">
        <v>0.39143399099999998</v>
      </c>
      <c r="AB105" s="11">
        <v>1.070274204</v>
      </c>
      <c r="AC105" s="12">
        <f t="shared" si="24"/>
        <v>0.83855174433333335</v>
      </c>
      <c r="AD105" s="12">
        <f t="shared" si="25"/>
        <v>0.38730137889863436</v>
      </c>
      <c r="AE105" s="12">
        <f t="shared" si="26"/>
        <v>46.186938553988377</v>
      </c>
      <c r="AF105" s="11">
        <v>1.1242424179999999</v>
      </c>
      <c r="AG105" s="11">
        <v>1.172517845</v>
      </c>
      <c r="AH105" s="11">
        <v>1.1189093210000001</v>
      </c>
      <c r="AI105" s="12">
        <f t="shared" si="27"/>
        <v>1.1385565279999998</v>
      </c>
      <c r="AJ105" s="12">
        <f t="shared" si="28"/>
        <v>2.9531995702690311E-2</v>
      </c>
      <c r="AK105" s="12">
        <f t="shared" si="29"/>
        <v>2.5938102304473647</v>
      </c>
      <c r="AL105" s="11">
        <v>0.48700863900000002</v>
      </c>
      <c r="AM105" s="11">
        <v>1.1818853789999999</v>
      </c>
      <c r="AN105" s="11">
        <v>1.108342618</v>
      </c>
      <c r="AO105" s="12">
        <f t="shared" si="30"/>
        <v>0.92574554533333331</v>
      </c>
      <c r="AP105" s="12">
        <f t="shared" si="31"/>
        <v>0.38173248376066171</v>
      </c>
      <c r="AQ105" s="12">
        <f t="shared" si="32"/>
        <v>41.235141306914016</v>
      </c>
    </row>
    <row r="106" spans="1:43" x14ac:dyDescent="0.25">
      <c r="A106" t="s">
        <v>603</v>
      </c>
      <c r="B106">
        <v>46.051200000000001</v>
      </c>
      <c r="C106" s="43">
        <v>371.3</v>
      </c>
      <c r="D106" s="9" t="s">
        <v>417</v>
      </c>
      <c r="E106" s="9" t="s">
        <v>419</v>
      </c>
      <c r="F106" s="9" t="s">
        <v>638</v>
      </c>
      <c r="J106" s="9" t="str">
        <f t="shared" si="17"/>
        <v>LWS-GC-Quad-CHCL3-46.0512-371.3</v>
      </c>
      <c r="K106" s="6" t="s">
        <v>1298</v>
      </c>
      <c r="L106" s="25"/>
      <c r="M106" s="65" t="str">
        <f t="shared" si="18"/>
        <v>Unknown-46.0512-371.3</v>
      </c>
      <c r="N106" s="11">
        <v>14.667386049999999</v>
      </c>
      <c r="O106" s="11">
        <v>396.01671260000001</v>
      </c>
      <c r="P106" s="11">
        <v>11.12357628</v>
      </c>
      <c r="Q106" s="12">
        <f t="shared" si="19"/>
        <v>140.60255831000001</v>
      </c>
      <c r="R106" s="12">
        <f t="shared" si="20"/>
        <v>221.20224299423015</v>
      </c>
      <c r="S106" s="12">
        <f t="shared" si="33"/>
        <v>157.32447947819287</v>
      </c>
      <c r="T106" s="11">
        <v>17.76987797</v>
      </c>
      <c r="U106" s="11">
        <v>2.4094140149999999</v>
      </c>
      <c r="V106" s="11">
        <v>5.8800081830000002</v>
      </c>
      <c r="W106" s="12">
        <f t="shared" si="21"/>
        <v>8.6864333893333328</v>
      </c>
      <c r="X106" s="12">
        <f t="shared" si="22"/>
        <v>8.055617919022156</v>
      </c>
      <c r="Y106" s="12">
        <f t="shared" si="23"/>
        <v>92.737923126357032</v>
      </c>
      <c r="Z106" s="11">
        <v>14.67507138</v>
      </c>
      <c r="AA106" s="11">
        <v>12.81209263</v>
      </c>
      <c r="AB106" s="11">
        <v>14.19917497</v>
      </c>
      <c r="AC106" s="12">
        <f t="shared" si="24"/>
        <v>13.895446326666667</v>
      </c>
      <c r="AD106" s="12">
        <f t="shared" si="25"/>
        <v>0.96791568451168353</v>
      </c>
      <c r="AE106" s="12">
        <f t="shared" si="26"/>
        <v>6.96570417212265</v>
      </c>
      <c r="AF106" s="11">
        <v>35.734190599999998</v>
      </c>
      <c r="AG106" s="11">
        <v>23.462705769999999</v>
      </c>
      <c r="AH106" s="11">
        <v>18.429475570000001</v>
      </c>
      <c r="AI106" s="12">
        <f t="shared" si="27"/>
        <v>25.875457313333332</v>
      </c>
      <c r="AJ106" s="12">
        <f t="shared" si="28"/>
        <v>8.9010852189365117</v>
      </c>
      <c r="AK106" s="12">
        <f t="shared" si="29"/>
        <v>34.399721369754815</v>
      </c>
      <c r="AL106" s="11">
        <v>13.17938432</v>
      </c>
      <c r="AM106" s="11">
        <v>24.179656520000002</v>
      </c>
      <c r="AN106" s="11">
        <v>19.828538080000001</v>
      </c>
      <c r="AO106" s="12">
        <f t="shared" si="30"/>
        <v>19.062526306666669</v>
      </c>
      <c r="AP106" s="12">
        <f t="shared" si="31"/>
        <v>5.5399979825074901</v>
      </c>
      <c r="AQ106" s="12">
        <f t="shared" si="32"/>
        <v>29.062244391867441</v>
      </c>
    </row>
    <row r="107" spans="1:43" x14ac:dyDescent="0.25">
      <c r="A107" t="s">
        <v>604</v>
      </c>
      <c r="B107">
        <v>46.218000000000004</v>
      </c>
      <c r="C107" s="43">
        <v>71.2</v>
      </c>
      <c r="D107" s="9" t="s">
        <v>417</v>
      </c>
      <c r="E107" s="9" t="s">
        <v>419</v>
      </c>
      <c r="F107" s="9" t="s">
        <v>638</v>
      </c>
      <c r="J107" s="9" t="str">
        <f t="shared" si="17"/>
        <v>LWS-GC-Quad-CHCL3-46.218-71.2</v>
      </c>
      <c r="K107" s="6" t="s">
        <v>1298</v>
      </c>
      <c r="L107" s="25"/>
      <c r="M107" s="65" t="str">
        <f t="shared" si="18"/>
        <v>Unknown-46.218-71.2</v>
      </c>
      <c r="N107" s="11">
        <v>62.006674259999997</v>
      </c>
      <c r="O107" s="11">
        <v>93.042458670000002</v>
      </c>
      <c r="P107" s="11">
        <v>37.896217980000003</v>
      </c>
      <c r="Q107" s="12">
        <f t="shared" si="19"/>
        <v>64.315116970000005</v>
      </c>
      <c r="R107" s="12">
        <f t="shared" si="20"/>
        <v>27.64549956808283</v>
      </c>
      <c r="S107" s="12">
        <f t="shared" si="33"/>
        <v>42.984450422407164</v>
      </c>
      <c r="T107" s="11">
        <v>12.55661604</v>
      </c>
      <c r="U107" s="11">
        <v>11.90524551</v>
      </c>
      <c r="V107" s="11">
        <v>13.071534529999999</v>
      </c>
      <c r="W107" s="12">
        <f t="shared" si="21"/>
        <v>12.511132026666667</v>
      </c>
      <c r="X107" s="12">
        <f t="shared" si="22"/>
        <v>0.58447336649741333</v>
      </c>
      <c r="Y107" s="12">
        <f t="shared" si="23"/>
        <v>4.6716265582654408</v>
      </c>
      <c r="Z107" s="11">
        <v>13.241160600000001</v>
      </c>
      <c r="AA107" s="11">
        <v>13.895226320000001</v>
      </c>
      <c r="AB107" s="11">
        <v>15.83883505</v>
      </c>
      <c r="AC107" s="12">
        <f t="shared" si="24"/>
        <v>14.32507399</v>
      </c>
      <c r="AD107" s="12">
        <f t="shared" si="25"/>
        <v>1.3511309712973874</v>
      </c>
      <c r="AE107" s="12">
        <f t="shared" si="26"/>
        <v>9.4319301403998352</v>
      </c>
      <c r="AF107" s="11">
        <v>11.354360959999999</v>
      </c>
      <c r="AG107" s="11">
        <v>10.61956337</v>
      </c>
      <c r="AH107" s="11">
        <v>10.576298420000001</v>
      </c>
      <c r="AI107" s="12">
        <f t="shared" si="27"/>
        <v>10.85007425</v>
      </c>
      <c r="AJ107" s="12">
        <f t="shared" si="28"/>
        <v>0.43726053833680578</v>
      </c>
      <c r="AK107" s="12">
        <f t="shared" si="29"/>
        <v>4.0300234658468419</v>
      </c>
      <c r="AL107" s="11">
        <v>10.29253424</v>
      </c>
      <c r="AM107" s="11">
        <v>10.910161799999999</v>
      </c>
      <c r="AN107" s="11">
        <v>11.128473980000001</v>
      </c>
      <c r="AO107" s="12">
        <f t="shared" si="30"/>
        <v>10.777056673333334</v>
      </c>
      <c r="AP107" s="12">
        <f t="shared" si="31"/>
        <v>0.43357414969821367</v>
      </c>
      <c r="AQ107" s="12">
        <f t="shared" si="32"/>
        <v>4.0231221087576365</v>
      </c>
    </row>
    <row r="108" spans="1:43" x14ac:dyDescent="0.25">
      <c r="A108" t="s">
        <v>605</v>
      </c>
      <c r="B108">
        <v>46.444600000000001</v>
      </c>
      <c r="C108" s="43">
        <v>43.2</v>
      </c>
      <c r="D108" s="9" t="s">
        <v>417</v>
      </c>
      <c r="E108" s="9" t="s">
        <v>419</v>
      </c>
      <c r="F108" s="9" t="s">
        <v>638</v>
      </c>
      <c r="J108" s="9" t="str">
        <f t="shared" si="17"/>
        <v>LWS-GC-Quad-CHCL3-46.4446-43.2</v>
      </c>
      <c r="K108" s="6" t="s">
        <v>1298</v>
      </c>
      <c r="L108" s="25"/>
      <c r="M108" s="65" t="str">
        <f t="shared" si="18"/>
        <v>Unknown-46.4446-43.2</v>
      </c>
      <c r="N108" s="11">
        <v>70.519353359999997</v>
      </c>
      <c r="O108" s="11">
        <v>49.394745100000002</v>
      </c>
      <c r="P108" s="11">
        <v>40.025859939999997</v>
      </c>
      <c r="Q108" s="12">
        <f t="shared" si="19"/>
        <v>53.313319466666663</v>
      </c>
      <c r="R108" s="12">
        <f t="shared" si="20"/>
        <v>15.619849680429633</v>
      </c>
      <c r="S108" s="12">
        <f t="shared" si="33"/>
        <v>29.298212598065117</v>
      </c>
      <c r="T108" s="11">
        <v>4.8128897840000002</v>
      </c>
      <c r="U108" s="11">
        <v>4.0293498449999996</v>
      </c>
      <c r="V108" s="11">
        <v>4.783570579</v>
      </c>
      <c r="W108" s="12">
        <f t="shared" si="21"/>
        <v>4.5419367360000003</v>
      </c>
      <c r="X108" s="12">
        <f t="shared" si="22"/>
        <v>0.44415525952558826</v>
      </c>
      <c r="Y108" s="12">
        <f t="shared" si="23"/>
        <v>9.7789838419622637</v>
      </c>
      <c r="Z108" s="11">
        <v>4.7602383570000004</v>
      </c>
      <c r="AA108" s="11">
        <v>1.803862088</v>
      </c>
      <c r="AB108" s="11">
        <v>2.2243355889999998</v>
      </c>
      <c r="AC108" s="12">
        <f t="shared" si="24"/>
        <v>2.9294786780000002</v>
      </c>
      <c r="AD108" s="12">
        <f t="shared" si="25"/>
        <v>1.5993624488995406</v>
      </c>
      <c r="AE108" s="12">
        <f t="shared" si="26"/>
        <v>54.595463039568855</v>
      </c>
      <c r="AF108" s="11">
        <v>4.2815816519999998</v>
      </c>
      <c r="AG108" s="11">
        <v>4.4670100589999997</v>
      </c>
      <c r="AH108" s="11">
        <v>2.7906443269999999</v>
      </c>
      <c r="AI108" s="12">
        <f t="shared" si="27"/>
        <v>3.8464120126666663</v>
      </c>
      <c r="AJ108" s="12">
        <f t="shared" si="28"/>
        <v>0.91901032535228211</v>
      </c>
      <c r="AK108" s="12">
        <f t="shared" si="29"/>
        <v>23.89266470481784</v>
      </c>
      <c r="AL108" s="11">
        <v>4.5782179190000001</v>
      </c>
      <c r="AM108" s="11">
        <v>4.7573637959999999</v>
      </c>
      <c r="AN108" s="11">
        <v>4.3417732879999997</v>
      </c>
      <c r="AO108" s="12">
        <f t="shared" si="30"/>
        <v>4.5591183343333332</v>
      </c>
      <c r="AP108" s="12">
        <f t="shared" si="31"/>
        <v>0.2084525442055192</v>
      </c>
      <c r="AQ108" s="12">
        <f t="shared" si="32"/>
        <v>4.5722117505862157</v>
      </c>
    </row>
    <row r="109" spans="1:43" x14ac:dyDescent="0.25">
      <c r="A109" t="s">
        <v>606</v>
      </c>
      <c r="B109">
        <v>46.934399999999997</v>
      </c>
      <c r="C109" s="43">
        <v>398.4</v>
      </c>
      <c r="D109" s="9" t="s">
        <v>417</v>
      </c>
      <c r="E109" s="9" t="s">
        <v>419</v>
      </c>
      <c r="F109" s="9" t="s">
        <v>638</v>
      </c>
      <c r="G109" s="18" t="s">
        <v>745</v>
      </c>
      <c r="H109" s="9">
        <v>340.33412999999996</v>
      </c>
      <c r="I109" s="9" t="s">
        <v>637</v>
      </c>
      <c r="J109" s="9" t="str">
        <f t="shared" si="17"/>
        <v>NF07_Docosanoic Acid O-TMS</v>
      </c>
      <c r="K109" s="8" t="s">
        <v>1323</v>
      </c>
      <c r="L109" s="26" t="s">
        <v>677</v>
      </c>
      <c r="M109" s="65" t="str">
        <f t="shared" si="18"/>
        <v>UKMSUNONTOPOIO-UHFFFAOYSA-N</v>
      </c>
      <c r="N109" s="11">
        <v>0</v>
      </c>
      <c r="O109" s="11">
        <v>0.84223737899999995</v>
      </c>
      <c r="P109" s="11">
        <v>1.045806317</v>
      </c>
      <c r="Q109" s="12">
        <f t="shared" si="19"/>
        <v>0.62934789866666663</v>
      </c>
      <c r="R109" s="12">
        <f t="shared" si="20"/>
        <v>0.55445393072528903</v>
      </c>
      <c r="S109" s="12">
        <f t="shared" si="33"/>
        <v>88.099750853216861</v>
      </c>
      <c r="T109" s="11">
        <v>0.34725439699999999</v>
      </c>
      <c r="U109" s="11">
        <v>2.5122189999999999E-2</v>
      </c>
      <c r="V109" s="11">
        <v>2.9448683999999999E-2</v>
      </c>
      <c r="W109" s="12">
        <f t="shared" si="21"/>
        <v>0.13394175699999999</v>
      </c>
      <c r="X109" s="12">
        <f t="shared" si="22"/>
        <v>0.18474683062345135</v>
      </c>
      <c r="Y109" s="12">
        <f t="shared" si="23"/>
        <v>137.93072060675698</v>
      </c>
      <c r="Z109" s="11">
        <v>0.165720116</v>
      </c>
      <c r="AA109" s="11">
        <v>7.2571770999999993E-2</v>
      </c>
      <c r="AB109" s="11">
        <v>3.7918286000000002E-2</v>
      </c>
      <c r="AC109" s="12">
        <f t="shared" si="24"/>
        <v>9.2070057666666663E-2</v>
      </c>
      <c r="AD109" s="12">
        <f t="shared" si="25"/>
        <v>6.609435925280506E-2</v>
      </c>
      <c r="AE109" s="12">
        <f t="shared" si="26"/>
        <v>71.787029277308761</v>
      </c>
      <c r="AF109" s="11">
        <v>0.49559104500000001</v>
      </c>
      <c r="AG109" s="11">
        <v>0.74874823099999999</v>
      </c>
      <c r="AH109" s="11">
        <v>0.78946467799999998</v>
      </c>
      <c r="AI109" s="12">
        <f t="shared" si="27"/>
        <v>0.67793465133333342</v>
      </c>
      <c r="AJ109" s="12">
        <f t="shared" si="28"/>
        <v>0.15922107380010989</v>
      </c>
      <c r="AK109" s="12">
        <f t="shared" si="29"/>
        <v>23.486197893404707</v>
      </c>
      <c r="AL109" s="11">
        <v>0.77520388299999998</v>
      </c>
      <c r="AM109" s="11">
        <v>0.38041159000000002</v>
      </c>
      <c r="AN109" s="11">
        <v>0.59763409000000001</v>
      </c>
      <c r="AO109" s="12">
        <f t="shared" si="30"/>
        <v>0.58441652100000008</v>
      </c>
      <c r="AP109" s="12">
        <f t="shared" si="31"/>
        <v>0.19772775918103055</v>
      </c>
      <c r="AQ109" s="12">
        <f t="shared" si="32"/>
        <v>33.83336234962983</v>
      </c>
    </row>
    <row r="110" spans="1:43" x14ac:dyDescent="0.25">
      <c r="A110" t="s">
        <v>607</v>
      </c>
      <c r="B110">
        <v>47.892000000000003</v>
      </c>
      <c r="C110" s="43">
        <v>71.099999999999994</v>
      </c>
      <c r="D110" s="9" t="s">
        <v>417</v>
      </c>
      <c r="E110" s="9" t="s">
        <v>419</v>
      </c>
      <c r="F110" s="9" t="s">
        <v>638</v>
      </c>
      <c r="J110" s="9" t="str">
        <f t="shared" si="17"/>
        <v>LWS-GC-Quad-CHCL3-47.892-71.1</v>
      </c>
      <c r="K110" s="6" t="s">
        <v>1298</v>
      </c>
      <c r="L110" s="25"/>
      <c r="M110" s="65" t="str">
        <f t="shared" si="18"/>
        <v>Unknown-47.892-71.1</v>
      </c>
      <c r="N110" s="11">
        <v>46.180284950000001</v>
      </c>
      <c r="O110" s="11">
        <v>24.32579724</v>
      </c>
      <c r="P110" s="11">
        <v>11.08554696</v>
      </c>
      <c r="Q110" s="12">
        <f t="shared" si="19"/>
        <v>27.197209716666666</v>
      </c>
      <c r="R110" s="12">
        <f t="shared" si="20"/>
        <v>17.722694937707836</v>
      </c>
      <c r="S110" s="12">
        <f t="shared" si="33"/>
        <v>65.163651427253683</v>
      </c>
      <c r="T110" s="11">
        <v>3.0857437559999998</v>
      </c>
      <c r="U110" s="11">
        <v>2.928784115</v>
      </c>
      <c r="V110" s="11">
        <v>0.96681080699999999</v>
      </c>
      <c r="W110" s="12">
        <f t="shared" si="21"/>
        <v>2.3271128926666669</v>
      </c>
      <c r="X110" s="12">
        <f t="shared" si="22"/>
        <v>1.1806673559591319</v>
      </c>
      <c r="Y110" s="12">
        <f t="shared" si="23"/>
        <v>50.735284896565148</v>
      </c>
      <c r="Z110" s="11">
        <v>2.3406424270000001</v>
      </c>
      <c r="AA110" s="11">
        <v>1.865548094</v>
      </c>
      <c r="AB110" s="11">
        <v>2.53257456</v>
      </c>
      <c r="AC110" s="12">
        <f t="shared" si="24"/>
        <v>2.2462550270000001</v>
      </c>
      <c r="AD110" s="12">
        <f t="shared" si="25"/>
        <v>0.3433843510487668</v>
      </c>
      <c r="AE110" s="12">
        <f t="shared" si="26"/>
        <v>15.286970843527767</v>
      </c>
      <c r="AF110" s="11">
        <v>2.4418465880000002</v>
      </c>
      <c r="AG110" s="11">
        <v>1.7486944579999999</v>
      </c>
      <c r="AH110" s="11">
        <v>1.110430399</v>
      </c>
      <c r="AI110" s="12">
        <f t="shared" si="27"/>
        <v>1.7669904816666666</v>
      </c>
      <c r="AJ110" s="12">
        <f t="shared" si="28"/>
        <v>0.66589663270235155</v>
      </c>
      <c r="AK110" s="12">
        <f t="shared" si="29"/>
        <v>37.685354822865961</v>
      </c>
      <c r="AL110" s="11">
        <v>2.1391953950000002</v>
      </c>
      <c r="AM110" s="11">
        <v>0.74928479800000003</v>
      </c>
      <c r="AN110" s="11">
        <v>2.5548773919999999</v>
      </c>
      <c r="AO110" s="12">
        <f t="shared" si="30"/>
        <v>1.8144525283333335</v>
      </c>
      <c r="AP110" s="12">
        <f t="shared" si="31"/>
        <v>0.94558690820308799</v>
      </c>
      <c r="AQ110" s="12">
        <f t="shared" si="32"/>
        <v>52.114171819731069</v>
      </c>
    </row>
    <row r="111" spans="1:43" x14ac:dyDescent="0.25">
      <c r="A111" t="s">
        <v>608</v>
      </c>
      <c r="B111">
        <v>48.595300000000002</v>
      </c>
      <c r="C111" s="43">
        <v>85.2</v>
      </c>
      <c r="D111" s="9" t="s">
        <v>417</v>
      </c>
      <c r="E111" s="9" t="s">
        <v>419</v>
      </c>
      <c r="F111" s="9" t="s">
        <v>638</v>
      </c>
      <c r="J111" s="9" t="str">
        <f t="shared" si="17"/>
        <v>LWS-GC-Quad-CHCL3-48.5953-85.2</v>
      </c>
      <c r="K111" s="6" t="s">
        <v>1298</v>
      </c>
      <c r="L111" s="25"/>
      <c r="M111" s="65" t="str">
        <f t="shared" si="18"/>
        <v>Unknown-48.5953-85.2</v>
      </c>
      <c r="N111" s="11">
        <v>53.553943609999997</v>
      </c>
      <c r="O111" s="11">
        <v>21.683483890000002</v>
      </c>
      <c r="P111" s="11">
        <v>58.165845869999998</v>
      </c>
      <c r="Q111" s="12">
        <f t="shared" si="19"/>
        <v>44.46775779</v>
      </c>
      <c r="R111" s="12">
        <f t="shared" si="20"/>
        <v>19.866045491657729</v>
      </c>
      <c r="S111" s="12">
        <f t="shared" si="33"/>
        <v>44.675167984577904</v>
      </c>
      <c r="T111" s="11">
        <v>1.5179509929999999</v>
      </c>
      <c r="U111" s="11">
        <v>3.6714031789999999</v>
      </c>
      <c r="V111" s="11">
        <v>3.8067682540000001</v>
      </c>
      <c r="W111" s="12">
        <f t="shared" si="21"/>
        <v>2.9987074753333332</v>
      </c>
      <c r="X111" s="12">
        <f t="shared" si="22"/>
        <v>1.2841576016445888</v>
      </c>
      <c r="Y111" s="12">
        <f t="shared" si="23"/>
        <v>42.823703619234927</v>
      </c>
      <c r="Z111" s="11">
        <v>4.4769104180000001</v>
      </c>
      <c r="AA111" s="11">
        <v>1.6342255729999999</v>
      </c>
      <c r="AB111" s="11">
        <v>2.5472526059999998</v>
      </c>
      <c r="AC111" s="12">
        <f t="shared" si="24"/>
        <v>2.8861295323333334</v>
      </c>
      <c r="AD111" s="12">
        <f t="shared" si="25"/>
        <v>1.4513243815215855</v>
      </c>
      <c r="AE111" s="12">
        <f t="shared" si="26"/>
        <v>50.286183113487667</v>
      </c>
      <c r="AF111" s="11">
        <v>5.3180800819999998</v>
      </c>
      <c r="AG111" s="11">
        <v>6.0182788360000004</v>
      </c>
      <c r="AH111" s="11">
        <v>5.604104661</v>
      </c>
      <c r="AI111" s="12">
        <f t="shared" si="27"/>
        <v>5.6468211930000001</v>
      </c>
      <c r="AJ111" s="12">
        <f t="shared" si="28"/>
        <v>0.35204843467251573</v>
      </c>
      <c r="AK111" s="12">
        <f t="shared" si="29"/>
        <v>6.2344533789900671</v>
      </c>
      <c r="AL111" s="11">
        <v>5.6607484350000004</v>
      </c>
      <c r="AM111" s="11">
        <v>5.8707289349999998</v>
      </c>
      <c r="AN111" s="11">
        <v>5.8406969789999996</v>
      </c>
      <c r="AO111" s="12">
        <f t="shared" si="30"/>
        <v>5.7907247830000008</v>
      </c>
      <c r="AP111" s="12">
        <f t="shared" si="31"/>
        <v>0.11355997479243835</v>
      </c>
      <c r="AQ111" s="12">
        <f t="shared" si="32"/>
        <v>1.9610666893688276</v>
      </c>
    </row>
    <row r="112" spans="1:43" x14ac:dyDescent="0.25">
      <c r="A112" t="s">
        <v>609</v>
      </c>
      <c r="B112">
        <v>48.658000000000001</v>
      </c>
      <c r="C112" s="43">
        <v>648.5</v>
      </c>
      <c r="D112" s="9" t="s">
        <v>417</v>
      </c>
      <c r="E112" s="9" t="s">
        <v>419</v>
      </c>
      <c r="F112" s="9" t="s">
        <v>638</v>
      </c>
      <c r="J112" s="9" t="str">
        <f t="shared" si="17"/>
        <v>LWS-GC-Quad-CHCL3-48.658-648.5</v>
      </c>
      <c r="K112" s="6" t="s">
        <v>1298</v>
      </c>
      <c r="L112" s="25"/>
      <c r="M112" s="65" t="str">
        <f t="shared" si="18"/>
        <v>Unknown-48.658-648.5</v>
      </c>
      <c r="N112" s="11">
        <v>0</v>
      </c>
      <c r="O112" s="11">
        <v>15.160272819999999</v>
      </c>
      <c r="P112" s="11">
        <v>310.1671389</v>
      </c>
      <c r="Q112" s="12">
        <f t="shared" si="19"/>
        <v>108.44247057333332</v>
      </c>
      <c r="R112" s="12">
        <f t="shared" si="20"/>
        <v>174.86306021176105</v>
      </c>
      <c r="S112" s="12">
        <f t="shared" si="33"/>
        <v>161.24960938944244</v>
      </c>
      <c r="T112" s="11">
        <v>2.4457567099999999</v>
      </c>
      <c r="U112" s="11">
        <v>26.47950101</v>
      </c>
      <c r="V112" s="11">
        <v>64.553092559999996</v>
      </c>
      <c r="W112" s="12">
        <f t="shared" si="21"/>
        <v>31.159450093333334</v>
      </c>
      <c r="X112" s="12">
        <f t="shared" si="22"/>
        <v>31.317035845736065</v>
      </c>
      <c r="Y112" s="12">
        <f t="shared" si="23"/>
        <v>100.50573983793265</v>
      </c>
      <c r="Z112" s="11">
        <v>70.399796690000002</v>
      </c>
      <c r="AA112" s="11">
        <v>51.165820150000002</v>
      </c>
      <c r="AB112" s="11">
        <v>54.631076479999997</v>
      </c>
      <c r="AC112" s="12">
        <f t="shared" si="24"/>
        <v>58.732231106666667</v>
      </c>
      <c r="AD112" s="12">
        <f t="shared" si="25"/>
        <v>10.251881063453162</v>
      </c>
      <c r="AE112" s="12">
        <f t="shared" si="26"/>
        <v>17.455289660006592</v>
      </c>
      <c r="AF112" s="11">
        <v>15.604167009999999</v>
      </c>
      <c r="AG112" s="11">
        <v>49.827553430000002</v>
      </c>
      <c r="AH112" s="11">
        <v>33.959776609999999</v>
      </c>
      <c r="AI112" s="12">
        <f t="shared" si="27"/>
        <v>33.130499016666668</v>
      </c>
      <c r="AJ112" s="12">
        <f t="shared" si="28"/>
        <v>17.126757442909724</v>
      </c>
      <c r="AK112" s="12">
        <f t="shared" si="29"/>
        <v>51.69483693648538</v>
      </c>
      <c r="AL112" s="11">
        <v>56.898434520000002</v>
      </c>
      <c r="AM112" s="11">
        <v>63.189862130000002</v>
      </c>
      <c r="AN112" s="11">
        <v>53.539972579999997</v>
      </c>
      <c r="AO112" s="12">
        <f t="shared" si="30"/>
        <v>57.876089743333331</v>
      </c>
      <c r="AP112" s="12">
        <f t="shared" si="31"/>
        <v>4.8986681234375364</v>
      </c>
      <c r="AQ112" s="12">
        <f t="shared" si="32"/>
        <v>8.4640620075785389</v>
      </c>
    </row>
    <row r="113" spans="1:43" x14ac:dyDescent="0.25">
      <c r="A113" t="s">
        <v>610</v>
      </c>
      <c r="B113">
        <v>48.698</v>
      </c>
      <c r="C113" s="43">
        <v>316.3</v>
      </c>
      <c r="D113" s="9" t="s">
        <v>417</v>
      </c>
      <c r="E113" s="9" t="s">
        <v>419</v>
      </c>
      <c r="F113" s="9" t="s">
        <v>638</v>
      </c>
      <c r="J113" s="9" t="str">
        <f t="shared" si="17"/>
        <v>LWS-GC-Quad-CHCL3-48.698-316.3</v>
      </c>
      <c r="K113" s="6" t="s">
        <v>1298</v>
      </c>
      <c r="L113" s="25"/>
      <c r="M113" s="65" t="str">
        <f t="shared" si="18"/>
        <v>Unknown-48.698-316.3</v>
      </c>
      <c r="N113" s="11">
        <v>1.3188657749999999</v>
      </c>
      <c r="O113" s="11">
        <v>351.75796409999998</v>
      </c>
      <c r="P113" s="11">
        <v>472.98967499999998</v>
      </c>
      <c r="Q113" s="12">
        <f t="shared" si="19"/>
        <v>275.35550162499999</v>
      </c>
      <c r="R113" s="12">
        <f t="shared" si="20"/>
        <v>244.94150377778854</v>
      </c>
      <c r="S113" s="12">
        <f t="shared" si="33"/>
        <v>88.954643118541526</v>
      </c>
      <c r="T113" s="11">
        <v>5.1592081849999998</v>
      </c>
      <c r="U113" s="11">
        <v>28.42602531</v>
      </c>
      <c r="V113" s="11">
        <v>109.14891729999999</v>
      </c>
      <c r="W113" s="12">
        <f t="shared" si="21"/>
        <v>47.578050265000002</v>
      </c>
      <c r="X113" s="12">
        <f t="shared" si="22"/>
        <v>54.576230589545894</v>
      </c>
      <c r="Y113" s="12">
        <f t="shared" si="23"/>
        <v>114.70884217736428</v>
      </c>
      <c r="Z113" s="11">
        <v>84.313706949999997</v>
      </c>
      <c r="AA113" s="11">
        <v>48.387228460000003</v>
      </c>
      <c r="AB113" s="11">
        <v>56.08420306</v>
      </c>
      <c r="AC113" s="12">
        <f t="shared" si="24"/>
        <v>62.928379489999998</v>
      </c>
      <c r="AD113" s="12">
        <f t="shared" si="25"/>
        <v>18.915867081020487</v>
      </c>
      <c r="AE113" s="12">
        <f t="shared" si="26"/>
        <v>30.059358328187084</v>
      </c>
      <c r="AF113" s="11">
        <v>20.313094379999999</v>
      </c>
      <c r="AG113" s="11">
        <v>61.275741930000002</v>
      </c>
      <c r="AH113" s="11">
        <v>44.006682009999999</v>
      </c>
      <c r="AI113" s="12">
        <f t="shared" si="27"/>
        <v>41.865172773333335</v>
      </c>
      <c r="AJ113" s="12">
        <f t="shared" si="28"/>
        <v>20.565120226597923</v>
      </c>
      <c r="AK113" s="12">
        <f t="shared" si="29"/>
        <v>49.12226288409633</v>
      </c>
      <c r="AL113" s="11">
        <v>69.655550820000002</v>
      </c>
      <c r="AM113" s="11">
        <v>78.087866379999994</v>
      </c>
      <c r="AN113" s="11">
        <v>66.668568680000007</v>
      </c>
      <c r="AO113" s="12">
        <f t="shared" si="30"/>
        <v>71.470661960000015</v>
      </c>
      <c r="AP113" s="12">
        <f t="shared" si="31"/>
        <v>5.9220825161610442</v>
      </c>
      <c r="AQ113" s="12">
        <f t="shared" si="32"/>
        <v>8.2860328332700437</v>
      </c>
    </row>
    <row r="114" spans="1:43" x14ac:dyDescent="0.25">
      <c r="A114" t="s">
        <v>611</v>
      </c>
      <c r="B114">
        <v>48.731699999999996</v>
      </c>
      <c r="C114" s="43">
        <v>316.3</v>
      </c>
      <c r="D114" s="9" t="s">
        <v>417</v>
      </c>
      <c r="E114" s="9" t="s">
        <v>419</v>
      </c>
      <c r="F114" s="9" t="s">
        <v>638</v>
      </c>
      <c r="J114" s="9" t="str">
        <f t="shared" si="17"/>
        <v>LWS-GC-Quad-CHCL3-48.7317-316.3</v>
      </c>
      <c r="K114" s="6" t="s">
        <v>1298</v>
      </c>
      <c r="L114" s="25"/>
      <c r="M114" s="65" t="str">
        <f t="shared" si="18"/>
        <v>Unknown-48.7317-316.3</v>
      </c>
      <c r="N114" s="11">
        <v>1.3188657749999999</v>
      </c>
      <c r="O114" s="11">
        <v>376.03421800000001</v>
      </c>
      <c r="P114" s="11">
        <v>631.55292729999996</v>
      </c>
      <c r="Q114" s="12">
        <f t="shared" si="19"/>
        <v>336.30200369166664</v>
      </c>
      <c r="R114" s="12">
        <f t="shared" si="20"/>
        <v>316.99010980937061</v>
      </c>
      <c r="S114" s="12">
        <f t="shared" si="33"/>
        <v>94.257573945351254</v>
      </c>
      <c r="T114" s="11">
        <v>5.1592081849999998</v>
      </c>
      <c r="U114" s="11">
        <v>25.81224851</v>
      </c>
      <c r="V114" s="11">
        <v>104.8491465</v>
      </c>
      <c r="W114" s="12">
        <f t="shared" si="21"/>
        <v>45.273534398333332</v>
      </c>
      <c r="X114" s="12">
        <f t="shared" si="22"/>
        <v>52.617270801826166</v>
      </c>
      <c r="Y114" s="12">
        <f t="shared" si="23"/>
        <v>116.22081531978468</v>
      </c>
      <c r="Z114" s="11">
        <v>79.820759100000004</v>
      </c>
      <c r="AA114" s="11">
        <v>45.88849166</v>
      </c>
      <c r="AB114" s="11">
        <v>53.161437100000001</v>
      </c>
      <c r="AC114" s="12">
        <f t="shared" si="24"/>
        <v>59.623562620000001</v>
      </c>
      <c r="AD114" s="12">
        <f t="shared" si="25"/>
        <v>17.865301371152313</v>
      </c>
      <c r="AE114" s="12">
        <f t="shared" si="26"/>
        <v>29.963491925186663</v>
      </c>
      <c r="AF114" s="11">
        <v>19.700872440000001</v>
      </c>
      <c r="AG114" s="11">
        <v>55.915079759999998</v>
      </c>
      <c r="AH114" s="11">
        <v>63.938930800000001</v>
      </c>
      <c r="AI114" s="12">
        <f t="shared" si="27"/>
        <v>46.51829433333333</v>
      </c>
      <c r="AJ114" s="12">
        <f t="shared" si="28"/>
        <v>23.568541196514552</v>
      </c>
      <c r="AK114" s="12">
        <f t="shared" si="29"/>
        <v>50.665101836346103</v>
      </c>
      <c r="AL114" s="11">
        <v>62.359604300000001</v>
      </c>
      <c r="AM114" s="11">
        <v>71.585366629999996</v>
      </c>
      <c r="AN114" s="11">
        <v>60.313826300000002</v>
      </c>
      <c r="AO114" s="12">
        <f t="shared" si="30"/>
        <v>64.752932410000014</v>
      </c>
      <c r="AP114" s="12">
        <f t="shared" si="31"/>
        <v>6.0048247213629153</v>
      </c>
      <c r="AQ114" s="12">
        <f t="shared" si="32"/>
        <v>9.2734405962371067</v>
      </c>
    </row>
    <row r="115" spans="1:43" x14ac:dyDescent="0.25">
      <c r="A115" t="s">
        <v>612</v>
      </c>
      <c r="B115">
        <v>48.836399999999998</v>
      </c>
      <c r="C115" s="43">
        <v>399.4</v>
      </c>
      <c r="D115" s="9" t="s">
        <v>417</v>
      </c>
      <c r="E115" s="9" t="s">
        <v>419</v>
      </c>
      <c r="F115" s="9" t="s">
        <v>638</v>
      </c>
      <c r="J115" s="9" t="str">
        <f t="shared" si="17"/>
        <v>LWS-GC-Quad-CHCL3-48.8364-399.4</v>
      </c>
      <c r="K115" s="6" t="s">
        <v>1298</v>
      </c>
      <c r="L115" s="25"/>
      <c r="M115" s="65" t="str">
        <f t="shared" si="18"/>
        <v>Unknown-48.8364-399.4</v>
      </c>
      <c r="N115" s="11">
        <v>3.0373878460000001</v>
      </c>
      <c r="O115" s="11">
        <v>6.7709279469999997</v>
      </c>
      <c r="P115" s="11">
        <v>4.3353425489999999</v>
      </c>
      <c r="Q115" s="12">
        <f t="shared" si="19"/>
        <v>4.7145527806666667</v>
      </c>
      <c r="R115" s="12">
        <f t="shared" si="20"/>
        <v>1.8954368154318113</v>
      </c>
      <c r="S115" s="12">
        <f t="shared" si="33"/>
        <v>40.203957906772757</v>
      </c>
      <c r="T115" s="11">
        <v>8.3355095230000007</v>
      </c>
      <c r="U115" s="11">
        <v>0.87820762299999999</v>
      </c>
      <c r="V115" s="11">
        <v>2.3771924150000001</v>
      </c>
      <c r="W115" s="12">
        <f t="shared" si="21"/>
        <v>3.8636365203333334</v>
      </c>
      <c r="X115" s="12">
        <f t="shared" si="22"/>
        <v>3.9446134114316034</v>
      </c>
      <c r="Y115" s="12">
        <f t="shared" si="23"/>
        <v>102.09587239048264</v>
      </c>
      <c r="Z115" s="11">
        <v>3.9238246719999998</v>
      </c>
      <c r="AA115" s="11">
        <v>2.9495889260000001</v>
      </c>
      <c r="AB115" s="11">
        <v>2.303841673</v>
      </c>
      <c r="AC115" s="12">
        <f t="shared" si="24"/>
        <v>3.0590850903333333</v>
      </c>
      <c r="AD115" s="12">
        <f t="shared" si="25"/>
        <v>0.81552332079778267</v>
      </c>
      <c r="AE115" s="12">
        <f t="shared" si="26"/>
        <v>26.659059709546007</v>
      </c>
      <c r="AF115" s="11">
        <v>11.41050989</v>
      </c>
      <c r="AG115" s="11">
        <v>3.9933760010000001</v>
      </c>
      <c r="AH115" s="11">
        <v>3.2722470709999998</v>
      </c>
      <c r="AI115" s="12">
        <f t="shared" si="27"/>
        <v>6.2253776539999999</v>
      </c>
      <c r="AJ115" s="12">
        <f t="shared" si="28"/>
        <v>4.504908873886964</v>
      </c>
      <c r="AK115" s="12">
        <f t="shared" si="29"/>
        <v>72.363623931994212</v>
      </c>
      <c r="AL115" s="11">
        <v>2.0224173959999998</v>
      </c>
      <c r="AM115" s="11">
        <v>8.9299978769999999</v>
      </c>
      <c r="AN115" s="11">
        <v>8.4998516760000005</v>
      </c>
      <c r="AO115" s="12">
        <f t="shared" si="30"/>
        <v>6.4840889829999995</v>
      </c>
      <c r="AP115" s="12">
        <f t="shared" si="31"/>
        <v>3.8699019950434179</v>
      </c>
      <c r="AQ115" s="12">
        <f t="shared" si="32"/>
        <v>59.683048847564194</v>
      </c>
    </row>
    <row r="116" spans="1:43" x14ac:dyDescent="0.25">
      <c r="A116" t="s">
        <v>613</v>
      </c>
      <c r="B116">
        <v>49.229799999999997</v>
      </c>
      <c r="C116" s="43">
        <v>71.2</v>
      </c>
      <c r="D116" s="9" t="s">
        <v>417</v>
      </c>
      <c r="E116" s="9" t="s">
        <v>419</v>
      </c>
      <c r="F116" s="9" t="s">
        <v>638</v>
      </c>
      <c r="J116" s="9" t="str">
        <f t="shared" si="17"/>
        <v>LWS-GC-Quad-CHCL3-49.2298-71.2</v>
      </c>
      <c r="K116" s="6" t="s">
        <v>1298</v>
      </c>
      <c r="L116" s="25"/>
      <c r="M116" s="65" t="str">
        <f t="shared" si="18"/>
        <v>Unknown-49.2298-71.2</v>
      </c>
      <c r="N116" s="11">
        <v>228.42355570000001</v>
      </c>
      <c r="O116" s="11">
        <v>64.290786580000002</v>
      </c>
      <c r="P116" s="11">
        <v>27.5902721</v>
      </c>
      <c r="Q116" s="12">
        <f t="shared" si="19"/>
        <v>106.76820479333333</v>
      </c>
      <c r="R116" s="12">
        <f t="shared" si="20"/>
        <v>106.94274282971395</v>
      </c>
      <c r="S116" s="12">
        <f t="shared" si="33"/>
        <v>100.16347379514198</v>
      </c>
      <c r="T116" s="11">
        <v>8.0359909060000003</v>
      </c>
      <c r="U116" s="11">
        <v>7.0978204629999997</v>
      </c>
      <c r="V116" s="11">
        <v>8.0410682930000004</v>
      </c>
      <c r="W116" s="12">
        <f t="shared" si="21"/>
        <v>7.7249598873333341</v>
      </c>
      <c r="X116" s="12">
        <f t="shared" si="22"/>
        <v>0.54312460644823113</v>
      </c>
      <c r="Y116" s="12">
        <f t="shared" si="23"/>
        <v>7.0307757499012524</v>
      </c>
      <c r="Z116" s="11">
        <v>6.5272342300000004</v>
      </c>
      <c r="AA116" s="11">
        <v>10.22264112</v>
      </c>
      <c r="AB116" s="11">
        <v>11.291698650000001</v>
      </c>
      <c r="AC116" s="12">
        <f t="shared" si="24"/>
        <v>9.347191333333333</v>
      </c>
      <c r="AD116" s="12">
        <f t="shared" si="25"/>
        <v>2.4999679096125496</v>
      </c>
      <c r="AE116" s="12">
        <f t="shared" si="26"/>
        <v>26.74565888789855</v>
      </c>
      <c r="AF116" s="11">
        <v>6.3843681380000001</v>
      </c>
      <c r="AG116" s="11">
        <v>6.8001658190000001</v>
      </c>
      <c r="AH116" s="11">
        <v>6.3063135279999996</v>
      </c>
      <c r="AI116" s="12">
        <f t="shared" si="27"/>
        <v>6.4969491616666666</v>
      </c>
      <c r="AJ116" s="12">
        <f t="shared" si="28"/>
        <v>0.26547765724983935</v>
      </c>
      <c r="AK116" s="12">
        <f t="shared" si="29"/>
        <v>4.0861895428736306</v>
      </c>
      <c r="AL116" s="11">
        <v>6.1691842299999999</v>
      </c>
      <c r="AM116" s="11">
        <v>6.521848726</v>
      </c>
      <c r="AN116" s="11">
        <v>7.0162776039999999</v>
      </c>
      <c r="AO116" s="12">
        <f t="shared" si="30"/>
        <v>6.5691035199999996</v>
      </c>
      <c r="AP116" s="12">
        <f t="shared" si="31"/>
        <v>0.42551916259513245</v>
      </c>
      <c r="AQ116" s="12">
        <f t="shared" si="32"/>
        <v>6.4775834525916025</v>
      </c>
    </row>
    <row r="117" spans="1:43" x14ac:dyDescent="0.25">
      <c r="A117" t="s">
        <v>614</v>
      </c>
      <c r="B117">
        <v>49.738900000000001</v>
      </c>
      <c r="C117" s="43">
        <v>117</v>
      </c>
      <c r="D117" s="9" t="s">
        <v>417</v>
      </c>
      <c r="E117" s="9" t="s">
        <v>419</v>
      </c>
      <c r="F117" s="9" t="s">
        <v>638</v>
      </c>
      <c r="J117" s="9" t="str">
        <f t="shared" si="17"/>
        <v>LWS-GC-Quad-CHCL3-49.7389-117</v>
      </c>
      <c r="K117" s="6" t="s">
        <v>1298</v>
      </c>
      <c r="L117" s="25"/>
      <c r="M117" s="65" t="str">
        <f t="shared" si="18"/>
        <v>Unknown-49.7389-117</v>
      </c>
      <c r="N117" s="11">
        <v>26.217452990000002</v>
      </c>
      <c r="O117" s="11">
        <v>42.409129190000002</v>
      </c>
      <c r="P117" s="11">
        <v>75.849479950000003</v>
      </c>
      <c r="Q117" s="12">
        <f t="shared" si="19"/>
        <v>48.15868737666667</v>
      </c>
      <c r="R117" s="12">
        <f t="shared" si="20"/>
        <v>25.310622069517397</v>
      </c>
      <c r="S117" s="12">
        <f t="shared" si="33"/>
        <v>52.556710841293878</v>
      </c>
      <c r="T117" s="11">
        <v>0.92452973199999999</v>
      </c>
      <c r="U117" s="11">
        <v>0.47928149799999997</v>
      </c>
      <c r="V117" s="11">
        <v>0.68021200900000001</v>
      </c>
      <c r="W117" s="12">
        <f t="shared" si="21"/>
        <v>0.69467441299999999</v>
      </c>
      <c r="X117" s="12">
        <f t="shared" si="22"/>
        <v>0.22297616087179378</v>
      </c>
      <c r="Y117" s="12">
        <f t="shared" si="23"/>
        <v>32.097937781939549</v>
      </c>
      <c r="Z117" s="11">
        <v>0.56459979800000004</v>
      </c>
      <c r="AA117" s="11">
        <v>0.63953873400000005</v>
      </c>
      <c r="AB117" s="11">
        <v>0.72044743600000005</v>
      </c>
      <c r="AC117" s="12">
        <f t="shared" si="24"/>
        <v>0.64152865600000009</v>
      </c>
      <c r="AD117" s="12">
        <f t="shared" si="25"/>
        <v>7.7942872732016527E-2</v>
      </c>
      <c r="AE117" s="12">
        <f t="shared" si="26"/>
        <v>12.149554350073572</v>
      </c>
      <c r="AF117" s="11">
        <v>3.0744699120000001</v>
      </c>
      <c r="AG117" s="11">
        <v>4.5298486369999997</v>
      </c>
      <c r="AH117" s="11">
        <v>1.4835029479999999</v>
      </c>
      <c r="AI117" s="12">
        <f t="shared" si="27"/>
        <v>3.0292738323333332</v>
      </c>
      <c r="AJ117" s="12">
        <f t="shared" si="28"/>
        <v>1.5236756637930342</v>
      </c>
      <c r="AK117" s="12">
        <f t="shared" si="29"/>
        <v>50.298380012063994</v>
      </c>
      <c r="AL117" s="11">
        <v>2.4710102059999999</v>
      </c>
      <c r="AM117" s="11">
        <v>2.458207979</v>
      </c>
      <c r="AN117" s="11">
        <v>1.600865185</v>
      </c>
      <c r="AO117" s="12">
        <f t="shared" si="30"/>
        <v>2.1766944566666666</v>
      </c>
      <c r="AP117" s="12">
        <f t="shared" si="31"/>
        <v>0.49872385829751792</v>
      </c>
      <c r="AQ117" s="12">
        <f t="shared" si="32"/>
        <v>22.911982743836756</v>
      </c>
    </row>
    <row r="118" spans="1:43" x14ac:dyDescent="0.25">
      <c r="A118" t="s">
        <v>615</v>
      </c>
      <c r="B118">
        <v>49.7575</v>
      </c>
      <c r="C118" s="43">
        <v>426.5</v>
      </c>
      <c r="D118" s="9" t="s">
        <v>417</v>
      </c>
      <c r="E118" s="9" t="s">
        <v>419</v>
      </c>
      <c r="F118" s="9" t="s">
        <v>638</v>
      </c>
      <c r="J118" s="9" t="str">
        <f t="shared" si="17"/>
        <v>LWS-GC-Quad-CHCL3-49.7575-426.5</v>
      </c>
      <c r="K118" s="6" t="s">
        <v>1298</v>
      </c>
      <c r="L118" s="25"/>
      <c r="M118" s="65" t="str">
        <f t="shared" si="18"/>
        <v>Unknown-49.7575-426.5</v>
      </c>
      <c r="N118" s="11">
        <v>0</v>
      </c>
      <c r="O118" s="11">
        <v>0</v>
      </c>
      <c r="P118" s="11">
        <v>0</v>
      </c>
      <c r="Q118" s="12">
        <f t="shared" si="19"/>
        <v>0</v>
      </c>
      <c r="R118" s="12">
        <f t="shared" si="20"/>
        <v>0</v>
      </c>
      <c r="S118" s="12" t="e">
        <f t="shared" si="33"/>
        <v>#DIV/0!</v>
      </c>
      <c r="T118" s="11">
        <v>8.1197624999999995E-2</v>
      </c>
      <c r="U118" s="11">
        <v>1.1937494999999999E-2</v>
      </c>
      <c r="V118" s="11">
        <v>1.3935538000000001E-2</v>
      </c>
      <c r="W118" s="12">
        <f t="shared" si="21"/>
        <v>3.5690219333333328E-2</v>
      </c>
      <c r="X118" s="12">
        <f t="shared" si="22"/>
        <v>3.9423229469950659E-2</v>
      </c>
      <c r="Y118" s="12">
        <f t="shared" si="23"/>
        <v>110.45947659147851</v>
      </c>
      <c r="Z118" s="11">
        <v>3.4542158000000003E-2</v>
      </c>
      <c r="AA118" s="11">
        <v>6.9396756000000004E-2</v>
      </c>
      <c r="AB118" s="11">
        <v>5.4431088000000002E-2</v>
      </c>
      <c r="AC118" s="12">
        <f t="shared" si="24"/>
        <v>5.279000066666667E-2</v>
      </c>
      <c r="AD118" s="12">
        <f t="shared" si="25"/>
        <v>1.7485154450622421E-2</v>
      </c>
      <c r="AE118" s="12">
        <f t="shared" si="26"/>
        <v>33.122095529093478</v>
      </c>
      <c r="AF118" s="11">
        <v>0.41777693199999999</v>
      </c>
      <c r="AG118" s="11">
        <v>1.2563026159999999</v>
      </c>
      <c r="AH118" s="11">
        <v>0.51505594399999999</v>
      </c>
      <c r="AI118" s="12">
        <f t="shared" si="27"/>
        <v>0.72971183066666667</v>
      </c>
      <c r="AJ118" s="12">
        <f t="shared" si="28"/>
        <v>0.45862751001483354</v>
      </c>
      <c r="AK118" s="12">
        <f t="shared" si="29"/>
        <v>62.850496694815853</v>
      </c>
      <c r="AL118" s="11">
        <v>0.68765864700000001</v>
      </c>
      <c r="AM118" s="11">
        <v>0.80875184499999997</v>
      </c>
      <c r="AN118" s="11">
        <v>0.53840458099999999</v>
      </c>
      <c r="AO118" s="12">
        <f t="shared" si="30"/>
        <v>0.67827169099999995</v>
      </c>
      <c r="AP118" s="12">
        <f t="shared" si="31"/>
        <v>0.13541786069526035</v>
      </c>
      <c r="AQ118" s="12">
        <f t="shared" si="32"/>
        <v>19.965135283120691</v>
      </c>
    </row>
    <row r="119" spans="1:43" x14ac:dyDescent="0.25">
      <c r="A119" t="s">
        <v>616</v>
      </c>
      <c r="B119">
        <v>51.729100000000003</v>
      </c>
      <c r="C119" s="43">
        <v>57.1</v>
      </c>
      <c r="D119" s="9" t="s">
        <v>417</v>
      </c>
      <c r="E119" s="9" t="s">
        <v>419</v>
      </c>
      <c r="F119" s="9" t="s">
        <v>638</v>
      </c>
      <c r="J119" s="9" t="str">
        <f t="shared" si="17"/>
        <v>LWS-GC-Quad-CHCL3-51.7291-57.1</v>
      </c>
      <c r="K119" s="6" t="s">
        <v>1298</v>
      </c>
      <c r="L119" s="25"/>
      <c r="M119" s="65" t="str">
        <f t="shared" si="18"/>
        <v>Unknown-51.7291-57.1</v>
      </c>
      <c r="N119" s="11">
        <v>53.853685830000003</v>
      </c>
      <c r="O119" s="11">
        <v>22.476177889999999</v>
      </c>
      <c r="P119" s="11">
        <v>47.365518819999998</v>
      </c>
      <c r="Q119" s="12">
        <f t="shared" si="19"/>
        <v>41.231794180000001</v>
      </c>
      <c r="R119" s="12">
        <f t="shared" si="20"/>
        <v>16.563632892596306</v>
      </c>
      <c r="S119" s="12">
        <f t="shared" si="33"/>
        <v>40.17199159533714</v>
      </c>
      <c r="T119" s="11">
        <v>6.0437241019999997</v>
      </c>
      <c r="U119" s="11">
        <v>6.4296771100000001</v>
      </c>
      <c r="V119" s="11">
        <v>6.9320098249999997</v>
      </c>
      <c r="W119" s="12">
        <f t="shared" si="21"/>
        <v>6.4684703456666668</v>
      </c>
      <c r="X119" s="12">
        <f t="shared" si="22"/>
        <v>0.44541168346993926</v>
      </c>
      <c r="Y119" s="12">
        <f t="shared" si="23"/>
        <v>6.8858889299589627</v>
      </c>
      <c r="Z119" s="11">
        <v>5.3737728799999998</v>
      </c>
      <c r="AA119" s="11">
        <v>8.1774778950000009</v>
      </c>
      <c r="AB119" s="11">
        <v>5.819233745</v>
      </c>
      <c r="AC119" s="12">
        <f t="shared" si="24"/>
        <v>6.4568281733333324</v>
      </c>
      <c r="AD119" s="12">
        <f t="shared" si="25"/>
        <v>1.5066802726741122</v>
      </c>
      <c r="AE119" s="12">
        <f t="shared" si="26"/>
        <v>23.334681243287442</v>
      </c>
      <c r="AF119" s="11">
        <v>6.0781668939999998</v>
      </c>
      <c r="AG119" s="11">
        <v>5.8552424260000002</v>
      </c>
      <c r="AH119" s="11">
        <v>5.8381228959999998</v>
      </c>
      <c r="AI119" s="12">
        <f t="shared" si="27"/>
        <v>5.9238440719999987</v>
      </c>
      <c r="AJ119" s="12">
        <f t="shared" si="28"/>
        <v>0.13392131876362312</v>
      </c>
      <c r="AK119" s="12">
        <f t="shared" si="29"/>
        <v>2.2607164728832712</v>
      </c>
      <c r="AL119" s="11">
        <v>5.2955684820000002</v>
      </c>
      <c r="AM119" s="11">
        <v>6.0299586109999996</v>
      </c>
      <c r="AN119" s="11">
        <v>5.9583217790000003</v>
      </c>
      <c r="AO119" s="12">
        <f t="shared" si="30"/>
        <v>5.7612829573333331</v>
      </c>
      <c r="AP119" s="12">
        <f t="shared" si="31"/>
        <v>0.40490793808716613</v>
      </c>
      <c r="AQ119" s="12">
        <f t="shared" si="32"/>
        <v>7.0280862975454648</v>
      </c>
    </row>
    <row r="120" spans="1:43" x14ac:dyDescent="0.25">
      <c r="A120" t="s">
        <v>617</v>
      </c>
      <c r="B120">
        <v>52.371099999999998</v>
      </c>
      <c r="C120" s="43">
        <v>85.2</v>
      </c>
      <c r="D120" s="9" t="s">
        <v>417</v>
      </c>
      <c r="E120" s="9" t="s">
        <v>419</v>
      </c>
      <c r="F120" s="9" t="s">
        <v>638</v>
      </c>
      <c r="J120" s="9" t="str">
        <f t="shared" si="17"/>
        <v>LWS-GC-Quad-CHCL3-52.3711-85.2</v>
      </c>
      <c r="K120" s="6" t="s">
        <v>1298</v>
      </c>
      <c r="L120" s="25"/>
      <c r="M120" s="65" t="str">
        <f t="shared" si="18"/>
        <v>Unknown-52.3711-85.2</v>
      </c>
      <c r="N120" s="11">
        <v>19.763003820000002</v>
      </c>
      <c r="O120" s="11">
        <v>18.34756329</v>
      </c>
      <c r="P120" s="11">
        <v>19.166777589999999</v>
      </c>
      <c r="Q120" s="12">
        <f t="shared" si="19"/>
        <v>19.092448233333332</v>
      </c>
      <c r="R120" s="12">
        <f t="shared" si="20"/>
        <v>0.71064169131745392</v>
      </c>
      <c r="S120" s="12">
        <f t="shared" si="33"/>
        <v>3.7221087763734304</v>
      </c>
      <c r="T120" s="11">
        <v>5.1037504409999999</v>
      </c>
      <c r="U120" s="11">
        <v>5.3266169779999997</v>
      </c>
      <c r="V120" s="11">
        <v>3.5117555459999998</v>
      </c>
      <c r="W120" s="12">
        <f t="shared" si="21"/>
        <v>4.6473743216666668</v>
      </c>
      <c r="X120" s="12">
        <f t="shared" si="22"/>
        <v>0.98976758689279509</v>
      </c>
      <c r="Y120" s="12">
        <f t="shared" si="23"/>
        <v>21.297350253849128</v>
      </c>
      <c r="Z120" s="11">
        <v>5.9803167269999999</v>
      </c>
      <c r="AA120" s="11">
        <v>5.1911495099999998</v>
      </c>
      <c r="AB120" s="11">
        <v>7.7200407320000002</v>
      </c>
      <c r="AC120" s="12">
        <f t="shared" si="24"/>
        <v>6.2971689896666669</v>
      </c>
      <c r="AD120" s="12">
        <f t="shared" si="25"/>
        <v>1.2938775909818105</v>
      </c>
      <c r="AE120" s="12">
        <f t="shared" si="26"/>
        <v>20.546972665097567</v>
      </c>
      <c r="AF120" s="11">
        <v>4.3848523540000004</v>
      </c>
      <c r="AG120" s="11">
        <v>2.1565199559999999</v>
      </c>
      <c r="AH120" s="11">
        <v>4.0788237550000002</v>
      </c>
      <c r="AI120" s="12">
        <f t="shared" si="27"/>
        <v>3.5400653549999999</v>
      </c>
      <c r="AJ120" s="12">
        <f t="shared" si="28"/>
        <v>1.2079162964262184</v>
      </c>
      <c r="AK120" s="12">
        <f t="shared" si="29"/>
        <v>34.121299334775088</v>
      </c>
      <c r="AL120" s="11">
        <v>4.3132864440000001</v>
      </c>
      <c r="AM120" s="11">
        <v>3.23198965</v>
      </c>
      <c r="AN120" s="11">
        <v>4.1437298309999999</v>
      </c>
      <c r="AO120" s="12">
        <f t="shared" si="30"/>
        <v>3.8963353083333332</v>
      </c>
      <c r="AP120" s="12">
        <f t="shared" si="31"/>
        <v>0.58155285792675016</v>
      </c>
      <c r="AQ120" s="12">
        <f t="shared" si="32"/>
        <v>14.925636833230115</v>
      </c>
    </row>
    <row r="121" spans="1:43" x14ac:dyDescent="0.25">
      <c r="A121" t="s">
        <v>618</v>
      </c>
      <c r="B121">
        <v>54.2849</v>
      </c>
      <c r="C121" s="43">
        <v>129.1</v>
      </c>
      <c r="D121" s="9" t="s">
        <v>417</v>
      </c>
      <c r="E121" s="9" t="s">
        <v>419</v>
      </c>
      <c r="F121" s="9" t="s">
        <v>638</v>
      </c>
      <c r="J121" s="9" t="str">
        <f t="shared" si="17"/>
        <v>LWS-GC-Quad-CHCL3-54.2849-129.1</v>
      </c>
      <c r="K121" s="6" t="s">
        <v>1298</v>
      </c>
      <c r="L121" s="25"/>
      <c r="M121" s="65" t="str">
        <f t="shared" si="18"/>
        <v>Unknown-54.2849-129.1</v>
      </c>
      <c r="N121" s="11">
        <v>8.7125072439999993</v>
      </c>
      <c r="O121" s="11">
        <v>10.84999917</v>
      </c>
      <c r="P121" s="11">
        <v>47.118328230000003</v>
      </c>
      <c r="Q121" s="12">
        <f t="shared" si="19"/>
        <v>22.226944881333335</v>
      </c>
      <c r="R121" s="12">
        <f t="shared" si="20"/>
        <v>21.583047553372506</v>
      </c>
      <c r="S121" s="12">
        <f t="shared" si="33"/>
        <v>97.103077677123366</v>
      </c>
      <c r="T121" s="11">
        <v>2.5234443519999998</v>
      </c>
      <c r="U121" s="11">
        <v>0.32338138300000002</v>
      </c>
      <c r="V121" s="11">
        <v>0.30263781299999998</v>
      </c>
      <c r="W121" s="12">
        <f t="shared" si="21"/>
        <v>1.0498211826666666</v>
      </c>
      <c r="X121" s="12">
        <f t="shared" si="22"/>
        <v>1.2762372458994837</v>
      </c>
      <c r="Y121" s="12">
        <f t="shared" si="23"/>
        <v>121.56710751993917</v>
      </c>
      <c r="Z121" s="11">
        <v>0.42149657200000001</v>
      </c>
      <c r="AA121" s="11">
        <v>1.1811055770000001</v>
      </c>
      <c r="AB121" s="11">
        <v>1.486152181</v>
      </c>
      <c r="AC121" s="12">
        <f t="shared" si="24"/>
        <v>1.0295847766666666</v>
      </c>
      <c r="AD121" s="12">
        <f t="shared" si="25"/>
        <v>0.54826253395980895</v>
      </c>
      <c r="AE121" s="12">
        <f t="shared" si="26"/>
        <v>53.250839210622068</v>
      </c>
      <c r="AF121" s="11">
        <v>5.2733053720000003</v>
      </c>
      <c r="AG121" s="11">
        <v>4.4770142110000002</v>
      </c>
      <c r="AH121" s="11">
        <v>3.0977354500000001</v>
      </c>
      <c r="AI121" s="12">
        <f t="shared" si="27"/>
        <v>4.2826850109999999</v>
      </c>
      <c r="AJ121" s="12">
        <f t="shared" si="28"/>
        <v>1.1007265781551998</v>
      </c>
      <c r="AK121" s="12">
        <f t="shared" si="29"/>
        <v>25.701786970743896</v>
      </c>
      <c r="AL121" s="11">
        <v>4.5298537669999996</v>
      </c>
      <c r="AM121" s="11">
        <v>4.0304457080000002</v>
      </c>
      <c r="AN121" s="11">
        <v>2.633127081</v>
      </c>
      <c r="AO121" s="12">
        <f t="shared" si="30"/>
        <v>3.7311421853333333</v>
      </c>
      <c r="AP121" s="12">
        <f t="shared" si="31"/>
        <v>0.98314799463592528</v>
      </c>
      <c r="AQ121" s="12">
        <f t="shared" si="32"/>
        <v>26.349786360341898</v>
      </c>
    </row>
    <row r="122" spans="1:43" x14ac:dyDescent="0.25">
      <c r="A122" t="s">
        <v>619</v>
      </c>
      <c r="B122">
        <v>55.414000000000001</v>
      </c>
      <c r="C122" s="43">
        <v>71.2</v>
      </c>
      <c r="D122" s="9" t="s">
        <v>417</v>
      </c>
      <c r="E122" s="9" t="s">
        <v>419</v>
      </c>
      <c r="F122" s="9" t="s">
        <v>638</v>
      </c>
      <c r="J122" s="9" t="str">
        <f t="shared" si="17"/>
        <v>LWS-GC-Quad-CHCL3-55.414-71.2</v>
      </c>
      <c r="K122" s="6" t="s">
        <v>1298</v>
      </c>
      <c r="L122" s="25"/>
      <c r="M122" s="65" t="str">
        <f t="shared" si="18"/>
        <v>Unknown-55.414-71.2</v>
      </c>
      <c r="N122" s="11">
        <v>38.426952819999997</v>
      </c>
      <c r="O122" s="11">
        <v>31.872904729999998</v>
      </c>
      <c r="P122" s="11">
        <v>37.953261959999999</v>
      </c>
      <c r="Q122" s="12">
        <f t="shared" si="19"/>
        <v>36.084373169999999</v>
      </c>
      <c r="R122" s="12">
        <f t="shared" si="20"/>
        <v>3.6549207342360943</v>
      </c>
      <c r="S122" s="12">
        <f t="shared" si="33"/>
        <v>10.128818691174439</v>
      </c>
      <c r="T122" s="11">
        <v>3.0136720889999999</v>
      </c>
      <c r="U122" s="11">
        <v>4.6214139410000001</v>
      </c>
      <c r="V122" s="11">
        <v>1.787692869</v>
      </c>
      <c r="W122" s="12">
        <f t="shared" si="21"/>
        <v>3.1409262996666669</v>
      </c>
      <c r="X122" s="12">
        <f t="shared" si="22"/>
        <v>1.4211400367569349</v>
      </c>
      <c r="Y122" s="12">
        <f t="shared" si="23"/>
        <v>45.245889306850479</v>
      </c>
      <c r="Z122" s="11">
        <v>5.4794554350000002</v>
      </c>
      <c r="AA122" s="11">
        <v>4.4286923380000003</v>
      </c>
      <c r="AB122" s="11">
        <v>5.7819270439999997</v>
      </c>
      <c r="AC122" s="12">
        <f t="shared" si="24"/>
        <v>5.2300249389999998</v>
      </c>
      <c r="AD122" s="12">
        <f t="shared" si="25"/>
        <v>0.71026243152220503</v>
      </c>
      <c r="AE122" s="12">
        <f t="shared" si="26"/>
        <v>13.580478865900206</v>
      </c>
      <c r="AF122" s="11">
        <v>2.560463462</v>
      </c>
      <c r="AG122" s="11">
        <v>3.9020881169999999</v>
      </c>
      <c r="AH122" s="11">
        <v>2.8521550489999998</v>
      </c>
      <c r="AI122" s="12">
        <f t="shared" si="27"/>
        <v>3.1049022093333334</v>
      </c>
      <c r="AJ122" s="12">
        <f t="shared" si="28"/>
        <v>0.70562031151207105</v>
      </c>
      <c r="AK122" s="12">
        <f t="shared" si="29"/>
        <v>22.726007582170446</v>
      </c>
      <c r="AL122" s="11">
        <v>3.8901001179999999</v>
      </c>
      <c r="AM122" s="11">
        <v>2.7266085040000001</v>
      </c>
      <c r="AN122" s="11">
        <v>2.9895051979999998</v>
      </c>
      <c r="AO122" s="12">
        <f t="shared" si="30"/>
        <v>3.2020712733333334</v>
      </c>
      <c r="AP122" s="12">
        <f t="shared" si="31"/>
        <v>0.61017738097133845</v>
      </c>
      <c r="AQ122" s="12">
        <f t="shared" si="32"/>
        <v>19.055708911068308</v>
      </c>
    </row>
    <row r="123" spans="1:43" x14ac:dyDescent="0.25">
      <c r="A123" t="s">
        <v>620</v>
      </c>
      <c r="B123">
        <v>56.051200000000001</v>
      </c>
      <c r="C123" s="43">
        <v>40.1</v>
      </c>
      <c r="D123" s="9" t="s">
        <v>417</v>
      </c>
      <c r="E123" s="9" t="s">
        <v>419</v>
      </c>
      <c r="F123" s="9" t="s">
        <v>638</v>
      </c>
      <c r="J123" s="9" t="str">
        <f t="shared" si="17"/>
        <v>LWS-GC-Quad-CHCL3-56.0512-40.1</v>
      </c>
      <c r="K123" s="6" t="s">
        <v>1298</v>
      </c>
      <c r="L123" s="25"/>
      <c r="M123" s="65" t="str">
        <f t="shared" si="18"/>
        <v>Unknown-56.0512-40.1</v>
      </c>
      <c r="N123" s="11">
        <v>139.75980659999999</v>
      </c>
      <c r="O123" s="11">
        <v>184.08666790000001</v>
      </c>
      <c r="P123" s="11">
        <v>165.18035409999999</v>
      </c>
      <c r="Q123" s="12">
        <f t="shared" si="19"/>
        <v>163.00894286666667</v>
      </c>
      <c r="R123" s="12">
        <f t="shared" si="20"/>
        <v>22.243064722190216</v>
      </c>
      <c r="S123" s="12">
        <f t="shared" si="33"/>
        <v>13.645303337979408</v>
      </c>
      <c r="T123" s="11">
        <v>0.35895434300000001</v>
      </c>
      <c r="U123" s="11">
        <v>0.83010130100000001</v>
      </c>
      <c r="V123" s="11">
        <v>1.475852342</v>
      </c>
      <c r="W123" s="12">
        <f t="shared" si="21"/>
        <v>0.88830266200000008</v>
      </c>
      <c r="X123" s="12">
        <f t="shared" si="22"/>
        <v>0.56071903290261149</v>
      </c>
      <c r="Y123" s="12">
        <f t="shared" si="23"/>
        <v>63.122520835427984</v>
      </c>
      <c r="Z123" s="11">
        <v>4.036086686</v>
      </c>
      <c r="AA123" s="11">
        <v>5.9204958100000002</v>
      </c>
      <c r="AB123" s="11">
        <v>5.946443479</v>
      </c>
      <c r="AC123" s="12">
        <f t="shared" si="24"/>
        <v>5.3010086583333331</v>
      </c>
      <c r="AD123" s="12">
        <f t="shared" si="25"/>
        <v>1.095531385881015</v>
      </c>
      <c r="AE123" s="12">
        <f t="shared" si="26"/>
        <v>20.666470411415176</v>
      </c>
      <c r="AF123" s="11">
        <v>0.83952581400000004</v>
      </c>
      <c r="AG123" s="11">
        <v>0.80314580599999996</v>
      </c>
      <c r="AH123" s="11">
        <v>0.66428496299999995</v>
      </c>
      <c r="AI123" s="12">
        <f t="shared" si="27"/>
        <v>0.76898552766666661</v>
      </c>
      <c r="AJ123" s="12">
        <f t="shared" si="28"/>
        <v>9.2479902825744573E-2</v>
      </c>
      <c r="AK123" s="12">
        <f t="shared" si="29"/>
        <v>12.026221495527544</v>
      </c>
      <c r="AL123" s="11">
        <v>1.628616885</v>
      </c>
      <c r="AM123" s="11">
        <v>1.5024748939999999</v>
      </c>
      <c r="AN123" s="11">
        <v>1.769377309</v>
      </c>
      <c r="AO123" s="12">
        <f t="shared" si="30"/>
        <v>1.633489696</v>
      </c>
      <c r="AP123" s="12">
        <f t="shared" si="31"/>
        <v>0.13351791265028587</v>
      </c>
      <c r="AQ123" s="12">
        <f t="shared" si="32"/>
        <v>8.1737835859777501</v>
      </c>
    </row>
    <row r="124" spans="1:43" x14ac:dyDescent="0.25">
      <c r="A124" t="s">
        <v>621</v>
      </c>
      <c r="B124">
        <v>58.682099999999998</v>
      </c>
      <c r="C124" s="43">
        <v>342.2</v>
      </c>
      <c r="D124" s="9" t="s">
        <v>417</v>
      </c>
      <c r="E124" s="9" t="s">
        <v>419</v>
      </c>
      <c r="F124" s="9" t="s">
        <v>638</v>
      </c>
      <c r="J124" s="9" t="str">
        <f t="shared" si="17"/>
        <v>LWS-GC-Quad-CHCL3-58.6821-342.2</v>
      </c>
      <c r="K124" s="6" t="s">
        <v>1298</v>
      </c>
      <c r="L124" s="25"/>
      <c r="M124" s="65" t="str">
        <f t="shared" si="18"/>
        <v>Unknown-58.6821-342.2</v>
      </c>
      <c r="N124" s="11">
        <v>27.676198469999999</v>
      </c>
      <c r="O124" s="11">
        <v>60.426403319999999</v>
      </c>
      <c r="P124" s="11">
        <v>29.30159153</v>
      </c>
      <c r="Q124" s="12">
        <f t="shared" si="19"/>
        <v>39.134731106666663</v>
      </c>
      <c r="R124" s="12">
        <f t="shared" si="20"/>
        <v>18.457029958254324</v>
      </c>
      <c r="S124" s="12">
        <f t="shared" si="33"/>
        <v>47.162787213095584</v>
      </c>
      <c r="T124" s="11">
        <v>1.3405798120000001</v>
      </c>
      <c r="U124" s="11">
        <v>0.22307079399999999</v>
      </c>
      <c r="V124" s="11">
        <v>0.45145883999999997</v>
      </c>
      <c r="W124" s="12">
        <f t="shared" si="21"/>
        <v>0.6717031486666668</v>
      </c>
      <c r="X124" s="12">
        <f t="shared" si="22"/>
        <v>0.59041279453690254</v>
      </c>
      <c r="Y124" s="12">
        <f t="shared" si="23"/>
        <v>87.89787508200223</v>
      </c>
      <c r="Z124" s="11">
        <v>1.9121551800000001</v>
      </c>
      <c r="AA124" s="11">
        <v>1.2387094199999999</v>
      </c>
      <c r="AB124" s="11">
        <v>6.1672257579999998</v>
      </c>
      <c r="AC124" s="12">
        <f t="shared" si="24"/>
        <v>3.1060301193333331</v>
      </c>
      <c r="AD124" s="12">
        <f t="shared" si="25"/>
        <v>2.6723718587725322</v>
      </c>
      <c r="AE124" s="12">
        <f t="shared" si="26"/>
        <v>86.038182377514104</v>
      </c>
      <c r="AF124" s="11">
        <v>7.2778763639999999</v>
      </c>
      <c r="AG124" s="11">
        <v>7.0190066379999996</v>
      </c>
      <c r="AH124" s="11">
        <v>6.6275875739999996</v>
      </c>
      <c r="AI124" s="12">
        <f t="shared" si="27"/>
        <v>6.9748235253333322</v>
      </c>
      <c r="AJ124" s="12">
        <f t="shared" si="28"/>
        <v>0.32738813079218776</v>
      </c>
      <c r="AK124" s="12">
        <f t="shared" si="29"/>
        <v>4.6938554015464016</v>
      </c>
      <c r="AL124" s="11">
        <v>3.1502510419999998</v>
      </c>
      <c r="AM124" s="11">
        <v>5.8934506720000002</v>
      </c>
      <c r="AN124" s="11">
        <v>1.6098747440000001</v>
      </c>
      <c r="AO124" s="12">
        <f t="shared" si="30"/>
        <v>3.5511921526666672</v>
      </c>
      <c r="AP124" s="12">
        <f t="shared" si="31"/>
        <v>2.1697513713331831</v>
      </c>
      <c r="AQ124" s="12">
        <f t="shared" si="32"/>
        <v>61.099238736036</v>
      </c>
    </row>
    <row r="125" spans="1:43" x14ac:dyDescent="0.25">
      <c r="A125" t="s">
        <v>622</v>
      </c>
      <c r="B125">
        <v>59.238</v>
      </c>
      <c r="C125" s="43">
        <v>482.4</v>
      </c>
      <c r="D125" s="9" t="s">
        <v>417</v>
      </c>
      <c r="E125" s="9" t="s">
        <v>419</v>
      </c>
      <c r="F125" s="9" t="s">
        <v>638</v>
      </c>
      <c r="J125" s="9" t="str">
        <f t="shared" si="17"/>
        <v>LWS-GC-Quad-CHCL3-59.238-482.4</v>
      </c>
      <c r="K125" s="6" t="s">
        <v>1298</v>
      </c>
      <c r="L125" s="25"/>
      <c r="M125" s="65" t="str">
        <f t="shared" si="18"/>
        <v>Unknown-59.238-482.4</v>
      </c>
      <c r="N125" s="11">
        <v>0</v>
      </c>
      <c r="O125" s="11">
        <v>1.6184169239999999</v>
      </c>
      <c r="P125" s="11">
        <v>1.0267916560000001</v>
      </c>
      <c r="Q125" s="12">
        <f t="shared" si="19"/>
        <v>0.88173619333333342</v>
      </c>
      <c r="R125" s="12">
        <f t="shared" si="20"/>
        <v>0.81890118476497864</v>
      </c>
      <c r="S125" s="12">
        <f t="shared" si="33"/>
        <v>92.873717893918808</v>
      </c>
      <c r="T125" s="11">
        <v>0.26769476399999997</v>
      </c>
      <c r="U125" s="11">
        <v>2.7082077E-2</v>
      </c>
      <c r="V125" s="11">
        <v>1.4198473E-2</v>
      </c>
      <c r="W125" s="12">
        <f t="shared" si="21"/>
        <v>0.10299177133333332</v>
      </c>
      <c r="X125" s="12">
        <f t="shared" si="22"/>
        <v>0.14278236466043079</v>
      </c>
      <c r="Y125" s="12">
        <f t="shared" si="23"/>
        <v>138.63473053426281</v>
      </c>
      <c r="Z125" s="11">
        <v>0.37585157699999999</v>
      </c>
      <c r="AA125" s="11">
        <v>0.67038173700000003</v>
      </c>
      <c r="AB125" s="11">
        <v>0.97242056300000002</v>
      </c>
      <c r="AC125" s="12">
        <f t="shared" si="24"/>
        <v>0.67288462566666674</v>
      </c>
      <c r="AD125" s="12">
        <f t="shared" si="25"/>
        <v>0.2982923684961204</v>
      </c>
      <c r="AE125" s="12">
        <f t="shared" si="26"/>
        <v>44.330388467500569</v>
      </c>
      <c r="AF125" s="11">
        <v>1.498147356</v>
      </c>
      <c r="AG125" s="11">
        <v>3.2291525980000002</v>
      </c>
      <c r="AH125" s="11">
        <v>1.2480972530000001</v>
      </c>
      <c r="AI125" s="12">
        <f t="shared" si="27"/>
        <v>1.991799069</v>
      </c>
      <c r="AJ125" s="12">
        <f t="shared" si="28"/>
        <v>1.0788484973800276</v>
      </c>
      <c r="AK125" s="12">
        <f t="shared" si="29"/>
        <v>54.164524633585302</v>
      </c>
      <c r="AL125" s="11">
        <v>2.0429262449999999</v>
      </c>
      <c r="AM125" s="11">
        <v>2.1429438709999999</v>
      </c>
      <c r="AN125" s="11">
        <v>0.61715480099999998</v>
      </c>
      <c r="AO125" s="12">
        <f t="shared" si="30"/>
        <v>1.6010083056666666</v>
      </c>
      <c r="AP125" s="12">
        <f t="shared" si="31"/>
        <v>0.85350844773870238</v>
      </c>
      <c r="AQ125" s="12">
        <f t="shared" si="32"/>
        <v>53.310682069403626</v>
      </c>
    </row>
    <row r="126" spans="1:43" x14ac:dyDescent="0.25">
      <c r="A126" t="s">
        <v>623</v>
      </c>
      <c r="B126">
        <v>59.299300000000002</v>
      </c>
      <c r="C126" s="43">
        <v>473.5</v>
      </c>
      <c r="D126" s="9" t="s">
        <v>417</v>
      </c>
      <c r="E126" s="9" t="s">
        <v>419</v>
      </c>
      <c r="F126" s="9" t="s">
        <v>638</v>
      </c>
      <c r="J126" s="9" t="str">
        <f t="shared" si="17"/>
        <v>LWS-GC-Quad-CHCL3-59.2993-473.5</v>
      </c>
      <c r="K126" s="6" t="s">
        <v>1298</v>
      </c>
      <c r="L126" s="25"/>
      <c r="M126" s="65" t="str">
        <f t="shared" si="18"/>
        <v>Unknown-59.2993-473.5</v>
      </c>
      <c r="N126" s="11">
        <v>1.7385048860000001</v>
      </c>
      <c r="O126" s="11">
        <v>2.2789952599999999</v>
      </c>
      <c r="P126" s="11">
        <v>1.1598942779999999</v>
      </c>
      <c r="Q126" s="12">
        <f t="shared" si="19"/>
        <v>1.725798141333333</v>
      </c>
      <c r="R126" s="12">
        <f t="shared" si="20"/>
        <v>0.55965868884379899</v>
      </c>
      <c r="S126" s="12">
        <f t="shared" si="33"/>
        <v>32.428977378050291</v>
      </c>
      <c r="T126" s="11">
        <v>2.4569886999999999E-2</v>
      </c>
      <c r="U126" s="11">
        <v>3.1714538E-2</v>
      </c>
      <c r="V126" s="11">
        <v>1.8931297E-2</v>
      </c>
      <c r="W126" s="12">
        <f t="shared" si="21"/>
        <v>2.5071907333333334E-2</v>
      </c>
      <c r="X126" s="12">
        <f t="shared" si="22"/>
        <v>6.4063898513383047E-3</v>
      </c>
      <c r="Y126" s="12">
        <f t="shared" si="23"/>
        <v>25.552064173518023</v>
      </c>
      <c r="Z126" s="11">
        <v>0.11514052700000001</v>
      </c>
      <c r="AA126" s="11">
        <v>0.40186618299999999</v>
      </c>
      <c r="AB126" s="11">
        <v>0.98709860900000002</v>
      </c>
      <c r="AC126" s="12">
        <f t="shared" si="24"/>
        <v>0.50136843966666667</v>
      </c>
      <c r="AD126" s="12">
        <f t="shared" si="25"/>
        <v>0.44441337570172113</v>
      </c>
      <c r="AE126" s="12">
        <f t="shared" si="26"/>
        <v>88.640077942917202</v>
      </c>
      <c r="AF126" s="11">
        <v>0.55679518500000003</v>
      </c>
      <c r="AG126" s="11">
        <v>1.725872487</v>
      </c>
      <c r="AH126" s="11">
        <v>1.9513852549999999</v>
      </c>
      <c r="AI126" s="12">
        <f t="shared" si="27"/>
        <v>1.4113509756666669</v>
      </c>
      <c r="AJ126" s="12">
        <f t="shared" si="28"/>
        <v>0.74860750841425816</v>
      </c>
      <c r="AK126" s="12">
        <f t="shared" si="29"/>
        <v>53.041909583166955</v>
      </c>
      <c r="AL126" s="11">
        <v>1.3675116869999999</v>
      </c>
      <c r="AM126" s="11">
        <v>0.69869342899999998</v>
      </c>
      <c r="AN126" s="11">
        <v>0.17435165399999999</v>
      </c>
      <c r="AO126" s="12">
        <f t="shared" si="30"/>
        <v>0.74685225666666666</v>
      </c>
      <c r="AP126" s="12">
        <f t="shared" si="31"/>
        <v>0.59803609472908148</v>
      </c>
      <c r="AQ126" s="12">
        <f t="shared" si="32"/>
        <v>80.0742167397635</v>
      </c>
    </row>
    <row r="127" spans="1:43" x14ac:dyDescent="0.25">
      <c r="A127" t="s">
        <v>624</v>
      </c>
      <c r="B127">
        <v>59.845599999999997</v>
      </c>
      <c r="C127" s="43">
        <v>441.4</v>
      </c>
      <c r="D127" s="9" t="s">
        <v>417</v>
      </c>
      <c r="E127" s="9" t="s">
        <v>419</v>
      </c>
      <c r="F127" s="9" t="s">
        <v>638</v>
      </c>
      <c r="J127" s="9" t="str">
        <f t="shared" si="17"/>
        <v>LWS-GC-Quad-CHCL3-59.8456-441.4</v>
      </c>
      <c r="K127" s="6" t="s">
        <v>1298</v>
      </c>
      <c r="L127" s="25"/>
      <c r="M127" s="65" t="str">
        <f t="shared" si="18"/>
        <v>Unknown-59.8456-441.4</v>
      </c>
      <c r="N127" s="11">
        <v>1.618607997</v>
      </c>
      <c r="O127" s="11">
        <v>0.97435304599999994</v>
      </c>
      <c r="P127" s="11">
        <v>0</v>
      </c>
      <c r="Q127" s="12">
        <f t="shared" si="19"/>
        <v>0.86432034766666666</v>
      </c>
      <c r="R127" s="12">
        <f t="shared" si="20"/>
        <v>0.81489469136507064</v>
      </c>
      <c r="S127" s="12">
        <f t="shared" si="33"/>
        <v>94.281558170529451</v>
      </c>
      <c r="T127" s="11">
        <v>8.0027631000000002E-2</v>
      </c>
      <c r="U127" s="11">
        <v>2.7616591999999999E-2</v>
      </c>
      <c r="V127" s="11">
        <v>6.1526714000000003E-2</v>
      </c>
      <c r="W127" s="12">
        <f t="shared" si="21"/>
        <v>5.6390312333333331E-2</v>
      </c>
      <c r="X127" s="12">
        <f t="shared" si="22"/>
        <v>2.6580372812018319E-2</v>
      </c>
      <c r="Y127" s="12">
        <f t="shared" si="23"/>
        <v>47.13641707621148</v>
      </c>
      <c r="Z127" s="11">
        <v>0.42437508499999999</v>
      </c>
      <c r="AA127" s="11">
        <v>0.73614990400000002</v>
      </c>
      <c r="AB127" s="11">
        <v>4.848647938</v>
      </c>
      <c r="AC127" s="12">
        <f t="shared" si="24"/>
        <v>2.0030576423333333</v>
      </c>
      <c r="AD127" s="12">
        <f t="shared" si="25"/>
        <v>2.4692790410431242</v>
      </c>
      <c r="AE127" s="12">
        <f t="shared" si="26"/>
        <v>123.27548588001174</v>
      </c>
      <c r="AF127" s="11">
        <v>4.5675620590000001</v>
      </c>
      <c r="AG127" s="11">
        <v>3.4331435049999999</v>
      </c>
      <c r="AH127" s="11">
        <v>5.693364581</v>
      </c>
      <c r="AI127" s="12">
        <f t="shared" si="27"/>
        <v>4.5646900483333335</v>
      </c>
      <c r="AJ127" s="12">
        <f t="shared" si="28"/>
        <v>1.1301132750448477</v>
      </c>
      <c r="AK127" s="12">
        <f t="shared" si="29"/>
        <v>24.75772205951807</v>
      </c>
      <c r="AL127" s="11">
        <v>4.5688818009999999</v>
      </c>
      <c r="AM127" s="11">
        <v>4.8374224180000001</v>
      </c>
      <c r="AN127" s="11">
        <v>1.919202941</v>
      </c>
      <c r="AO127" s="12">
        <f t="shared" si="30"/>
        <v>3.7751690533333329</v>
      </c>
      <c r="AP127" s="12">
        <f t="shared" si="31"/>
        <v>1.6129123266135612</v>
      </c>
      <c r="AQ127" s="12">
        <f t="shared" si="32"/>
        <v>42.724241055891788</v>
      </c>
    </row>
    <row r="128" spans="1:43" x14ac:dyDescent="0.25">
      <c r="A128" t="s">
        <v>625</v>
      </c>
      <c r="B128">
        <v>59.872500000000002</v>
      </c>
      <c r="C128" s="43">
        <v>81.099999999999994</v>
      </c>
      <c r="D128" s="9" t="s">
        <v>417</v>
      </c>
      <c r="E128" s="9" t="s">
        <v>419</v>
      </c>
      <c r="F128" s="9" t="s">
        <v>638</v>
      </c>
      <c r="G128" s="18" t="s">
        <v>746</v>
      </c>
      <c r="H128" s="9">
        <v>412.37051500000001</v>
      </c>
      <c r="I128" s="9" t="s">
        <v>743</v>
      </c>
      <c r="J128" s="9" t="str">
        <f t="shared" ref="J128:J129" si="34">IF(ISBLANK(I128), D128&amp;"-"&amp;E128&amp;"-"&amp;F128&amp;"-"&amp;B128&amp;"-"&amp;C128, I128)</f>
        <v>NF07_Spinasterol-TMS</v>
      </c>
      <c r="K128" s="8" t="s">
        <v>1323</v>
      </c>
      <c r="L128" s="26" t="s">
        <v>678</v>
      </c>
      <c r="M128" s="65" t="str">
        <f t="shared" ref="M128:M129" si="35">IF(ISBLANK(L128), "Unknown-"&amp;B128&amp;"-"&amp;C128, L128)</f>
        <v>JZVFJDZBLUFKCA-FXIAWGAOSA-N</v>
      </c>
      <c r="N128" s="11">
        <v>21.001938330000002</v>
      </c>
      <c r="O128" s="11">
        <v>48.040559510000001</v>
      </c>
      <c r="P128" s="11">
        <v>26.544465779999999</v>
      </c>
      <c r="Q128" s="12">
        <f t="shared" ref="Q128:Q129" si="36">AVERAGE(N128:P128)</f>
        <v>31.862321206666667</v>
      </c>
      <c r="R128" s="12">
        <f t="shared" ref="R128:R129" si="37">STDEV(N128:P128)</f>
        <v>14.282207412829505</v>
      </c>
      <c r="S128" s="12">
        <f t="shared" si="33"/>
        <v>44.824754983140366</v>
      </c>
      <c r="T128" s="11">
        <v>0.46940183299999999</v>
      </c>
      <c r="U128" s="11">
        <v>0.355986778</v>
      </c>
      <c r="V128" s="11">
        <v>1.202137343</v>
      </c>
      <c r="W128" s="12">
        <f t="shared" ref="W128:W129" si="38">AVERAGE(T128:V128)</f>
        <v>0.67584198466666656</v>
      </c>
      <c r="X128" s="12">
        <f t="shared" ref="X128:X129" si="39">STDEV(T128:V128)</f>
        <v>0.4592992998335314</v>
      </c>
      <c r="Y128" s="12">
        <f t="shared" ref="Y128:Y129" si="40">(STDEV(T128:V128)/AVERAGE(T128:V128))*100</f>
        <v>67.95956899008921</v>
      </c>
      <c r="Z128" s="11">
        <v>12.813495789999999</v>
      </c>
      <c r="AA128" s="11">
        <v>17.922506049999999</v>
      </c>
      <c r="AB128" s="11">
        <v>36.369752220000002</v>
      </c>
      <c r="AC128" s="12">
        <f t="shared" ref="AC128:AC129" si="41">AVERAGE(Z128:AB128)</f>
        <v>22.368584686666669</v>
      </c>
      <c r="AD128" s="12">
        <f t="shared" ref="AD128:AD129" si="42">STDEV(Z128:AB128)</f>
        <v>12.391529997605087</v>
      </c>
      <c r="AE128" s="12">
        <f t="shared" ref="AE128:AE129" si="43">(STDEV(Z128:AB128)/AVERAGE(Z128:AB128))*100</f>
        <v>55.397022972988339</v>
      </c>
      <c r="AF128" s="11">
        <v>31.257441759999999</v>
      </c>
      <c r="AG128" s="11">
        <v>37.794122059999999</v>
      </c>
      <c r="AH128" s="11">
        <v>38.556893719999998</v>
      </c>
      <c r="AI128" s="12">
        <f t="shared" ref="AI128:AI129" si="44">AVERAGE(AF128:AH128)</f>
        <v>35.869485846666663</v>
      </c>
      <c r="AJ128" s="12">
        <f t="shared" ref="AJ128:AJ129" si="45">STDEV(AF128:AH128)</f>
        <v>4.0123145619881946</v>
      </c>
      <c r="AK128" s="12">
        <f t="shared" ref="AK128:AK129" si="46">(STDEV(AF128:AH128)/AVERAGE(AF128:AH128))*100</f>
        <v>11.18587140930836</v>
      </c>
      <c r="AL128" s="11">
        <v>30.413245660000001</v>
      </c>
      <c r="AM128" s="11">
        <v>32.867348370000002</v>
      </c>
      <c r="AN128" s="11">
        <v>8.0375278170000009</v>
      </c>
      <c r="AO128" s="12">
        <f t="shared" ref="AO128:AO129" si="47">AVERAGE(AL128:AN128)</f>
        <v>23.772707282333332</v>
      </c>
      <c r="AP128" s="12">
        <f t="shared" ref="AP128:AP129" si="48">STDEV(AL128:AN128)</f>
        <v>13.682198640295114</v>
      </c>
      <c r="AQ128" s="12">
        <f t="shared" ref="AQ128:AQ129" si="49">(STDEV(AL128:AN128)/AVERAGE(AL128:AN128))*100</f>
        <v>57.554230058025524</v>
      </c>
    </row>
    <row r="129" spans="1:43" x14ac:dyDescent="0.25">
      <c r="A129" t="s">
        <v>626</v>
      </c>
      <c r="B129">
        <v>59.898000000000003</v>
      </c>
      <c r="C129" s="43">
        <v>256.2</v>
      </c>
      <c r="D129" s="9" t="s">
        <v>417</v>
      </c>
      <c r="E129" s="9" t="s">
        <v>419</v>
      </c>
      <c r="F129" s="9" t="s">
        <v>638</v>
      </c>
      <c r="G129" s="18" t="s">
        <v>746</v>
      </c>
      <c r="H129" s="9">
        <v>412.37051500000001</v>
      </c>
      <c r="I129" s="9" t="s">
        <v>743</v>
      </c>
      <c r="J129" s="9" t="str">
        <f t="shared" si="34"/>
        <v>NF07_Spinasterol-TMS</v>
      </c>
      <c r="K129" s="8" t="s">
        <v>1323</v>
      </c>
      <c r="L129" s="26" t="s">
        <v>678</v>
      </c>
      <c r="M129" s="65" t="str">
        <f t="shared" si="35"/>
        <v>JZVFJDZBLUFKCA-FXIAWGAOSA-N</v>
      </c>
      <c r="N129" s="11">
        <v>2.777611254</v>
      </c>
      <c r="O129" s="11">
        <v>2.7579145540000001</v>
      </c>
      <c r="P129" s="11">
        <v>1.8063927289999999</v>
      </c>
      <c r="Q129" s="12">
        <f t="shared" si="36"/>
        <v>2.4473061789999999</v>
      </c>
      <c r="R129" s="12">
        <f t="shared" si="37"/>
        <v>0.55513469337711185</v>
      </c>
      <c r="S129" s="12">
        <f t="shared" ref="S129" si="50">(STDEV(N129:P129)/AVERAGE(N129:P129))*100</f>
        <v>22.683499847327926</v>
      </c>
      <c r="T129" s="11">
        <v>0.29437064099999999</v>
      </c>
      <c r="U129" s="11">
        <v>0.34244574</v>
      </c>
      <c r="V129" s="11">
        <v>0.22454621399999999</v>
      </c>
      <c r="W129" s="12">
        <f t="shared" si="38"/>
        <v>0.287120865</v>
      </c>
      <c r="X129" s="12">
        <f t="shared" si="39"/>
        <v>5.9283167904505406E-2</v>
      </c>
      <c r="Y129" s="12">
        <f t="shared" si="40"/>
        <v>20.647460749501924</v>
      </c>
      <c r="Z129" s="11">
        <v>1.7472574970000001</v>
      </c>
      <c r="AA129" s="11">
        <v>2.5980694089999998</v>
      </c>
      <c r="AB129" s="11">
        <v>4.8339698919999998</v>
      </c>
      <c r="AC129" s="12">
        <f t="shared" si="41"/>
        <v>3.0597655993333333</v>
      </c>
      <c r="AD129" s="12">
        <f t="shared" si="42"/>
        <v>1.5943089040358194</v>
      </c>
      <c r="AE129" s="12">
        <f t="shared" si="43"/>
        <v>52.105589538727735</v>
      </c>
      <c r="AF129" s="11">
        <v>8.3076946960000004</v>
      </c>
      <c r="AG129" s="11">
        <v>10.392906809999999</v>
      </c>
      <c r="AH129" s="11">
        <v>10.459597629999999</v>
      </c>
      <c r="AI129" s="12">
        <f t="shared" si="44"/>
        <v>9.7200663786666652</v>
      </c>
      <c r="AJ129" s="12">
        <f t="shared" si="45"/>
        <v>1.2236042022921794</v>
      </c>
      <c r="AK129" s="12">
        <f t="shared" si="46"/>
        <v>12.588434632274861</v>
      </c>
      <c r="AL129" s="11">
        <v>8.2854219580000006</v>
      </c>
      <c r="AM129" s="11">
        <v>5.478068908</v>
      </c>
      <c r="AN129" s="11">
        <v>3.7104367730000001</v>
      </c>
      <c r="AO129" s="12">
        <f t="shared" si="47"/>
        <v>5.824642546333334</v>
      </c>
      <c r="AP129" s="12">
        <f t="shared" si="48"/>
        <v>2.3070993315921773</v>
      </c>
      <c r="AQ129" s="12">
        <f t="shared" si="49"/>
        <v>39.609286119103011</v>
      </c>
    </row>
  </sheetData>
  <phoneticPr fontId="3"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D6437E-C1A6-426F-9F2F-B647F09FAB74}">
  <dimension ref="A1:AO131"/>
  <sheetViews>
    <sheetView zoomScale="60" zoomScaleNormal="60" workbookViewId="0">
      <pane ySplit="1" topLeftCell="A2" activePane="bottomLeft" state="frozen"/>
      <selection pane="bottomLeft" activeCell="D128" sqref="D128"/>
    </sheetView>
  </sheetViews>
  <sheetFormatPr defaultRowHeight="15" x14ac:dyDescent="0.25"/>
  <cols>
    <col min="1" max="1" width="61.7109375" style="9" bestFit="1" customWidth="1"/>
    <col min="2" max="2" width="27.28515625" style="21" bestFit="1" customWidth="1"/>
    <col min="3" max="3" width="24.42578125" style="21" bestFit="1" customWidth="1"/>
    <col min="4" max="4" width="18.85546875" style="21" customWidth="1"/>
    <col min="5" max="5" width="24" style="21" bestFit="1" customWidth="1"/>
    <col min="6" max="6" width="21.28515625" style="21" bestFit="1" customWidth="1"/>
    <col min="7" max="7" width="21.28515625" style="21" customWidth="1"/>
    <col min="8" max="8" width="24.85546875" style="21" bestFit="1" customWidth="1"/>
    <col min="9" max="9" width="22.28515625" style="21" bestFit="1" customWidth="1"/>
    <col min="10" max="10" width="22.28515625" style="21" customWidth="1"/>
    <col min="11" max="11" width="33.7109375" style="21" bestFit="1" customWidth="1"/>
    <col min="12" max="12" width="30.85546875" style="21" bestFit="1" customWidth="1"/>
    <col min="13" max="13" width="23.42578125" style="21" customWidth="1"/>
    <col min="14" max="14" width="30.85546875" style="21" bestFit="1" customWidth="1"/>
    <col min="15" max="15" width="28.28515625" style="21" bestFit="1" customWidth="1"/>
    <col min="16" max="16" width="21.5703125" style="21" customWidth="1"/>
    <col min="17" max="17" width="8.85546875" style="23"/>
    <col min="18" max="18" width="17.7109375" style="23" bestFit="1" customWidth="1"/>
    <col min="19" max="19" width="22.140625" style="23" customWidth="1"/>
    <col min="20" max="20" width="10.140625" style="23" bestFit="1" customWidth="1"/>
    <col min="21" max="21" width="10.85546875" style="23" bestFit="1" customWidth="1"/>
    <col min="22" max="22" width="8.85546875" style="23"/>
    <col min="23" max="24" width="17.7109375" style="23" bestFit="1" customWidth="1"/>
    <col min="25" max="25" width="17.28515625" style="23" bestFit="1" customWidth="1"/>
    <col min="26" max="26" width="18" style="23" bestFit="1" customWidth="1"/>
    <col min="27" max="27" width="8.85546875" style="23"/>
    <col min="28" max="28" width="8.42578125" style="23" bestFit="1" customWidth="1"/>
    <col min="29" max="29" width="17.7109375" style="23" bestFit="1" customWidth="1"/>
    <col min="30" max="30" width="10.140625" style="23" bestFit="1" customWidth="1"/>
    <col min="31" max="31" width="10.85546875" style="23" bestFit="1" customWidth="1"/>
    <col min="32" max="32" width="8.85546875" style="23"/>
    <col min="33" max="33" width="10.140625" style="23" bestFit="1" customWidth="1"/>
    <col min="34" max="34" width="17.28515625" style="23" bestFit="1" customWidth="1"/>
    <col min="35" max="35" width="10.140625" style="23" customWidth="1"/>
    <col min="36" max="36" width="10.42578125" style="23" bestFit="1" customWidth="1"/>
    <col min="37" max="37" width="8.85546875" style="9"/>
    <col min="38" max="38" width="10.85546875" style="23" bestFit="1" customWidth="1"/>
    <col min="39" max="39" width="18" style="23" bestFit="1" customWidth="1"/>
    <col min="40" max="40" width="10.85546875" style="23" bestFit="1" customWidth="1"/>
    <col min="41" max="41" width="10.42578125" style="23" bestFit="1" customWidth="1"/>
  </cols>
  <sheetData>
    <row r="1" spans="1:41" s="1" customFormat="1" x14ac:dyDescent="0.25">
      <c r="A1" s="24" t="s">
        <v>434</v>
      </c>
      <c r="B1" s="27" t="s">
        <v>471</v>
      </c>
      <c r="C1" s="27" t="s">
        <v>651</v>
      </c>
      <c r="D1" s="27" t="s">
        <v>1342</v>
      </c>
      <c r="E1" s="28" t="s">
        <v>472</v>
      </c>
      <c r="F1" s="28" t="s">
        <v>652</v>
      </c>
      <c r="G1" s="28" t="s">
        <v>1343</v>
      </c>
      <c r="H1" s="29" t="s">
        <v>473</v>
      </c>
      <c r="I1" s="29" t="s">
        <v>653</v>
      </c>
      <c r="J1" s="29" t="s">
        <v>1344</v>
      </c>
      <c r="K1" s="30" t="s">
        <v>474</v>
      </c>
      <c r="L1" s="30" t="s">
        <v>654</v>
      </c>
      <c r="M1" s="30" t="s">
        <v>1345</v>
      </c>
      <c r="N1" s="31" t="s">
        <v>475</v>
      </c>
      <c r="O1" s="31" t="s">
        <v>655</v>
      </c>
      <c r="P1" s="31" t="s">
        <v>1346</v>
      </c>
      <c r="Q1" s="49"/>
      <c r="R1" s="50" t="s">
        <v>1202</v>
      </c>
      <c r="S1" s="50" t="s">
        <v>1359</v>
      </c>
      <c r="T1" s="50" t="s">
        <v>1204</v>
      </c>
      <c r="U1" s="50" t="s">
        <v>1205</v>
      </c>
      <c r="V1" s="49"/>
      <c r="W1" s="51" t="s">
        <v>1305</v>
      </c>
      <c r="X1" s="51" t="s">
        <v>1306</v>
      </c>
      <c r="Y1" s="51" t="s">
        <v>1307</v>
      </c>
      <c r="Z1" s="51" t="s">
        <v>1308</v>
      </c>
      <c r="AA1" s="49"/>
      <c r="AB1" s="52" t="s">
        <v>1309</v>
      </c>
      <c r="AC1" s="52" t="s">
        <v>1310</v>
      </c>
      <c r="AD1" s="52" t="s">
        <v>1311</v>
      </c>
      <c r="AE1" s="52" t="s">
        <v>1312</v>
      </c>
      <c r="AF1" s="49"/>
      <c r="AG1" s="53" t="s">
        <v>1313</v>
      </c>
      <c r="AH1" s="53" t="s">
        <v>1314</v>
      </c>
      <c r="AI1" s="53" t="s">
        <v>1319</v>
      </c>
      <c r="AJ1" s="53" t="s">
        <v>1315</v>
      </c>
      <c r="AK1" s="24"/>
      <c r="AL1" s="54" t="s">
        <v>1316</v>
      </c>
      <c r="AM1" s="54" t="s">
        <v>1317</v>
      </c>
      <c r="AN1" s="54" t="s">
        <v>1320</v>
      </c>
      <c r="AO1" s="54" t="s">
        <v>1318</v>
      </c>
    </row>
    <row r="2" spans="1:41" x14ac:dyDescent="0.25">
      <c r="A2" s="9" t="s">
        <v>1099</v>
      </c>
      <c r="B2" s="37">
        <v>2465.888474833333</v>
      </c>
      <c r="C2" s="37">
        <v>2288.4067096039089</v>
      </c>
      <c r="D2" s="37">
        <v>92.802522618488652</v>
      </c>
      <c r="E2" s="38">
        <v>73.689208193333329</v>
      </c>
      <c r="F2" s="38">
        <v>19.344053418332013</v>
      </c>
      <c r="G2" s="38">
        <v>26.250863447440427</v>
      </c>
      <c r="H2" s="39">
        <v>127.89840577333332</v>
      </c>
      <c r="I2" s="39">
        <v>113.81290988870396</v>
      </c>
      <c r="J2" s="39">
        <v>88.986965240526729</v>
      </c>
      <c r="K2" s="40">
        <v>22.313939341333334</v>
      </c>
      <c r="L2" s="40">
        <v>19.647495828663832</v>
      </c>
      <c r="M2" s="40">
        <v>88.050323737636489</v>
      </c>
      <c r="N2" s="41">
        <v>22.04889511633333</v>
      </c>
      <c r="O2" s="41">
        <v>19.548124201946457</v>
      </c>
      <c r="P2" s="41">
        <v>88.658066986157706</v>
      </c>
      <c r="R2" s="32">
        <f>B2/E2</f>
        <v>33.463359632848139</v>
      </c>
      <c r="S2" s="32">
        <f>B2/H2</f>
        <v>19.280056384779957</v>
      </c>
      <c r="T2" s="32">
        <f>B2/K2</f>
        <v>110.50888133704086</v>
      </c>
      <c r="U2" s="32">
        <f>B2/N2</f>
        <v>111.83728081715341</v>
      </c>
      <c r="W2" s="33">
        <f>E2/B2</f>
        <v>2.9883431041346633E-2</v>
      </c>
      <c r="X2" s="33">
        <f>E2/H2</f>
        <v>0.57615423544784672</v>
      </c>
      <c r="Y2" s="33">
        <f>E2/K2</f>
        <v>3.3023845348918184</v>
      </c>
      <c r="Z2" s="33">
        <f>E2/N2</f>
        <v>3.3420816691511224</v>
      </c>
      <c r="AB2" s="34">
        <f>H2/B2</f>
        <v>5.1867068230641633E-2</v>
      </c>
      <c r="AC2" s="34">
        <f>H2/E2</f>
        <v>1.7356463573034335</v>
      </c>
      <c r="AD2" s="34">
        <f>H2/K2</f>
        <v>5.7317716884001779</v>
      </c>
      <c r="AE2" s="34">
        <f>H2/N2</f>
        <v>5.8006718748727248</v>
      </c>
      <c r="AG2" s="35">
        <f>K2/B2</f>
        <v>9.0490464467747316E-3</v>
      </c>
      <c r="AH2" s="35">
        <f>K2/E2</f>
        <v>0.30281149558276949</v>
      </c>
      <c r="AI2" s="35">
        <f>K2/H2</f>
        <v>0.17446612572230957</v>
      </c>
      <c r="AJ2" s="35">
        <f>K2/N2</f>
        <v>1.0120207485954098</v>
      </c>
      <c r="AL2" s="36">
        <f>N2/B2</f>
        <v>8.9415621758091035E-3</v>
      </c>
      <c r="AM2" s="36">
        <f>N2/E2</f>
        <v>0.29921471076857215</v>
      </c>
      <c r="AN2" s="36">
        <f>N2/H2</f>
        <v>0.17239382291761529</v>
      </c>
      <c r="AO2" s="36">
        <f>N2/K2</f>
        <v>0.98812203345426108</v>
      </c>
    </row>
    <row r="3" spans="1:41" x14ac:dyDescent="0.25">
      <c r="A3" s="9" t="s">
        <v>1100</v>
      </c>
      <c r="B3" s="37">
        <v>1117.7014856333333</v>
      </c>
      <c r="C3" s="37">
        <v>794.75375209374124</v>
      </c>
      <c r="D3" s="37">
        <v>71.106083539237915</v>
      </c>
      <c r="E3" s="38">
        <v>39.580063913333333</v>
      </c>
      <c r="F3" s="38">
        <v>23.053938712318065</v>
      </c>
      <c r="G3" s="38">
        <v>58.246340285852561</v>
      </c>
      <c r="H3" s="39">
        <v>38.99026665666667</v>
      </c>
      <c r="I3" s="39">
        <v>13.38858357061938</v>
      </c>
      <c r="J3" s="39">
        <v>34.338271365297679</v>
      </c>
      <c r="K3" s="40">
        <v>12.664572006</v>
      </c>
      <c r="L3" s="40">
        <v>4.6666262650816615</v>
      </c>
      <c r="M3" s="40">
        <v>36.847879761517319</v>
      </c>
      <c r="N3" s="41">
        <v>15.902876132333333</v>
      </c>
      <c r="O3" s="41">
        <v>9.2231523136376143</v>
      </c>
      <c r="P3" s="41">
        <v>57.996756290425544</v>
      </c>
      <c r="R3" s="32">
        <f t="shared" ref="R3:R65" si="0">B3/E3</f>
        <v>28.239001535740655</v>
      </c>
      <c r="S3" s="32">
        <f t="shared" ref="S3:S65" si="1">B3/H3</f>
        <v>28.666166750676105</v>
      </c>
      <c r="T3" s="32">
        <f t="shared" ref="T3:T65" si="2">B3/K3</f>
        <v>88.254185384536342</v>
      </c>
      <c r="U3" s="32">
        <f t="shared" ref="U3:U65" si="3">B3/N3</f>
        <v>70.282977515045246</v>
      </c>
      <c r="W3" s="33">
        <f t="shared" ref="W3:W65" si="4">E3/B3</f>
        <v>3.5412016913358331E-2</v>
      </c>
      <c r="X3" s="33">
        <f t="shared" ref="X3:X65" si="5">E3/H3</f>
        <v>1.0151267818160925</v>
      </c>
      <c r="Y3" s="33">
        <f t="shared" ref="Y3:Y65" si="6">E3/K3</f>
        <v>3.1252587055118628</v>
      </c>
      <c r="Z3" s="33">
        <f t="shared" ref="Z3:Z65" si="7">E3/N3</f>
        <v>2.4888619884839653</v>
      </c>
      <c r="AB3" s="34">
        <f t="shared" ref="AB3:AB65" si="8">H3/B3</f>
        <v>3.4884329275605516E-2</v>
      </c>
      <c r="AC3" s="34">
        <f t="shared" ref="AC3:AC65" si="9">H3/E3</f>
        <v>0.9850986279871069</v>
      </c>
      <c r="AD3" s="34">
        <f t="shared" ref="AD3:AD65" si="10">H3/K3</f>
        <v>3.0786880629044977</v>
      </c>
      <c r="AE3" s="34">
        <f t="shared" ref="AE3:AE65" si="11">H3/N3</f>
        <v>2.4517745301048173</v>
      </c>
      <c r="AG3" s="35">
        <f t="shared" ref="AG3:AG65" si="12">K3/B3</f>
        <v>1.1330907374453171E-2</v>
      </c>
      <c r="AH3" s="35">
        <f t="shared" ref="AH3:AH65" si="13">K3/E3</f>
        <v>0.31997351074851821</v>
      </c>
      <c r="AI3" s="35">
        <f t="shared" ref="AI3:AI65" si="14">K3/H3</f>
        <v>0.32481368023254015</v>
      </c>
      <c r="AJ3" s="35">
        <f t="shared" ref="AJ3:AJ65" si="15">K3/N3</f>
        <v>0.79636990822375253</v>
      </c>
      <c r="AL3" s="36">
        <f t="shared" ref="AL3:AL65" si="16">N3/B3</f>
        <v>1.4228196290999955E-2</v>
      </c>
      <c r="AM3" s="36">
        <f t="shared" ref="AM3:AM65" si="17">N3/E3</f>
        <v>0.40179005691236724</v>
      </c>
      <c r="AN3" s="36">
        <f t="shared" ref="AN3:AN65" si="18">N3/H3</f>
        <v>0.40786784743915599</v>
      </c>
      <c r="AO3" s="36">
        <f t="shared" ref="AO3:AO65" si="19">N3/K3</f>
        <v>1.2556978731534825</v>
      </c>
    </row>
    <row r="4" spans="1:41" x14ac:dyDescent="0.25">
      <c r="A4" s="9" t="s">
        <v>1101</v>
      </c>
      <c r="B4" s="37">
        <v>2436.1828556666665</v>
      </c>
      <c r="C4" s="37">
        <v>392.46016357011587</v>
      </c>
      <c r="D4" s="37">
        <v>16.109634901059934</v>
      </c>
      <c r="E4" s="38">
        <v>39.403156426666669</v>
      </c>
      <c r="F4" s="38">
        <v>9.8270879517907002</v>
      </c>
      <c r="G4" s="38">
        <v>24.939849603368508</v>
      </c>
      <c r="H4" s="39">
        <v>76.373763776666678</v>
      </c>
      <c r="I4" s="39">
        <v>15.81254497100071</v>
      </c>
      <c r="J4" s="39">
        <v>20.70415832489282</v>
      </c>
      <c r="K4" s="40">
        <v>25.50954269</v>
      </c>
      <c r="L4" s="40">
        <v>3.1659559963459079</v>
      </c>
      <c r="M4" s="40">
        <v>12.410869276723627</v>
      </c>
      <c r="N4" s="41">
        <v>26.705516859999999</v>
      </c>
      <c r="O4" s="41">
        <v>2.139587424586098</v>
      </c>
      <c r="P4" s="41">
        <v>8.0117806212199181</v>
      </c>
      <c r="R4" s="32">
        <f t="shared" si="0"/>
        <v>61.827099059961185</v>
      </c>
      <c r="S4" s="32">
        <f t="shared" si="1"/>
        <v>31.898164175731726</v>
      </c>
      <c r="T4" s="32">
        <f t="shared" si="2"/>
        <v>95.500843949730026</v>
      </c>
      <c r="U4" s="32">
        <f t="shared" si="3"/>
        <v>91.223954527374261</v>
      </c>
      <c r="W4" s="33">
        <f t="shared" si="4"/>
        <v>1.6174137477001461E-2</v>
      </c>
      <c r="X4" s="33">
        <f t="shared" si="5"/>
        <v>0.51592529264224796</v>
      </c>
      <c r="Y4" s="33">
        <f t="shared" si="6"/>
        <v>1.5446437792125967</v>
      </c>
      <c r="Z4" s="33">
        <f t="shared" si="7"/>
        <v>1.4754687817214809</v>
      </c>
      <c r="AB4" s="34">
        <f t="shared" si="8"/>
        <v>3.134976654113545E-2</v>
      </c>
      <c r="AC4" s="34">
        <f t="shared" si="9"/>
        <v>1.9382651214454385</v>
      </c>
      <c r="AD4" s="34">
        <f t="shared" si="10"/>
        <v>2.9939291623054447</v>
      </c>
      <c r="AE4" s="34">
        <f t="shared" si="11"/>
        <v>2.8598496773923392</v>
      </c>
      <c r="AG4" s="35">
        <f t="shared" si="12"/>
        <v>1.0471111653488449E-2</v>
      </c>
      <c r="AH4" s="35">
        <f t="shared" si="13"/>
        <v>0.64739845746814439</v>
      </c>
      <c r="AI4" s="35">
        <f t="shared" si="14"/>
        <v>0.33400923862539228</v>
      </c>
      <c r="AJ4" s="35">
        <f t="shared" si="15"/>
        <v>0.95521621332888895</v>
      </c>
      <c r="AL4" s="36">
        <f t="shared" si="16"/>
        <v>1.096203300088161E-2</v>
      </c>
      <c r="AM4" s="36">
        <f t="shared" si="17"/>
        <v>0.67775070024407091</v>
      </c>
      <c r="AN4" s="36">
        <f t="shared" si="18"/>
        <v>0.34966872836191076</v>
      </c>
      <c r="AO4" s="36">
        <f t="shared" si="19"/>
        <v>1.0468834029889855</v>
      </c>
    </row>
    <row r="5" spans="1:41" x14ac:dyDescent="0.25">
      <c r="A5" s="9" t="s">
        <v>1102</v>
      </c>
      <c r="B5" s="37">
        <v>93.835959733333354</v>
      </c>
      <c r="C5" s="37">
        <v>23.710599941515071</v>
      </c>
      <c r="D5" s="37">
        <v>25.268138151830883</v>
      </c>
      <c r="E5" s="38">
        <v>0.67662603266666677</v>
      </c>
      <c r="F5" s="38">
        <v>0.41261855941736603</v>
      </c>
      <c r="G5" s="38">
        <v>60.981774199728221</v>
      </c>
      <c r="H5" s="39">
        <v>2.1640799670000002</v>
      </c>
      <c r="I5" s="39">
        <v>2.1656912777247097</v>
      </c>
      <c r="J5" s="39">
        <v>100.0744570787254</v>
      </c>
      <c r="K5" s="40">
        <v>0.30251308100000002</v>
      </c>
      <c r="L5" s="40">
        <v>0.12928629200713257</v>
      </c>
      <c r="M5" s="40">
        <v>42.737421991722918</v>
      </c>
      <c r="N5" s="41">
        <v>0.36301667366666662</v>
      </c>
      <c r="O5" s="41">
        <v>0.44506240830313104</v>
      </c>
      <c r="P5" s="41">
        <v>122.60109261862759</v>
      </c>
      <c r="R5" s="32">
        <f t="shared" si="0"/>
        <v>138.68216001609375</v>
      </c>
      <c r="S5" s="32">
        <f t="shared" si="1"/>
        <v>43.360671123172665</v>
      </c>
      <c r="T5" s="32">
        <f t="shared" si="2"/>
        <v>310.18810632302325</v>
      </c>
      <c r="U5" s="32">
        <f t="shared" si="3"/>
        <v>258.48939329849213</v>
      </c>
      <c r="W5" s="33">
        <f t="shared" si="4"/>
        <v>7.2107327999791195E-3</v>
      </c>
      <c r="X5" s="33">
        <f t="shared" si="5"/>
        <v>0.3126622134969686</v>
      </c>
      <c r="Y5" s="33">
        <f t="shared" si="6"/>
        <v>2.2366835524268347</v>
      </c>
      <c r="Z5" s="33">
        <f t="shared" si="7"/>
        <v>1.8638979467041399</v>
      </c>
      <c r="AB5" s="34">
        <f t="shared" si="8"/>
        <v>2.3062373669432975E-2</v>
      </c>
      <c r="AC5" s="34">
        <f t="shared" si="9"/>
        <v>3.1983397955752513</v>
      </c>
      <c r="AD5" s="34">
        <f t="shared" si="10"/>
        <v>7.1536740158353682</v>
      </c>
      <c r="AE5" s="34">
        <f t="shared" si="11"/>
        <v>5.9613789778348494</v>
      </c>
      <c r="AG5" s="35">
        <f t="shared" si="12"/>
        <v>3.2238502367290039E-3</v>
      </c>
      <c r="AH5" s="35">
        <f t="shared" si="13"/>
        <v>0.44709051439797343</v>
      </c>
      <c r="AI5" s="35">
        <f t="shared" si="14"/>
        <v>0.13978830986516866</v>
      </c>
      <c r="AJ5" s="35">
        <f t="shared" si="15"/>
        <v>0.83333109177728037</v>
      </c>
      <c r="AL5" s="36">
        <f t="shared" si="16"/>
        <v>3.8686306901778529E-3</v>
      </c>
      <c r="AM5" s="36">
        <f t="shared" si="17"/>
        <v>0.5365100604184162</v>
      </c>
      <c r="AN5" s="36">
        <f t="shared" si="18"/>
        <v>0.16774642305381435</v>
      </c>
      <c r="AO5" s="36">
        <f t="shared" si="19"/>
        <v>1.2000032278493986</v>
      </c>
    </row>
    <row r="6" spans="1:41" x14ac:dyDescent="0.25">
      <c r="A6" s="9" t="s">
        <v>1103</v>
      </c>
      <c r="B6" s="37">
        <v>2410.5326973333335</v>
      </c>
      <c r="C6" s="37">
        <v>533.30307640061005</v>
      </c>
      <c r="D6" s="37">
        <v>22.123868180281473</v>
      </c>
      <c r="E6" s="38">
        <v>33.146007753333329</v>
      </c>
      <c r="F6" s="38">
        <v>13.890059389442014</v>
      </c>
      <c r="G6" s="38">
        <v>41.905678333298404</v>
      </c>
      <c r="H6" s="39">
        <v>78.217860993333332</v>
      </c>
      <c r="I6" s="39">
        <v>33.53968693897577</v>
      </c>
      <c r="J6" s="39">
        <v>42.879831426014611</v>
      </c>
      <c r="K6" s="40">
        <v>25.571988780000002</v>
      </c>
      <c r="L6" s="40">
        <v>4.3960991508542193</v>
      </c>
      <c r="M6" s="40">
        <v>17.191072578181458</v>
      </c>
      <c r="N6" s="41">
        <v>17.033238388666668</v>
      </c>
      <c r="O6" s="41">
        <v>11.594080755271602</v>
      </c>
      <c r="P6" s="41">
        <v>68.067389716014929</v>
      </c>
      <c r="R6" s="32">
        <f t="shared" si="0"/>
        <v>72.724676687222413</v>
      </c>
      <c r="S6" s="32">
        <f t="shared" si="1"/>
        <v>30.818187389946502</v>
      </c>
      <c r="T6" s="32">
        <f t="shared" si="2"/>
        <v>94.264576684728752</v>
      </c>
      <c r="U6" s="32">
        <f t="shared" si="3"/>
        <v>141.51934249550686</v>
      </c>
      <c r="W6" s="33">
        <f t="shared" si="4"/>
        <v>1.3750490831342509E-2</v>
      </c>
      <c r="X6" s="33">
        <f t="shared" si="5"/>
        <v>0.42376520314405469</v>
      </c>
      <c r="Y6" s="33">
        <f t="shared" si="6"/>
        <v>1.2961841974237456</v>
      </c>
      <c r="Z6" s="33">
        <f t="shared" si="7"/>
        <v>1.9459604214420874</v>
      </c>
      <c r="AB6" s="34">
        <f t="shared" si="8"/>
        <v>3.2448371714626528E-2</v>
      </c>
      <c r="AC6" s="34">
        <f t="shared" si="9"/>
        <v>2.3597973419730272</v>
      </c>
      <c r="AD6" s="34">
        <f t="shared" si="10"/>
        <v>3.058732023787996</v>
      </c>
      <c r="AE6" s="34">
        <f t="shared" si="11"/>
        <v>4.5920722301037493</v>
      </c>
      <c r="AG6" s="35">
        <f t="shared" si="12"/>
        <v>1.0608438876721801E-2</v>
      </c>
      <c r="AH6" s="35">
        <f t="shared" si="13"/>
        <v>0.7714952874657538</v>
      </c>
      <c r="AI6" s="35">
        <f t="shared" si="14"/>
        <v>0.32693285721760601</v>
      </c>
      <c r="AJ6" s="35">
        <f t="shared" si="15"/>
        <v>1.5012992947374426</v>
      </c>
      <c r="AL6" s="36">
        <f t="shared" si="16"/>
        <v>7.066171891179817E-3</v>
      </c>
      <c r="AM6" s="36">
        <f t="shared" si="17"/>
        <v>0.51388506620239116</v>
      </c>
      <c r="AN6" s="36">
        <f t="shared" si="18"/>
        <v>0.21776660947195225</v>
      </c>
      <c r="AO6" s="36">
        <f t="shared" si="19"/>
        <v>0.66608970210359475</v>
      </c>
    </row>
    <row r="7" spans="1:41" x14ac:dyDescent="0.25">
      <c r="A7" s="9" t="s">
        <v>1104</v>
      </c>
      <c r="B7" s="37">
        <v>62054.659783333336</v>
      </c>
      <c r="C7" s="37">
        <v>741.13042498087214</v>
      </c>
      <c r="D7" s="37">
        <v>1.1943187305652188</v>
      </c>
      <c r="E7" s="38">
        <v>856.54906989999984</v>
      </c>
      <c r="F7" s="38">
        <v>159.52852547899954</v>
      </c>
      <c r="G7" s="38">
        <v>18.624563505465499</v>
      </c>
      <c r="H7" s="39">
        <v>1753.8968780000002</v>
      </c>
      <c r="I7" s="39">
        <v>342.12028669436825</v>
      </c>
      <c r="J7" s="39">
        <v>19.5062942973303</v>
      </c>
      <c r="K7" s="40">
        <v>599.90679986666657</v>
      </c>
      <c r="L7" s="40">
        <v>54.976533722084262</v>
      </c>
      <c r="M7" s="40">
        <v>9.1641791248745932</v>
      </c>
      <c r="N7" s="41">
        <v>604.46304210000005</v>
      </c>
      <c r="O7" s="41">
        <v>24.568924137250455</v>
      </c>
      <c r="P7" s="41">
        <v>4.0645866539489557</v>
      </c>
      <c r="R7" s="32">
        <f t="shared" si="0"/>
        <v>72.447291070642436</v>
      </c>
      <c r="S7" s="32">
        <f t="shared" si="1"/>
        <v>35.38101958086348</v>
      </c>
      <c r="T7" s="32">
        <f t="shared" si="2"/>
        <v>103.44050075299265</v>
      </c>
      <c r="U7" s="32">
        <f t="shared" si="3"/>
        <v>102.66080051436337</v>
      </c>
      <c r="W7" s="33">
        <f t="shared" si="4"/>
        <v>1.3803138602172339E-2</v>
      </c>
      <c r="X7" s="33">
        <f t="shared" si="5"/>
        <v>0.48836911716083214</v>
      </c>
      <c r="Y7" s="33">
        <f t="shared" si="6"/>
        <v>1.4278035689716699</v>
      </c>
      <c r="Z7" s="33">
        <f t="shared" si="7"/>
        <v>1.4170412585097232</v>
      </c>
      <c r="AB7" s="34">
        <f t="shared" si="8"/>
        <v>2.8263741741938655E-2</v>
      </c>
      <c r="AC7" s="34">
        <f t="shared" si="9"/>
        <v>2.047631524723696</v>
      </c>
      <c r="AD7" s="34">
        <f t="shared" si="10"/>
        <v>2.9236155989393953</v>
      </c>
      <c r="AE7" s="34">
        <f t="shared" si="11"/>
        <v>2.9015783527586492</v>
      </c>
      <c r="AG7" s="35">
        <f t="shared" si="12"/>
        <v>9.6673932620252607E-3</v>
      </c>
      <c r="AH7" s="35">
        <f t="shared" si="13"/>
        <v>0.70037645354831135</v>
      </c>
      <c r="AI7" s="35">
        <f t="shared" si="14"/>
        <v>0.34204223029962338</v>
      </c>
      <c r="AJ7" s="35">
        <f t="shared" si="15"/>
        <v>0.99246233116667582</v>
      </c>
      <c r="AL7" s="36">
        <f t="shared" si="16"/>
        <v>9.7408163095327599E-3</v>
      </c>
      <c r="AM7" s="36">
        <f t="shared" si="17"/>
        <v>0.70569575444238086</v>
      </c>
      <c r="AN7" s="36">
        <f t="shared" si="18"/>
        <v>0.34464001258117294</v>
      </c>
      <c r="AO7" s="36">
        <f t="shared" si="19"/>
        <v>1.0075949168009866</v>
      </c>
    </row>
    <row r="8" spans="1:41" x14ac:dyDescent="0.25">
      <c r="A8" s="9" t="s">
        <v>1105</v>
      </c>
      <c r="B8" s="37">
        <v>416.10463563333332</v>
      </c>
      <c r="C8" s="37">
        <v>243.25787525609934</v>
      </c>
      <c r="D8" s="37">
        <v>58.460746270189453</v>
      </c>
      <c r="E8" s="38">
        <v>10.737377698333333</v>
      </c>
      <c r="F8" s="38">
        <v>10.22280956799637</v>
      </c>
      <c r="G8" s="38">
        <v>95.207692745903543</v>
      </c>
      <c r="H8" s="39">
        <v>13.522474326666668</v>
      </c>
      <c r="I8" s="39">
        <v>4.6335815015395685</v>
      </c>
      <c r="J8" s="39">
        <v>34.265781465763453</v>
      </c>
      <c r="K8" s="40">
        <v>2.9863791686666672</v>
      </c>
      <c r="L8" s="40">
        <v>0.27005880798863624</v>
      </c>
      <c r="M8" s="40">
        <v>9.0430180742658273</v>
      </c>
      <c r="N8" s="41">
        <v>3.7148728666666671</v>
      </c>
      <c r="O8" s="41">
        <v>0.89099876691151791</v>
      </c>
      <c r="P8" s="41">
        <v>23.984636860830332</v>
      </c>
      <c r="R8" s="32">
        <f t="shared" si="0"/>
        <v>38.752910377542321</v>
      </c>
      <c r="S8" s="32">
        <f t="shared" si="1"/>
        <v>30.771338556935859</v>
      </c>
      <c r="T8" s="32">
        <f t="shared" si="2"/>
        <v>139.33416091269888</v>
      </c>
      <c r="U8" s="32">
        <f t="shared" si="3"/>
        <v>112.01046457525247</v>
      </c>
      <c r="W8" s="33">
        <f t="shared" si="4"/>
        <v>2.5804513525763718E-2</v>
      </c>
      <c r="X8" s="33">
        <f t="shared" si="5"/>
        <v>0.79403942199830602</v>
      </c>
      <c r="Y8" s="33">
        <f t="shared" si="6"/>
        <v>3.5954502398726764</v>
      </c>
      <c r="Z8" s="33">
        <f t="shared" si="7"/>
        <v>2.8903755481591804</v>
      </c>
      <c r="AB8" s="34">
        <f t="shared" si="8"/>
        <v>3.2497773801737982E-2</v>
      </c>
      <c r="AC8" s="34">
        <f t="shared" si="9"/>
        <v>1.2593833156083949</v>
      </c>
      <c r="AD8" s="34">
        <f t="shared" si="10"/>
        <v>4.52805004419585</v>
      </c>
      <c r="AE8" s="34">
        <f t="shared" si="11"/>
        <v>3.6400907411941401</v>
      </c>
      <c r="AG8" s="35">
        <f t="shared" si="12"/>
        <v>7.1769908646204814E-3</v>
      </c>
      <c r="AH8" s="35">
        <f t="shared" si="13"/>
        <v>0.27812928375707752</v>
      </c>
      <c r="AI8" s="35">
        <f t="shared" si="14"/>
        <v>0.22084561571527264</v>
      </c>
      <c r="AJ8" s="35">
        <f t="shared" si="15"/>
        <v>0.80389808099848303</v>
      </c>
      <c r="AL8" s="36">
        <f t="shared" si="16"/>
        <v>8.9277372769770609E-3</v>
      </c>
      <c r="AM8" s="36">
        <f t="shared" si="17"/>
        <v>0.34597580256893579</v>
      </c>
      <c r="AN8" s="36">
        <f t="shared" si="18"/>
        <v>0.27471842629723781</v>
      </c>
      <c r="AO8" s="36">
        <f t="shared" si="19"/>
        <v>1.2439387823366219</v>
      </c>
    </row>
    <row r="9" spans="1:41" x14ac:dyDescent="0.25">
      <c r="A9" s="9" t="s">
        <v>1106</v>
      </c>
      <c r="B9" s="37">
        <v>12808.041929999999</v>
      </c>
      <c r="C9" s="37">
        <v>381.31852532617978</v>
      </c>
      <c r="D9" s="37">
        <v>2.9771804887133109</v>
      </c>
      <c r="E9" s="38">
        <v>175.61360493333333</v>
      </c>
      <c r="F9" s="38">
        <v>35.245654228151714</v>
      </c>
      <c r="G9" s="38">
        <v>20.070002117166101</v>
      </c>
      <c r="H9" s="39">
        <v>373.40777876666669</v>
      </c>
      <c r="I9" s="39">
        <v>97.602622711268083</v>
      </c>
      <c r="J9" s="39">
        <v>26.138347474613688</v>
      </c>
      <c r="K9" s="40">
        <v>124.97759133333334</v>
      </c>
      <c r="L9" s="40">
        <v>8.6100546469908075</v>
      </c>
      <c r="M9" s="40">
        <v>6.8892787540020235</v>
      </c>
      <c r="N9" s="41">
        <v>128.50275436666666</v>
      </c>
      <c r="O9" s="41">
        <v>9.8850835621081927</v>
      </c>
      <c r="P9" s="41">
        <v>7.6925071457241563</v>
      </c>
      <c r="R9" s="32">
        <f t="shared" si="0"/>
        <v>72.933084739432374</v>
      </c>
      <c r="S9" s="32">
        <f t="shared" si="1"/>
        <v>34.300415412618996</v>
      </c>
      <c r="T9" s="32">
        <f t="shared" si="2"/>
        <v>102.48270744664215</v>
      </c>
      <c r="U9" s="32">
        <f t="shared" si="3"/>
        <v>99.671341623182968</v>
      </c>
      <c r="W9" s="33">
        <f t="shared" si="4"/>
        <v>1.3711198471485121E-2</v>
      </c>
      <c r="X9" s="33">
        <f t="shared" si="5"/>
        <v>0.47029980337680632</v>
      </c>
      <c r="Y9" s="33">
        <f t="shared" si="6"/>
        <v>1.4051607416960568</v>
      </c>
      <c r="Z9" s="33">
        <f t="shared" si="7"/>
        <v>1.3666135469146576</v>
      </c>
      <c r="AB9" s="34">
        <f t="shared" si="8"/>
        <v>2.915416585981357E-2</v>
      </c>
      <c r="AC9" s="34">
        <f t="shared" si="9"/>
        <v>2.1263032491612495</v>
      </c>
      <c r="AD9" s="34">
        <f t="shared" si="10"/>
        <v>2.9877978506621563</v>
      </c>
      <c r="AE9" s="34">
        <f t="shared" si="11"/>
        <v>2.9058348251524162</v>
      </c>
      <c r="AG9" s="35">
        <f t="shared" si="12"/>
        <v>9.7577437688270707E-3</v>
      </c>
      <c r="AH9" s="35">
        <f t="shared" si="13"/>
        <v>0.7116623531575329</v>
      </c>
      <c r="AI9" s="35">
        <f t="shared" si="14"/>
        <v>0.33469466476066301</v>
      </c>
      <c r="AJ9" s="35">
        <f t="shared" si="15"/>
        <v>0.97256741265424773</v>
      </c>
      <c r="AL9" s="36">
        <f t="shared" si="16"/>
        <v>1.0032974210185668E-2</v>
      </c>
      <c r="AM9" s="36">
        <f t="shared" si="17"/>
        <v>0.73173575826001092</v>
      </c>
      <c r="AN9" s="36">
        <f t="shared" si="18"/>
        <v>0.34413518323346143</v>
      </c>
      <c r="AO9" s="36">
        <f t="shared" si="19"/>
        <v>1.0282063608021634</v>
      </c>
    </row>
    <row r="10" spans="1:41" x14ac:dyDescent="0.25">
      <c r="A10" s="9" t="s">
        <v>1107</v>
      </c>
      <c r="B10" s="37">
        <v>43492.508926666662</v>
      </c>
      <c r="C10" s="37">
        <v>3436.549166636692</v>
      </c>
      <c r="D10" s="37">
        <v>7.9014737283404513</v>
      </c>
      <c r="E10" s="38">
        <v>575.37767986666677</v>
      </c>
      <c r="F10" s="38">
        <v>127.40849263172177</v>
      </c>
      <c r="G10" s="38">
        <v>22.143454132813485</v>
      </c>
      <c r="H10" s="39">
        <v>1171.0332746666666</v>
      </c>
      <c r="I10" s="39">
        <v>185.42556133741013</v>
      </c>
      <c r="J10" s="39">
        <v>15.834354612185663</v>
      </c>
      <c r="K10" s="40">
        <v>362.35222943333332</v>
      </c>
      <c r="L10" s="40">
        <v>99.358208896450734</v>
      </c>
      <c r="M10" s="40">
        <v>27.420338782469383</v>
      </c>
      <c r="N10" s="41">
        <v>424.29109863333332</v>
      </c>
      <c r="O10" s="41">
        <v>30.677137697697649</v>
      </c>
      <c r="P10" s="41">
        <v>7.230210060147507</v>
      </c>
      <c r="R10" s="32">
        <f t="shared" si="0"/>
        <v>75.589496166666137</v>
      </c>
      <c r="S10" s="32">
        <f t="shared" si="1"/>
        <v>37.14028445438219</v>
      </c>
      <c r="T10" s="32">
        <f t="shared" si="2"/>
        <v>120.02826364469367</v>
      </c>
      <c r="U10" s="32">
        <f t="shared" si="3"/>
        <v>102.50629595284606</v>
      </c>
      <c r="W10" s="33">
        <f t="shared" si="4"/>
        <v>1.3229351308217681E-2</v>
      </c>
      <c r="X10" s="33">
        <f t="shared" si="5"/>
        <v>0.4913418707341578</v>
      </c>
      <c r="Y10" s="33">
        <f t="shared" si="6"/>
        <v>1.5878960666710249</v>
      </c>
      <c r="Z10" s="33">
        <f t="shared" si="7"/>
        <v>1.3560918004643328</v>
      </c>
      <c r="AB10" s="34">
        <f t="shared" si="8"/>
        <v>2.6924941870821076E-2</v>
      </c>
      <c r="AC10" s="34">
        <f t="shared" si="9"/>
        <v>2.0352427903321382</v>
      </c>
      <c r="AD10" s="34">
        <f t="shared" si="10"/>
        <v>3.2317540214889635</v>
      </c>
      <c r="AE10" s="34">
        <f t="shared" si="11"/>
        <v>2.7599760599235617</v>
      </c>
      <c r="AG10" s="35">
        <f t="shared" si="12"/>
        <v>8.3313710424087178E-3</v>
      </c>
      <c r="AH10" s="35">
        <f t="shared" si="13"/>
        <v>0.62976413947322707</v>
      </c>
      <c r="AI10" s="35">
        <f t="shared" si="14"/>
        <v>0.30942949041006246</v>
      </c>
      <c r="AJ10" s="35">
        <f t="shared" si="15"/>
        <v>0.85401798576611965</v>
      </c>
      <c r="AL10" s="36">
        <f t="shared" si="16"/>
        <v>9.7554983399264598E-3</v>
      </c>
      <c r="AM10" s="36">
        <f t="shared" si="17"/>
        <v>0.73741320436978897</v>
      </c>
      <c r="AN10" s="36">
        <f t="shared" si="18"/>
        <v>0.36232198333912191</v>
      </c>
      <c r="AO10" s="36">
        <f t="shared" si="19"/>
        <v>1.1709355267300645</v>
      </c>
    </row>
    <row r="11" spans="1:41" x14ac:dyDescent="0.25">
      <c r="A11" s="9" t="s">
        <v>1108</v>
      </c>
      <c r="B11" s="37">
        <v>478.08810256666669</v>
      </c>
      <c r="C11" s="37">
        <v>111.93305656716664</v>
      </c>
      <c r="D11" s="37">
        <v>23.412642139857102</v>
      </c>
      <c r="E11" s="38">
        <v>7.3855708630000008</v>
      </c>
      <c r="F11" s="38">
        <v>3.1835680809438482</v>
      </c>
      <c r="G11" s="38">
        <v>43.105240474948076</v>
      </c>
      <c r="H11" s="39">
        <v>11.900662307999999</v>
      </c>
      <c r="I11" s="39">
        <v>4.0257065373661574</v>
      </c>
      <c r="J11" s="39">
        <v>33.827583987993265</v>
      </c>
      <c r="K11" s="40">
        <v>4.9298215343333336</v>
      </c>
      <c r="L11" s="40">
        <v>1.9246500215141316</v>
      </c>
      <c r="M11" s="40">
        <v>39.040967469310317</v>
      </c>
      <c r="N11" s="41">
        <v>5.7990818723333328</v>
      </c>
      <c r="O11" s="41">
        <v>1.2661964174895077</v>
      </c>
      <c r="P11" s="41">
        <v>21.834429059026853</v>
      </c>
      <c r="R11" s="32">
        <f t="shared" si="0"/>
        <v>64.73272160474113</v>
      </c>
      <c r="S11" s="32">
        <f t="shared" si="1"/>
        <v>40.17323491695759</v>
      </c>
      <c r="T11" s="32">
        <f t="shared" si="2"/>
        <v>96.97878497975266</v>
      </c>
      <c r="U11" s="32">
        <f t="shared" si="3"/>
        <v>82.442033599760506</v>
      </c>
      <c r="W11" s="33">
        <f t="shared" si="4"/>
        <v>1.5448137745636798E-2</v>
      </c>
      <c r="X11" s="33">
        <f t="shared" si="5"/>
        <v>0.62060166668498673</v>
      </c>
      <c r="Y11" s="33">
        <f t="shared" si="6"/>
        <v>1.498141628771712</v>
      </c>
      <c r="Z11" s="33">
        <f t="shared" si="7"/>
        <v>1.2735758910795174</v>
      </c>
      <c r="AB11" s="34">
        <f t="shared" si="8"/>
        <v>2.4892195066369631E-2</v>
      </c>
      <c r="AC11" s="34">
        <f t="shared" si="9"/>
        <v>1.6113395333622158</v>
      </c>
      <c r="AD11" s="34">
        <f t="shared" si="10"/>
        <v>2.4140148330155204</v>
      </c>
      <c r="AE11" s="34">
        <f t="shared" si="11"/>
        <v>2.0521631820334378</v>
      </c>
      <c r="AG11" s="35">
        <f t="shared" si="12"/>
        <v>1.0311533602001521E-2</v>
      </c>
      <c r="AH11" s="35">
        <f t="shared" si="13"/>
        <v>0.66749363397629802</v>
      </c>
      <c r="AI11" s="35">
        <f t="shared" si="14"/>
        <v>0.41424766174730904</v>
      </c>
      <c r="AJ11" s="35">
        <f t="shared" si="15"/>
        <v>0.85010379968126892</v>
      </c>
      <c r="AL11" s="36">
        <f t="shared" si="16"/>
        <v>1.2129734752235721E-2</v>
      </c>
      <c r="AM11" s="36">
        <f t="shared" si="17"/>
        <v>0.78519074285582846</v>
      </c>
      <c r="AN11" s="36">
        <f t="shared" si="18"/>
        <v>0.48729068368195</v>
      </c>
      <c r="AO11" s="36">
        <f t="shared" si="19"/>
        <v>1.1763269383985013</v>
      </c>
    </row>
    <row r="12" spans="1:41" x14ac:dyDescent="0.25">
      <c r="A12" s="9" t="s">
        <v>1109</v>
      </c>
      <c r="B12" s="37">
        <v>1104.3529224333333</v>
      </c>
      <c r="C12" s="37">
        <v>283.95863306344069</v>
      </c>
      <c r="D12" s="37">
        <v>25.712670949225696</v>
      </c>
      <c r="E12" s="38">
        <v>12.687653583333335</v>
      </c>
      <c r="F12" s="38">
        <v>6.6278704554935812</v>
      </c>
      <c r="G12" s="38">
        <v>52.238740693551392</v>
      </c>
      <c r="H12" s="39">
        <v>30.05506222</v>
      </c>
      <c r="I12" s="39">
        <v>15.454164428274007</v>
      </c>
      <c r="J12" s="39">
        <v>51.419505689760655</v>
      </c>
      <c r="K12" s="40">
        <v>9.3695721593333321</v>
      </c>
      <c r="L12" s="40">
        <v>2.3999565050733978</v>
      </c>
      <c r="M12" s="40">
        <v>25.614365995172189</v>
      </c>
      <c r="N12" s="41">
        <v>9.9023365393333336</v>
      </c>
      <c r="O12" s="41">
        <v>6.5529530590153309</v>
      </c>
      <c r="P12" s="41">
        <v>66.17582661411447</v>
      </c>
      <c r="R12" s="32">
        <f t="shared" si="0"/>
        <v>87.041541225875335</v>
      </c>
      <c r="S12" s="32">
        <f t="shared" si="1"/>
        <v>36.744323280703341</v>
      </c>
      <c r="T12" s="32">
        <f t="shared" si="2"/>
        <v>117.86588583271136</v>
      </c>
      <c r="U12" s="32">
        <f t="shared" si="3"/>
        <v>111.52447889916726</v>
      </c>
      <c r="W12" s="33">
        <f t="shared" si="4"/>
        <v>1.1488767155500738E-2</v>
      </c>
      <c r="X12" s="33">
        <f t="shared" si="5"/>
        <v>0.42214697445844562</v>
      </c>
      <c r="Y12" s="33">
        <f t="shared" si="6"/>
        <v>1.354133717908854</v>
      </c>
      <c r="Z12" s="33">
        <f t="shared" si="7"/>
        <v>1.2812787702110879</v>
      </c>
      <c r="AB12" s="34">
        <f t="shared" si="8"/>
        <v>2.7215088229020683E-2</v>
      </c>
      <c r="AC12" s="34">
        <f t="shared" si="9"/>
        <v>2.3688432240521382</v>
      </c>
      <c r="AD12" s="34">
        <f t="shared" si="10"/>
        <v>3.2077304821289183</v>
      </c>
      <c r="AE12" s="34">
        <f t="shared" si="11"/>
        <v>3.0351485329363923</v>
      </c>
      <c r="AG12" s="35">
        <f t="shared" si="12"/>
        <v>8.4842191015245365E-3</v>
      </c>
      <c r="AH12" s="35">
        <f t="shared" si="13"/>
        <v>0.73847950669470697</v>
      </c>
      <c r="AI12" s="35">
        <f t="shared" si="14"/>
        <v>0.31174688945073598</v>
      </c>
      <c r="AJ12" s="35">
        <f t="shared" si="15"/>
        <v>0.94619811416388511</v>
      </c>
      <c r="AL12" s="36">
        <f t="shared" si="16"/>
        <v>8.9666413138243042E-3</v>
      </c>
      <c r="AM12" s="36">
        <f t="shared" si="17"/>
        <v>0.78047027957487514</v>
      </c>
      <c r="AN12" s="36">
        <f t="shared" si="18"/>
        <v>0.32947316717727071</v>
      </c>
      <c r="AO12" s="36">
        <f t="shared" si="19"/>
        <v>1.0568611213980883</v>
      </c>
    </row>
    <row r="13" spans="1:41" x14ac:dyDescent="0.25">
      <c r="A13" s="9" t="s">
        <v>1110</v>
      </c>
      <c r="B13" s="37">
        <v>5257.7156420000001</v>
      </c>
      <c r="C13" s="37">
        <v>2197.0785977753799</v>
      </c>
      <c r="D13" s="37">
        <v>41.787703013539655</v>
      </c>
      <c r="E13" s="38">
        <v>87.455724260000011</v>
      </c>
      <c r="F13" s="38">
        <v>13.832020831771482</v>
      </c>
      <c r="G13" s="38">
        <v>15.816026851083882</v>
      </c>
      <c r="H13" s="39">
        <v>176.51196726666669</v>
      </c>
      <c r="I13" s="39">
        <v>67.672385056380719</v>
      </c>
      <c r="J13" s="39">
        <v>38.338695162886147</v>
      </c>
      <c r="K13" s="40">
        <v>70.577642093333324</v>
      </c>
      <c r="L13" s="40">
        <v>3.4041048640428668</v>
      </c>
      <c r="M13" s="40">
        <v>4.8232057108697521</v>
      </c>
      <c r="N13" s="41">
        <v>73.806845289999998</v>
      </c>
      <c r="O13" s="41">
        <v>1.4303000880697956</v>
      </c>
      <c r="P13" s="41">
        <v>1.9378962512892899</v>
      </c>
      <c r="R13" s="32">
        <f t="shared" si="0"/>
        <v>60.118599285384263</v>
      </c>
      <c r="S13" s="32">
        <f t="shared" si="1"/>
        <v>29.786737542032316</v>
      </c>
      <c r="T13" s="32">
        <f t="shared" si="2"/>
        <v>74.495484491350524</v>
      </c>
      <c r="U13" s="32">
        <f t="shared" si="3"/>
        <v>71.236151895417237</v>
      </c>
      <c r="W13" s="33">
        <f t="shared" si="4"/>
        <v>1.6633787411662385E-2</v>
      </c>
      <c r="X13" s="33">
        <f t="shared" si="5"/>
        <v>0.49546625996114851</v>
      </c>
      <c r="Y13" s="33">
        <f t="shared" si="6"/>
        <v>1.2391420521579166</v>
      </c>
      <c r="Z13" s="33">
        <f t="shared" si="7"/>
        <v>1.1849270066532607</v>
      </c>
      <c r="AB13" s="34">
        <f t="shared" si="8"/>
        <v>3.3571988157108226E-2</v>
      </c>
      <c r="AC13" s="34">
        <f t="shared" si="9"/>
        <v>2.0183009032308559</v>
      </c>
      <c r="AD13" s="34">
        <f t="shared" si="10"/>
        <v>2.5009615231016591</v>
      </c>
      <c r="AE13" s="34">
        <f t="shared" si="11"/>
        <v>2.3915392477909103</v>
      </c>
      <c r="AG13" s="35">
        <f t="shared" si="12"/>
        <v>1.3423632409775219E-2</v>
      </c>
      <c r="AH13" s="35">
        <f t="shared" si="13"/>
        <v>0.80700997779757355</v>
      </c>
      <c r="AI13" s="35">
        <f t="shared" si="14"/>
        <v>0.39984621545069327</v>
      </c>
      <c r="AJ13" s="35">
        <f t="shared" si="15"/>
        <v>0.95624791733099324</v>
      </c>
      <c r="AL13" s="36">
        <f t="shared" si="16"/>
        <v>1.4037816100287304E-2</v>
      </c>
      <c r="AM13" s="36">
        <f t="shared" si="17"/>
        <v>0.84393384097508806</v>
      </c>
      <c r="AN13" s="36">
        <f t="shared" si="18"/>
        <v>0.41814074384257355</v>
      </c>
      <c r="AO13" s="36">
        <f t="shared" si="19"/>
        <v>1.0457539115913834</v>
      </c>
    </row>
    <row r="14" spans="1:41" x14ac:dyDescent="0.25">
      <c r="A14" s="9" t="s">
        <v>1111</v>
      </c>
      <c r="B14" s="37">
        <v>42175.164373333333</v>
      </c>
      <c r="C14" s="37">
        <v>1478.0381999218403</v>
      </c>
      <c r="D14" s="37">
        <v>3.5045226779397676</v>
      </c>
      <c r="E14" s="38">
        <v>576.63083863333338</v>
      </c>
      <c r="F14" s="38">
        <v>119.29713324183982</v>
      </c>
      <c r="G14" s="38">
        <v>20.688649522211591</v>
      </c>
      <c r="H14" s="39">
        <v>1205.9968143333333</v>
      </c>
      <c r="I14" s="39">
        <v>281.66062421686507</v>
      </c>
      <c r="J14" s="39">
        <v>23.355005657503757</v>
      </c>
      <c r="K14" s="40">
        <v>394.54909603333334</v>
      </c>
      <c r="L14" s="40">
        <v>33.591458922926172</v>
      </c>
      <c r="M14" s="40">
        <v>8.5138856635697913</v>
      </c>
      <c r="N14" s="41">
        <v>406.54741480000001</v>
      </c>
      <c r="O14" s="41">
        <v>25.682460286056557</v>
      </c>
      <c r="P14" s="41">
        <v>6.3172115603516943</v>
      </c>
      <c r="R14" s="32">
        <f t="shared" si="0"/>
        <v>73.14066738659389</v>
      </c>
      <c r="S14" s="32">
        <f t="shared" si="1"/>
        <v>34.971207114379879</v>
      </c>
      <c r="T14" s="32">
        <f t="shared" si="2"/>
        <v>106.89459131283925</v>
      </c>
      <c r="U14" s="32">
        <f t="shared" si="3"/>
        <v>103.73984149937665</v>
      </c>
      <c r="W14" s="33">
        <f t="shared" si="4"/>
        <v>1.3672284321858569E-2</v>
      </c>
      <c r="X14" s="33">
        <f t="shared" si="5"/>
        <v>0.47813628674640479</v>
      </c>
      <c r="Y14" s="33">
        <f t="shared" si="6"/>
        <v>1.4614932448980111</v>
      </c>
      <c r="Z14" s="33">
        <f t="shared" si="7"/>
        <v>1.4183606084840201</v>
      </c>
      <c r="AB14" s="34">
        <f t="shared" si="8"/>
        <v>2.8594952319755874E-2</v>
      </c>
      <c r="AC14" s="34">
        <f t="shared" si="9"/>
        <v>2.0914538965547758</v>
      </c>
      <c r="AD14" s="34">
        <f t="shared" si="10"/>
        <v>3.0566457418304287</v>
      </c>
      <c r="AE14" s="34">
        <f t="shared" si="11"/>
        <v>2.966435821333707</v>
      </c>
      <c r="AG14" s="35">
        <f t="shared" si="12"/>
        <v>9.3550102743120613E-3</v>
      </c>
      <c r="AH14" s="35">
        <f t="shared" si="13"/>
        <v>0.68423169487162694</v>
      </c>
      <c r="AI14" s="35">
        <f t="shared" si="14"/>
        <v>0.32715600186011878</v>
      </c>
      <c r="AJ14" s="35">
        <f t="shared" si="15"/>
        <v>0.97048728308217325</v>
      </c>
      <c r="AL14" s="36">
        <f t="shared" si="16"/>
        <v>9.6394980515370158E-3</v>
      </c>
      <c r="AM14" s="36">
        <f t="shared" si="17"/>
        <v>0.7050393207611888</v>
      </c>
      <c r="AN14" s="36">
        <f t="shared" si="18"/>
        <v>0.33710488283896223</v>
      </c>
      <c r="AO14" s="36">
        <f t="shared" si="19"/>
        <v>1.0304102046799595</v>
      </c>
    </row>
    <row r="15" spans="1:41" x14ac:dyDescent="0.25">
      <c r="A15" s="9" t="s">
        <v>1112</v>
      </c>
      <c r="B15" s="37">
        <v>31562.003550000005</v>
      </c>
      <c r="C15" s="37">
        <v>1563.8548080027713</v>
      </c>
      <c r="D15" s="37">
        <v>4.9548654461220698</v>
      </c>
      <c r="E15" s="38">
        <v>432.84930463333336</v>
      </c>
      <c r="F15" s="38">
        <v>86.956957726337976</v>
      </c>
      <c r="G15" s="38">
        <v>20.089429922961113</v>
      </c>
      <c r="H15" s="39">
        <v>902.60341849999998</v>
      </c>
      <c r="I15" s="39">
        <v>217.65901466135611</v>
      </c>
      <c r="J15" s="39">
        <v>24.114579027750061</v>
      </c>
      <c r="K15" s="40">
        <v>307.79724643333333</v>
      </c>
      <c r="L15" s="40">
        <v>22.345968122467401</v>
      </c>
      <c r="M15" s="40">
        <v>7.2599636226139461</v>
      </c>
      <c r="N15" s="41">
        <v>307.44729579999995</v>
      </c>
      <c r="O15" s="41">
        <v>21.586839457444334</v>
      </c>
      <c r="P15" s="41">
        <v>7.0213138161693136</v>
      </c>
      <c r="R15" s="32">
        <f t="shared" si="0"/>
        <v>72.91684013847771</v>
      </c>
      <c r="S15" s="32">
        <f t="shared" si="1"/>
        <v>34.96774209259214</v>
      </c>
      <c r="T15" s="32">
        <f t="shared" si="2"/>
        <v>102.54153965225971</v>
      </c>
      <c r="U15" s="32">
        <f t="shared" si="3"/>
        <v>102.65825714249138</v>
      </c>
      <c r="W15" s="33">
        <f t="shared" si="4"/>
        <v>1.3714253087501896E-2</v>
      </c>
      <c r="X15" s="33">
        <f t="shared" si="5"/>
        <v>0.47955646495630172</v>
      </c>
      <c r="Y15" s="33">
        <f t="shared" si="6"/>
        <v>1.4062806267732009</v>
      </c>
      <c r="Z15" s="33">
        <f t="shared" si="7"/>
        <v>1.4078813199739759</v>
      </c>
      <c r="AB15" s="34">
        <f t="shared" si="8"/>
        <v>2.8597785849371397E-2</v>
      </c>
      <c r="AC15" s="34">
        <f t="shared" si="9"/>
        <v>2.0852601790930341</v>
      </c>
      <c r="AD15" s="34">
        <f t="shared" si="10"/>
        <v>2.932460991640149</v>
      </c>
      <c r="AE15" s="34">
        <f t="shared" si="11"/>
        <v>2.9357988534306703</v>
      </c>
      <c r="AG15" s="35">
        <f t="shared" si="12"/>
        <v>9.7521453587610819E-3</v>
      </c>
      <c r="AH15" s="35">
        <f t="shared" si="13"/>
        <v>0.71109562413197902</v>
      </c>
      <c r="AI15" s="35">
        <f t="shared" si="14"/>
        <v>0.34101050375462694</v>
      </c>
      <c r="AJ15" s="35">
        <f t="shared" si="15"/>
        <v>1.001138245930649</v>
      </c>
      <c r="AL15" s="36">
        <f t="shared" si="16"/>
        <v>9.7410576395426558E-3</v>
      </c>
      <c r="AM15" s="36">
        <f t="shared" si="17"/>
        <v>0.7102871426822287</v>
      </c>
      <c r="AN15" s="36">
        <f t="shared" si="18"/>
        <v>0.3406227912486019</v>
      </c>
      <c r="AO15" s="36">
        <f t="shared" si="19"/>
        <v>0.99886304820011063</v>
      </c>
    </row>
    <row r="16" spans="1:41" x14ac:dyDescent="0.25">
      <c r="A16" s="9" t="s">
        <v>1113</v>
      </c>
      <c r="B16" s="37">
        <v>5063.5164526666667</v>
      </c>
      <c r="C16" s="37">
        <v>159.35887579599296</v>
      </c>
      <c r="D16" s="37">
        <v>3.1471977485541238</v>
      </c>
      <c r="E16" s="38">
        <v>59.63351376</v>
      </c>
      <c r="F16" s="38">
        <v>27.266635600101274</v>
      </c>
      <c r="G16" s="38">
        <v>45.723677645154538</v>
      </c>
      <c r="H16" s="39">
        <v>113.22237286333332</v>
      </c>
      <c r="I16" s="39">
        <v>15.432606370954939</v>
      </c>
      <c r="J16" s="39">
        <v>13.630350592972546</v>
      </c>
      <c r="K16" s="40">
        <v>48.655839283333336</v>
      </c>
      <c r="L16" s="40">
        <v>3.4445929086201028</v>
      </c>
      <c r="M16" s="40">
        <v>7.0795056859701946</v>
      </c>
      <c r="N16" s="41">
        <v>41.339076453333334</v>
      </c>
      <c r="O16" s="41">
        <v>10.986029021857441</v>
      </c>
      <c r="P16" s="41">
        <v>26.57540991332813</v>
      </c>
      <c r="R16" s="32">
        <f t="shared" si="0"/>
        <v>84.910583552819091</v>
      </c>
      <c r="S16" s="32">
        <f t="shared" si="1"/>
        <v>44.721871875787805</v>
      </c>
      <c r="T16" s="32">
        <f t="shared" si="2"/>
        <v>104.0680117175809</v>
      </c>
      <c r="U16" s="32">
        <f t="shared" si="3"/>
        <v>122.4874111153099</v>
      </c>
      <c r="W16" s="33">
        <f t="shared" si="4"/>
        <v>1.1777094893923848E-2</v>
      </c>
      <c r="X16" s="33">
        <f t="shared" si="5"/>
        <v>0.52669372891505717</v>
      </c>
      <c r="Y16" s="33">
        <f t="shared" si="6"/>
        <v>1.2256188494199294</v>
      </c>
      <c r="Z16" s="33">
        <f t="shared" si="7"/>
        <v>1.4425458640160673</v>
      </c>
      <c r="AB16" s="34">
        <f t="shared" si="8"/>
        <v>2.236042361503645E-2</v>
      </c>
      <c r="AC16" s="34">
        <f t="shared" si="9"/>
        <v>1.8986366176409815</v>
      </c>
      <c r="AD16" s="34">
        <f t="shared" si="10"/>
        <v>2.3270048267796857</v>
      </c>
      <c r="AE16" s="34">
        <f t="shared" si="11"/>
        <v>2.7388704000474533</v>
      </c>
      <c r="AG16" s="35">
        <f t="shared" si="12"/>
        <v>9.6091006592284433E-3</v>
      </c>
      <c r="AH16" s="35">
        <f t="shared" si="13"/>
        <v>0.8159143443928657</v>
      </c>
      <c r="AI16" s="35">
        <f t="shared" si="14"/>
        <v>0.42973696852356258</v>
      </c>
      <c r="AJ16" s="35">
        <f t="shared" si="15"/>
        <v>1.1769938628953096</v>
      </c>
      <c r="AL16" s="36">
        <f t="shared" si="16"/>
        <v>8.16410430177676E-3</v>
      </c>
      <c r="AM16" s="36">
        <f t="shared" si="17"/>
        <v>0.6932188604499453</v>
      </c>
      <c r="AN16" s="36">
        <f t="shared" si="18"/>
        <v>0.36511402656462832</v>
      </c>
      <c r="AO16" s="36">
        <f t="shared" si="19"/>
        <v>0.84962210214085654</v>
      </c>
    </row>
    <row r="17" spans="1:41" x14ac:dyDescent="0.25">
      <c r="A17" s="9" t="s">
        <v>1114</v>
      </c>
      <c r="B17" s="37">
        <v>10759.695308666665</v>
      </c>
      <c r="C17" s="37">
        <v>901.37303658309304</v>
      </c>
      <c r="D17" s="37">
        <v>8.3773100513084184</v>
      </c>
      <c r="E17" s="38">
        <v>135.77851743333335</v>
      </c>
      <c r="F17" s="38">
        <v>30.811612904457242</v>
      </c>
      <c r="G17" s="38">
        <v>22.692553643167894</v>
      </c>
      <c r="H17" s="39">
        <v>282.14674846666668</v>
      </c>
      <c r="I17" s="39">
        <v>34.722250079895566</v>
      </c>
      <c r="J17" s="39">
        <v>12.306450550500573</v>
      </c>
      <c r="K17" s="40">
        <v>105.31719664333333</v>
      </c>
      <c r="L17" s="40">
        <v>8.2871214467522982</v>
      </c>
      <c r="M17" s="40">
        <v>7.8687258214984777</v>
      </c>
      <c r="N17" s="41">
        <v>101.48719246333333</v>
      </c>
      <c r="O17" s="41">
        <v>4.7583564841390542</v>
      </c>
      <c r="P17" s="41">
        <v>4.6886275683093883</v>
      </c>
      <c r="R17" s="32">
        <f t="shared" si="0"/>
        <v>79.244460110927548</v>
      </c>
      <c r="S17" s="32">
        <f t="shared" si="1"/>
        <v>38.13510298148212</v>
      </c>
      <c r="T17" s="32">
        <f t="shared" si="2"/>
        <v>102.16465735510786</v>
      </c>
      <c r="U17" s="32">
        <f t="shared" si="3"/>
        <v>106.02022824263342</v>
      </c>
      <c r="W17" s="33">
        <f t="shared" si="4"/>
        <v>1.2619178660567382E-2</v>
      </c>
      <c r="X17" s="33">
        <f t="shared" si="5"/>
        <v>0.48123367776245868</v>
      </c>
      <c r="Y17" s="33">
        <f t="shared" si="6"/>
        <v>1.2892340639597555</v>
      </c>
      <c r="Z17" s="33">
        <f t="shared" si="7"/>
        <v>1.3378882018279228</v>
      </c>
      <c r="AB17" s="34">
        <f t="shared" si="8"/>
        <v>2.6222559317214542E-2</v>
      </c>
      <c r="AC17" s="34">
        <f t="shared" si="9"/>
        <v>2.0779925558194394</v>
      </c>
      <c r="AD17" s="34">
        <f t="shared" si="10"/>
        <v>2.6790187876172151</v>
      </c>
      <c r="AE17" s="34">
        <f t="shared" si="11"/>
        <v>2.7801217239170795</v>
      </c>
      <c r="AG17" s="35">
        <f t="shared" si="12"/>
        <v>9.7881207248037005E-3</v>
      </c>
      <c r="AH17" s="35">
        <f t="shared" si="13"/>
        <v>0.77565434233765007</v>
      </c>
      <c r="AI17" s="35">
        <f t="shared" si="14"/>
        <v>0.3732709918355685</v>
      </c>
      <c r="AJ17" s="35">
        <f t="shared" si="15"/>
        <v>1.0377387933101387</v>
      </c>
      <c r="AL17" s="36">
        <f t="shared" si="16"/>
        <v>9.4321623012491758E-3</v>
      </c>
      <c r="AM17" s="36">
        <f t="shared" si="17"/>
        <v>0.74744660924113482</v>
      </c>
      <c r="AN17" s="36">
        <f t="shared" si="18"/>
        <v>0.35969648069619065</v>
      </c>
      <c r="AO17" s="36">
        <f t="shared" si="19"/>
        <v>0.96363362962488763</v>
      </c>
    </row>
    <row r="18" spans="1:41" x14ac:dyDescent="0.25">
      <c r="A18" s="9" t="s">
        <v>1115</v>
      </c>
      <c r="B18" s="37">
        <v>540.82611413333336</v>
      </c>
      <c r="C18" s="37">
        <v>234.94693119135621</v>
      </c>
      <c r="D18" s="37">
        <v>43.442231255392606</v>
      </c>
      <c r="E18" s="38">
        <v>8.2873347423333339</v>
      </c>
      <c r="F18" s="38">
        <v>1.3426428885436636</v>
      </c>
      <c r="G18" s="38">
        <v>16.201142228335243</v>
      </c>
      <c r="H18" s="39">
        <v>13.804274958333332</v>
      </c>
      <c r="I18" s="39">
        <v>5.7957654843758339</v>
      </c>
      <c r="J18" s="39">
        <v>41.985294424152713</v>
      </c>
      <c r="K18" s="40">
        <v>6.1953532793333332</v>
      </c>
      <c r="L18" s="40">
        <v>0.326250346212692</v>
      </c>
      <c r="M18" s="40">
        <v>5.2660491097579341</v>
      </c>
      <c r="N18" s="41">
        <v>4.6269785993333334</v>
      </c>
      <c r="O18" s="41">
        <v>0.75571068456018831</v>
      </c>
      <c r="P18" s="41">
        <v>16.332703260591543</v>
      </c>
      <c r="R18" s="32">
        <f t="shared" si="0"/>
        <v>65.259354297671521</v>
      </c>
      <c r="S18" s="32">
        <f t="shared" si="1"/>
        <v>39.178161530812503</v>
      </c>
      <c r="T18" s="32">
        <f t="shared" si="2"/>
        <v>87.29544381874706</v>
      </c>
      <c r="U18" s="32">
        <f t="shared" si="3"/>
        <v>116.88537185178616</v>
      </c>
      <c r="W18" s="33">
        <f t="shared" si="4"/>
        <v>1.5323473711349308E-2</v>
      </c>
      <c r="X18" s="33">
        <f t="shared" si="5"/>
        <v>0.6003455282764022</v>
      </c>
      <c r="Y18" s="33">
        <f t="shared" si="6"/>
        <v>1.337669438477141</v>
      </c>
      <c r="Z18" s="33">
        <f t="shared" si="7"/>
        <v>1.7910899228121335</v>
      </c>
      <c r="AB18" s="34">
        <f t="shared" si="8"/>
        <v>2.5524423835292236E-2</v>
      </c>
      <c r="AC18" s="34">
        <f t="shared" si="9"/>
        <v>1.6657074183112677</v>
      </c>
      <c r="AD18" s="34">
        <f t="shared" si="10"/>
        <v>2.2281659069196418</v>
      </c>
      <c r="AE18" s="34">
        <f t="shared" si="11"/>
        <v>2.9834317712907268</v>
      </c>
      <c r="AG18" s="35">
        <f t="shared" si="12"/>
        <v>1.1455351576839636E-2</v>
      </c>
      <c r="AH18" s="35">
        <f t="shared" si="13"/>
        <v>0.74756884715736793</v>
      </c>
      <c r="AI18" s="35">
        <f t="shared" si="14"/>
        <v>0.44879961446967098</v>
      </c>
      <c r="AJ18" s="35">
        <f t="shared" si="15"/>
        <v>1.3389630287518457</v>
      </c>
      <c r="AL18" s="36">
        <f t="shared" si="16"/>
        <v>8.5553905006011122E-3</v>
      </c>
      <c r="AM18" s="36">
        <f t="shared" si="17"/>
        <v>0.55831925983366137</v>
      </c>
      <c r="AN18" s="36">
        <f t="shared" si="18"/>
        <v>0.33518447099172927</v>
      </c>
      <c r="AO18" s="36">
        <f t="shared" si="19"/>
        <v>0.74684661079266679</v>
      </c>
    </row>
    <row r="19" spans="1:41" x14ac:dyDescent="0.25">
      <c r="A19" s="9" t="s">
        <v>1116</v>
      </c>
      <c r="B19" s="37">
        <v>544.68279739999991</v>
      </c>
      <c r="C19" s="37">
        <v>236.94222317889532</v>
      </c>
      <c r="D19" s="37">
        <v>43.500955842541785</v>
      </c>
      <c r="E19" s="38">
        <v>8.4055218776666667</v>
      </c>
      <c r="F19" s="38">
        <v>1.1940983879732423</v>
      </c>
      <c r="G19" s="38">
        <v>14.20611837494519</v>
      </c>
      <c r="H19" s="39">
        <v>14.684371595</v>
      </c>
      <c r="I19" s="39">
        <v>6.7528740892550347</v>
      </c>
      <c r="J19" s="39">
        <v>45.986810164585968</v>
      </c>
      <c r="K19" s="40">
        <v>6.2995669333333337</v>
      </c>
      <c r="L19" s="40">
        <v>0.15954997761998269</v>
      </c>
      <c r="M19" s="40">
        <v>2.5327134278984302</v>
      </c>
      <c r="N19" s="41">
        <v>4.6269785993333334</v>
      </c>
      <c r="O19" s="41">
        <v>0.75571068456018831</v>
      </c>
      <c r="P19" s="41">
        <v>16.332703260591543</v>
      </c>
      <c r="R19" s="32">
        <f t="shared" si="0"/>
        <v>64.800592435219656</v>
      </c>
      <c r="S19" s="32">
        <f t="shared" si="1"/>
        <v>37.092686866182504</v>
      </c>
      <c r="T19" s="32">
        <f t="shared" si="2"/>
        <v>86.46353045601947</v>
      </c>
      <c r="U19" s="32">
        <f t="shared" si="3"/>
        <v>117.71889273023203</v>
      </c>
      <c r="W19" s="33">
        <f t="shared" si="4"/>
        <v>1.5431957678468566E-2</v>
      </c>
      <c r="X19" s="33">
        <f t="shared" si="5"/>
        <v>0.5724127738996152</v>
      </c>
      <c r="Y19" s="33">
        <f t="shared" si="6"/>
        <v>1.3343015427282705</v>
      </c>
      <c r="Z19" s="33">
        <f t="shared" si="7"/>
        <v>1.8166329705691215</v>
      </c>
      <c r="AB19" s="34">
        <f t="shared" si="8"/>
        <v>2.6959492139451955E-2</v>
      </c>
      <c r="AC19" s="34">
        <f t="shared" si="9"/>
        <v>1.7469910623891343</v>
      </c>
      <c r="AD19" s="34">
        <f t="shared" si="10"/>
        <v>2.3310128696783217</v>
      </c>
      <c r="AE19" s="34">
        <f t="shared" si="11"/>
        <v>3.1736415632256785</v>
      </c>
      <c r="AG19" s="35">
        <f t="shared" si="12"/>
        <v>1.1565569838819614E-2</v>
      </c>
      <c r="AH19" s="35">
        <f t="shared" si="13"/>
        <v>0.74945577740641889</v>
      </c>
      <c r="AI19" s="35">
        <f t="shared" si="14"/>
        <v>0.42899806046030081</v>
      </c>
      <c r="AJ19" s="35">
        <f t="shared" si="15"/>
        <v>1.3614860752200131</v>
      </c>
      <c r="AL19" s="36">
        <f t="shared" si="16"/>
        <v>8.4948131672596388E-3</v>
      </c>
      <c r="AM19" s="36">
        <f t="shared" si="17"/>
        <v>0.55046892586492924</v>
      </c>
      <c r="AN19" s="36">
        <f t="shared" si="18"/>
        <v>0.31509544479988577</v>
      </c>
      <c r="AO19" s="36">
        <f t="shared" si="19"/>
        <v>0.73449153700554903</v>
      </c>
    </row>
    <row r="20" spans="1:41" x14ac:dyDescent="0.25">
      <c r="A20" s="9" t="s">
        <v>1117</v>
      </c>
      <c r="B20" s="37">
        <v>391.21047419999996</v>
      </c>
      <c r="C20" s="37">
        <v>164.6887586937458</v>
      </c>
      <c r="D20" s="37">
        <v>42.097226315456822</v>
      </c>
      <c r="E20" s="38">
        <v>3.7053732833333335</v>
      </c>
      <c r="F20" s="38">
        <v>1.0160166384541631</v>
      </c>
      <c r="G20" s="38">
        <v>27.42008863247808</v>
      </c>
      <c r="H20" s="39">
        <v>10.516530183666667</v>
      </c>
      <c r="I20" s="39">
        <v>2.3966796670527062</v>
      </c>
      <c r="J20" s="39">
        <v>22.78964283081709</v>
      </c>
      <c r="K20" s="40">
        <v>2.9824951829999997</v>
      </c>
      <c r="L20" s="40">
        <v>0.74499731412342796</v>
      </c>
      <c r="M20" s="40">
        <v>24.978994714555018</v>
      </c>
      <c r="N20" s="41">
        <v>2.6495475383333336</v>
      </c>
      <c r="O20" s="41">
        <v>0.36915336631910395</v>
      </c>
      <c r="P20" s="41">
        <v>13.932694581932864</v>
      </c>
      <c r="R20" s="32">
        <f t="shared" si="0"/>
        <v>105.57923434047896</v>
      </c>
      <c r="S20" s="32">
        <f t="shared" si="1"/>
        <v>37.199576986675041</v>
      </c>
      <c r="T20" s="32">
        <f t="shared" si="2"/>
        <v>131.16885365980488</v>
      </c>
      <c r="U20" s="32">
        <f t="shared" si="3"/>
        <v>147.65180414392046</v>
      </c>
      <c r="W20" s="33">
        <f t="shared" si="4"/>
        <v>9.4715594998078245E-3</v>
      </c>
      <c r="X20" s="33">
        <f t="shared" si="5"/>
        <v>0.35233800679697447</v>
      </c>
      <c r="Y20" s="33">
        <f t="shared" si="6"/>
        <v>1.2423736019604272</v>
      </c>
      <c r="Z20" s="33">
        <f t="shared" si="7"/>
        <v>1.3984928482031143</v>
      </c>
      <c r="AB20" s="34">
        <f t="shared" si="8"/>
        <v>2.6882026114388398E-2</v>
      </c>
      <c r="AC20" s="34">
        <f t="shared" si="9"/>
        <v>2.8381837346778878</v>
      </c>
      <c r="AD20" s="34">
        <f t="shared" si="10"/>
        <v>3.526084549477265</v>
      </c>
      <c r="AE20" s="34">
        <f t="shared" si="11"/>
        <v>3.9691796548334306</v>
      </c>
      <c r="AG20" s="35">
        <f t="shared" si="12"/>
        <v>7.6237610690230335E-3</v>
      </c>
      <c r="AH20" s="35">
        <f t="shared" si="13"/>
        <v>0.80491085646220328</v>
      </c>
      <c r="AI20" s="35">
        <f t="shared" si="14"/>
        <v>0.28360068681513834</v>
      </c>
      <c r="AJ20" s="35">
        <f t="shared" si="15"/>
        <v>1.1256620762034346</v>
      </c>
      <c r="AL20" s="36">
        <f t="shared" si="16"/>
        <v>6.7726906948273463E-3</v>
      </c>
      <c r="AM20" s="36">
        <f t="shared" si="17"/>
        <v>0.71505549798475776</v>
      </c>
      <c r="AN20" s="36">
        <f t="shared" si="18"/>
        <v>0.25194122890916754</v>
      </c>
      <c r="AO20" s="36">
        <f t="shared" si="19"/>
        <v>0.88836607463293049</v>
      </c>
    </row>
    <row r="21" spans="1:41" x14ac:dyDescent="0.25">
      <c r="A21" s="9" t="s">
        <v>1118</v>
      </c>
      <c r="B21" s="37">
        <v>360.96630720000002</v>
      </c>
      <c r="C21" s="37">
        <v>175.62398568052913</v>
      </c>
      <c r="D21" s="37">
        <v>48.653844466215354</v>
      </c>
      <c r="E21" s="38">
        <v>3.3184395159999998</v>
      </c>
      <c r="F21" s="38">
        <v>1.3805125351729937</v>
      </c>
      <c r="G21" s="38">
        <v>41.601256509777947</v>
      </c>
      <c r="H21" s="39">
        <v>13.473723560000002</v>
      </c>
      <c r="I21" s="39">
        <v>0.56175020824899802</v>
      </c>
      <c r="J21" s="39">
        <v>4.1692276507489661</v>
      </c>
      <c r="K21" s="40">
        <v>4.9632948969999999</v>
      </c>
      <c r="L21" s="40">
        <v>1.4515100791277404</v>
      </c>
      <c r="M21" s="40">
        <v>29.244888914521024</v>
      </c>
      <c r="N21" s="41">
        <v>4.9952458843333334</v>
      </c>
      <c r="O21" s="41">
        <v>0.9236829071114554</v>
      </c>
      <c r="P21" s="41">
        <v>18.491240041024131</v>
      </c>
      <c r="R21" s="32">
        <f t="shared" si="0"/>
        <v>108.77591875927988</v>
      </c>
      <c r="S21" s="32">
        <f t="shared" si="1"/>
        <v>26.790389872003576</v>
      </c>
      <c r="T21" s="32">
        <f t="shared" si="2"/>
        <v>72.727152968118318</v>
      </c>
      <c r="U21" s="32">
        <f t="shared" si="3"/>
        <v>72.261969792538977</v>
      </c>
      <c r="W21" s="33">
        <f t="shared" si="4"/>
        <v>9.1932112493849933E-3</v>
      </c>
      <c r="X21" s="33">
        <f t="shared" si="5"/>
        <v>0.24628971354671308</v>
      </c>
      <c r="Y21" s="33">
        <f t="shared" si="6"/>
        <v>0.66859608080224853</v>
      </c>
      <c r="Z21" s="33">
        <f t="shared" si="7"/>
        <v>0.66431955359948802</v>
      </c>
      <c r="AB21" s="34">
        <f t="shared" si="8"/>
        <v>3.7326817742395657E-2</v>
      </c>
      <c r="AC21" s="34">
        <f t="shared" si="9"/>
        <v>4.0602588942892766</v>
      </c>
      <c r="AD21" s="34">
        <f t="shared" si="10"/>
        <v>2.7146731837642815</v>
      </c>
      <c r="AE21" s="34">
        <f t="shared" si="11"/>
        <v>2.697309376152603</v>
      </c>
      <c r="AG21" s="35">
        <f t="shared" si="12"/>
        <v>1.3750022642002415E-2</v>
      </c>
      <c r="AH21" s="35">
        <f t="shared" si="13"/>
        <v>1.4956713458447137</v>
      </c>
      <c r="AI21" s="35">
        <f t="shared" si="14"/>
        <v>0.3683684673281214</v>
      </c>
      <c r="AJ21" s="35">
        <f t="shared" si="15"/>
        <v>0.99360372080310566</v>
      </c>
      <c r="AL21" s="36">
        <f t="shared" si="16"/>
        <v>1.3838537793405815E-2</v>
      </c>
      <c r="AM21" s="36">
        <f t="shared" si="17"/>
        <v>1.5052996627627351</v>
      </c>
      <c r="AN21" s="36">
        <f t="shared" si="18"/>
        <v>0.37073982274379785</v>
      </c>
      <c r="AO21" s="36">
        <f t="shared" si="19"/>
        <v>1.006437454956111</v>
      </c>
    </row>
    <row r="22" spans="1:41" x14ac:dyDescent="0.25">
      <c r="A22" s="9" t="s">
        <v>1119</v>
      </c>
      <c r="B22" s="37">
        <v>297.19702413333334</v>
      </c>
      <c r="C22" s="37">
        <v>396.6075596223103</v>
      </c>
      <c r="D22" s="37">
        <v>133.44937109611763</v>
      </c>
      <c r="E22" s="38">
        <v>1.3176692856666665</v>
      </c>
      <c r="F22" s="38">
        <v>0.6476009821928157</v>
      </c>
      <c r="G22" s="38">
        <v>49.147459778966166</v>
      </c>
      <c r="H22" s="39">
        <v>5.4131855336666668</v>
      </c>
      <c r="I22" s="39">
        <v>2.6049033550439402</v>
      </c>
      <c r="J22" s="39">
        <v>48.121449723883508</v>
      </c>
      <c r="K22" s="40">
        <v>1.7925372253333334</v>
      </c>
      <c r="L22" s="40">
        <v>0.34670717652893079</v>
      </c>
      <c r="M22" s="40">
        <v>19.341700224075318</v>
      </c>
      <c r="N22" s="41">
        <v>0.99191466100000003</v>
      </c>
      <c r="O22" s="41">
        <v>0.73739080769655729</v>
      </c>
      <c r="P22" s="41">
        <v>74.340146051793994</v>
      </c>
      <c r="R22" s="32">
        <f t="shared" si="0"/>
        <v>225.54750829072287</v>
      </c>
      <c r="S22" s="32">
        <f t="shared" si="1"/>
        <v>54.902427098600562</v>
      </c>
      <c r="T22" s="32">
        <f t="shared" si="2"/>
        <v>165.79684925542773</v>
      </c>
      <c r="U22" s="32">
        <f t="shared" si="3"/>
        <v>299.61954976420429</v>
      </c>
      <c r="W22" s="33">
        <f t="shared" si="4"/>
        <v>4.4336557188254765E-3</v>
      </c>
      <c r="X22" s="33">
        <f t="shared" si="5"/>
        <v>0.2434184598831092</v>
      </c>
      <c r="Y22" s="33">
        <f t="shared" si="6"/>
        <v>0.73508614886457257</v>
      </c>
      <c r="Z22" s="33">
        <f t="shared" si="7"/>
        <v>1.3284099302839789</v>
      </c>
      <c r="AB22" s="34">
        <f t="shared" si="8"/>
        <v>1.8214131011076731E-2</v>
      </c>
      <c r="AC22" s="34">
        <f t="shared" si="9"/>
        <v>4.108151865229142</v>
      </c>
      <c r="AD22" s="34">
        <f t="shared" si="10"/>
        <v>3.0198455335621004</v>
      </c>
      <c r="AE22" s="34">
        <f t="shared" si="11"/>
        <v>5.457309732885042</v>
      </c>
      <c r="AG22" s="35">
        <f t="shared" si="12"/>
        <v>6.0314777059447822E-3</v>
      </c>
      <c r="AH22" s="35">
        <f t="shared" si="13"/>
        <v>1.3603847678868908</v>
      </c>
      <c r="AI22" s="35">
        <f t="shared" si="14"/>
        <v>0.33114276504746792</v>
      </c>
      <c r="AJ22" s="35">
        <f t="shared" si="15"/>
        <v>1.8071486346680112</v>
      </c>
      <c r="AL22" s="36">
        <f t="shared" si="16"/>
        <v>3.3375659258115288E-3</v>
      </c>
      <c r="AM22" s="36">
        <f t="shared" si="17"/>
        <v>0.75277967832281001</v>
      </c>
      <c r="AN22" s="36">
        <f t="shared" si="18"/>
        <v>0.18324046992864076</v>
      </c>
      <c r="AO22" s="36">
        <f t="shared" si="19"/>
        <v>0.55335791468182616</v>
      </c>
    </row>
    <row r="23" spans="1:41" x14ac:dyDescent="0.25">
      <c r="A23" s="9" t="s">
        <v>1120</v>
      </c>
      <c r="B23" s="37">
        <v>10182.345528333333</v>
      </c>
      <c r="C23" s="37">
        <v>14189.325309362976</v>
      </c>
      <c r="D23" s="37">
        <v>139.35222753814281</v>
      </c>
      <c r="E23" s="38">
        <v>61.449940003333332</v>
      </c>
      <c r="F23" s="38">
        <v>28.520040124754978</v>
      </c>
      <c r="G23" s="38">
        <v>46.411827453709343</v>
      </c>
      <c r="H23" s="39">
        <v>203.81945659999997</v>
      </c>
      <c r="I23" s="39">
        <v>65.172538883844751</v>
      </c>
      <c r="J23" s="39">
        <v>31.975621940621323</v>
      </c>
      <c r="K23" s="40">
        <v>63.483854573333332</v>
      </c>
      <c r="L23" s="40">
        <v>18.725898439860902</v>
      </c>
      <c r="M23" s="40">
        <v>29.497103737186741</v>
      </c>
      <c r="N23" s="41">
        <v>92.655705336666657</v>
      </c>
      <c r="O23" s="41">
        <v>34.12318888079048</v>
      </c>
      <c r="P23" s="41">
        <v>36.827941416886397</v>
      </c>
      <c r="R23" s="32">
        <f t="shared" si="0"/>
        <v>165.70147225173849</v>
      </c>
      <c r="S23" s="32">
        <f t="shared" si="1"/>
        <v>49.957671844432419</v>
      </c>
      <c r="T23" s="32">
        <f t="shared" si="2"/>
        <v>160.39267931614336</v>
      </c>
      <c r="U23" s="32">
        <f t="shared" si="3"/>
        <v>109.89442572732618</v>
      </c>
      <c r="W23" s="33">
        <f t="shared" si="4"/>
        <v>6.0349493967124862E-3</v>
      </c>
      <c r="X23" s="33">
        <f t="shared" si="5"/>
        <v>0.30149202155871779</v>
      </c>
      <c r="Y23" s="33">
        <f t="shared" si="6"/>
        <v>0.96796170327605857</v>
      </c>
      <c r="Z23" s="33">
        <f t="shared" si="7"/>
        <v>0.6632072982451922</v>
      </c>
      <c r="AB23" s="34">
        <f t="shared" si="8"/>
        <v>2.0016945607753456E-2</v>
      </c>
      <c r="AC23" s="34">
        <f t="shared" si="9"/>
        <v>3.3168373571877181</v>
      </c>
      <c r="AD23" s="34">
        <f t="shared" si="10"/>
        <v>3.2105715377530841</v>
      </c>
      <c r="AE23" s="34">
        <f t="shared" si="11"/>
        <v>2.19975074237919</v>
      </c>
      <c r="AG23" s="35">
        <f t="shared" si="12"/>
        <v>6.2346985178104138E-3</v>
      </c>
      <c r="AH23" s="35">
        <f t="shared" si="13"/>
        <v>1.0330987234469176</v>
      </c>
      <c r="AI23" s="35">
        <f t="shared" si="14"/>
        <v>0.31147102260174186</v>
      </c>
      <c r="AJ23" s="35">
        <f t="shared" si="15"/>
        <v>0.68515861319778715</v>
      </c>
      <c r="AL23" s="36">
        <f t="shared" si="16"/>
        <v>9.099642619555922E-3</v>
      </c>
      <c r="AM23" s="36">
        <f t="shared" si="17"/>
        <v>1.5078241790250826</v>
      </c>
      <c r="AN23" s="36">
        <f t="shared" si="18"/>
        <v>0.45459695988938609</v>
      </c>
      <c r="AO23" s="36">
        <f t="shared" si="19"/>
        <v>1.4595160605699435</v>
      </c>
    </row>
    <row r="24" spans="1:41" x14ac:dyDescent="0.25">
      <c r="A24" s="9" t="s">
        <v>1121</v>
      </c>
      <c r="B24" s="37">
        <v>59.373823406666666</v>
      </c>
      <c r="C24" s="37">
        <v>21.400930991459866</v>
      </c>
      <c r="D24" s="37">
        <v>36.044387515487017</v>
      </c>
      <c r="E24" s="38">
        <v>0.9308694386666666</v>
      </c>
      <c r="F24" s="38">
        <v>0.5279898007068089</v>
      </c>
      <c r="G24" s="38">
        <v>56.720070374538942</v>
      </c>
      <c r="H24" s="39">
        <v>1.5610137963333333</v>
      </c>
      <c r="I24" s="39">
        <v>0.57321398897932707</v>
      </c>
      <c r="J24" s="39">
        <v>36.720622862254643</v>
      </c>
      <c r="K24" s="40">
        <v>0.84467496399999986</v>
      </c>
      <c r="L24" s="40">
        <v>0.32840818295628738</v>
      </c>
      <c r="M24" s="40">
        <v>38.879829159502286</v>
      </c>
      <c r="N24" s="41">
        <v>1.1643116609999999</v>
      </c>
      <c r="O24" s="41">
        <v>0.17629876642124598</v>
      </c>
      <c r="P24" s="41">
        <v>15.141887891926388</v>
      </c>
      <c r="R24" s="32">
        <f t="shared" si="0"/>
        <v>63.783191219287339</v>
      </c>
      <c r="S24" s="32">
        <f t="shared" si="1"/>
        <v>38.035425148791056</v>
      </c>
      <c r="T24" s="32">
        <f t="shared" si="2"/>
        <v>70.291918119011129</v>
      </c>
      <c r="U24" s="32">
        <f t="shared" si="3"/>
        <v>50.99478549898906</v>
      </c>
      <c r="W24" s="33">
        <f t="shared" si="4"/>
        <v>1.5678111754584192E-2</v>
      </c>
      <c r="X24" s="33">
        <f t="shared" si="5"/>
        <v>0.59632364611586819</v>
      </c>
      <c r="Y24" s="33">
        <f t="shared" si="6"/>
        <v>1.1020445477139378</v>
      </c>
      <c r="Z24" s="33">
        <f t="shared" si="7"/>
        <v>0.79950194595419988</v>
      </c>
      <c r="AB24" s="34">
        <f t="shared" si="8"/>
        <v>2.6291279671203691E-2</v>
      </c>
      <c r="AC24" s="34">
        <f t="shared" si="9"/>
        <v>1.6769417186681472</v>
      </c>
      <c r="AD24" s="34">
        <f t="shared" si="10"/>
        <v>1.8480644778922719</v>
      </c>
      <c r="AE24" s="34">
        <f t="shared" si="11"/>
        <v>1.3407181673269639</v>
      </c>
      <c r="AG24" s="35">
        <f t="shared" si="12"/>
        <v>1.4226386571311108E-2</v>
      </c>
      <c r="AH24" s="35">
        <f t="shared" si="13"/>
        <v>0.90740433503743811</v>
      </c>
      <c r="AI24" s="35">
        <f t="shared" si="14"/>
        <v>0.54110666157086995</v>
      </c>
      <c r="AJ24" s="35">
        <f t="shared" si="15"/>
        <v>0.72547153162970845</v>
      </c>
      <c r="AL24" s="36">
        <f t="shared" si="16"/>
        <v>1.9609848148490091E-2</v>
      </c>
      <c r="AM24" s="36">
        <f t="shared" si="17"/>
        <v>1.2507786942363313</v>
      </c>
      <c r="AN24" s="36">
        <f t="shared" si="18"/>
        <v>0.74586891143105372</v>
      </c>
      <c r="AO24" s="36">
        <f t="shared" si="19"/>
        <v>1.3784138403799076</v>
      </c>
    </row>
    <row r="25" spans="1:41" x14ac:dyDescent="0.25">
      <c r="A25" s="9" t="s">
        <v>1122</v>
      </c>
      <c r="B25" s="37">
        <v>19026.060063333334</v>
      </c>
      <c r="C25" s="37">
        <v>2622.837954623119</v>
      </c>
      <c r="D25" s="37">
        <v>13.785502336754435</v>
      </c>
      <c r="E25" s="38">
        <v>216.07000916666667</v>
      </c>
      <c r="F25" s="38">
        <v>52.134775867942366</v>
      </c>
      <c r="G25" s="38">
        <v>24.128649815406796</v>
      </c>
      <c r="H25" s="39">
        <v>464.97346906666672</v>
      </c>
      <c r="I25" s="39">
        <v>254.10438466072981</v>
      </c>
      <c r="J25" s="39">
        <v>54.649222281604402</v>
      </c>
      <c r="K25" s="40">
        <v>149.12795983333334</v>
      </c>
      <c r="L25" s="40">
        <v>10.151751018487973</v>
      </c>
      <c r="M25" s="40">
        <v>6.8074095762013078</v>
      </c>
      <c r="N25" s="41">
        <v>201.18864306666669</v>
      </c>
      <c r="O25" s="41">
        <v>14.38643536934401</v>
      </c>
      <c r="P25" s="41">
        <v>7.1507194193744139</v>
      </c>
      <c r="R25" s="32">
        <f t="shared" si="0"/>
        <v>88.055071301716325</v>
      </c>
      <c r="S25" s="32">
        <f t="shared" si="1"/>
        <v>40.918592842563726</v>
      </c>
      <c r="T25" s="32">
        <f t="shared" si="2"/>
        <v>127.58211192989577</v>
      </c>
      <c r="U25" s="32">
        <f t="shared" si="3"/>
        <v>94.568260779157313</v>
      </c>
      <c r="W25" s="33">
        <f t="shared" si="4"/>
        <v>1.1356529331213073E-2</v>
      </c>
      <c r="X25" s="33">
        <f t="shared" si="5"/>
        <v>0.46469319980854024</v>
      </c>
      <c r="Y25" s="33">
        <f t="shared" si="6"/>
        <v>1.4488899962699706</v>
      </c>
      <c r="Z25" s="33">
        <f t="shared" si="7"/>
        <v>1.0739672273403069</v>
      </c>
      <c r="AB25" s="34">
        <f t="shared" si="8"/>
        <v>2.4438768064374762E-2</v>
      </c>
      <c r="AC25" s="34">
        <f t="shared" si="9"/>
        <v>2.1519574644346275</v>
      </c>
      <c r="AD25" s="34">
        <f t="shared" si="10"/>
        <v>3.1179496426178228</v>
      </c>
      <c r="AE25" s="34">
        <f t="shared" si="11"/>
        <v>2.3111317914331337</v>
      </c>
      <c r="AG25" s="35">
        <f t="shared" si="12"/>
        <v>7.8380894066833063E-3</v>
      </c>
      <c r="AH25" s="35">
        <f t="shared" si="13"/>
        <v>0.69018352157472607</v>
      </c>
      <c r="AI25" s="35">
        <f t="shared" si="14"/>
        <v>0.3207235890956861</v>
      </c>
      <c r="AJ25" s="35">
        <f t="shared" si="15"/>
        <v>0.74123448302157735</v>
      </c>
      <c r="AL25" s="36">
        <f t="shared" si="16"/>
        <v>1.0574372329160973E-2</v>
      </c>
      <c r="AM25" s="36">
        <f t="shared" si="17"/>
        <v>0.93112710941516574</v>
      </c>
      <c r="AN25" s="36">
        <f t="shared" si="18"/>
        <v>0.43268843590261008</v>
      </c>
      <c r="AO25" s="36">
        <f t="shared" si="19"/>
        <v>1.349100754087408</v>
      </c>
    </row>
    <row r="26" spans="1:41" x14ac:dyDescent="0.25">
      <c r="A26" s="9" t="s">
        <v>1123</v>
      </c>
      <c r="B26" s="37">
        <v>6829.611922666666</v>
      </c>
      <c r="C26" s="37">
        <v>417.52086473048763</v>
      </c>
      <c r="D26" s="37">
        <v>6.1133907674136765</v>
      </c>
      <c r="E26" s="38">
        <v>89.602481393333335</v>
      </c>
      <c r="F26" s="38">
        <v>17.629947292432288</v>
      </c>
      <c r="G26" s="38">
        <v>19.675735558082437</v>
      </c>
      <c r="H26" s="39">
        <v>221.24938183333336</v>
      </c>
      <c r="I26" s="39">
        <v>49.317403759624462</v>
      </c>
      <c r="J26" s="39">
        <v>22.290414260580917</v>
      </c>
      <c r="K26" s="40">
        <v>76.99833606</v>
      </c>
      <c r="L26" s="40">
        <v>6.5598068894636858</v>
      </c>
      <c r="M26" s="40">
        <v>8.5194138277897817</v>
      </c>
      <c r="N26" s="41">
        <v>78.630017706666663</v>
      </c>
      <c r="O26" s="41">
        <v>3.9384196191925898</v>
      </c>
      <c r="P26" s="41">
        <v>5.0087990999634098</v>
      </c>
      <c r="R26" s="32">
        <f t="shared" si="0"/>
        <v>76.221236470966829</v>
      </c>
      <c r="S26" s="32">
        <f t="shared" si="1"/>
        <v>30.868388720793792</v>
      </c>
      <c r="T26" s="32">
        <f t="shared" si="2"/>
        <v>88.698175468944882</v>
      </c>
      <c r="U26" s="32">
        <f t="shared" si="3"/>
        <v>86.857565620103074</v>
      </c>
      <c r="W26" s="33">
        <f t="shared" si="4"/>
        <v>1.3119703199526375E-2</v>
      </c>
      <c r="X26" s="33">
        <f t="shared" si="5"/>
        <v>0.40498409826442217</v>
      </c>
      <c r="Y26" s="33">
        <f t="shared" si="6"/>
        <v>1.1636937364920679</v>
      </c>
      <c r="Z26" s="33">
        <f t="shared" si="7"/>
        <v>1.1395454815691384</v>
      </c>
      <c r="AB26" s="34">
        <f t="shared" si="8"/>
        <v>3.23956008538396E-2</v>
      </c>
      <c r="AC26" s="34">
        <f t="shared" si="9"/>
        <v>2.4692327532995635</v>
      </c>
      <c r="AD26" s="34">
        <f t="shared" si="10"/>
        <v>2.8734306889557653</v>
      </c>
      <c r="AE26" s="34">
        <f t="shared" si="11"/>
        <v>2.81380302696504</v>
      </c>
      <c r="AG26" s="35">
        <f t="shared" si="12"/>
        <v>1.1274189065479947E-2</v>
      </c>
      <c r="AH26" s="35">
        <f t="shared" si="13"/>
        <v>0.85933263077833555</v>
      </c>
      <c r="AI26" s="35">
        <f t="shared" si="14"/>
        <v>0.34801605058495788</v>
      </c>
      <c r="AJ26" s="35">
        <f t="shared" si="15"/>
        <v>0.97924861656837292</v>
      </c>
      <c r="AL26" s="36">
        <f t="shared" si="16"/>
        <v>1.1513101856593495E-2</v>
      </c>
      <c r="AM26" s="36">
        <f t="shared" si="17"/>
        <v>0.87754285912574015</v>
      </c>
      <c r="AN26" s="36">
        <f t="shared" si="18"/>
        <v>0.35539090349142072</v>
      </c>
      <c r="AO26" s="36">
        <f t="shared" si="19"/>
        <v>1.0211911286679649</v>
      </c>
    </row>
    <row r="27" spans="1:41" x14ac:dyDescent="0.25">
      <c r="A27" s="9" t="s">
        <v>1124</v>
      </c>
      <c r="B27" s="37">
        <v>1695.6702116666668</v>
      </c>
      <c r="C27" s="37">
        <v>266.24897577013627</v>
      </c>
      <c r="D27" s="37">
        <v>15.701695644487456</v>
      </c>
      <c r="E27" s="38">
        <v>15.048636773333333</v>
      </c>
      <c r="F27" s="38">
        <v>7.9076354353691318</v>
      </c>
      <c r="G27" s="38">
        <v>52.547187858116928</v>
      </c>
      <c r="H27" s="39">
        <v>34.675122386666665</v>
      </c>
      <c r="I27" s="39">
        <v>24.382823915054388</v>
      </c>
      <c r="J27" s="39">
        <v>70.317917390913408</v>
      </c>
      <c r="K27" s="40">
        <v>13.120373031333335</v>
      </c>
      <c r="L27" s="40">
        <v>5.3852606790271009</v>
      </c>
      <c r="M27" s="40">
        <v>41.045027196759762</v>
      </c>
      <c r="N27" s="41">
        <v>13.709847593333334</v>
      </c>
      <c r="O27" s="41">
        <v>2.0216960302442191</v>
      </c>
      <c r="P27" s="41">
        <v>14.746305649869557</v>
      </c>
      <c r="R27" s="32">
        <f t="shared" si="0"/>
        <v>112.67932352991924</v>
      </c>
      <c r="S27" s="32">
        <f t="shared" si="1"/>
        <v>48.901635955542829</v>
      </c>
      <c r="T27" s="32">
        <f t="shared" si="2"/>
        <v>129.2394818056745</v>
      </c>
      <c r="U27" s="32">
        <f t="shared" si="3"/>
        <v>123.68264491074413</v>
      </c>
      <c r="W27" s="33">
        <f t="shared" si="4"/>
        <v>8.8747426650504727E-3</v>
      </c>
      <c r="X27" s="33">
        <f t="shared" si="5"/>
        <v>0.4339894350054222</v>
      </c>
      <c r="Y27" s="33">
        <f t="shared" si="6"/>
        <v>1.1469671431898336</v>
      </c>
      <c r="Z27" s="33">
        <f t="shared" si="7"/>
        <v>1.0976516457156686</v>
      </c>
      <c r="AB27" s="34">
        <f t="shared" si="8"/>
        <v>2.0449213619542588E-2</v>
      </c>
      <c r="AC27" s="34">
        <f t="shared" si="9"/>
        <v>2.3042035573688704</v>
      </c>
      <c r="AD27" s="34">
        <f t="shared" si="10"/>
        <v>2.6428457715232252</v>
      </c>
      <c r="AE27" s="34">
        <f t="shared" si="11"/>
        <v>2.5292128268098386</v>
      </c>
      <c r="AG27" s="35">
        <f t="shared" si="12"/>
        <v>7.7375735806772105E-3</v>
      </c>
      <c r="AH27" s="35">
        <f t="shared" si="13"/>
        <v>0.87186455683368314</v>
      </c>
      <c r="AI27" s="35">
        <f t="shared" si="14"/>
        <v>0.37838000642150299</v>
      </c>
      <c r="AJ27" s="35">
        <f t="shared" si="15"/>
        <v>0.9570035656496545</v>
      </c>
      <c r="AL27" s="36">
        <f t="shared" si="16"/>
        <v>8.0852087269127557E-3</v>
      </c>
      <c r="AM27" s="36">
        <f t="shared" si="17"/>
        <v>0.91103584994672893</v>
      </c>
      <c r="AN27" s="36">
        <f t="shared" si="18"/>
        <v>0.39537993378806552</v>
      </c>
      <c r="AO27" s="36">
        <f t="shared" si="19"/>
        <v>1.0449281861569217</v>
      </c>
    </row>
    <row r="28" spans="1:41" x14ac:dyDescent="0.25">
      <c r="A28" s="9" t="s">
        <v>1125</v>
      </c>
      <c r="B28" s="37">
        <v>67.63592624333333</v>
      </c>
      <c r="C28" s="37">
        <v>74.763712325195385</v>
      </c>
      <c r="D28" s="37">
        <v>110.5384615510675</v>
      </c>
      <c r="E28" s="38">
        <v>1.1618478263333334</v>
      </c>
      <c r="F28" s="38">
        <v>0.44326028080213298</v>
      </c>
      <c r="G28" s="38">
        <v>38.151319885067451</v>
      </c>
      <c r="H28" s="39">
        <v>1.2994354703333333</v>
      </c>
      <c r="I28" s="39">
        <v>1.0975853850439381</v>
      </c>
      <c r="J28" s="39">
        <v>84.466324808140243</v>
      </c>
      <c r="K28" s="40">
        <v>0.67950961166666668</v>
      </c>
      <c r="L28" s="40">
        <v>0.51074937386490504</v>
      </c>
      <c r="M28" s="40">
        <v>75.164407551523055</v>
      </c>
      <c r="N28" s="41">
        <v>0.160039348</v>
      </c>
      <c r="O28" s="41">
        <v>0.11256118389241029</v>
      </c>
      <c r="P28" s="41">
        <v>70.333443180742208</v>
      </c>
      <c r="R28" s="32">
        <f t="shared" si="0"/>
        <v>58.214100599374561</v>
      </c>
      <c r="S28" s="32">
        <f t="shared" si="1"/>
        <v>52.050238574742963</v>
      </c>
      <c r="T28" s="32">
        <f t="shared" si="2"/>
        <v>99.536379003439507</v>
      </c>
      <c r="U28" s="32">
        <f t="shared" si="3"/>
        <v>422.62060604829088</v>
      </c>
      <c r="W28" s="33">
        <f t="shared" si="4"/>
        <v>1.7177968734446852E-2</v>
      </c>
      <c r="X28" s="33">
        <f t="shared" si="5"/>
        <v>0.89411737085743415</v>
      </c>
      <c r="Y28" s="33">
        <f t="shared" si="6"/>
        <v>1.7098328064611361</v>
      </c>
      <c r="Z28" s="33">
        <f t="shared" si="7"/>
        <v>7.2597635572305217</v>
      </c>
      <c r="AB28" s="34">
        <f t="shared" si="8"/>
        <v>1.9212207808884923E-2</v>
      </c>
      <c r="AC28" s="34">
        <f t="shared" si="9"/>
        <v>1.1184213981225164</v>
      </c>
      <c r="AD28" s="34">
        <f t="shared" si="10"/>
        <v>1.9123135979580097</v>
      </c>
      <c r="AE28" s="34">
        <f t="shared" si="11"/>
        <v>8.1194749077166524</v>
      </c>
      <c r="AG28" s="35">
        <f t="shared" si="12"/>
        <v>1.0046578045253633E-2</v>
      </c>
      <c r="AH28" s="35">
        <f t="shared" si="13"/>
        <v>0.58485250500586283</v>
      </c>
      <c r="AI28" s="35">
        <f t="shared" si="14"/>
        <v>0.52292678411522642</v>
      </c>
      <c r="AJ28" s="35">
        <f t="shared" si="15"/>
        <v>4.2458909021965443</v>
      </c>
      <c r="AL28" s="36">
        <f t="shared" si="16"/>
        <v>2.3661884576582494E-3</v>
      </c>
      <c r="AM28" s="36">
        <f t="shared" si="17"/>
        <v>0.13774553291119626</v>
      </c>
      <c r="AN28" s="36">
        <f t="shared" si="18"/>
        <v>0.12316067373391497</v>
      </c>
      <c r="AO28" s="36">
        <f t="shared" si="19"/>
        <v>0.23552183111503547</v>
      </c>
    </row>
    <row r="29" spans="1:41" x14ac:dyDescent="0.25">
      <c r="A29" s="9" t="s">
        <v>1126</v>
      </c>
      <c r="B29" s="37">
        <v>1975.1307139999999</v>
      </c>
      <c r="C29" s="37">
        <v>333.79836669622665</v>
      </c>
      <c r="D29" s="37">
        <v>16.900064604849575</v>
      </c>
      <c r="E29" s="38">
        <v>30.295426456666672</v>
      </c>
      <c r="F29" s="38">
        <v>8.6691678018289178</v>
      </c>
      <c r="G29" s="38">
        <v>28.61543412907205</v>
      </c>
      <c r="H29" s="39">
        <v>57.565713690000003</v>
      </c>
      <c r="I29" s="39">
        <v>38.515348978420491</v>
      </c>
      <c r="J29" s="39">
        <v>66.906751449016028</v>
      </c>
      <c r="K29" s="40">
        <v>20.372991480333329</v>
      </c>
      <c r="L29" s="40">
        <v>14.336806809252272</v>
      </c>
      <c r="M29" s="40">
        <v>70.371633066710061</v>
      </c>
      <c r="N29" s="41">
        <v>17.274419224999999</v>
      </c>
      <c r="O29" s="41">
        <v>10.104709893043831</v>
      </c>
      <c r="P29" s="41">
        <v>58.495222105180964</v>
      </c>
      <c r="R29" s="32">
        <f t="shared" si="0"/>
        <v>65.195672912053098</v>
      </c>
      <c r="S29" s="32">
        <f t="shared" si="1"/>
        <v>34.31088728676891</v>
      </c>
      <c r="T29" s="32">
        <f t="shared" si="2"/>
        <v>96.948487702783069</v>
      </c>
      <c r="U29" s="32">
        <f t="shared" si="3"/>
        <v>114.33847287563441</v>
      </c>
      <c r="W29" s="33">
        <f t="shared" si="4"/>
        <v>1.5338441269698504E-2</v>
      </c>
      <c r="X29" s="33">
        <f t="shared" si="5"/>
        <v>0.52627552955934997</v>
      </c>
      <c r="Y29" s="33">
        <f t="shared" si="6"/>
        <v>1.4870386848152257</v>
      </c>
      <c r="Z29" s="33">
        <f t="shared" si="7"/>
        <v>1.7537739510699337</v>
      </c>
      <c r="AB29" s="34">
        <f t="shared" si="8"/>
        <v>2.9145267845801928E-2</v>
      </c>
      <c r="AC29" s="34">
        <f t="shared" si="9"/>
        <v>1.9001453494090808</v>
      </c>
      <c r="AD29" s="34">
        <f t="shared" si="10"/>
        <v>2.825589641343047</v>
      </c>
      <c r="AE29" s="34">
        <f t="shared" si="11"/>
        <v>3.3324254170403234</v>
      </c>
      <c r="AG29" s="35">
        <f t="shared" si="12"/>
        <v>1.0314756049271446E-2</v>
      </c>
      <c r="AH29" s="35">
        <f t="shared" si="13"/>
        <v>0.67247746155592214</v>
      </c>
      <c r="AI29" s="35">
        <f t="shared" si="14"/>
        <v>0.35390843219707036</v>
      </c>
      <c r="AJ29" s="35">
        <f t="shared" si="15"/>
        <v>1.1793734547584092</v>
      </c>
      <c r="AL29" s="36">
        <f t="shared" si="16"/>
        <v>8.7459625343054639E-3</v>
      </c>
      <c r="AM29" s="36">
        <f t="shared" si="17"/>
        <v>0.57019891268764988</v>
      </c>
      <c r="AN29" s="36">
        <f t="shared" si="18"/>
        <v>0.30008173472885852</v>
      </c>
      <c r="AO29" s="36">
        <f t="shared" si="19"/>
        <v>0.84790784120611462</v>
      </c>
    </row>
    <row r="30" spans="1:41" x14ac:dyDescent="0.25">
      <c r="A30" s="9" t="s">
        <v>1127</v>
      </c>
      <c r="B30" s="37">
        <v>103160.87585666667</v>
      </c>
      <c r="C30" s="37">
        <v>10650.531094957716</v>
      </c>
      <c r="D30" s="37">
        <v>10.324196073864019</v>
      </c>
      <c r="E30" s="38">
        <v>1707.6424543333335</v>
      </c>
      <c r="F30" s="38">
        <v>264.05840569521285</v>
      </c>
      <c r="G30" s="38">
        <v>15.463331040121142</v>
      </c>
      <c r="H30" s="39">
        <v>3459.3207673333332</v>
      </c>
      <c r="I30" s="39">
        <v>849.63802773818759</v>
      </c>
      <c r="J30" s="39">
        <v>24.56083390015154</v>
      </c>
      <c r="K30" s="40">
        <v>1146.1994686666667</v>
      </c>
      <c r="L30" s="40">
        <v>121.80891610773759</v>
      </c>
      <c r="M30" s="40">
        <v>10.627200538614243</v>
      </c>
      <c r="N30" s="41">
        <v>1071.6438686666668</v>
      </c>
      <c r="O30" s="41">
        <v>31.187301483681573</v>
      </c>
      <c r="P30" s="41">
        <v>2.9102300116254702</v>
      </c>
      <c r="R30" s="32">
        <f t="shared" si="0"/>
        <v>60.411285509378395</v>
      </c>
      <c r="S30" s="32">
        <f t="shared" si="1"/>
        <v>29.821136227326413</v>
      </c>
      <c r="T30" s="32">
        <f t="shared" si="2"/>
        <v>90.002550757304107</v>
      </c>
      <c r="U30" s="32">
        <f t="shared" si="3"/>
        <v>96.264140422898933</v>
      </c>
      <c r="W30" s="33">
        <f t="shared" si="4"/>
        <v>1.6553198488794905E-2</v>
      </c>
      <c r="X30" s="33">
        <f t="shared" si="5"/>
        <v>0.49363518713232657</v>
      </c>
      <c r="Y30" s="33">
        <f t="shared" si="6"/>
        <v>1.4898300871834931</v>
      </c>
      <c r="Z30" s="33">
        <f t="shared" si="7"/>
        <v>1.5934794237734711</v>
      </c>
      <c r="AB30" s="34">
        <f t="shared" si="8"/>
        <v>3.3533262863527522E-2</v>
      </c>
      <c r="AC30" s="34">
        <f t="shared" si="9"/>
        <v>2.0257875169095967</v>
      </c>
      <c r="AD30" s="34">
        <f t="shared" si="10"/>
        <v>3.0180791929326567</v>
      </c>
      <c r="AE30" s="34">
        <f t="shared" si="11"/>
        <v>3.2280507251325949</v>
      </c>
      <c r="AG30" s="35">
        <f t="shared" si="12"/>
        <v>1.1110796211726762E-2</v>
      </c>
      <c r="AH30" s="35">
        <f t="shared" si="13"/>
        <v>0.67121748218314525</v>
      </c>
      <c r="AI30" s="35">
        <f t="shared" si="14"/>
        <v>0.331336567423966</v>
      </c>
      <c r="AJ30" s="35">
        <f t="shared" si="15"/>
        <v>1.0695712467358784</v>
      </c>
      <c r="AL30" s="36">
        <f t="shared" si="16"/>
        <v>1.0388084239955712E-2</v>
      </c>
      <c r="AM30" s="36">
        <f t="shared" si="17"/>
        <v>0.62755752291543865</v>
      </c>
      <c r="AN30" s="36">
        <f t="shared" si="18"/>
        <v>0.30978447526066188</v>
      </c>
      <c r="AO30" s="36">
        <f t="shared" si="19"/>
        <v>0.93495407907776484</v>
      </c>
    </row>
    <row r="31" spans="1:41" x14ac:dyDescent="0.25">
      <c r="A31" s="9" t="s">
        <v>627</v>
      </c>
      <c r="B31" s="37">
        <v>36521.975646666666</v>
      </c>
      <c r="C31" s="37">
        <v>11914.52418177433</v>
      </c>
      <c r="D31" s="37">
        <v>32.62289065915239</v>
      </c>
      <c r="E31" s="38">
        <v>268.76511656666668</v>
      </c>
      <c r="F31" s="38">
        <v>34.61770557498042</v>
      </c>
      <c r="G31" s="38">
        <v>12.88028223945259</v>
      </c>
      <c r="H31" s="39">
        <v>548.58719313333336</v>
      </c>
      <c r="I31" s="39">
        <v>220.07639889640225</v>
      </c>
      <c r="J31" s="39">
        <v>40.116940688936751</v>
      </c>
      <c r="K31" s="40">
        <v>307.64544720000004</v>
      </c>
      <c r="L31" s="40">
        <v>164.67341888697339</v>
      </c>
      <c r="M31" s="40">
        <v>53.527013120372736</v>
      </c>
      <c r="N31" s="41">
        <v>168.48636893333335</v>
      </c>
      <c r="O31" s="41">
        <v>21.038871658174923</v>
      </c>
      <c r="P31" s="41">
        <v>12.486987399259331</v>
      </c>
      <c r="R31" s="32">
        <f t="shared" si="0"/>
        <v>135.88807994584914</v>
      </c>
      <c r="S31" s="32">
        <f t="shared" si="1"/>
        <v>66.57460491934971</v>
      </c>
      <c r="T31" s="32">
        <f t="shared" si="2"/>
        <v>118.71450066648886</v>
      </c>
      <c r="U31" s="32">
        <f t="shared" si="3"/>
        <v>216.76516550200967</v>
      </c>
      <c r="W31" s="33">
        <f t="shared" si="4"/>
        <v>7.3589972012151174E-3</v>
      </c>
      <c r="X31" s="33">
        <f t="shared" si="5"/>
        <v>0.48992233127349671</v>
      </c>
      <c r="Y31" s="33">
        <f t="shared" si="6"/>
        <v>0.87361967814834174</v>
      </c>
      <c r="Z31" s="33">
        <f t="shared" si="7"/>
        <v>1.595174246250221</v>
      </c>
      <c r="AB31" s="34">
        <f t="shared" si="8"/>
        <v>1.5020742537059397E-2</v>
      </c>
      <c r="AC31" s="34">
        <f t="shared" si="9"/>
        <v>2.0411398627219444</v>
      </c>
      <c r="AD31" s="34">
        <f t="shared" si="10"/>
        <v>1.7831799499268952</v>
      </c>
      <c r="AE31" s="34">
        <f t="shared" si="11"/>
        <v>3.2559737420087567</v>
      </c>
      <c r="AG31" s="35">
        <f t="shared" si="12"/>
        <v>8.4235707886213054E-3</v>
      </c>
      <c r="AH31" s="35">
        <f t="shared" si="13"/>
        <v>1.1446628607536915</v>
      </c>
      <c r="AI31" s="35">
        <f t="shared" si="14"/>
        <v>0.56079589726263845</v>
      </c>
      <c r="AJ31" s="35">
        <f t="shared" si="15"/>
        <v>1.8259367161133915</v>
      </c>
      <c r="AL31" s="36">
        <f t="shared" si="16"/>
        <v>4.613287368771108E-3</v>
      </c>
      <c r="AM31" s="36">
        <f t="shared" si="17"/>
        <v>0.6268907627807444</v>
      </c>
      <c r="AN31" s="36">
        <f t="shared" si="18"/>
        <v>0.30712778395536289</v>
      </c>
      <c r="AO31" s="36">
        <f t="shared" si="19"/>
        <v>0.54766410641468233</v>
      </c>
    </row>
    <row r="32" spans="1:41" x14ac:dyDescent="0.25">
      <c r="A32" s="9" t="s">
        <v>627</v>
      </c>
      <c r="B32" s="37">
        <v>5135.9009493333333</v>
      </c>
      <c r="C32" s="37">
        <v>2604.1786668473774</v>
      </c>
      <c r="D32" s="37">
        <v>50.705391177480031</v>
      </c>
      <c r="E32" s="38">
        <v>63.457386333333339</v>
      </c>
      <c r="F32" s="38">
        <v>16.886178300371647</v>
      </c>
      <c r="G32" s="38">
        <v>26.610264424807482</v>
      </c>
      <c r="H32" s="39">
        <v>163.884308</v>
      </c>
      <c r="I32" s="39">
        <v>73.200412711593017</v>
      </c>
      <c r="J32" s="39">
        <v>44.665907068779894</v>
      </c>
      <c r="K32" s="40">
        <v>58.671996049999997</v>
      </c>
      <c r="L32" s="40">
        <v>5.0514195094794099</v>
      </c>
      <c r="M32" s="40">
        <v>8.6095920533786057</v>
      </c>
      <c r="N32" s="41">
        <v>42.616297920000001</v>
      </c>
      <c r="O32" s="41">
        <v>9.3809751943939528</v>
      </c>
      <c r="P32" s="41">
        <v>22.012646926779212</v>
      </c>
      <c r="R32" s="32">
        <f t="shared" si="0"/>
        <v>80.934643641878324</v>
      </c>
      <c r="S32" s="32">
        <f t="shared" si="1"/>
        <v>31.338576658195567</v>
      </c>
      <c r="T32" s="32">
        <f t="shared" si="2"/>
        <v>87.535814274267111</v>
      </c>
      <c r="U32" s="32">
        <f t="shared" si="3"/>
        <v>120.5149485057226</v>
      </c>
      <c r="W32" s="33">
        <f t="shared" si="4"/>
        <v>1.2355648397302217E-2</v>
      </c>
      <c r="X32" s="33">
        <f t="shared" si="5"/>
        <v>0.38720843446056674</v>
      </c>
      <c r="Y32" s="33">
        <f t="shared" si="6"/>
        <v>1.0815617433443931</v>
      </c>
      <c r="Z32" s="33">
        <f t="shared" si="7"/>
        <v>1.4890403303556907</v>
      </c>
      <c r="AB32" s="34">
        <f t="shared" si="8"/>
        <v>3.1909553867325469E-2</v>
      </c>
      <c r="AC32" s="34">
        <f t="shared" si="9"/>
        <v>2.5825883710233071</v>
      </c>
      <c r="AD32" s="34">
        <f t="shared" si="10"/>
        <v>2.7932287809049239</v>
      </c>
      <c r="AE32" s="34">
        <f t="shared" si="11"/>
        <v>3.8455782411613102</v>
      </c>
      <c r="AG32" s="35">
        <f t="shared" si="12"/>
        <v>1.1423895559671167E-2</v>
      </c>
      <c r="AH32" s="35">
        <f t="shared" si="13"/>
        <v>0.92458891612402194</v>
      </c>
      <c r="AI32" s="35">
        <f t="shared" si="14"/>
        <v>0.35800862673197481</v>
      </c>
      <c r="AJ32" s="35">
        <f t="shared" si="15"/>
        <v>1.3767501851085238</v>
      </c>
      <c r="AL32" s="36">
        <f t="shared" si="16"/>
        <v>8.297725820730989E-3</v>
      </c>
      <c r="AM32" s="36">
        <f t="shared" si="17"/>
        <v>0.67157348233887493</v>
      </c>
      <c r="AN32" s="36">
        <f t="shared" si="18"/>
        <v>0.26003891672166685</v>
      </c>
      <c r="AO32" s="36">
        <f t="shared" si="19"/>
        <v>0.72634818634229847</v>
      </c>
    </row>
    <row r="33" spans="1:41" x14ac:dyDescent="0.25">
      <c r="A33" s="9" t="s">
        <v>1128</v>
      </c>
      <c r="B33" s="37">
        <v>178.74936490000002</v>
      </c>
      <c r="C33" s="37">
        <v>25.594455504774107</v>
      </c>
      <c r="D33" s="37">
        <v>14.318627380350543</v>
      </c>
      <c r="E33" s="38">
        <v>1.5112676330000001</v>
      </c>
      <c r="F33" s="38">
        <v>1.0384288718556749</v>
      </c>
      <c r="G33" s="38">
        <v>68.712440416281638</v>
      </c>
      <c r="H33" s="39">
        <v>3.2123938879999998</v>
      </c>
      <c r="I33" s="39">
        <v>0.83572566343899379</v>
      </c>
      <c r="J33" s="39">
        <v>26.015665966769326</v>
      </c>
      <c r="K33" s="40">
        <v>1.3828256536666668</v>
      </c>
      <c r="L33" s="40">
        <v>0.86197237866383314</v>
      </c>
      <c r="M33" s="40">
        <v>62.334132750448198</v>
      </c>
      <c r="N33" s="41">
        <v>0.72697235866666665</v>
      </c>
      <c r="O33" s="41">
        <v>0.35897777377939488</v>
      </c>
      <c r="P33" s="41">
        <v>49.379838105233155</v>
      </c>
      <c r="R33" s="32">
        <f t="shared" si="0"/>
        <v>118.27776960005866</v>
      </c>
      <c r="S33" s="32">
        <f t="shared" si="1"/>
        <v>55.64366361414271</v>
      </c>
      <c r="T33" s="32">
        <f t="shared" si="2"/>
        <v>129.26384785098003</v>
      </c>
      <c r="U33" s="32">
        <f t="shared" si="3"/>
        <v>245.88192765381422</v>
      </c>
      <c r="W33" s="33">
        <f t="shared" si="4"/>
        <v>8.4546741402156435E-3</v>
      </c>
      <c r="X33" s="33">
        <f t="shared" si="5"/>
        <v>0.47044904382535052</v>
      </c>
      <c r="Y33" s="33">
        <f t="shared" si="6"/>
        <v>1.0928837116904504</v>
      </c>
      <c r="Z33" s="33">
        <f t="shared" si="7"/>
        <v>2.0788515752810772</v>
      </c>
      <c r="AB33" s="34">
        <f t="shared" si="8"/>
        <v>1.7971498191320285E-2</v>
      </c>
      <c r="AC33" s="34">
        <f t="shared" si="9"/>
        <v>2.1256287224408514</v>
      </c>
      <c r="AD33" s="34">
        <f t="shared" si="10"/>
        <v>2.3230650078569881</v>
      </c>
      <c r="AE33" s="34">
        <f t="shared" si="11"/>
        <v>4.4188666181088676</v>
      </c>
      <c r="AG33" s="35">
        <f t="shared" si="12"/>
        <v>7.7361150594312776E-3</v>
      </c>
      <c r="AH33" s="35">
        <f t="shared" si="13"/>
        <v>0.9150104345989567</v>
      </c>
      <c r="AI33" s="35">
        <f t="shared" si="14"/>
        <v>0.43046578404729763</v>
      </c>
      <c r="AJ33" s="35">
        <f t="shared" si="15"/>
        <v>1.9021708833646642</v>
      </c>
      <c r="AL33" s="36">
        <f t="shared" si="16"/>
        <v>4.0669926803564641E-3</v>
      </c>
      <c r="AM33" s="36">
        <f t="shared" si="17"/>
        <v>0.48103482321232682</v>
      </c>
      <c r="AN33" s="36">
        <f t="shared" si="18"/>
        <v>0.22630237262693567</v>
      </c>
      <c r="AO33" s="36">
        <f t="shared" si="19"/>
        <v>0.5257151230446474</v>
      </c>
    </row>
    <row r="34" spans="1:41" x14ac:dyDescent="0.25">
      <c r="A34" s="9" t="s">
        <v>1129</v>
      </c>
      <c r="B34" s="37">
        <v>3187.5576266666667</v>
      </c>
      <c r="C34" s="37">
        <v>352.35497547635794</v>
      </c>
      <c r="D34" s="37">
        <v>11.054073894338565</v>
      </c>
      <c r="E34" s="38">
        <v>42.507803090000003</v>
      </c>
      <c r="F34" s="38">
        <v>7.8777503962886186</v>
      </c>
      <c r="G34" s="38">
        <v>18.532480682686391</v>
      </c>
      <c r="H34" s="39">
        <v>95.503220993333343</v>
      </c>
      <c r="I34" s="39">
        <v>25.561330968103469</v>
      </c>
      <c r="J34" s="39">
        <v>26.76488887205992</v>
      </c>
      <c r="K34" s="40">
        <v>34.318110339999997</v>
      </c>
      <c r="L34" s="40">
        <v>2.50688360858795</v>
      </c>
      <c r="M34" s="40">
        <v>7.3048416237126368</v>
      </c>
      <c r="N34" s="41">
        <v>33.43167665</v>
      </c>
      <c r="O34" s="41">
        <v>1.3949862335268803</v>
      </c>
      <c r="P34" s="41">
        <v>4.1726481388628773</v>
      </c>
      <c r="R34" s="32">
        <f t="shared" si="0"/>
        <v>74.987588041606941</v>
      </c>
      <c r="S34" s="32">
        <f t="shared" si="1"/>
        <v>33.376441061492322</v>
      </c>
      <c r="T34" s="32">
        <f t="shared" si="2"/>
        <v>92.882667346382419</v>
      </c>
      <c r="U34" s="32">
        <f t="shared" si="3"/>
        <v>95.345431221938625</v>
      </c>
      <c r="W34" s="33">
        <f t="shared" si="4"/>
        <v>1.3335540268946228E-2</v>
      </c>
      <c r="X34" s="33">
        <f t="shared" si="5"/>
        <v>0.4450928738096413</v>
      </c>
      <c r="Y34" s="33">
        <f t="shared" si="6"/>
        <v>1.2386405506848197</v>
      </c>
      <c r="Z34" s="33">
        <f t="shared" si="7"/>
        <v>1.2714828375202056</v>
      </c>
      <c r="AB34" s="34">
        <f t="shared" si="8"/>
        <v>2.9961253153312929E-2</v>
      </c>
      <c r="AC34" s="34">
        <f t="shared" si="9"/>
        <v>2.2467221086709266</v>
      </c>
      <c r="AD34" s="34">
        <f t="shared" si="10"/>
        <v>2.782881109919916</v>
      </c>
      <c r="AE34" s="34">
        <f t="shared" si="11"/>
        <v>2.8566686018522898</v>
      </c>
      <c r="AG34" s="35">
        <f t="shared" si="12"/>
        <v>1.0766271346092515E-2</v>
      </c>
      <c r="AH34" s="35">
        <f t="shared" si="13"/>
        <v>0.80733672044494253</v>
      </c>
      <c r="AI34" s="35">
        <f t="shared" si="14"/>
        <v>0.35933982103489048</v>
      </c>
      <c r="AJ34" s="35">
        <f t="shared" si="15"/>
        <v>1.0265147841455926</v>
      </c>
      <c r="AL34" s="36">
        <f t="shared" si="16"/>
        <v>1.0488179529780171E-2</v>
      </c>
      <c r="AM34" s="36">
        <f t="shared" si="17"/>
        <v>0.78648328588557026</v>
      </c>
      <c r="AN34" s="36">
        <f t="shared" si="18"/>
        <v>0.35005810591805819</v>
      </c>
      <c r="AO34" s="36">
        <f t="shared" si="19"/>
        <v>0.97417009033370927</v>
      </c>
    </row>
    <row r="35" spans="1:41" x14ac:dyDescent="0.25">
      <c r="A35" s="9" t="s">
        <v>1130</v>
      </c>
      <c r="B35" s="37">
        <v>695.42388010000002</v>
      </c>
      <c r="C35" s="37">
        <v>45.628403379832626</v>
      </c>
      <c r="D35" s="37">
        <v>6.5612362021953263</v>
      </c>
      <c r="E35" s="38">
        <v>9.582099735333335</v>
      </c>
      <c r="F35" s="38">
        <v>1.6636364651165034</v>
      </c>
      <c r="G35" s="38">
        <v>17.361919736464003</v>
      </c>
      <c r="H35" s="39">
        <v>21.394528246666667</v>
      </c>
      <c r="I35" s="39">
        <v>5.3811795125295063</v>
      </c>
      <c r="J35" s="39">
        <v>25.152129789858353</v>
      </c>
      <c r="K35" s="40">
        <v>7.7556447486666658</v>
      </c>
      <c r="L35" s="40">
        <v>0.54038593112290523</v>
      </c>
      <c r="M35" s="40">
        <v>6.9676467738650256</v>
      </c>
      <c r="N35" s="41">
        <v>7.5467578870000009</v>
      </c>
      <c r="O35" s="41">
        <v>0.75161403195038068</v>
      </c>
      <c r="P35" s="41">
        <v>9.9594295087312457</v>
      </c>
      <c r="R35" s="32">
        <f t="shared" si="0"/>
        <v>72.575312228871113</v>
      </c>
      <c r="S35" s="32">
        <f t="shared" si="1"/>
        <v>32.50475411666762</v>
      </c>
      <c r="T35" s="32">
        <f t="shared" si="2"/>
        <v>89.66680432591447</v>
      </c>
      <c r="U35" s="32">
        <f t="shared" si="3"/>
        <v>92.148693586411852</v>
      </c>
      <c r="W35" s="33">
        <f t="shared" si="4"/>
        <v>1.3778790187583802E-2</v>
      </c>
      <c r="X35" s="33">
        <f t="shared" si="5"/>
        <v>0.44787618707256399</v>
      </c>
      <c r="Y35" s="33">
        <f t="shared" si="6"/>
        <v>1.2355000835979071</v>
      </c>
      <c r="Z35" s="33">
        <f t="shared" si="7"/>
        <v>1.2696975149871181</v>
      </c>
      <c r="AB35" s="34">
        <f t="shared" si="8"/>
        <v>3.0764730488677196E-2</v>
      </c>
      <c r="AC35" s="34">
        <f t="shared" si="9"/>
        <v>2.2327599208528182</v>
      </c>
      <c r="AD35" s="34">
        <f t="shared" si="10"/>
        <v>2.7585750688677133</v>
      </c>
      <c r="AE35" s="34">
        <f t="shared" si="11"/>
        <v>2.8349297230696577</v>
      </c>
      <c r="AG35" s="35">
        <f t="shared" si="12"/>
        <v>1.1152399235343235E-2</v>
      </c>
      <c r="AH35" s="35">
        <f t="shared" si="13"/>
        <v>0.80938885660605875</v>
      </c>
      <c r="AI35" s="35">
        <f t="shared" si="14"/>
        <v>0.36250599495574382</v>
      </c>
      <c r="AJ35" s="35">
        <f t="shared" si="15"/>
        <v>1.0276790198909775</v>
      </c>
      <c r="AL35" s="36">
        <f t="shared" si="16"/>
        <v>1.0852025797438531E-2</v>
      </c>
      <c r="AM35" s="36">
        <f t="shared" si="17"/>
        <v>0.7875891605648655</v>
      </c>
      <c r="AN35" s="36">
        <f t="shared" si="18"/>
        <v>0.35274243021347335</v>
      </c>
      <c r="AO35" s="36">
        <f t="shared" si="19"/>
        <v>0.97306647371869681</v>
      </c>
    </row>
    <row r="36" spans="1:41" x14ac:dyDescent="0.25">
      <c r="A36" s="9" t="s">
        <v>1131</v>
      </c>
      <c r="B36" s="37">
        <v>2733.8838310000006</v>
      </c>
      <c r="C36" s="37">
        <v>175.53090104235827</v>
      </c>
      <c r="D36" s="37">
        <v>6.4205691204571984</v>
      </c>
      <c r="E36" s="38">
        <v>32.399525329999996</v>
      </c>
      <c r="F36" s="38">
        <v>6.107612587155594</v>
      </c>
      <c r="G36" s="38">
        <v>18.850932305172741</v>
      </c>
      <c r="H36" s="39">
        <v>64.944512579999994</v>
      </c>
      <c r="I36" s="39">
        <v>20.202013210181285</v>
      </c>
      <c r="J36" s="39">
        <v>31.106574532060776</v>
      </c>
      <c r="K36" s="40">
        <v>20.464172636666664</v>
      </c>
      <c r="L36" s="40">
        <v>2.3021151650863891</v>
      </c>
      <c r="M36" s="40">
        <v>11.249490541149836</v>
      </c>
      <c r="N36" s="41">
        <v>19.026828179999999</v>
      </c>
      <c r="O36" s="41">
        <v>2.0503573579907663</v>
      </c>
      <c r="P36" s="41">
        <v>10.776138506080557</v>
      </c>
      <c r="R36" s="32">
        <f t="shared" si="0"/>
        <v>84.380366784836497</v>
      </c>
      <c r="S36" s="32">
        <f t="shared" si="1"/>
        <v>42.095686338893465</v>
      </c>
      <c r="T36" s="32">
        <f t="shared" si="2"/>
        <v>133.59366535549873</v>
      </c>
      <c r="U36" s="32">
        <f t="shared" si="3"/>
        <v>143.68573706224538</v>
      </c>
      <c r="W36" s="33">
        <f t="shared" si="4"/>
        <v>1.1851098046894293E-2</v>
      </c>
      <c r="X36" s="33">
        <f t="shared" si="5"/>
        <v>0.49888010615353517</v>
      </c>
      <c r="Y36" s="33">
        <f t="shared" si="6"/>
        <v>1.583231626572001</v>
      </c>
      <c r="Z36" s="33">
        <f t="shared" si="7"/>
        <v>1.7028337578649433</v>
      </c>
      <c r="AB36" s="34">
        <f t="shared" si="8"/>
        <v>2.3755403153412184E-2</v>
      </c>
      <c r="AC36" s="34">
        <f t="shared" si="9"/>
        <v>2.0044896312065816</v>
      </c>
      <c r="AD36" s="34">
        <f t="shared" si="10"/>
        <v>3.1735713792619067</v>
      </c>
      <c r="AE36" s="34">
        <f t="shared" si="11"/>
        <v>3.4133126113088177</v>
      </c>
      <c r="AG36" s="35">
        <f t="shared" si="12"/>
        <v>7.4853848596709667E-3</v>
      </c>
      <c r="AH36" s="35">
        <f t="shared" si="13"/>
        <v>0.63161951998469812</v>
      </c>
      <c r="AI36" s="35">
        <f t="shared" si="14"/>
        <v>0.3151024131786111</v>
      </c>
      <c r="AJ36" s="35">
        <f t="shared" si="15"/>
        <v>1.0755430407563951</v>
      </c>
      <c r="AL36" s="36">
        <f t="shared" si="16"/>
        <v>6.9596330188764323E-3</v>
      </c>
      <c r="AM36" s="36">
        <f t="shared" si="17"/>
        <v>0.58725638682065229</v>
      </c>
      <c r="AN36" s="36">
        <f t="shared" si="18"/>
        <v>0.29297052859642853</v>
      </c>
      <c r="AO36" s="36">
        <f t="shared" si="19"/>
        <v>0.92976288452085754</v>
      </c>
    </row>
    <row r="37" spans="1:41" x14ac:dyDescent="0.25">
      <c r="A37" s="9" t="s">
        <v>1132</v>
      </c>
      <c r="B37" s="37">
        <v>79.642362116666675</v>
      </c>
      <c r="C37" s="37">
        <v>53.292631594409677</v>
      </c>
      <c r="D37" s="37">
        <v>66.914930921237939</v>
      </c>
      <c r="E37" s="38">
        <v>1.767441279</v>
      </c>
      <c r="F37" s="38">
        <v>0.25891492042744185</v>
      </c>
      <c r="G37" s="38">
        <v>14.649138475136963</v>
      </c>
      <c r="H37" s="39">
        <v>3.3696817286666665</v>
      </c>
      <c r="I37" s="39">
        <v>0.79838469557723968</v>
      </c>
      <c r="J37" s="39">
        <v>23.69317816532034</v>
      </c>
      <c r="K37" s="40">
        <v>1.741418393</v>
      </c>
      <c r="L37" s="40">
        <v>1.3571069459283285</v>
      </c>
      <c r="M37" s="40">
        <v>77.931125075025463</v>
      </c>
      <c r="N37" s="41">
        <v>2.1199206513333331</v>
      </c>
      <c r="O37" s="41">
        <v>0.89758845192397385</v>
      </c>
      <c r="P37" s="41">
        <v>42.340662673361464</v>
      </c>
      <c r="R37" s="32">
        <f t="shared" si="0"/>
        <v>45.06082496937465</v>
      </c>
      <c r="S37" s="32">
        <f t="shared" si="1"/>
        <v>23.634980549982085</v>
      </c>
      <c r="T37" s="32">
        <f t="shared" si="2"/>
        <v>45.73419141362352</v>
      </c>
      <c r="U37" s="32">
        <f t="shared" si="3"/>
        <v>37.568558080971229</v>
      </c>
      <c r="W37" s="33">
        <f t="shared" si="4"/>
        <v>2.2192225745526067E-2</v>
      </c>
      <c r="X37" s="33">
        <f t="shared" si="5"/>
        <v>0.52451282385632025</v>
      </c>
      <c r="Y37" s="33">
        <f t="shared" si="6"/>
        <v>1.0149435001402332</v>
      </c>
      <c r="Z37" s="33">
        <f t="shared" si="7"/>
        <v>0.83372992186682093</v>
      </c>
      <c r="AB37" s="34">
        <f t="shared" si="8"/>
        <v>4.2310168095347045E-2</v>
      </c>
      <c r="AC37" s="34">
        <f t="shared" si="9"/>
        <v>1.9065310789692529</v>
      </c>
      <c r="AD37" s="34">
        <f t="shared" si="10"/>
        <v>1.9350213264151888</v>
      </c>
      <c r="AE37" s="34">
        <f t="shared" si="11"/>
        <v>1.5895320075057011</v>
      </c>
      <c r="AG37" s="35">
        <f t="shared" si="12"/>
        <v>2.186547895765607E-2</v>
      </c>
      <c r="AH37" s="35">
        <f t="shared" si="13"/>
        <v>0.98527652018248468</v>
      </c>
      <c r="AI37" s="35">
        <f t="shared" si="14"/>
        <v>0.51679016988024373</v>
      </c>
      <c r="AJ37" s="35">
        <f t="shared" si="15"/>
        <v>0.82145451618895615</v>
      </c>
      <c r="AL37" s="36">
        <f t="shared" si="16"/>
        <v>2.6618003220797232E-2</v>
      </c>
      <c r="AM37" s="36">
        <f t="shared" si="17"/>
        <v>1.1994291841665949</v>
      </c>
      <c r="AN37" s="36">
        <f t="shared" si="18"/>
        <v>0.62911598840290306</v>
      </c>
      <c r="AO37" s="36">
        <f t="shared" si="19"/>
        <v>1.217352854348388</v>
      </c>
    </row>
    <row r="38" spans="1:41" x14ac:dyDescent="0.25">
      <c r="A38" s="9" t="s">
        <v>1133</v>
      </c>
      <c r="B38" s="37">
        <v>748.52830630000005</v>
      </c>
      <c r="C38" s="37">
        <v>60.744561140188786</v>
      </c>
      <c r="D38" s="37">
        <v>8.1151989348874647</v>
      </c>
      <c r="E38" s="38">
        <v>10.657726592666668</v>
      </c>
      <c r="F38" s="38">
        <v>2.0194844157311342</v>
      </c>
      <c r="G38" s="38">
        <v>18.9485477805435</v>
      </c>
      <c r="H38" s="39">
        <v>20.770598670000002</v>
      </c>
      <c r="I38" s="39">
        <v>4.7383451171832975</v>
      </c>
      <c r="J38" s="39">
        <v>22.812751776996791</v>
      </c>
      <c r="K38" s="40">
        <v>8.2778078796666659</v>
      </c>
      <c r="L38" s="40">
        <v>2.9735292913744602</v>
      </c>
      <c r="M38" s="40">
        <v>35.921699737421299</v>
      </c>
      <c r="N38" s="41">
        <v>7.4581639023333333</v>
      </c>
      <c r="O38" s="41">
        <v>0.50292904237516733</v>
      </c>
      <c r="P38" s="41">
        <v>6.743335879462542</v>
      </c>
      <c r="R38" s="32">
        <f t="shared" si="0"/>
        <v>70.233393565851543</v>
      </c>
      <c r="S38" s="32">
        <f t="shared" si="1"/>
        <v>36.037878262080923</v>
      </c>
      <c r="T38" s="32">
        <f t="shared" si="2"/>
        <v>90.4259095138775</v>
      </c>
      <c r="U38" s="32">
        <f t="shared" si="3"/>
        <v>100.36361711839268</v>
      </c>
      <c r="W38" s="33">
        <f t="shared" si="4"/>
        <v>1.4238241230112138E-2</v>
      </c>
      <c r="X38" s="33">
        <f t="shared" si="5"/>
        <v>0.5131160041169226</v>
      </c>
      <c r="Y38" s="33">
        <f t="shared" si="6"/>
        <v>1.2875059131108799</v>
      </c>
      <c r="Z38" s="33">
        <f t="shared" si="7"/>
        <v>1.4290013912582871</v>
      </c>
      <c r="AB38" s="34">
        <f t="shared" si="8"/>
        <v>2.774858144332544E-2</v>
      </c>
      <c r="AC38" s="34">
        <f t="shared" si="9"/>
        <v>1.9488770414031604</v>
      </c>
      <c r="AD38" s="34">
        <f t="shared" si="10"/>
        <v>2.5091907147326062</v>
      </c>
      <c r="AE38" s="34">
        <f t="shared" si="11"/>
        <v>2.7849480035564502</v>
      </c>
      <c r="AG38" s="35">
        <f t="shared" si="12"/>
        <v>1.1058777350163472E-2</v>
      </c>
      <c r="AH38" s="35">
        <f t="shared" si="13"/>
        <v>0.77669546199115591</v>
      </c>
      <c r="AI38" s="35">
        <f t="shared" si="14"/>
        <v>0.39853487187264908</v>
      </c>
      <c r="AJ38" s="35">
        <f t="shared" si="15"/>
        <v>1.1098988957693599</v>
      </c>
      <c r="AL38" s="36">
        <f t="shared" si="16"/>
        <v>9.9637700265461995E-3</v>
      </c>
      <c r="AM38" s="36">
        <f t="shared" si="17"/>
        <v>0.69978938167405436</v>
      </c>
      <c r="AN38" s="36">
        <f t="shared" si="18"/>
        <v>0.35907313124804274</v>
      </c>
      <c r="AO38" s="36">
        <f t="shared" si="19"/>
        <v>0.90098296683755141</v>
      </c>
    </row>
    <row r="39" spans="1:41" x14ac:dyDescent="0.25">
      <c r="A39" s="9" t="s">
        <v>438</v>
      </c>
      <c r="B39" s="37">
        <v>8756.5890046666682</v>
      </c>
      <c r="C39" s="37">
        <v>4637.8331724734389</v>
      </c>
      <c r="D39" s="37">
        <v>52.963924308903707</v>
      </c>
      <c r="E39" s="38">
        <v>96.949208133333329</v>
      </c>
      <c r="F39" s="38">
        <v>45.664976175362433</v>
      </c>
      <c r="G39" s="38">
        <v>47.101958906729621</v>
      </c>
      <c r="H39" s="39">
        <v>221.71750676666667</v>
      </c>
      <c r="I39" s="39">
        <v>55.937953822968211</v>
      </c>
      <c r="J39" s="39">
        <v>25.229380682977265</v>
      </c>
      <c r="K39" s="40">
        <v>65.576305333333337</v>
      </c>
      <c r="L39" s="40">
        <v>15.540810903970421</v>
      </c>
      <c r="M39" s="40">
        <v>23.698820519049299</v>
      </c>
      <c r="N39" s="41">
        <v>71.796375566666669</v>
      </c>
      <c r="O39" s="41">
        <v>12.46503868962502</v>
      </c>
      <c r="P39" s="41">
        <v>17.361654528160106</v>
      </c>
      <c r="R39" s="32">
        <f t="shared" si="0"/>
        <v>90.321408222579947</v>
      </c>
      <c r="S39" s="32">
        <f t="shared" si="1"/>
        <v>39.494350862794143</v>
      </c>
      <c r="T39" s="32">
        <f t="shared" si="2"/>
        <v>133.53282043194912</v>
      </c>
      <c r="U39" s="32">
        <f t="shared" si="3"/>
        <v>121.964220833623</v>
      </c>
      <c r="W39" s="33">
        <f t="shared" si="4"/>
        <v>1.1071572284786458E-2</v>
      </c>
      <c r="X39" s="33">
        <f t="shared" si="5"/>
        <v>0.43726456041814382</v>
      </c>
      <c r="Y39" s="33">
        <f t="shared" si="6"/>
        <v>1.478418273803735</v>
      </c>
      <c r="Z39" s="33">
        <f t="shared" si="7"/>
        <v>1.3503356871171157</v>
      </c>
      <c r="AB39" s="34">
        <f t="shared" si="8"/>
        <v>2.5320076875654011E-2</v>
      </c>
      <c r="AC39" s="34">
        <f t="shared" si="9"/>
        <v>2.2869449997130529</v>
      </c>
      <c r="AD39" s="34">
        <f t="shared" si="10"/>
        <v>3.3810612787598542</v>
      </c>
      <c r="AE39" s="34">
        <f t="shared" si="11"/>
        <v>3.0881434475865768</v>
      </c>
      <c r="AG39" s="35">
        <f t="shared" si="12"/>
        <v>7.4887956141810024E-3</v>
      </c>
      <c r="AH39" s="35">
        <f t="shared" si="13"/>
        <v>0.67639856576390867</v>
      </c>
      <c r="AI39" s="35">
        <f t="shared" si="14"/>
        <v>0.29576512152621848</v>
      </c>
      <c r="AJ39" s="35">
        <f t="shared" si="15"/>
        <v>0.9133651220658392</v>
      </c>
      <c r="AL39" s="36">
        <f t="shared" si="16"/>
        <v>8.1991258843373913E-3</v>
      </c>
      <c r="AM39" s="36">
        <f t="shared" si="17"/>
        <v>0.7405565960675593</v>
      </c>
      <c r="AN39" s="36">
        <f t="shared" si="18"/>
        <v>0.3238191544442382</v>
      </c>
      <c r="AO39" s="36">
        <f t="shared" si="19"/>
        <v>1.0948524044121708</v>
      </c>
    </row>
    <row r="40" spans="1:41" x14ac:dyDescent="0.25">
      <c r="A40" s="9" t="s">
        <v>1134</v>
      </c>
      <c r="B40" s="37">
        <v>135.37860072000001</v>
      </c>
      <c r="C40" s="37">
        <v>45.575312094763127</v>
      </c>
      <c r="D40" s="37">
        <v>33.665078418874593</v>
      </c>
      <c r="E40" s="38">
        <v>2.2434256673333333</v>
      </c>
      <c r="F40" s="38">
        <v>0.87323304683129455</v>
      </c>
      <c r="G40" s="38">
        <v>38.924090935861955</v>
      </c>
      <c r="H40" s="39">
        <v>4.1803470456666671</v>
      </c>
      <c r="I40" s="39">
        <v>1.2452647764648561</v>
      </c>
      <c r="J40" s="39">
        <v>29.788550157712219</v>
      </c>
      <c r="K40" s="40">
        <v>1.3258649706666665</v>
      </c>
      <c r="L40" s="40">
        <v>0.66987081317843777</v>
      </c>
      <c r="M40" s="40">
        <v>50.523305766319162</v>
      </c>
      <c r="N40" s="41">
        <v>1.6857093656666666</v>
      </c>
      <c r="O40" s="41">
        <v>0.33572229141618015</v>
      </c>
      <c r="P40" s="41">
        <v>19.91578727946429</v>
      </c>
      <c r="R40" s="32">
        <f t="shared" si="0"/>
        <v>60.344589389011901</v>
      </c>
      <c r="S40" s="32">
        <f t="shared" si="1"/>
        <v>32.38453631746507</v>
      </c>
      <c r="T40" s="32">
        <f t="shared" si="2"/>
        <v>102.10587330920239</v>
      </c>
      <c r="U40" s="32">
        <f t="shared" si="3"/>
        <v>80.309573807499305</v>
      </c>
      <c r="W40" s="33">
        <f t="shared" si="4"/>
        <v>1.6571493983553218E-2</v>
      </c>
      <c r="X40" s="33">
        <f t="shared" si="5"/>
        <v>0.53666014874503309</v>
      </c>
      <c r="Y40" s="33">
        <f t="shared" si="6"/>
        <v>1.6920468652288945</v>
      </c>
      <c r="Z40" s="33">
        <f t="shared" si="7"/>
        <v>1.3308496191726977</v>
      </c>
      <c r="AB40" s="34">
        <f t="shared" si="8"/>
        <v>3.0878935248509244E-2</v>
      </c>
      <c r="AC40" s="34">
        <f t="shared" si="9"/>
        <v>1.8633766683411765</v>
      </c>
      <c r="AD40" s="34">
        <f t="shared" si="10"/>
        <v>3.1529206504073493</v>
      </c>
      <c r="AE40" s="34">
        <f t="shared" si="11"/>
        <v>2.4798741294371451</v>
      </c>
      <c r="AG40" s="35">
        <f t="shared" si="12"/>
        <v>9.7937559083574668E-3</v>
      </c>
      <c r="AH40" s="35">
        <f t="shared" si="13"/>
        <v>0.59100017886604062</v>
      </c>
      <c r="AI40" s="35">
        <f t="shared" si="14"/>
        <v>0.31716624389859055</v>
      </c>
      <c r="AJ40" s="35">
        <f t="shared" si="15"/>
        <v>0.78653236297486651</v>
      </c>
      <c r="AL40" s="36">
        <f t="shared" si="16"/>
        <v>1.2451815550621437E-2</v>
      </c>
      <c r="AM40" s="36">
        <f t="shared" si="17"/>
        <v>0.75139969654996375</v>
      </c>
      <c r="AN40" s="36">
        <f t="shared" si="18"/>
        <v>0.40324627291747628</v>
      </c>
      <c r="AO40" s="36">
        <f t="shared" si="19"/>
        <v>1.2714035010813087</v>
      </c>
    </row>
    <row r="41" spans="1:41" x14ac:dyDescent="0.25">
      <c r="A41" s="9" t="s">
        <v>1135</v>
      </c>
      <c r="B41" s="37">
        <v>16649.498970000001</v>
      </c>
      <c r="C41" s="37">
        <v>1593.4557935054149</v>
      </c>
      <c r="D41" s="37">
        <v>9.5705930633503904</v>
      </c>
      <c r="E41" s="38">
        <v>230.47486656666669</v>
      </c>
      <c r="F41" s="38">
        <v>43.487979137021199</v>
      </c>
      <c r="G41" s="38">
        <v>18.868859665633845</v>
      </c>
      <c r="H41" s="39">
        <v>541.66946983333332</v>
      </c>
      <c r="I41" s="39">
        <v>136.57177071444832</v>
      </c>
      <c r="J41" s="39">
        <v>25.213119498219122</v>
      </c>
      <c r="K41" s="40">
        <v>187.0553324</v>
      </c>
      <c r="L41" s="40">
        <v>12.370040818346069</v>
      </c>
      <c r="M41" s="40">
        <v>6.6130383238120771</v>
      </c>
      <c r="N41" s="41">
        <v>196.74095753333336</v>
      </c>
      <c r="O41" s="41">
        <v>1.2689950182701664</v>
      </c>
      <c r="P41" s="41">
        <v>0.64500805230408798</v>
      </c>
      <c r="R41" s="32">
        <f t="shared" si="0"/>
        <v>72.239976610135059</v>
      </c>
      <c r="S41" s="32">
        <f t="shared" si="1"/>
        <v>30.737377491707068</v>
      </c>
      <c r="T41" s="32">
        <f t="shared" si="2"/>
        <v>89.00841668815211</v>
      </c>
      <c r="U41" s="32">
        <f t="shared" si="3"/>
        <v>84.626501663636134</v>
      </c>
      <c r="W41" s="33">
        <f t="shared" si="4"/>
        <v>1.3842750882891384E-2</v>
      </c>
      <c r="X41" s="33">
        <f t="shared" si="5"/>
        <v>0.42548985941109374</v>
      </c>
      <c r="Y41" s="33">
        <f t="shared" si="6"/>
        <v>1.2321213386946819</v>
      </c>
      <c r="Z41" s="33">
        <f t="shared" si="7"/>
        <v>1.1714635806203082</v>
      </c>
      <c r="AB41" s="34">
        <f t="shared" si="8"/>
        <v>3.2533679890869013E-2</v>
      </c>
      <c r="AC41" s="34">
        <f t="shared" si="9"/>
        <v>2.3502322743579986</v>
      </c>
      <c r="AD41" s="34">
        <f t="shared" si="10"/>
        <v>2.8957713361254243</v>
      </c>
      <c r="AE41" s="34">
        <f t="shared" si="11"/>
        <v>2.7532115154088315</v>
      </c>
      <c r="AG41" s="35">
        <f t="shared" si="12"/>
        <v>1.1234892577671362E-2</v>
      </c>
      <c r="AH41" s="35">
        <f t="shared" si="13"/>
        <v>0.8116083770283592</v>
      </c>
      <c r="AI41" s="35">
        <f t="shared" si="14"/>
        <v>0.34533113423866252</v>
      </c>
      <c r="AJ41" s="35">
        <f t="shared" si="15"/>
        <v>0.95076965541507874</v>
      </c>
      <c r="AL41" s="36">
        <f t="shared" si="16"/>
        <v>1.1816629310457464E-2</v>
      </c>
      <c r="AM41" s="36">
        <f t="shared" si="17"/>
        <v>0.85363302499808358</v>
      </c>
      <c r="AN41" s="36">
        <f t="shared" si="18"/>
        <v>0.36321219579510128</v>
      </c>
      <c r="AO41" s="36">
        <f t="shared" si="19"/>
        <v>1.0517794655146295</v>
      </c>
    </row>
    <row r="42" spans="1:41" x14ac:dyDescent="0.25">
      <c r="A42" s="9" t="s">
        <v>1136</v>
      </c>
      <c r="B42" s="37">
        <v>417.30872026666663</v>
      </c>
      <c r="C42" s="37">
        <v>41.938935083620777</v>
      </c>
      <c r="D42" s="37">
        <v>10.049858305577979</v>
      </c>
      <c r="E42" s="38">
        <v>14.464134391333332</v>
      </c>
      <c r="F42" s="38">
        <v>6.6986200080419929</v>
      </c>
      <c r="G42" s="38">
        <v>46.311931476906729</v>
      </c>
      <c r="H42" s="39">
        <v>27.732968733333333</v>
      </c>
      <c r="I42" s="39">
        <v>7.0892429718854686</v>
      </c>
      <c r="J42" s="39">
        <v>25.562510238453601</v>
      </c>
      <c r="K42" s="40">
        <v>11.195149774333332</v>
      </c>
      <c r="L42" s="40">
        <v>3.2405962000050685</v>
      </c>
      <c r="M42" s="40">
        <v>28.946430064157358</v>
      </c>
      <c r="N42" s="41">
        <v>13.143214663333334</v>
      </c>
      <c r="O42" s="41">
        <v>0.34543244947820917</v>
      </c>
      <c r="P42" s="41">
        <v>2.6282188819595973</v>
      </c>
      <c r="R42" s="32">
        <f t="shared" si="0"/>
        <v>28.851275090247437</v>
      </c>
      <c r="S42" s="32">
        <f t="shared" si="1"/>
        <v>15.047387255194467</v>
      </c>
      <c r="T42" s="32">
        <f t="shared" si="2"/>
        <v>37.275849691927611</v>
      </c>
      <c r="U42" s="32">
        <f t="shared" si="3"/>
        <v>31.750886746974146</v>
      </c>
      <c r="W42" s="33">
        <f t="shared" si="4"/>
        <v>3.4660513161791896E-2</v>
      </c>
      <c r="X42" s="33">
        <f t="shared" si="5"/>
        <v>0.52155016400924747</v>
      </c>
      <c r="Y42" s="33">
        <f t="shared" si="6"/>
        <v>1.2920000788640333</v>
      </c>
      <c r="Z42" s="33">
        <f t="shared" si="7"/>
        <v>1.1005020279920614</v>
      </c>
      <c r="AB42" s="34">
        <f t="shared" si="8"/>
        <v>6.6456719896990271E-2</v>
      </c>
      <c r="AC42" s="34">
        <f t="shared" si="9"/>
        <v>1.9173611073435868</v>
      </c>
      <c r="AD42" s="34">
        <f t="shared" si="10"/>
        <v>2.4772307018987445</v>
      </c>
      <c r="AE42" s="34">
        <f t="shared" si="11"/>
        <v>2.1100597870247215</v>
      </c>
      <c r="AG42" s="35">
        <f t="shared" si="12"/>
        <v>2.6827020933517663E-2</v>
      </c>
      <c r="AH42" s="35">
        <f t="shared" si="13"/>
        <v>0.77399376080474469</v>
      </c>
      <c r="AI42" s="35">
        <f t="shared" si="14"/>
        <v>0.40367657288984887</v>
      </c>
      <c r="AJ42" s="35">
        <f t="shared" si="15"/>
        <v>0.85178170341882398</v>
      </c>
      <c r="AL42" s="36">
        <f t="shared" si="16"/>
        <v>3.1495183361935547E-2</v>
      </c>
      <c r="AM42" s="36">
        <f t="shared" si="17"/>
        <v>0.90867619919298659</v>
      </c>
      <c r="AN42" s="36">
        <f t="shared" si="18"/>
        <v>0.47392022072040174</v>
      </c>
      <c r="AO42" s="36">
        <f t="shared" si="19"/>
        <v>1.1740097210192089</v>
      </c>
    </row>
    <row r="43" spans="1:41" x14ac:dyDescent="0.25">
      <c r="A43" s="9" t="s">
        <v>1137</v>
      </c>
      <c r="B43" s="37">
        <v>125.65727502999999</v>
      </c>
      <c r="C43" s="37">
        <v>32.700417681148238</v>
      </c>
      <c r="D43" s="37">
        <v>26.023497384724593</v>
      </c>
      <c r="E43" s="38">
        <v>1.4581370173333335</v>
      </c>
      <c r="F43" s="38">
        <v>0.57488499117192349</v>
      </c>
      <c r="G43" s="38">
        <v>39.425992505373962</v>
      </c>
      <c r="H43" s="39">
        <v>4.4852136920000003</v>
      </c>
      <c r="I43" s="39">
        <v>3.3502715167633643</v>
      </c>
      <c r="J43" s="39">
        <v>74.69591744846042</v>
      </c>
      <c r="K43" s="40">
        <v>0.59911834633333338</v>
      </c>
      <c r="L43" s="40">
        <v>0.12937340745614678</v>
      </c>
      <c r="M43" s="40">
        <v>21.593965240411265</v>
      </c>
      <c r="N43" s="41">
        <v>1.1673099006666667</v>
      </c>
      <c r="O43" s="41">
        <v>0.46850603362641391</v>
      </c>
      <c r="P43" s="41">
        <v>40.135531563541413</v>
      </c>
      <c r="R43" s="32">
        <f t="shared" si="0"/>
        <v>86.176589398851021</v>
      </c>
      <c r="S43" s="32">
        <f t="shared" si="1"/>
        <v>28.015894817704481</v>
      </c>
      <c r="T43" s="32">
        <f t="shared" si="2"/>
        <v>209.73698401832559</v>
      </c>
      <c r="U43" s="32">
        <f t="shared" si="3"/>
        <v>107.64688533716316</v>
      </c>
      <c r="W43" s="33">
        <f t="shared" si="4"/>
        <v>1.1604079564714508E-2</v>
      </c>
      <c r="X43" s="33">
        <f t="shared" si="5"/>
        <v>0.32509867254131564</v>
      </c>
      <c r="Y43" s="33">
        <f t="shared" si="6"/>
        <v>2.4338046502119051</v>
      </c>
      <c r="Z43" s="33">
        <f t="shared" si="7"/>
        <v>1.2491430223461408</v>
      </c>
      <c r="AB43" s="34">
        <f t="shared" si="8"/>
        <v>3.5694023214566606E-2</v>
      </c>
      <c r="AC43" s="34">
        <f t="shared" si="9"/>
        <v>3.0759891825547627</v>
      </c>
      <c r="AD43" s="34">
        <f t="shared" si="10"/>
        <v>7.4863567765032979</v>
      </c>
      <c r="AE43" s="34">
        <f t="shared" si="11"/>
        <v>3.8423504242004913</v>
      </c>
      <c r="AG43" s="35">
        <f t="shared" si="12"/>
        <v>4.7678763222447499E-3</v>
      </c>
      <c r="AH43" s="35">
        <f t="shared" si="13"/>
        <v>0.41087932012658968</v>
      </c>
      <c r="AI43" s="35">
        <f t="shared" si="14"/>
        <v>0.13357632154783258</v>
      </c>
      <c r="AJ43" s="35">
        <f t="shared" si="15"/>
        <v>0.51324703576245578</v>
      </c>
      <c r="AL43" s="36">
        <f t="shared" si="16"/>
        <v>9.2896324577146673E-3</v>
      </c>
      <c r="AM43" s="36">
        <f t="shared" si="17"/>
        <v>0.80054884197471621</v>
      </c>
      <c r="AN43" s="36">
        <f t="shared" si="18"/>
        <v>0.26025736583046771</v>
      </c>
      <c r="AO43" s="36">
        <f t="shared" si="19"/>
        <v>1.9483794943198198</v>
      </c>
    </row>
    <row r="44" spans="1:41" x14ac:dyDescent="0.25">
      <c r="A44" s="9" t="s">
        <v>1138</v>
      </c>
      <c r="B44" s="37">
        <v>3.6899090953333329</v>
      </c>
      <c r="C44" s="37">
        <v>2.0339404561703929</v>
      </c>
      <c r="D44" s="37">
        <v>55.121695511218391</v>
      </c>
      <c r="E44" s="38">
        <v>0.13213312833333332</v>
      </c>
      <c r="F44" s="38">
        <v>8.0105004415155404E-2</v>
      </c>
      <c r="G44" s="38">
        <v>60.624466721981982</v>
      </c>
      <c r="H44" s="39">
        <v>0.29524071133333335</v>
      </c>
      <c r="I44" s="39">
        <v>0.17993260069277786</v>
      </c>
      <c r="J44" s="39">
        <v>60.944373111752171</v>
      </c>
      <c r="K44" s="40">
        <v>0.12141070966666667</v>
      </c>
      <c r="L44" s="40">
        <v>3.5698344402607558E-2</v>
      </c>
      <c r="M44" s="40">
        <v>29.40296165026745</v>
      </c>
      <c r="N44" s="41">
        <v>9.3177094000000002E-2</v>
      </c>
      <c r="O44" s="41">
        <v>5.3215034886330288E-2</v>
      </c>
      <c r="P44" s="41">
        <v>57.111713407085098</v>
      </c>
      <c r="R44" s="32">
        <f t="shared" si="0"/>
        <v>27.925692382191762</v>
      </c>
      <c r="S44" s="32">
        <f t="shared" si="1"/>
        <v>12.497968449775692</v>
      </c>
      <c r="T44" s="32">
        <f t="shared" si="2"/>
        <v>30.391957229012046</v>
      </c>
      <c r="U44" s="32">
        <f t="shared" si="3"/>
        <v>39.601032152100956</v>
      </c>
      <c r="W44" s="33">
        <f t="shared" si="4"/>
        <v>3.580931803996025E-2</v>
      </c>
      <c r="X44" s="33">
        <f t="shared" si="5"/>
        <v>0.44754372707140672</v>
      </c>
      <c r="Y44" s="33">
        <f t="shared" si="6"/>
        <v>1.0883152622705614</v>
      </c>
      <c r="Z44" s="33">
        <f t="shared" si="7"/>
        <v>1.4180859550452745</v>
      </c>
      <c r="AB44" s="34">
        <f t="shared" si="8"/>
        <v>8.0013004034903565E-2</v>
      </c>
      <c r="AC44" s="34">
        <f t="shared" si="9"/>
        <v>2.2344185372537853</v>
      </c>
      <c r="AD44" s="34">
        <f t="shared" si="10"/>
        <v>2.4317517963935575</v>
      </c>
      <c r="AE44" s="34">
        <f t="shared" si="11"/>
        <v>3.1685975453723998</v>
      </c>
      <c r="AG44" s="35">
        <f t="shared" si="12"/>
        <v>3.2903441935796217E-2</v>
      </c>
      <c r="AH44" s="35">
        <f t="shared" si="13"/>
        <v>0.91885139781435343</v>
      </c>
      <c r="AI44" s="35">
        <f t="shared" si="14"/>
        <v>0.41122617920260757</v>
      </c>
      <c r="AJ44" s="35">
        <f t="shared" si="15"/>
        <v>1.303010262014253</v>
      </c>
      <c r="AL44" s="36">
        <f t="shared" si="16"/>
        <v>2.5251867076574341E-2</v>
      </c>
      <c r="AM44" s="36">
        <f t="shared" si="17"/>
        <v>0.70517587205641108</v>
      </c>
      <c r="AN44" s="36">
        <f t="shared" si="18"/>
        <v>0.31559703802095568</v>
      </c>
      <c r="AO44" s="36">
        <f t="shared" si="19"/>
        <v>0.76745366414394489</v>
      </c>
    </row>
    <row r="45" spans="1:41" x14ac:dyDescent="0.25">
      <c r="A45" s="9" t="s">
        <v>1139</v>
      </c>
      <c r="B45" s="37">
        <v>516.77548966666666</v>
      </c>
      <c r="C45" s="37">
        <v>37.753595560191336</v>
      </c>
      <c r="D45" s="37">
        <v>7.3056087827507774</v>
      </c>
      <c r="E45" s="38">
        <v>6.8996116779999994</v>
      </c>
      <c r="F45" s="38">
        <v>1.2539474259324239</v>
      </c>
      <c r="G45" s="38">
        <v>18.174173916638559</v>
      </c>
      <c r="H45" s="39">
        <v>14.722252273333334</v>
      </c>
      <c r="I45" s="39">
        <v>2.6465055585986583</v>
      </c>
      <c r="J45" s="39">
        <v>17.976227478402329</v>
      </c>
      <c r="K45" s="40">
        <v>5.2790123800000002</v>
      </c>
      <c r="L45" s="40">
        <v>0.69096456919799454</v>
      </c>
      <c r="M45" s="40">
        <v>13.088898442742325</v>
      </c>
      <c r="N45" s="41">
        <v>5.4293069953333335</v>
      </c>
      <c r="O45" s="41">
        <v>0.3398041965056175</v>
      </c>
      <c r="P45" s="41">
        <v>6.2587029393933751</v>
      </c>
      <c r="R45" s="32">
        <f t="shared" si="0"/>
        <v>74.899213721614132</v>
      </c>
      <c r="S45" s="32">
        <f t="shared" si="1"/>
        <v>35.101659723812155</v>
      </c>
      <c r="T45" s="32">
        <f t="shared" si="2"/>
        <v>97.892456480025658</v>
      </c>
      <c r="U45" s="32">
        <f t="shared" si="3"/>
        <v>95.182587779775957</v>
      </c>
      <c r="W45" s="33">
        <f t="shared" si="4"/>
        <v>1.3351275004258473E-2</v>
      </c>
      <c r="X45" s="33">
        <f t="shared" si="5"/>
        <v>0.46865191207851964</v>
      </c>
      <c r="Y45" s="33">
        <f t="shared" si="6"/>
        <v>1.3069891073072268</v>
      </c>
      <c r="Z45" s="33">
        <f t="shared" si="7"/>
        <v>1.2708089050647606</v>
      </c>
      <c r="AB45" s="34">
        <f t="shared" si="8"/>
        <v>2.8488681386242914E-2</v>
      </c>
      <c r="AC45" s="34">
        <f t="shared" si="9"/>
        <v>2.1337798357951785</v>
      </c>
      <c r="AD45" s="34">
        <f t="shared" si="10"/>
        <v>2.7888270027761015</v>
      </c>
      <c r="AE45" s="34">
        <f t="shared" si="11"/>
        <v>2.7116264167761357</v>
      </c>
      <c r="AG45" s="35">
        <f t="shared" si="12"/>
        <v>1.0215291718663162E-2</v>
      </c>
      <c r="AH45" s="35">
        <f t="shared" si="13"/>
        <v>0.76511731766478708</v>
      </c>
      <c r="AI45" s="35">
        <f t="shared" si="14"/>
        <v>0.3585736938879906</v>
      </c>
      <c r="AJ45" s="35">
        <f t="shared" si="15"/>
        <v>0.97231790070767476</v>
      </c>
      <c r="AL45" s="36">
        <f t="shared" si="16"/>
        <v>1.0506123266092543E-2</v>
      </c>
      <c r="AM45" s="36">
        <f t="shared" si="17"/>
        <v>0.78690037189268813</v>
      </c>
      <c r="AN45" s="36">
        <f t="shared" si="18"/>
        <v>0.3687823639028065</v>
      </c>
      <c r="AO45" s="36">
        <f t="shared" si="19"/>
        <v>1.0284702145997493</v>
      </c>
    </row>
    <row r="46" spans="1:41" x14ac:dyDescent="0.25">
      <c r="A46" s="9" t="s">
        <v>1140</v>
      </c>
      <c r="B46" s="37">
        <v>457.59338059999999</v>
      </c>
      <c r="C46" s="37">
        <v>52.511571866777189</v>
      </c>
      <c r="D46" s="37">
        <v>11.475596914868744</v>
      </c>
      <c r="E46" s="38">
        <v>5.4028728426666666</v>
      </c>
      <c r="F46" s="38">
        <v>1.489160544867276</v>
      </c>
      <c r="G46" s="38">
        <v>27.562383721255213</v>
      </c>
      <c r="H46" s="39">
        <v>12.097680866666666</v>
      </c>
      <c r="I46" s="39">
        <v>2.9852122282187978</v>
      </c>
      <c r="J46" s="39">
        <v>24.675904920290133</v>
      </c>
      <c r="K46" s="40">
        <v>4.2234762513333335</v>
      </c>
      <c r="L46" s="40">
        <v>0.35488374914333654</v>
      </c>
      <c r="M46" s="40">
        <v>8.4026457833473369</v>
      </c>
      <c r="N46" s="41">
        <v>4.3935824216666672</v>
      </c>
      <c r="O46" s="41">
        <v>0.3674500086020222</v>
      </c>
      <c r="P46" s="41">
        <v>8.363334821943166</v>
      </c>
      <c r="R46" s="32">
        <f t="shared" si="0"/>
        <v>84.694456805714509</v>
      </c>
      <c r="S46" s="32">
        <f t="shared" si="1"/>
        <v>37.824884425644711</v>
      </c>
      <c r="T46" s="32">
        <f t="shared" si="2"/>
        <v>108.34520034427557</v>
      </c>
      <c r="U46" s="32">
        <f t="shared" si="3"/>
        <v>104.15040317518749</v>
      </c>
      <c r="W46" s="33">
        <f t="shared" si="4"/>
        <v>1.1807148161938832E-2</v>
      </c>
      <c r="X46" s="33">
        <f t="shared" si="5"/>
        <v>0.44660401462179972</v>
      </c>
      <c r="Y46" s="33">
        <f t="shared" si="6"/>
        <v>1.2792478330998078</v>
      </c>
      <c r="Z46" s="33">
        <f t="shared" si="7"/>
        <v>1.2297192414151032</v>
      </c>
      <c r="AB46" s="34">
        <f t="shared" si="8"/>
        <v>2.6437622088859969E-2</v>
      </c>
      <c r="AC46" s="34">
        <f t="shared" si="9"/>
        <v>2.2391200420507547</v>
      </c>
      <c r="AD46" s="34">
        <f t="shared" si="10"/>
        <v>2.8643894618437784</v>
      </c>
      <c r="AE46" s="34">
        <f t="shared" si="11"/>
        <v>2.7534889995480079</v>
      </c>
      <c r="AG46" s="35">
        <f t="shared" si="12"/>
        <v>9.2297581879254437E-3</v>
      </c>
      <c r="AH46" s="35">
        <f t="shared" si="13"/>
        <v>0.78170935617444126</v>
      </c>
      <c r="AI46" s="35">
        <f t="shared" si="14"/>
        <v>0.34911453673492787</v>
      </c>
      <c r="AJ46" s="35">
        <f t="shared" si="15"/>
        <v>0.96128303648192281</v>
      </c>
      <c r="AL46" s="36">
        <f t="shared" si="16"/>
        <v>9.6014990774249565E-3</v>
      </c>
      <c r="AM46" s="36">
        <f t="shared" si="17"/>
        <v>0.81319374888307583</v>
      </c>
      <c r="AN46" s="36">
        <f t="shared" si="18"/>
        <v>0.36317559291653334</v>
      </c>
      <c r="AO46" s="36">
        <f t="shared" si="19"/>
        <v>1.0402763411489842</v>
      </c>
    </row>
    <row r="47" spans="1:41" x14ac:dyDescent="0.25">
      <c r="A47" s="9" t="s">
        <v>1141</v>
      </c>
      <c r="B47" s="37">
        <v>1668.9888893333334</v>
      </c>
      <c r="C47" s="37">
        <v>748.11916800261258</v>
      </c>
      <c r="D47" s="37">
        <v>44.824694327440604</v>
      </c>
      <c r="E47" s="38">
        <v>45.474496119999998</v>
      </c>
      <c r="F47" s="38">
        <v>28.156762383419359</v>
      </c>
      <c r="G47" s="38">
        <v>61.917700658228561</v>
      </c>
      <c r="H47" s="39">
        <v>147.09652684</v>
      </c>
      <c r="I47" s="39">
        <v>101.91119712389288</v>
      </c>
      <c r="J47" s="39">
        <v>69.281851389151996</v>
      </c>
      <c r="K47" s="40">
        <v>25.991398790000002</v>
      </c>
      <c r="L47" s="40">
        <v>12.682548021282143</v>
      </c>
      <c r="M47" s="40">
        <v>48.795173063797009</v>
      </c>
      <c r="N47" s="41">
        <v>44.531545309999991</v>
      </c>
      <c r="O47" s="41">
        <v>21.048822211162275</v>
      </c>
      <c r="P47" s="41">
        <v>47.267217125823741</v>
      </c>
      <c r="R47" s="32">
        <f t="shared" si="0"/>
        <v>36.701646675295443</v>
      </c>
      <c r="S47" s="32">
        <f t="shared" si="1"/>
        <v>11.346215476241175</v>
      </c>
      <c r="T47" s="32">
        <f t="shared" si="2"/>
        <v>64.213123072678357</v>
      </c>
      <c r="U47" s="32">
        <f t="shared" si="3"/>
        <v>37.478800201405669</v>
      </c>
      <c r="W47" s="33">
        <f t="shared" si="4"/>
        <v>2.7246733882191679E-2</v>
      </c>
      <c r="X47" s="33">
        <f t="shared" si="5"/>
        <v>0.30914731365114806</v>
      </c>
      <c r="Y47" s="33">
        <f t="shared" si="6"/>
        <v>1.7495978761056898</v>
      </c>
      <c r="Z47" s="33">
        <f t="shared" si="7"/>
        <v>1.0211748953115323</v>
      </c>
      <c r="AB47" s="34">
        <f t="shared" si="8"/>
        <v>8.8135114487644509E-2</v>
      </c>
      <c r="AC47" s="34">
        <f t="shared" si="9"/>
        <v>3.2347038316122414</v>
      </c>
      <c r="AD47" s="34">
        <f t="shared" si="10"/>
        <v>5.6594309536197143</v>
      </c>
      <c r="AE47" s="34">
        <f t="shared" si="11"/>
        <v>3.3031983466104431</v>
      </c>
      <c r="AG47" s="35">
        <f t="shared" si="12"/>
        <v>1.5573140693813782E-2</v>
      </c>
      <c r="AH47" s="35">
        <f t="shared" si="13"/>
        <v>0.57155990736901874</v>
      </c>
      <c r="AI47" s="35">
        <f t="shared" si="14"/>
        <v>0.17669620995383117</v>
      </c>
      <c r="AJ47" s="35">
        <f t="shared" si="15"/>
        <v>0.58366262857182682</v>
      </c>
      <c r="AL47" s="36">
        <f t="shared" si="16"/>
        <v>2.6681750606373313E-2</v>
      </c>
      <c r="AM47" s="36">
        <f t="shared" si="17"/>
        <v>0.97926418343346322</v>
      </c>
      <c r="AN47" s="36">
        <f t="shared" si="18"/>
        <v>0.30273689166324025</v>
      </c>
      <c r="AO47" s="36">
        <f t="shared" si="19"/>
        <v>1.7133185354815599</v>
      </c>
    </row>
    <row r="48" spans="1:41" x14ac:dyDescent="0.25">
      <c r="A48" s="9" t="s">
        <v>1142</v>
      </c>
      <c r="B48" s="37">
        <v>398.48505543333334</v>
      </c>
      <c r="C48" s="37">
        <v>38.20920321782372</v>
      </c>
      <c r="D48" s="37">
        <v>9.5886163600973813</v>
      </c>
      <c r="E48" s="38">
        <v>5.2097110716666668</v>
      </c>
      <c r="F48" s="38">
        <v>1.5362552711383601</v>
      </c>
      <c r="G48" s="38">
        <v>29.48830079067875</v>
      </c>
      <c r="H48" s="39">
        <v>10.907748393333334</v>
      </c>
      <c r="I48" s="39">
        <v>3.1118076698194996</v>
      </c>
      <c r="J48" s="39">
        <v>28.528414459224177</v>
      </c>
      <c r="K48" s="40">
        <v>4.090566007333333</v>
      </c>
      <c r="L48" s="40">
        <v>0.35360461997003168</v>
      </c>
      <c r="M48" s="40">
        <v>8.6443934491243883</v>
      </c>
      <c r="N48" s="41">
        <v>4.2914751463333332</v>
      </c>
      <c r="O48" s="41">
        <v>0.4397144758643286</v>
      </c>
      <c r="P48" s="41">
        <v>10.246231444216187</v>
      </c>
      <c r="R48" s="32">
        <f t="shared" si="0"/>
        <v>76.488897359494416</v>
      </c>
      <c r="S48" s="32">
        <f t="shared" si="1"/>
        <v>36.532292556077103</v>
      </c>
      <c r="T48" s="32">
        <f t="shared" si="2"/>
        <v>97.415627744168432</v>
      </c>
      <c r="U48" s="32">
        <f t="shared" si="3"/>
        <v>92.855030460517014</v>
      </c>
      <c r="W48" s="33">
        <f t="shared" si="4"/>
        <v>1.3073792857805813E-2</v>
      </c>
      <c r="X48" s="33">
        <f t="shared" si="5"/>
        <v>0.47761562549891329</v>
      </c>
      <c r="Y48" s="33">
        <f t="shared" si="6"/>
        <v>1.2735917382403792</v>
      </c>
      <c r="Z48" s="33">
        <f t="shared" si="7"/>
        <v>1.2139674340460485</v>
      </c>
      <c r="AB48" s="34">
        <f t="shared" si="8"/>
        <v>2.7373042588690513E-2</v>
      </c>
      <c r="AC48" s="34">
        <f t="shared" si="9"/>
        <v>2.0937338449834182</v>
      </c>
      <c r="AD48" s="34">
        <f t="shared" si="10"/>
        <v>2.6665621270451436</v>
      </c>
      <c r="AE48" s="34">
        <f t="shared" si="11"/>
        <v>2.5417247033698871</v>
      </c>
      <c r="AG48" s="35">
        <f t="shared" si="12"/>
        <v>1.0265293394466296E-2</v>
      </c>
      <c r="AH48" s="35">
        <f t="shared" si="13"/>
        <v>0.78518097281442867</v>
      </c>
      <c r="AI48" s="35">
        <f t="shared" si="14"/>
        <v>0.37501470146060856</v>
      </c>
      <c r="AJ48" s="35">
        <f t="shared" si="15"/>
        <v>0.95318413082931208</v>
      </c>
      <c r="AL48" s="36">
        <f t="shared" si="16"/>
        <v>1.0769475762815145E-2</v>
      </c>
      <c r="AM48" s="36">
        <f t="shared" si="17"/>
        <v>0.8237453262375305</v>
      </c>
      <c r="AN48" s="36">
        <f t="shared" si="18"/>
        <v>0.39343363924274455</v>
      </c>
      <c r="AO48" s="36">
        <f t="shared" si="19"/>
        <v>1.0491152419102447</v>
      </c>
    </row>
    <row r="49" spans="1:41" x14ac:dyDescent="0.25">
      <c r="A49" s="9" t="s">
        <v>1143</v>
      </c>
      <c r="B49" s="37">
        <v>47.986241483333337</v>
      </c>
      <c r="C49" s="37">
        <v>39.214593398957874</v>
      </c>
      <c r="D49" s="37">
        <v>81.720493597269865</v>
      </c>
      <c r="E49" s="38">
        <v>1.1027322523333332</v>
      </c>
      <c r="F49" s="38">
        <v>0.60347559733816136</v>
      </c>
      <c r="G49" s="38">
        <v>54.725487176169317</v>
      </c>
      <c r="H49" s="39">
        <v>1.6741146840000001</v>
      </c>
      <c r="I49" s="39">
        <v>1.5682999605536359</v>
      </c>
      <c r="J49" s="39">
        <v>93.679362324596624</v>
      </c>
      <c r="K49" s="40">
        <v>0.71658791700000002</v>
      </c>
      <c r="L49" s="40">
        <v>0.34723710994548995</v>
      </c>
      <c r="M49" s="40">
        <v>48.457014374342286</v>
      </c>
      <c r="N49" s="41">
        <v>0.72649200033333328</v>
      </c>
      <c r="O49" s="41">
        <v>0.82344559279343355</v>
      </c>
      <c r="P49" s="41">
        <v>113.34544529266881</v>
      </c>
      <c r="R49" s="32">
        <f t="shared" si="0"/>
        <v>43.515768566482528</v>
      </c>
      <c r="S49" s="32">
        <f t="shared" si="1"/>
        <v>28.663652461776827</v>
      </c>
      <c r="T49" s="32">
        <f t="shared" si="2"/>
        <v>66.964904577554208</v>
      </c>
      <c r="U49" s="32">
        <f t="shared" si="3"/>
        <v>66.051988819307041</v>
      </c>
      <c r="W49" s="33">
        <f t="shared" si="4"/>
        <v>2.2980175530445242E-2</v>
      </c>
      <c r="X49" s="33">
        <f t="shared" si="5"/>
        <v>0.65869576491531034</v>
      </c>
      <c r="Y49" s="33">
        <f t="shared" si="6"/>
        <v>1.5388652615717118</v>
      </c>
      <c r="Z49" s="33">
        <f t="shared" si="7"/>
        <v>1.5178862972026823</v>
      </c>
      <c r="AB49" s="34">
        <f t="shared" si="8"/>
        <v>3.4887389223460151E-2</v>
      </c>
      <c r="AC49" s="34">
        <f t="shared" si="9"/>
        <v>1.5181515553368887</v>
      </c>
      <c r="AD49" s="34">
        <f t="shared" si="10"/>
        <v>2.3362306903090024</v>
      </c>
      <c r="AE49" s="34">
        <f t="shared" si="11"/>
        <v>2.3043814429228031</v>
      </c>
      <c r="AG49" s="35">
        <f t="shared" si="12"/>
        <v>1.4933195325349383E-2</v>
      </c>
      <c r="AH49" s="35">
        <f t="shared" si="13"/>
        <v>0.64982947173598249</v>
      </c>
      <c r="AI49" s="35">
        <f t="shared" si="14"/>
        <v>0.42803992094964505</v>
      </c>
      <c r="AJ49" s="35">
        <f t="shared" si="15"/>
        <v>0.98636725066650566</v>
      </c>
      <c r="AL49" s="36">
        <f t="shared" si="16"/>
        <v>1.5139589554761435E-2</v>
      </c>
      <c r="AM49" s="36">
        <f t="shared" si="17"/>
        <v>0.65881087525653481</v>
      </c>
      <c r="AN49" s="36">
        <f t="shared" si="18"/>
        <v>0.43395593341162836</v>
      </c>
      <c r="AO49" s="36">
        <f t="shared" si="19"/>
        <v>1.013821169877936</v>
      </c>
    </row>
    <row r="50" spans="1:41" x14ac:dyDescent="0.25">
      <c r="A50" s="9" t="s">
        <v>1144</v>
      </c>
      <c r="B50" s="37">
        <v>83.36309327666666</v>
      </c>
      <c r="C50" s="37">
        <v>16.092540717342715</v>
      </c>
      <c r="D50" s="37">
        <v>19.304154974113729</v>
      </c>
      <c r="E50" s="38">
        <v>1.3988224793333333</v>
      </c>
      <c r="F50" s="38">
        <v>0.28633601068478431</v>
      </c>
      <c r="G50" s="38">
        <v>20.469789048661099</v>
      </c>
      <c r="H50" s="39">
        <v>3.448207815</v>
      </c>
      <c r="I50" s="39">
        <v>0.69411546346988551</v>
      </c>
      <c r="J50" s="39">
        <v>20.129745673982399</v>
      </c>
      <c r="K50" s="40">
        <v>1.334917393666667</v>
      </c>
      <c r="L50" s="40">
        <v>0.27655417629280321</v>
      </c>
      <c r="M50" s="40">
        <v>20.71695054726807</v>
      </c>
      <c r="N50" s="41">
        <v>1.4476911623333333</v>
      </c>
      <c r="O50" s="41">
        <v>0.13971321929745964</v>
      </c>
      <c r="P50" s="41">
        <v>9.6507613593686106</v>
      </c>
      <c r="R50" s="32">
        <f t="shared" si="0"/>
        <v>59.595191318627357</v>
      </c>
      <c r="S50" s="32">
        <f t="shared" si="1"/>
        <v>24.175774126498425</v>
      </c>
      <c r="T50" s="32">
        <f t="shared" si="2"/>
        <v>62.448128754761498</v>
      </c>
      <c r="U50" s="32">
        <f t="shared" si="3"/>
        <v>57.583478745774208</v>
      </c>
      <c r="W50" s="33">
        <f t="shared" si="4"/>
        <v>1.6779877333616935E-2</v>
      </c>
      <c r="X50" s="33">
        <f t="shared" si="5"/>
        <v>0.40566652428787364</v>
      </c>
      <c r="Y50" s="33">
        <f t="shared" si="6"/>
        <v>1.0478719402188146</v>
      </c>
      <c r="Z50" s="33">
        <f t="shared" si="7"/>
        <v>0.96624370979702923</v>
      </c>
      <c r="AB50" s="34">
        <f t="shared" si="8"/>
        <v>4.1363721995728221E-2</v>
      </c>
      <c r="AC50" s="34">
        <f t="shared" si="9"/>
        <v>2.4650789259859378</v>
      </c>
      <c r="AD50" s="34">
        <f t="shared" si="10"/>
        <v>2.583087036965396</v>
      </c>
      <c r="AE50" s="34">
        <f t="shared" si="11"/>
        <v>2.3818670063871292</v>
      </c>
      <c r="AG50" s="35">
        <f t="shared" si="12"/>
        <v>1.6013290068739694E-2</v>
      </c>
      <c r="AH50" s="35">
        <f t="shared" si="13"/>
        <v>0.95431508528721753</v>
      </c>
      <c r="AI50" s="35">
        <f t="shared" si="14"/>
        <v>0.38713368372395124</v>
      </c>
      <c r="AJ50" s="35">
        <f t="shared" si="15"/>
        <v>0.92210094832318945</v>
      </c>
      <c r="AL50" s="36">
        <f t="shared" si="16"/>
        <v>1.7366092180969274E-2</v>
      </c>
      <c r="AM50" s="36">
        <f t="shared" si="17"/>
        <v>1.0349355859817826</v>
      </c>
      <c r="AN50" s="36">
        <f t="shared" si="18"/>
        <v>0.41983872202706357</v>
      </c>
      <c r="AO50" s="36">
        <f t="shared" si="19"/>
        <v>1.0844799604842263</v>
      </c>
    </row>
    <row r="51" spans="1:41" x14ac:dyDescent="0.25">
      <c r="A51" s="9" t="s">
        <v>1145</v>
      </c>
      <c r="B51" s="37">
        <v>60.26205049033333</v>
      </c>
      <c r="C51" s="37">
        <v>100.01058876907645</v>
      </c>
      <c r="D51" s="37">
        <v>165.95948520722709</v>
      </c>
      <c r="E51" s="38">
        <v>3.5765259106666663</v>
      </c>
      <c r="F51" s="38">
        <v>0.81596011061075679</v>
      </c>
      <c r="G51" s="38">
        <v>22.814321243339222</v>
      </c>
      <c r="H51" s="39">
        <v>5.0694949790000008</v>
      </c>
      <c r="I51" s="39">
        <v>4.3974486442548599</v>
      </c>
      <c r="J51" s="39">
        <v>86.74332773719982</v>
      </c>
      <c r="K51" s="40">
        <v>3.9357603556666665</v>
      </c>
      <c r="L51" s="40">
        <v>0.37717314841962063</v>
      </c>
      <c r="M51" s="40">
        <v>9.5832346061561058</v>
      </c>
      <c r="N51" s="41">
        <v>5.6819170203333336</v>
      </c>
      <c r="O51" s="41">
        <v>0.89430623221326355</v>
      </c>
      <c r="P51" s="41">
        <v>15.739515888966615</v>
      </c>
      <c r="R51" s="32">
        <f t="shared" si="0"/>
        <v>16.849325852947743</v>
      </c>
      <c r="S51" s="32">
        <f t="shared" si="1"/>
        <v>11.88719009289176</v>
      </c>
      <c r="T51" s="32">
        <f t="shared" si="2"/>
        <v>15.311412546642648</v>
      </c>
      <c r="U51" s="32">
        <f t="shared" si="3"/>
        <v>10.605936389897861</v>
      </c>
      <c r="W51" s="33">
        <f t="shared" si="4"/>
        <v>5.9349555509074135E-2</v>
      </c>
      <c r="X51" s="33">
        <f t="shared" si="5"/>
        <v>0.70549944826499567</v>
      </c>
      <c r="Y51" s="33">
        <f t="shared" si="6"/>
        <v>0.90872552885930202</v>
      </c>
      <c r="Z51" s="33">
        <f t="shared" si="7"/>
        <v>0.62945761049795246</v>
      </c>
      <c r="AB51" s="34">
        <f t="shared" si="8"/>
        <v>8.4124169983449223E-2</v>
      </c>
      <c r="AC51" s="34">
        <f t="shared" si="9"/>
        <v>1.4174355521599016</v>
      </c>
      <c r="AD51" s="34">
        <f t="shared" si="10"/>
        <v>1.2880598717604834</v>
      </c>
      <c r="AE51" s="34">
        <f t="shared" si="11"/>
        <v>0.89221559569741749</v>
      </c>
      <c r="AG51" s="35">
        <f t="shared" si="12"/>
        <v>6.531076064691832E-2</v>
      </c>
      <c r="AH51" s="35">
        <f t="shared" si="13"/>
        <v>1.1004422878438027</v>
      </c>
      <c r="AI51" s="35">
        <f t="shared" si="14"/>
        <v>0.77636142692127241</v>
      </c>
      <c r="AJ51" s="35">
        <f t="shared" si="15"/>
        <v>0.69268177299706013</v>
      </c>
      <c r="AL51" s="36">
        <f t="shared" si="16"/>
        <v>9.4286818554983845E-2</v>
      </c>
      <c r="AM51" s="36">
        <f t="shared" si="17"/>
        <v>1.5886693294706822</v>
      </c>
      <c r="AN51" s="36">
        <f t="shared" si="18"/>
        <v>1.1208053354170868</v>
      </c>
      <c r="AO51" s="36">
        <f t="shared" si="19"/>
        <v>1.4436643766057984</v>
      </c>
    </row>
    <row r="52" spans="1:41" x14ac:dyDescent="0.25">
      <c r="A52" s="9" t="s">
        <v>1146</v>
      </c>
      <c r="B52" s="37">
        <v>9839.7291776666661</v>
      </c>
      <c r="C52" s="37">
        <v>1832.6595379521023</v>
      </c>
      <c r="D52" s="37">
        <v>18.625101411446447</v>
      </c>
      <c r="E52" s="38">
        <v>144.14246130000001</v>
      </c>
      <c r="F52" s="38">
        <v>32.819532619588642</v>
      </c>
      <c r="G52" s="38">
        <v>22.768816574654007</v>
      </c>
      <c r="H52" s="39">
        <v>321.09237563333335</v>
      </c>
      <c r="I52" s="39">
        <v>118.11750768319311</v>
      </c>
      <c r="J52" s="39">
        <v>36.786145248766559</v>
      </c>
      <c r="K52" s="40">
        <v>127.05160343333334</v>
      </c>
      <c r="L52" s="40">
        <v>7.0882855197521861</v>
      </c>
      <c r="M52" s="40">
        <v>5.5790602622906356</v>
      </c>
      <c r="N52" s="41">
        <v>145.13111836666667</v>
      </c>
      <c r="O52" s="41">
        <v>25.849921115516718</v>
      </c>
      <c r="P52" s="41">
        <v>17.811425562234113</v>
      </c>
      <c r="R52" s="32">
        <f t="shared" si="0"/>
        <v>68.263918132960768</v>
      </c>
      <c r="S52" s="32">
        <f t="shared" si="1"/>
        <v>30.644543204298934</v>
      </c>
      <c r="T52" s="32">
        <f t="shared" si="2"/>
        <v>77.446713868745306</v>
      </c>
      <c r="U52" s="32">
        <f t="shared" si="3"/>
        <v>67.798893086505899</v>
      </c>
      <c r="W52" s="33">
        <f t="shared" si="4"/>
        <v>1.4649027295096864E-2</v>
      </c>
      <c r="X52" s="33">
        <f t="shared" si="5"/>
        <v>0.44891274984555019</v>
      </c>
      <c r="Y52" s="33">
        <f t="shared" si="6"/>
        <v>1.1345190253788069</v>
      </c>
      <c r="Z52" s="33">
        <f t="shared" si="7"/>
        <v>0.99318783540157896</v>
      </c>
      <c r="AB52" s="34">
        <f t="shared" si="8"/>
        <v>3.2632237110968458E-2</v>
      </c>
      <c r="AC52" s="34">
        <f t="shared" si="9"/>
        <v>2.2276043626385151</v>
      </c>
      <c r="AD52" s="34">
        <f t="shared" si="10"/>
        <v>2.5272595304302263</v>
      </c>
      <c r="AE52" s="34">
        <f t="shared" si="11"/>
        <v>2.2124295550600608</v>
      </c>
      <c r="AG52" s="35">
        <f t="shared" si="12"/>
        <v>1.2912103690994227E-2</v>
      </c>
      <c r="AH52" s="35">
        <f t="shared" si="13"/>
        <v>0.88143078928633045</v>
      </c>
      <c r="AI52" s="35">
        <f t="shared" si="14"/>
        <v>0.39568551941706032</v>
      </c>
      <c r="AJ52" s="35">
        <f t="shared" si="15"/>
        <v>0.8754263376675957</v>
      </c>
      <c r="AL52" s="36">
        <f t="shared" si="16"/>
        <v>1.474950333959112E-2</v>
      </c>
      <c r="AM52" s="36">
        <f t="shared" si="17"/>
        <v>1.0068588884756795</v>
      </c>
      <c r="AN52" s="36">
        <f t="shared" si="18"/>
        <v>0.45199179233205145</v>
      </c>
      <c r="AO52" s="36">
        <f t="shared" si="19"/>
        <v>1.1423005648474167</v>
      </c>
    </row>
    <row r="53" spans="1:41" x14ac:dyDescent="0.25">
      <c r="A53" s="9" t="s">
        <v>443</v>
      </c>
      <c r="B53" s="37">
        <v>7.0686803753333338</v>
      </c>
      <c r="C53" s="37">
        <v>2.0830083599439169</v>
      </c>
      <c r="D53" s="37">
        <v>29.468136191483822</v>
      </c>
      <c r="E53" s="38">
        <v>0.31977342366666667</v>
      </c>
      <c r="F53" s="38">
        <v>0.14833150332726938</v>
      </c>
      <c r="G53" s="38">
        <v>46.386438756052115</v>
      </c>
      <c r="H53" s="39">
        <v>7.4395418116666674</v>
      </c>
      <c r="I53" s="39">
        <v>5.1144357193421701</v>
      </c>
      <c r="J53" s="39">
        <v>68.746649307377055</v>
      </c>
      <c r="K53" s="40">
        <v>42.425977570000008</v>
      </c>
      <c r="L53" s="40">
        <v>8.7057802660496204</v>
      </c>
      <c r="M53" s="40">
        <v>20.519928507682987</v>
      </c>
      <c r="N53" s="41">
        <v>9.4715203113333342</v>
      </c>
      <c r="O53" s="41">
        <v>0.81971262235222064</v>
      </c>
      <c r="P53" s="41">
        <v>8.6544989126125547</v>
      </c>
      <c r="R53" s="32">
        <f t="shared" si="0"/>
        <v>22.105277837916137</v>
      </c>
      <c r="S53" s="32">
        <f t="shared" si="1"/>
        <v>0.95014996276360064</v>
      </c>
      <c r="T53" s="32">
        <f t="shared" si="2"/>
        <v>0.16661208014996207</v>
      </c>
      <c r="U53" s="32">
        <f t="shared" si="3"/>
        <v>0.74630894967043093</v>
      </c>
      <c r="W53" s="33">
        <f t="shared" si="4"/>
        <v>4.5238065195667768E-2</v>
      </c>
      <c r="X53" s="33">
        <f t="shared" si="5"/>
        <v>4.2982945961161069E-2</v>
      </c>
      <c r="Y53" s="33">
        <f t="shared" si="6"/>
        <v>7.5372081442098074E-3</v>
      </c>
      <c r="Z53" s="33">
        <f t="shared" si="7"/>
        <v>3.3761572921301289E-2</v>
      </c>
      <c r="AB53" s="34">
        <f t="shared" si="8"/>
        <v>1.0524654414461123</v>
      </c>
      <c r="AC53" s="34">
        <f t="shared" si="9"/>
        <v>23.265040997971369</v>
      </c>
      <c r="AD53" s="34">
        <f t="shared" si="10"/>
        <v>0.17535345648528486</v>
      </c>
      <c r="AE53" s="34">
        <f t="shared" si="11"/>
        <v>0.78546437817007442</v>
      </c>
      <c r="AG53" s="35">
        <f t="shared" si="12"/>
        <v>6.0019657584247961</v>
      </c>
      <c r="AH53" s="35">
        <f t="shared" si="13"/>
        <v>132.67512066363918</v>
      </c>
      <c r="AI53" s="35">
        <f t="shared" si="14"/>
        <v>5.7027675418757262</v>
      </c>
      <c r="AJ53" s="35">
        <f t="shared" si="15"/>
        <v>4.4793207611279016</v>
      </c>
      <c r="AL53" s="36">
        <f t="shared" si="16"/>
        <v>1.3399276538779263</v>
      </c>
      <c r="AM53" s="36">
        <f t="shared" si="17"/>
        <v>29.619473071678691</v>
      </c>
      <c r="AN53" s="36">
        <f t="shared" si="18"/>
        <v>1.2731322104380305</v>
      </c>
      <c r="AO53" s="36">
        <f t="shared" si="19"/>
        <v>0.22324813366305971</v>
      </c>
    </row>
    <row r="54" spans="1:41" x14ac:dyDescent="0.25">
      <c r="A54" s="9" t="s">
        <v>1147</v>
      </c>
      <c r="B54" s="37">
        <v>71.203424076666678</v>
      </c>
      <c r="C54" s="37">
        <v>13.666203512620543</v>
      </c>
      <c r="D54" s="37">
        <v>19.193183038368726</v>
      </c>
      <c r="E54" s="38">
        <v>1.153166696</v>
      </c>
      <c r="F54" s="38">
        <v>0.27786738887381718</v>
      </c>
      <c r="G54" s="38">
        <v>24.096029640611231</v>
      </c>
      <c r="H54" s="39">
        <v>2.4147006863333336</v>
      </c>
      <c r="I54" s="39">
        <v>0.99494336167442909</v>
      </c>
      <c r="J54" s="39">
        <v>41.203589633513843</v>
      </c>
      <c r="K54" s="40">
        <v>0.8915776213333334</v>
      </c>
      <c r="L54" s="40">
        <v>0.43692254039005046</v>
      </c>
      <c r="M54" s="40">
        <v>49.005552622175856</v>
      </c>
      <c r="N54" s="41">
        <v>0.97062157566666674</v>
      </c>
      <c r="O54" s="41">
        <v>0.53747267601818682</v>
      </c>
      <c r="P54" s="41">
        <v>55.374070543303787</v>
      </c>
      <c r="R54" s="32">
        <f t="shared" si="0"/>
        <v>61.7459941599516</v>
      </c>
      <c r="S54" s="32">
        <f t="shared" si="1"/>
        <v>29.487474153489149</v>
      </c>
      <c r="T54" s="32">
        <f t="shared" si="2"/>
        <v>79.86228273673315</v>
      </c>
      <c r="U54" s="32">
        <f t="shared" si="3"/>
        <v>73.358583676404422</v>
      </c>
      <c r="W54" s="33">
        <f t="shared" si="4"/>
        <v>1.619538260910534E-2</v>
      </c>
      <c r="X54" s="33">
        <f t="shared" si="5"/>
        <v>0.47756092609186135</v>
      </c>
      <c r="Y54" s="33">
        <f t="shared" si="6"/>
        <v>1.2934002249579417</v>
      </c>
      <c r="Z54" s="33">
        <f t="shared" si="7"/>
        <v>1.188070330301439</v>
      </c>
      <c r="AB54" s="34">
        <f t="shared" si="8"/>
        <v>3.3912704587540046E-2</v>
      </c>
      <c r="AC54" s="34">
        <f t="shared" si="9"/>
        <v>2.0939736594104117</v>
      </c>
      <c r="AD54" s="34">
        <f t="shared" si="10"/>
        <v>2.7083460021374308</v>
      </c>
      <c r="AE54" s="34">
        <f t="shared" si="11"/>
        <v>2.4877879771782405</v>
      </c>
      <c r="AG54" s="35">
        <f t="shared" si="12"/>
        <v>1.2521555429319625E-2</v>
      </c>
      <c r="AH54" s="35">
        <f t="shared" si="13"/>
        <v>0.77315588841227978</v>
      </c>
      <c r="AI54" s="35">
        <f t="shared" si="14"/>
        <v>0.36922904208354418</v>
      </c>
      <c r="AJ54" s="35">
        <f t="shared" si="15"/>
        <v>0.91856357172047987</v>
      </c>
      <c r="AL54" s="36">
        <f t="shared" si="16"/>
        <v>1.3631669940782229E-2</v>
      </c>
      <c r="AM54" s="36">
        <f t="shared" si="17"/>
        <v>0.84170101255392715</v>
      </c>
      <c r="AN54" s="36">
        <f t="shared" si="18"/>
        <v>0.40196351504771088</v>
      </c>
      <c r="AO54" s="36">
        <f t="shared" si="19"/>
        <v>1.0886562789845768</v>
      </c>
    </row>
    <row r="55" spans="1:41" x14ac:dyDescent="0.25">
      <c r="A55" s="9" t="s">
        <v>1148</v>
      </c>
      <c r="B55" s="37">
        <v>79.46470257</v>
      </c>
      <c r="C55" s="37">
        <v>26.642969397981815</v>
      </c>
      <c r="D55" s="37">
        <v>33.528055270215326</v>
      </c>
      <c r="E55" s="38">
        <v>0.83817129333333329</v>
      </c>
      <c r="F55" s="38">
        <v>0.53746969051900306</v>
      </c>
      <c r="G55" s="38">
        <v>64.124087139936933</v>
      </c>
      <c r="H55" s="39">
        <v>2.4826333936666667</v>
      </c>
      <c r="I55" s="39">
        <v>0.75856498176399367</v>
      </c>
      <c r="J55" s="39">
        <v>30.554852911393777</v>
      </c>
      <c r="K55" s="40">
        <v>0.59645600366666673</v>
      </c>
      <c r="L55" s="40">
        <v>0.32772626595586363</v>
      </c>
      <c r="M55" s="40">
        <v>54.945589270825003</v>
      </c>
      <c r="N55" s="41">
        <v>0.94815295933333343</v>
      </c>
      <c r="O55" s="41">
        <v>0.44283054126802812</v>
      </c>
      <c r="P55" s="41">
        <v>46.704546656627187</v>
      </c>
      <c r="R55" s="32">
        <f t="shared" si="0"/>
        <v>94.807234752667185</v>
      </c>
      <c r="S55" s="32">
        <f t="shared" si="1"/>
        <v>32.008230765250637</v>
      </c>
      <c r="T55" s="32">
        <f t="shared" si="2"/>
        <v>133.22810413760101</v>
      </c>
      <c r="U55" s="32">
        <f t="shared" si="3"/>
        <v>83.810003214959465</v>
      </c>
      <c r="W55" s="33">
        <f t="shared" si="4"/>
        <v>1.0547718247545104E-2</v>
      </c>
      <c r="X55" s="33">
        <f t="shared" si="5"/>
        <v>0.33761379971426875</v>
      </c>
      <c r="Y55" s="33">
        <f t="shared" si="6"/>
        <v>1.4052525050980134</v>
      </c>
      <c r="Z55" s="33">
        <f t="shared" si="7"/>
        <v>0.88400430023724164</v>
      </c>
      <c r="AB55" s="34">
        <f t="shared" si="8"/>
        <v>3.124196421020678E-2</v>
      </c>
      <c r="AC55" s="34">
        <f t="shared" si="9"/>
        <v>2.9619642350115005</v>
      </c>
      <c r="AD55" s="34">
        <f t="shared" si="10"/>
        <v>4.1623076612606322</v>
      </c>
      <c r="AE55" s="34">
        <f t="shared" si="11"/>
        <v>2.6183891208990784</v>
      </c>
      <c r="AG55" s="35">
        <f t="shared" si="12"/>
        <v>7.5059238174490376E-3</v>
      </c>
      <c r="AH55" s="35">
        <f t="shared" si="13"/>
        <v>0.71161588139652676</v>
      </c>
      <c r="AI55" s="35">
        <f t="shared" si="14"/>
        <v>0.24025134165529979</v>
      </c>
      <c r="AJ55" s="35">
        <f t="shared" si="15"/>
        <v>0.62907149927164463</v>
      </c>
      <c r="AL55" s="36">
        <f t="shared" si="16"/>
        <v>1.1931749930078842E-2</v>
      </c>
      <c r="AM55" s="36">
        <f t="shared" si="17"/>
        <v>1.1312162166311051</v>
      </c>
      <c r="AN55" s="36">
        <f t="shared" si="18"/>
        <v>0.38191420519522673</v>
      </c>
      <c r="AO55" s="36">
        <f t="shared" si="19"/>
        <v>1.5896444222283574</v>
      </c>
    </row>
    <row r="56" spans="1:41" x14ac:dyDescent="0.25">
      <c r="A56" s="9" t="s">
        <v>1149</v>
      </c>
      <c r="B56" s="37">
        <v>438.03651770000005</v>
      </c>
      <c r="C56" s="37">
        <v>93.18789915520864</v>
      </c>
      <c r="D56" s="37">
        <v>21.274002369599383</v>
      </c>
      <c r="E56" s="38">
        <v>9.1797259013333328</v>
      </c>
      <c r="F56" s="38">
        <v>1.3791446692768441</v>
      </c>
      <c r="G56" s="38">
        <v>15.023810995015948</v>
      </c>
      <c r="H56" s="39">
        <v>16.101496723333334</v>
      </c>
      <c r="I56" s="39">
        <v>7.4607081046632899</v>
      </c>
      <c r="J56" s="39">
        <v>46.335494350979651</v>
      </c>
      <c r="K56" s="40">
        <v>5.6077111119999996</v>
      </c>
      <c r="L56" s="40">
        <v>1.9163519260904969</v>
      </c>
      <c r="M56" s="40">
        <v>34.173513717382399</v>
      </c>
      <c r="N56" s="41">
        <v>7.3083598016666675</v>
      </c>
      <c r="O56" s="41">
        <v>0.3321381328936967</v>
      </c>
      <c r="P56" s="41">
        <v>4.5446330217342723</v>
      </c>
      <c r="R56" s="32">
        <f t="shared" si="0"/>
        <v>47.717821033891255</v>
      </c>
      <c r="S56" s="32">
        <f t="shared" si="1"/>
        <v>27.204708060786892</v>
      </c>
      <c r="T56" s="32">
        <f t="shared" si="2"/>
        <v>78.113246019867375</v>
      </c>
      <c r="U56" s="32">
        <f t="shared" si="3"/>
        <v>59.936364599907364</v>
      </c>
      <c r="W56" s="33">
        <f t="shared" si="4"/>
        <v>2.0956531089082145E-2</v>
      </c>
      <c r="X56" s="33">
        <f t="shared" si="5"/>
        <v>0.57011631024528409</v>
      </c>
      <c r="Y56" s="33">
        <f t="shared" si="6"/>
        <v>1.6369826686844731</v>
      </c>
      <c r="Z56" s="33">
        <f t="shared" si="7"/>
        <v>1.2560582881045212</v>
      </c>
      <c r="AB56" s="34">
        <f t="shared" si="8"/>
        <v>3.6758343363419842E-2</v>
      </c>
      <c r="AC56" s="34">
        <f t="shared" si="9"/>
        <v>1.7540280501179921</v>
      </c>
      <c r="AD56" s="34">
        <f t="shared" si="10"/>
        <v>2.8713135184295733</v>
      </c>
      <c r="AE56" s="34">
        <f t="shared" si="11"/>
        <v>2.2031614699185167</v>
      </c>
      <c r="AG56" s="35">
        <f t="shared" si="12"/>
        <v>1.2801926061882761E-2</v>
      </c>
      <c r="AH56" s="35">
        <f t="shared" si="13"/>
        <v>0.61088001671002978</v>
      </c>
      <c r="AI56" s="35">
        <f t="shared" si="14"/>
        <v>0.34827266112929972</v>
      </c>
      <c r="AJ56" s="35">
        <f t="shared" si="15"/>
        <v>0.76730090802606132</v>
      </c>
      <c r="AL56" s="36">
        <f t="shared" si="16"/>
        <v>1.668436193411613E-2</v>
      </c>
      <c r="AM56" s="36">
        <f t="shared" si="17"/>
        <v>0.79614139683682128</v>
      </c>
      <c r="AN56" s="36">
        <f t="shared" si="18"/>
        <v>0.45389319559813507</v>
      </c>
      <c r="AO56" s="36">
        <f t="shared" si="19"/>
        <v>1.3032696684441236</v>
      </c>
    </row>
    <row r="57" spans="1:41" x14ac:dyDescent="0.25">
      <c r="A57" s="9" t="s">
        <v>1150</v>
      </c>
      <c r="B57" s="37">
        <v>322.01159633333333</v>
      </c>
      <c r="C57" s="37">
        <v>35.247611097049187</v>
      </c>
      <c r="D57" s="37">
        <v>10.946068867831173</v>
      </c>
      <c r="E57" s="38">
        <v>4.4364030530000003</v>
      </c>
      <c r="F57" s="38">
        <v>0.49119222199887907</v>
      </c>
      <c r="G57" s="38">
        <v>11.07185745142618</v>
      </c>
      <c r="H57" s="39">
        <v>8.9795064556666659</v>
      </c>
      <c r="I57" s="39">
        <v>0.36493915345154682</v>
      </c>
      <c r="J57" s="39">
        <v>4.0641337611739887</v>
      </c>
      <c r="K57" s="40">
        <v>3.0716343463333331</v>
      </c>
      <c r="L57" s="40">
        <v>1.5529173134128325</v>
      </c>
      <c r="M57" s="40">
        <v>50.556711454492579</v>
      </c>
      <c r="N57" s="41">
        <v>3.7873966113333331</v>
      </c>
      <c r="O57" s="41">
        <v>0.27353373048713242</v>
      </c>
      <c r="P57" s="41">
        <v>7.2222098332299121</v>
      </c>
      <c r="R57" s="32">
        <f t="shared" si="0"/>
        <v>72.583936239873765</v>
      </c>
      <c r="S57" s="32">
        <f t="shared" si="1"/>
        <v>35.860723295111903</v>
      </c>
      <c r="T57" s="32">
        <f t="shared" si="2"/>
        <v>104.83396134625352</v>
      </c>
      <c r="U57" s="32">
        <f t="shared" si="3"/>
        <v>85.021884259428234</v>
      </c>
      <c r="W57" s="33">
        <f t="shared" si="4"/>
        <v>1.3777153070001914E-2</v>
      </c>
      <c r="X57" s="33">
        <f t="shared" si="5"/>
        <v>0.49405867403774012</v>
      </c>
      <c r="Y57" s="33">
        <f t="shared" si="6"/>
        <v>1.4443135324019987</v>
      </c>
      <c r="Z57" s="33">
        <f t="shared" si="7"/>
        <v>1.1713595137421291</v>
      </c>
      <c r="AB57" s="34">
        <f t="shared" si="8"/>
        <v>2.7885661752291197E-2</v>
      </c>
      <c r="AC57" s="34">
        <f t="shared" si="9"/>
        <v>2.024051094634991</v>
      </c>
      <c r="AD57" s="34">
        <f t="shared" si="10"/>
        <v>2.9233643862543954</v>
      </c>
      <c r="AE57" s="34">
        <f t="shared" si="11"/>
        <v>2.3708915060008668</v>
      </c>
      <c r="AG57" s="35">
        <f t="shared" si="12"/>
        <v>9.5388935718752864E-3</v>
      </c>
      <c r="AH57" s="35">
        <f t="shared" si="13"/>
        <v>0.69237044281993754</v>
      </c>
      <c r="AI57" s="35">
        <f t="shared" si="14"/>
        <v>0.34207162292254129</v>
      </c>
      <c r="AJ57" s="35">
        <f t="shared" si="15"/>
        <v>0.81101470523098462</v>
      </c>
      <c r="AL57" s="36">
        <f t="shared" si="16"/>
        <v>1.176167769875211E-2</v>
      </c>
      <c r="AM57" s="36">
        <f t="shared" si="17"/>
        <v>0.85370886416016822</v>
      </c>
      <c r="AN57" s="36">
        <f t="shared" si="18"/>
        <v>0.42178226944123792</v>
      </c>
      <c r="AO57" s="36">
        <f t="shared" si="19"/>
        <v>1.2330232652380706</v>
      </c>
    </row>
    <row r="58" spans="1:41" x14ac:dyDescent="0.25">
      <c r="A58" s="9" t="s">
        <v>1151</v>
      </c>
      <c r="B58" s="37">
        <v>398.74559393333334</v>
      </c>
      <c r="C58" s="37">
        <v>106.7999594971651</v>
      </c>
      <c r="D58" s="37">
        <v>26.783984857026681</v>
      </c>
      <c r="E58" s="38">
        <v>6.8461553830000001</v>
      </c>
      <c r="F58" s="38">
        <v>1.2615084624841548</v>
      </c>
      <c r="G58" s="38">
        <v>18.426523967257065</v>
      </c>
      <c r="H58" s="39">
        <v>15.47388142</v>
      </c>
      <c r="I58" s="39">
        <v>2.7873905029471095</v>
      </c>
      <c r="J58" s="39">
        <v>18.013518569067006</v>
      </c>
      <c r="K58" s="40">
        <v>3.6455713076666671</v>
      </c>
      <c r="L58" s="40">
        <v>2.1815709506031578</v>
      </c>
      <c r="M58" s="40">
        <v>59.84167546017536</v>
      </c>
      <c r="N58" s="41">
        <v>5.4166494113333341</v>
      </c>
      <c r="O58" s="41">
        <v>0.27842778798383372</v>
      </c>
      <c r="P58" s="41">
        <v>5.1402216913148422</v>
      </c>
      <c r="R58" s="32">
        <f t="shared" si="0"/>
        <v>58.243725364965663</v>
      </c>
      <c r="S58" s="32">
        <f t="shared" si="1"/>
        <v>25.768944656507092</v>
      </c>
      <c r="T58" s="32">
        <f t="shared" si="2"/>
        <v>109.37808104171985</v>
      </c>
      <c r="U58" s="32">
        <f t="shared" si="3"/>
        <v>73.614805695017324</v>
      </c>
      <c r="W58" s="33">
        <f t="shared" si="4"/>
        <v>1.7169231427657142E-2</v>
      </c>
      <c r="X58" s="33">
        <f t="shared" si="5"/>
        <v>0.44243297445405916</v>
      </c>
      <c r="Y58" s="33">
        <f t="shared" si="6"/>
        <v>1.8779375865183263</v>
      </c>
      <c r="Z58" s="33">
        <f t="shared" si="7"/>
        <v>1.2639096354797654</v>
      </c>
      <c r="AB58" s="34">
        <f t="shared" si="8"/>
        <v>3.8806401012137809E-2</v>
      </c>
      <c r="AC58" s="34">
        <f t="shared" si="9"/>
        <v>2.2602293629536803</v>
      </c>
      <c r="AD58" s="34">
        <f t="shared" si="10"/>
        <v>4.2445696748430892</v>
      </c>
      <c r="AE58" s="34">
        <f t="shared" si="11"/>
        <v>2.8567256702314485</v>
      </c>
      <c r="AG58" s="35">
        <f t="shared" si="12"/>
        <v>9.1425996001755789E-3</v>
      </c>
      <c r="AH58" s="35">
        <f t="shared" si="13"/>
        <v>0.53249906023447136</v>
      </c>
      <c r="AI58" s="35">
        <f t="shared" si="14"/>
        <v>0.23559514311352833</v>
      </c>
      <c r="AJ58" s="35">
        <f t="shared" si="15"/>
        <v>0.67303069311426833</v>
      </c>
      <c r="AL58" s="36">
        <f t="shared" si="16"/>
        <v>1.3584223860386904E-2</v>
      </c>
      <c r="AM58" s="36">
        <f t="shared" si="17"/>
        <v>0.79119580382058852</v>
      </c>
      <c r="AN58" s="36">
        <f t="shared" si="18"/>
        <v>0.35005111285991319</v>
      </c>
      <c r="AO58" s="36">
        <f t="shared" si="19"/>
        <v>1.4858163382902632</v>
      </c>
    </row>
    <row r="59" spans="1:41" x14ac:dyDescent="0.25">
      <c r="A59" s="9" t="s">
        <v>1152</v>
      </c>
      <c r="B59" s="37">
        <v>546.97967100000005</v>
      </c>
      <c r="C59" s="37">
        <v>97.424525545996232</v>
      </c>
      <c r="D59" s="37">
        <v>17.811361319495223</v>
      </c>
      <c r="E59" s="38">
        <v>5.8206611916666668</v>
      </c>
      <c r="F59" s="38">
        <v>1.2820109036223994</v>
      </c>
      <c r="G59" s="38">
        <v>22.025176546228646</v>
      </c>
      <c r="H59" s="39">
        <v>17.494462356</v>
      </c>
      <c r="I59" s="39">
        <v>12.595802261491004</v>
      </c>
      <c r="J59" s="39">
        <v>71.998795991413118</v>
      </c>
      <c r="K59" s="40">
        <v>5.5018061436666663</v>
      </c>
      <c r="L59" s="40">
        <v>1.7715948336557499</v>
      </c>
      <c r="M59" s="40">
        <v>32.200240928065028</v>
      </c>
      <c r="N59" s="41">
        <v>4.4969054026666662</v>
      </c>
      <c r="O59" s="41">
        <v>0.44357227889958933</v>
      </c>
      <c r="P59" s="41">
        <v>9.8639450729061551</v>
      </c>
      <c r="R59" s="32">
        <f t="shared" si="0"/>
        <v>93.972085470822577</v>
      </c>
      <c r="S59" s="32">
        <f t="shared" si="1"/>
        <v>31.265874873394139</v>
      </c>
      <c r="T59" s="32">
        <f t="shared" si="2"/>
        <v>99.418201353686129</v>
      </c>
      <c r="U59" s="32">
        <f t="shared" si="3"/>
        <v>121.63468474912568</v>
      </c>
      <c r="W59" s="33">
        <f t="shared" si="4"/>
        <v>1.0641457992442769E-2</v>
      </c>
      <c r="X59" s="33">
        <f t="shared" si="5"/>
        <v>0.33271449406219561</v>
      </c>
      <c r="Y59" s="33">
        <f t="shared" si="6"/>
        <v>1.0579546133894677</v>
      </c>
      <c r="Z59" s="33">
        <f t="shared" si="7"/>
        <v>1.2943703881818402</v>
      </c>
      <c r="AB59" s="34">
        <f t="shared" si="8"/>
        <v>3.1983752383367821E-2</v>
      </c>
      <c r="AC59" s="34">
        <f t="shared" si="9"/>
        <v>3.0055799126474665</v>
      </c>
      <c r="AD59" s="34">
        <f t="shared" si="10"/>
        <v>3.1797671344961009</v>
      </c>
      <c r="AE59" s="34">
        <f t="shared" si="11"/>
        <v>3.8903336382450426</v>
      </c>
      <c r="AG59" s="35">
        <f t="shared" si="12"/>
        <v>1.0058520335149103E-2</v>
      </c>
      <c r="AH59" s="35">
        <f t="shared" si="13"/>
        <v>0.94522013264463844</v>
      </c>
      <c r="AI59" s="35">
        <f t="shared" si="14"/>
        <v>0.31448843821026234</v>
      </c>
      <c r="AJ59" s="35">
        <f t="shared" si="15"/>
        <v>1.2234649500085311</v>
      </c>
      <c r="AL59" s="36">
        <f t="shared" si="16"/>
        <v>8.2213391851388672E-3</v>
      </c>
      <c r="AM59" s="36">
        <f t="shared" si="17"/>
        <v>0.77257638859049249</v>
      </c>
      <c r="AN59" s="36">
        <f t="shared" si="18"/>
        <v>0.25704736225428398</v>
      </c>
      <c r="AO59" s="36">
        <f t="shared" si="19"/>
        <v>0.81735075450508576</v>
      </c>
    </row>
    <row r="60" spans="1:41" x14ac:dyDescent="0.25">
      <c r="A60" s="9" t="s">
        <v>628</v>
      </c>
      <c r="B60" s="37">
        <v>938.41667180000002</v>
      </c>
      <c r="C60" s="37">
        <v>280.72973200972785</v>
      </c>
      <c r="D60" s="37">
        <v>29.915254113213191</v>
      </c>
      <c r="E60" s="38">
        <v>13.132938673666667</v>
      </c>
      <c r="F60" s="38">
        <v>3.7087276644402767</v>
      </c>
      <c r="G60" s="38">
        <v>28.239891745453598</v>
      </c>
      <c r="H60" s="39">
        <v>28.14334303</v>
      </c>
      <c r="I60" s="39">
        <v>9.7923187662034916</v>
      </c>
      <c r="J60" s="39">
        <v>34.794440574331063</v>
      </c>
      <c r="K60" s="40">
        <v>11.075072529000002</v>
      </c>
      <c r="L60" s="40">
        <v>2.4857959655055111</v>
      </c>
      <c r="M60" s="40">
        <v>22.444963308334742</v>
      </c>
      <c r="N60" s="41">
        <v>10.830558135333334</v>
      </c>
      <c r="O60" s="41">
        <v>1.3186930124714995</v>
      </c>
      <c r="P60" s="41">
        <v>12.175669951573681</v>
      </c>
      <c r="R60" s="32">
        <f t="shared" si="0"/>
        <v>71.455193321023685</v>
      </c>
      <c r="S60" s="32">
        <f t="shared" si="1"/>
        <v>33.344179147433714</v>
      </c>
      <c r="T60" s="32">
        <f t="shared" si="2"/>
        <v>84.732327426548437</v>
      </c>
      <c r="U60" s="32">
        <f t="shared" si="3"/>
        <v>86.645273500590307</v>
      </c>
      <c r="W60" s="33">
        <f t="shared" si="4"/>
        <v>1.3994784053096643E-2</v>
      </c>
      <c r="X60" s="33">
        <f t="shared" si="5"/>
        <v>0.46664458659610297</v>
      </c>
      <c r="Y60" s="33">
        <f t="shared" si="6"/>
        <v>1.1858106246508233</v>
      </c>
      <c r="Z60" s="33">
        <f t="shared" si="7"/>
        <v>1.2125818918622584</v>
      </c>
      <c r="AB60" s="34">
        <f t="shared" si="8"/>
        <v>2.999024194233204E-2</v>
      </c>
      <c r="AC60" s="34">
        <f t="shared" si="9"/>
        <v>2.1429585357336087</v>
      </c>
      <c r="AD60" s="34">
        <f t="shared" si="10"/>
        <v>2.5411429998590842</v>
      </c>
      <c r="AE60" s="34">
        <f t="shared" si="11"/>
        <v>2.5985127154422343</v>
      </c>
      <c r="AG60" s="35">
        <f t="shared" si="12"/>
        <v>1.180187102575302E-2</v>
      </c>
      <c r="AH60" s="35">
        <f t="shared" si="13"/>
        <v>0.84330497569497009</v>
      </c>
      <c r="AI60" s="35">
        <f t="shared" si="14"/>
        <v>0.39352370175761603</v>
      </c>
      <c r="AJ60" s="35">
        <f t="shared" si="15"/>
        <v>1.0225763428450627</v>
      </c>
      <c r="AL60" s="36">
        <f t="shared" si="16"/>
        <v>1.1541310444281616E-2</v>
      </c>
      <c r="AM60" s="36">
        <f t="shared" si="17"/>
        <v>0.82468656897409265</v>
      </c>
      <c r="AN60" s="36">
        <f t="shared" si="18"/>
        <v>0.38483552305027402</v>
      </c>
      <c r="AO60" s="36">
        <f t="shared" si="19"/>
        <v>0.97792209549631315</v>
      </c>
    </row>
    <row r="61" spans="1:41" x14ac:dyDescent="0.25">
      <c r="A61" s="9" t="s">
        <v>446</v>
      </c>
      <c r="B61" s="37">
        <v>179.87773138666668</v>
      </c>
      <c r="C61" s="37">
        <v>166.21505914712722</v>
      </c>
      <c r="D61" s="37">
        <v>92.404467115404032</v>
      </c>
      <c r="E61" s="38">
        <v>2.7859436160000004</v>
      </c>
      <c r="F61" s="38">
        <v>0.65134227104728115</v>
      </c>
      <c r="G61" s="38">
        <v>23.379592727812085</v>
      </c>
      <c r="H61" s="39">
        <v>5.0921537563333334</v>
      </c>
      <c r="I61" s="39">
        <v>0.79318255642858571</v>
      </c>
      <c r="J61" s="39">
        <v>15.576563363627226</v>
      </c>
      <c r="K61" s="40">
        <v>10.488889044333332</v>
      </c>
      <c r="L61" s="40">
        <v>3.0931542922675388</v>
      </c>
      <c r="M61" s="40">
        <v>29.489818027378494</v>
      </c>
      <c r="N61" s="41">
        <v>4.3865411493333335</v>
      </c>
      <c r="O61" s="41">
        <v>9.1263869160377167E-2</v>
      </c>
      <c r="P61" s="41">
        <v>2.0805428708732721</v>
      </c>
      <c r="R61" s="32">
        <f t="shared" si="0"/>
        <v>64.566177992120089</v>
      </c>
      <c r="S61" s="32">
        <f t="shared" si="1"/>
        <v>35.324489399587534</v>
      </c>
      <c r="T61" s="32">
        <f t="shared" si="2"/>
        <v>17.149359729746251</v>
      </c>
      <c r="U61" s="32">
        <f t="shared" si="3"/>
        <v>41.006735207306669</v>
      </c>
      <c r="W61" s="33">
        <f t="shared" si="4"/>
        <v>1.5487985058091002E-2</v>
      </c>
      <c r="X61" s="33">
        <f t="shared" si="5"/>
        <v>0.54710516400550568</v>
      </c>
      <c r="Y61" s="33">
        <f t="shared" si="6"/>
        <v>0.26560902725013746</v>
      </c>
      <c r="Z61" s="33">
        <f t="shared" si="7"/>
        <v>0.63511170217185997</v>
      </c>
      <c r="AB61" s="34">
        <f t="shared" si="8"/>
        <v>2.8308972528607208E-2</v>
      </c>
      <c r="AC61" s="34">
        <f t="shared" si="9"/>
        <v>1.8278021590560909</v>
      </c>
      <c r="AD61" s="34">
        <f t="shared" si="10"/>
        <v>0.48548075347258934</v>
      </c>
      <c r="AE61" s="34">
        <f t="shared" si="11"/>
        <v>1.1608585404715146</v>
      </c>
      <c r="AG61" s="35">
        <f t="shared" si="12"/>
        <v>5.8311214865092602E-2</v>
      </c>
      <c r="AH61" s="35">
        <f t="shared" si="13"/>
        <v>3.7649322779163277</v>
      </c>
      <c r="AI61" s="35">
        <f t="shared" si="14"/>
        <v>2.0598138913790347</v>
      </c>
      <c r="AJ61" s="35">
        <f t="shared" si="15"/>
        <v>2.391152547589217</v>
      </c>
      <c r="AL61" s="36">
        <f t="shared" si="16"/>
        <v>2.4386237893472138E-2</v>
      </c>
      <c r="AM61" s="36">
        <f t="shared" si="17"/>
        <v>1.5745261763881055</v>
      </c>
      <c r="AN61" s="36">
        <f t="shared" si="18"/>
        <v>0.86143140196377632</v>
      </c>
      <c r="AO61" s="36">
        <f t="shared" si="19"/>
        <v>0.41820836609032314</v>
      </c>
    </row>
    <row r="62" spans="1:41" x14ac:dyDescent="0.25">
      <c r="A62" s="9" t="s">
        <v>1153</v>
      </c>
      <c r="B62" s="37">
        <v>511.71514076666671</v>
      </c>
      <c r="C62" s="37">
        <v>140.69178148442944</v>
      </c>
      <c r="D62" s="37">
        <v>27.494160378690545</v>
      </c>
      <c r="E62" s="38">
        <v>7.4320665053333341</v>
      </c>
      <c r="F62" s="38">
        <v>3.4173936636476103</v>
      </c>
      <c r="G62" s="38">
        <v>45.981742240805438</v>
      </c>
      <c r="H62" s="39">
        <v>11.291583640666667</v>
      </c>
      <c r="I62" s="39">
        <v>5.6579940042452952</v>
      </c>
      <c r="J62" s="39">
        <v>50.108064415942643</v>
      </c>
      <c r="K62" s="40">
        <v>5.6923067313333346</v>
      </c>
      <c r="L62" s="40">
        <v>1.4292289001869334</v>
      </c>
      <c r="M62" s="40">
        <v>25.108079512295689</v>
      </c>
      <c r="N62" s="41">
        <v>5.4964027326666667</v>
      </c>
      <c r="O62" s="41">
        <v>1.3041580782075135</v>
      </c>
      <c r="P62" s="41">
        <v>23.72748398614489</v>
      </c>
      <c r="R62" s="32">
        <f t="shared" si="0"/>
        <v>68.852336076305861</v>
      </c>
      <c r="S62" s="32">
        <f t="shared" si="1"/>
        <v>45.31827926454207</v>
      </c>
      <c r="T62" s="32">
        <f t="shared" si="2"/>
        <v>89.895918283870373</v>
      </c>
      <c r="U62" s="32">
        <f t="shared" si="3"/>
        <v>93.100008433770654</v>
      </c>
      <c r="W62" s="33">
        <f t="shared" si="4"/>
        <v>1.4523835456966141E-2</v>
      </c>
      <c r="X62" s="33">
        <f t="shared" si="5"/>
        <v>0.65819523123104962</v>
      </c>
      <c r="Y62" s="33">
        <f t="shared" si="6"/>
        <v>1.3056335254078073</v>
      </c>
      <c r="Z62" s="33">
        <f t="shared" si="7"/>
        <v>1.352169203534245</v>
      </c>
      <c r="AB62" s="34">
        <f t="shared" si="8"/>
        <v>2.2066151147588253E-2</v>
      </c>
      <c r="AC62" s="34">
        <f t="shared" si="9"/>
        <v>1.5193060547243087</v>
      </c>
      <c r="AD62" s="34">
        <f t="shared" si="10"/>
        <v>1.983656920403126</v>
      </c>
      <c r="AE62" s="34">
        <f t="shared" si="11"/>
        <v>2.0543588579413243</v>
      </c>
      <c r="AG62" s="35">
        <f t="shared" si="12"/>
        <v>1.1123975582987349E-2</v>
      </c>
      <c r="AH62" s="35">
        <f t="shared" si="13"/>
        <v>0.76591170534446529</v>
      </c>
      <c r="AI62" s="35">
        <f t="shared" si="14"/>
        <v>0.5041194320017679</v>
      </c>
      <c r="AJ62" s="35">
        <f t="shared" si="15"/>
        <v>1.035642220593181</v>
      </c>
      <c r="AL62" s="36">
        <f t="shared" si="16"/>
        <v>1.0741137587666047E-2</v>
      </c>
      <c r="AM62" s="36">
        <f t="shared" si="17"/>
        <v>0.73955241502782387</v>
      </c>
      <c r="AN62" s="36">
        <f t="shared" si="18"/>
        <v>0.48676987281671974</v>
      </c>
      <c r="AO62" s="36">
        <f t="shared" si="19"/>
        <v>0.96558442685663559</v>
      </c>
    </row>
    <row r="63" spans="1:41" x14ac:dyDescent="0.25">
      <c r="A63" s="9" t="s">
        <v>1154</v>
      </c>
      <c r="B63" s="37">
        <v>2486.1995513333336</v>
      </c>
      <c r="C63" s="37">
        <v>694.91740414493165</v>
      </c>
      <c r="D63" s="37">
        <v>27.95099065045892</v>
      </c>
      <c r="E63" s="38">
        <v>40.383954863333337</v>
      </c>
      <c r="F63" s="38">
        <v>10.760835580668603</v>
      </c>
      <c r="G63" s="38">
        <v>26.646314401561789</v>
      </c>
      <c r="H63" s="39">
        <v>70.256300779999989</v>
      </c>
      <c r="I63" s="39">
        <v>5.7398149758975059</v>
      </c>
      <c r="J63" s="39">
        <v>8.1698223677775399</v>
      </c>
      <c r="K63" s="40">
        <v>30.462474486666668</v>
      </c>
      <c r="L63" s="40">
        <v>8.9225885399448455</v>
      </c>
      <c r="M63" s="40">
        <v>29.290425975901059</v>
      </c>
      <c r="N63" s="41">
        <v>30.860517706666666</v>
      </c>
      <c r="O63" s="41">
        <v>14.448685535564652</v>
      </c>
      <c r="P63" s="41">
        <v>46.819323230093978</v>
      </c>
      <c r="R63" s="32">
        <f t="shared" si="0"/>
        <v>61.56404343623813</v>
      </c>
      <c r="S63" s="32">
        <f t="shared" si="1"/>
        <v>35.387567004397212</v>
      </c>
      <c r="T63" s="32">
        <f t="shared" si="2"/>
        <v>81.615154160294352</v>
      </c>
      <c r="U63" s="32">
        <f t="shared" si="3"/>
        <v>80.562470628814197</v>
      </c>
      <c r="W63" s="33">
        <f t="shared" si="4"/>
        <v>1.6243247587135821E-2</v>
      </c>
      <c r="X63" s="33">
        <f t="shared" si="5"/>
        <v>0.57480901235878223</v>
      </c>
      <c r="Y63" s="33">
        <f t="shared" si="6"/>
        <v>1.3256951558879193</v>
      </c>
      <c r="Z63" s="33">
        <f t="shared" si="7"/>
        <v>1.3085961566551867</v>
      </c>
      <c r="AB63" s="34">
        <f t="shared" si="8"/>
        <v>2.825851237175309E-2</v>
      </c>
      <c r="AC63" s="34">
        <f t="shared" si="9"/>
        <v>1.7397082830980799</v>
      </c>
      <c r="AD63" s="34">
        <f t="shared" si="10"/>
        <v>2.3063228435612135</v>
      </c>
      <c r="AE63" s="34">
        <f t="shared" si="11"/>
        <v>2.276575572963341</v>
      </c>
      <c r="AG63" s="35">
        <f t="shared" si="12"/>
        <v>1.2252626491839655E-2</v>
      </c>
      <c r="AH63" s="35">
        <f t="shared" si="13"/>
        <v>0.75432122955161851</v>
      </c>
      <c r="AI63" s="35">
        <f t="shared" si="14"/>
        <v>0.43359064095982813</v>
      </c>
      <c r="AJ63" s="35">
        <f t="shared" si="15"/>
        <v>0.98710186187466287</v>
      </c>
      <c r="AL63" s="36">
        <f t="shared" si="16"/>
        <v>1.2412727566504611E-2</v>
      </c>
      <c r="AM63" s="36">
        <f t="shared" si="17"/>
        <v>0.76417769906648025</v>
      </c>
      <c r="AN63" s="36">
        <f t="shared" si="18"/>
        <v>0.43925622846701023</v>
      </c>
      <c r="AO63" s="36">
        <f t="shared" si="19"/>
        <v>1.0130666738900092</v>
      </c>
    </row>
    <row r="64" spans="1:41" x14ac:dyDescent="0.25">
      <c r="A64" s="9" t="s">
        <v>1155</v>
      </c>
      <c r="B64" s="37">
        <v>326.06775670000002</v>
      </c>
      <c r="C64" s="37">
        <v>183.08846945793911</v>
      </c>
      <c r="D64" s="37">
        <v>56.150436740787711</v>
      </c>
      <c r="E64" s="38">
        <v>4.2213584373333335</v>
      </c>
      <c r="F64" s="38">
        <v>2.0322321343702394</v>
      </c>
      <c r="G64" s="38">
        <v>48.141662560500713</v>
      </c>
      <c r="H64" s="39">
        <v>6.0180218366666667</v>
      </c>
      <c r="I64" s="39">
        <v>3.5056120455319415</v>
      </c>
      <c r="J64" s="39">
        <v>58.251899721814091</v>
      </c>
      <c r="K64" s="40">
        <v>2.033190324</v>
      </c>
      <c r="L64" s="40">
        <v>0.57316803223598189</v>
      </c>
      <c r="M64" s="40">
        <v>28.190574461733565</v>
      </c>
      <c r="N64" s="41">
        <v>1.4963143966666668</v>
      </c>
      <c r="O64" s="41">
        <v>0.354699396478246</v>
      </c>
      <c r="P64" s="41">
        <v>23.704870932767093</v>
      </c>
      <c r="R64" s="32">
        <f t="shared" si="0"/>
        <v>77.242376249380911</v>
      </c>
      <c r="S64" s="32">
        <f t="shared" si="1"/>
        <v>54.18188327488793</v>
      </c>
      <c r="T64" s="32">
        <f t="shared" si="2"/>
        <v>160.37247120993086</v>
      </c>
      <c r="U64" s="32">
        <f t="shared" si="3"/>
        <v>217.91393401438881</v>
      </c>
      <c r="W64" s="33">
        <f t="shared" si="4"/>
        <v>1.2946261476620676E-2</v>
      </c>
      <c r="X64" s="33">
        <f t="shared" si="5"/>
        <v>0.7014528281724397</v>
      </c>
      <c r="Y64" s="33">
        <f t="shared" si="6"/>
        <v>2.0762239459355865</v>
      </c>
      <c r="Z64" s="33">
        <f t="shared" si="7"/>
        <v>2.8211707691493415</v>
      </c>
      <c r="AB64" s="34">
        <f t="shared" si="8"/>
        <v>1.8456353665792145E-2</v>
      </c>
      <c r="AC64" s="34">
        <f t="shared" si="9"/>
        <v>1.4256126140447576</v>
      </c>
      <c r="AD64" s="34">
        <f t="shared" si="10"/>
        <v>2.9598910469075528</v>
      </c>
      <c r="AE64" s="34">
        <f t="shared" si="11"/>
        <v>4.0218966348736522</v>
      </c>
      <c r="AG64" s="35">
        <f t="shared" si="12"/>
        <v>6.2354841354971668E-3</v>
      </c>
      <c r="AH64" s="35">
        <f t="shared" si="13"/>
        <v>0.4816436116911178</v>
      </c>
      <c r="AI64" s="35">
        <f t="shared" si="14"/>
        <v>0.33785027359192293</v>
      </c>
      <c r="AJ64" s="35">
        <f t="shared" si="15"/>
        <v>1.3587988784504976</v>
      </c>
      <c r="AL64" s="36">
        <f t="shared" si="16"/>
        <v>4.5889676790194164E-3</v>
      </c>
      <c r="AM64" s="36">
        <f t="shared" si="17"/>
        <v>0.35446276805906601</v>
      </c>
      <c r="AN64" s="36">
        <f t="shared" si="18"/>
        <v>0.2486389111368634</v>
      </c>
      <c r="AO64" s="36">
        <f t="shared" si="19"/>
        <v>0.73594408698684466</v>
      </c>
    </row>
    <row r="65" spans="1:41" x14ac:dyDescent="0.25">
      <c r="A65" s="9" t="s">
        <v>1156</v>
      </c>
      <c r="B65" s="37">
        <v>140.92398183333333</v>
      </c>
      <c r="C65" s="37">
        <v>13.746116137416324</v>
      </c>
      <c r="D65" s="37">
        <v>9.7542774186394006</v>
      </c>
      <c r="E65" s="38">
        <v>1.2533185183333335</v>
      </c>
      <c r="F65" s="38">
        <v>0.67682401960543603</v>
      </c>
      <c r="G65" s="38">
        <v>54.002554793930479</v>
      </c>
      <c r="H65" s="39">
        <v>4.5124298476666667</v>
      </c>
      <c r="I65" s="39">
        <v>0.51316338399222983</v>
      </c>
      <c r="J65" s="39">
        <v>11.372218545570998</v>
      </c>
      <c r="K65" s="40">
        <v>1.8481961256666668</v>
      </c>
      <c r="L65" s="40">
        <v>0.12639527223755143</v>
      </c>
      <c r="M65" s="40">
        <v>6.8388452114062899</v>
      </c>
      <c r="N65" s="41">
        <v>1.8990503796666667</v>
      </c>
      <c r="O65" s="41">
        <v>0.11082659770466124</v>
      </c>
      <c r="P65" s="41">
        <v>5.8358956082099427</v>
      </c>
      <c r="R65" s="32">
        <f t="shared" si="0"/>
        <v>112.44067631006875</v>
      </c>
      <c r="S65" s="32">
        <f t="shared" si="1"/>
        <v>31.230176776311268</v>
      </c>
      <c r="T65" s="32">
        <f t="shared" si="2"/>
        <v>76.249473676664238</v>
      </c>
      <c r="U65" s="32">
        <f t="shared" si="3"/>
        <v>74.207605728748064</v>
      </c>
      <c r="W65" s="33">
        <f t="shared" si="4"/>
        <v>8.8935786658057726E-3</v>
      </c>
      <c r="X65" s="33">
        <f t="shared" si="5"/>
        <v>0.27774803390714481</v>
      </c>
      <c r="Y65" s="33">
        <f t="shared" si="6"/>
        <v>0.67813069236969981</v>
      </c>
      <c r="Z65" s="33">
        <f t="shared" si="7"/>
        <v>0.65997117914972003</v>
      </c>
      <c r="AB65" s="34">
        <f t="shared" si="8"/>
        <v>3.2020311865750328E-2</v>
      </c>
      <c r="AC65" s="34">
        <f t="shared" si="9"/>
        <v>3.6003855218442862</v>
      </c>
      <c r="AD65" s="34">
        <f t="shared" si="10"/>
        <v>2.4415319267261091</v>
      </c>
      <c r="AE65" s="34">
        <f t="shared" si="11"/>
        <v>2.3761506782451538</v>
      </c>
      <c r="AG65" s="35">
        <f t="shared" si="12"/>
        <v>1.3114844624901915E-2</v>
      </c>
      <c r="AH65" s="35">
        <f t="shared" si="13"/>
        <v>1.4746419993254414</v>
      </c>
      <c r="AI65" s="35">
        <f t="shared" si="14"/>
        <v>0.40957891602954249</v>
      </c>
      <c r="AJ65" s="35">
        <f t="shared" si="15"/>
        <v>0.97322121911851223</v>
      </c>
      <c r="AL65" s="36">
        <f t="shared" si="16"/>
        <v>1.3475707647209529E-2</v>
      </c>
      <c r="AM65" s="36">
        <f t="shared" si="17"/>
        <v>1.5152176816090048</v>
      </c>
      <c r="AN65" s="36">
        <f t="shared" si="18"/>
        <v>0.42084873200824319</v>
      </c>
      <c r="AO65" s="36">
        <f t="shared" si="19"/>
        <v>1.0275156155203258</v>
      </c>
    </row>
    <row r="66" spans="1:41" x14ac:dyDescent="0.25">
      <c r="A66" s="9" t="s">
        <v>1157</v>
      </c>
      <c r="B66" s="37">
        <v>217.66038267666667</v>
      </c>
      <c r="C66" s="37">
        <v>122.78323051739309</v>
      </c>
      <c r="D66" s="37">
        <v>56.41046340517876</v>
      </c>
      <c r="E66" s="38">
        <v>4.0425728053333332</v>
      </c>
      <c r="F66" s="38">
        <v>1.0093722945820249</v>
      </c>
      <c r="G66" s="38">
        <v>24.968561932895021</v>
      </c>
      <c r="H66" s="39">
        <v>7.5640146966666677</v>
      </c>
      <c r="I66" s="39">
        <v>5.4820582793354395</v>
      </c>
      <c r="J66" s="39">
        <v>72.475510680211784</v>
      </c>
      <c r="K66" s="40">
        <v>2.4768112206666668</v>
      </c>
      <c r="L66" s="40">
        <v>1.9610890201408875</v>
      </c>
      <c r="M66" s="40">
        <v>79.177977060885325</v>
      </c>
      <c r="N66" s="41">
        <v>3.1187416549999996</v>
      </c>
      <c r="O66" s="41">
        <v>0.42231242117633716</v>
      </c>
      <c r="P66" s="41">
        <v>13.541115869577764</v>
      </c>
      <c r="R66" s="32">
        <f t="shared" ref="R66:R128" si="20">B66/E66</f>
        <v>53.842043955153784</v>
      </c>
      <c r="S66" s="32">
        <f t="shared" ref="S66:S128" si="21">B66/H66</f>
        <v>28.775774691789785</v>
      </c>
      <c r="T66" s="32">
        <f t="shared" ref="T66:T128" si="22">B66/K66</f>
        <v>87.879278348101337</v>
      </c>
      <c r="U66" s="32">
        <f t="shared" ref="U66:U128" si="23">B66/N66</f>
        <v>69.791091008680141</v>
      </c>
      <c r="W66" s="33">
        <f t="shared" ref="W66:W128" si="24">E66/B66</f>
        <v>1.8572846172647567E-2</v>
      </c>
      <c r="X66" s="33">
        <f t="shared" ref="X66:X128" si="25">E66/H66</f>
        <v>0.53444803684937658</v>
      </c>
      <c r="Y66" s="33">
        <f t="shared" ref="Y66:Y128" si="26">E66/K66</f>
        <v>1.6321683185225642</v>
      </c>
      <c r="Z66" s="33">
        <f t="shared" ref="Z66:Z128" si="27">E66/N66</f>
        <v>1.2962191975254629</v>
      </c>
      <c r="AB66" s="34">
        <f t="shared" ref="AB66:AB128" si="28">H66/B66</f>
        <v>3.4751453634550351E-2</v>
      </c>
      <c r="AC66" s="34">
        <f t="shared" ref="AC66:AC128" si="29">H66/E66</f>
        <v>1.8710892940969486</v>
      </c>
      <c r="AD66" s="34">
        <f t="shared" ref="AD66:AD128" si="30">H66/K66</f>
        <v>3.0539326669517881</v>
      </c>
      <c r="AE66" s="34">
        <f t="shared" ref="AE66:AE128" si="31">H66/N66</f>
        <v>2.4253418632928314</v>
      </c>
      <c r="AG66" s="35">
        <f t="shared" ref="AG66:AG128" si="32">K66/B66</f>
        <v>1.1379246834946333E-2</v>
      </c>
      <c r="AH66" s="35">
        <f t="shared" ref="AH66:AH128" si="33">K66/E66</f>
        <v>0.61268190826372504</v>
      </c>
      <c r="AI66" s="35">
        <f t="shared" ref="AI66:AI128" si="34">K66/H66</f>
        <v>0.32744664308467769</v>
      </c>
      <c r="AJ66" s="35">
        <f t="shared" ref="AJ66:AJ128" si="35">K66/N66</f>
        <v>0.79417005146797492</v>
      </c>
      <c r="AL66" s="36">
        <f t="shared" ref="AL66:AL128" si="36">N66/B66</f>
        <v>1.4328476393579044E-2</v>
      </c>
      <c r="AM66" s="36">
        <f t="shared" ref="AM66:AM128" si="37">N66/E66</f>
        <v>0.7714744557934663</v>
      </c>
      <c r="AN66" s="36">
        <f t="shared" ref="AN66:AN128" si="38">N66/H66</f>
        <v>0.41231300837825918</v>
      </c>
      <c r="AO66" s="36">
        <f t="shared" ref="AO66:AO128" si="39">N66/K66</f>
        <v>1.2591761652955322</v>
      </c>
    </row>
    <row r="67" spans="1:41" x14ac:dyDescent="0.25">
      <c r="A67" s="9" t="s">
        <v>1158</v>
      </c>
      <c r="B67" s="37">
        <v>196.44036819999999</v>
      </c>
      <c r="C67" s="37">
        <v>77.976581919797908</v>
      </c>
      <c r="D67" s="37">
        <v>39.694785055792778</v>
      </c>
      <c r="E67" s="38">
        <v>4.0740731626666671</v>
      </c>
      <c r="F67" s="38">
        <v>0.98096009530246098</v>
      </c>
      <c r="G67" s="38">
        <v>24.078116816644936</v>
      </c>
      <c r="H67" s="39">
        <v>7.2455176056666666</v>
      </c>
      <c r="I67" s="39">
        <v>1.174470612123975</v>
      </c>
      <c r="J67" s="39">
        <v>16.209616428306379</v>
      </c>
      <c r="K67" s="40">
        <v>2.9196259500000004</v>
      </c>
      <c r="L67" s="40">
        <v>0.4966462080602782</v>
      </c>
      <c r="M67" s="40">
        <v>17.01061083048252</v>
      </c>
      <c r="N67" s="41">
        <v>3.321944070666667</v>
      </c>
      <c r="O67" s="41">
        <v>0.27773653907952411</v>
      </c>
      <c r="P67" s="41">
        <v>8.3606627074785855</v>
      </c>
      <c r="R67" s="32">
        <f t="shared" si="20"/>
        <v>48.217192072078745</v>
      </c>
      <c r="S67" s="32">
        <f t="shared" si="21"/>
        <v>27.111985491052483</v>
      </c>
      <c r="T67" s="32">
        <f t="shared" si="22"/>
        <v>67.282717568666627</v>
      </c>
      <c r="U67" s="32">
        <f t="shared" si="23"/>
        <v>59.134158800144156</v>
      </c>
      <c r="W67" s="33">
        <f t="shared" si="24"/>
        <v>2.073949056396987E-2</v>
      </c>
      <c r="X67" s="33">
        <f t="shared" si="25"/>
        <v>0.56228876726217103</v>
      </c>
      <c r="Y67" s="33">
        <f t="shared" si="26"/>
        <v>1.3954092861336111</v>
      </c>
      <c r="Z67" s="33">
        <f t="shared" si="27"/>
        <v>1.2264123284438857</v>
      </c>
      <c r="AB67" s="34">
        <f t="shared" si="28"/>
        <v>3.6884056327413595E-2</v>
      </c>
      <c r="AC67" s="34">
        <f t="shared" si="29"/>
        <v>1.7784456283362726</v>
      </c>
      <c r="AD67" s="34">
        <f t="shared" si="30"/>
        <v>2.4816595446641601</v>
      </c>
      <c r="AE67" s="34">
        <f t="shared" si="31"/>
        <v>2.1811076440587378</v>
      </c>
      <c r="AG67" s="35">
        <f t="shared" si="32"/>
        <v>1.4862657694814891E-2</v>
      </c>
      <c r="AH67" s="35">
        <f t="shared" si="33"/>
        <v>0.71663562077244869</v>
      </c>
      <c r="AI67" s="35">
        <f t="shared" si="34"/>
        <v>0.40295615978030086</v>
      </c>
      <c r="AJ67" s="35">
        <f t="shared" si="35"/>
        <v>0.87889076031736835</v>
      </c>
      <c r="AL67" s="36">
        <f t="shared" si="36"/>
        <v>1.691069967494933E-2</v>
      </c>
      <c r="AM67" s="36">
        <f t="shared" si="37"/>
        <v>0.81538645430027157</v>
      </c>
      <c r="AN67" s="36">
        <f t="shared" si="38"/>
        <v>0.45848264423077223</v>
      </c>
      <c r="AO67" s="36">
        <f t="shared" si="39"/>
        <v>1.1377978301181584</v>
      </c>
    </row>
    <row r="68" spans="1:41" x14ac:dyDescent="0.25">
      <c r="A68" s="9" t="s">
        <v>1159</v>
      </c>
      <c r="B68" s="37">
        <v>8750.5307860000012</v>
      </c>
      <c r="C68" s="37">
        <v>847.59022290536916</v>
      </c>
      <c r="D68" s="37">
        <v>9.68615783012193</v>
      </c>
      <c r="E68" s="38">
        <v>123.87377341666667</v>
      </c>
      <c r="F68" s="38">
        <v>26.702243532184156</v>
      </c>
      <c r="G68" s="38">
        <v>21.556010441667457</v>
      </c>
      <c r="H68" s="39">
        <v>255.82073603333333</v>
      </c>
      <c r="I68" s="39">
        <v>29.03931216067506</v>
      </c>
      <c r="J68" s="39">
        <v>11.351430150248355</v>
      </c>
      <c r="K68" s="40">
        <v>95.102020473333326</v>
      </c>
      <c r="L68" s="40">
        <v>12.610833186863051</v>
      </c>
      <c r="M68" s="40">
        <v>13.260320994335906</v>
      </c>
      <c r="N68" s="41">
        <v>100.41844945000001</v>
      </c>
      <c r="O68" s="41">
        <v>12.998633125655678</v>
      </c>
      <c r="P68" s="41">
        <v>12.944467074377513</v>
      </c>
      <c r="R68" s="32">
        <f t="shared" si="20"/>
        <v>70.640705814025495</v>
      </c>
      <c r="S68" s="32">
        <f t="shared" si="21"/>
        <v>34.205713429187426</v>
      </c>
      <c r="T68" s="32">
        <f t="shared" si="22"/>
        <v>92.012038676440696</v>
      </c>
      <c r="U68" s="32">
        <f t="shared" si="23"/>
        <v>87.140668213135811</v>
      </c>
      <c r="W68" s="33">
        <f t="shared" si="24"/>
        <v>1.4156143946702372E-2</v>
      </c>
      <c r="X68" s="33">
        <f t="shared" si="25"/>
        <v>0.48422100310322758</v>
      </c>
      <c r="Y68" s="33">
        <f t="shared" si="26"/>
        <v>1.3025356643332406</v>
      </c>
      <c r="Z68" s="33">
        <f t="shared" si="27"/>
        <v>1.2335758428369823</v>
      </c>
      <c r="AB68" s="34">
        <f t="shared" si="28"/>
        <v>2.923488212196472E-2</v>
      </c>
      <c r="AC68" s="34">
        <f t="shared" si="29"/>
        <v>2.0651727074854231</v>
      </c>
      <c r="AD68" s="34">
        <f t="shared" si="30"/>
        <v>2.6899611045074026</v>
      </c>
      <c r="AE68" s="34">
        <f t="shared" si="31"/>
        <v>2.5475471632402638</v>
      </c>
      <c r="AG68" s="35">
        <f t="shared" si="32"/>
        <v>1.0868143064588415E-2</v>
      </c>
      <c r="AH68" s="35">
        <f t="shared" si="33"/>
        <v>0.76773329697033166</v>
      </c>
      <c r="AI68" s="35">
        <f t="shared" si="34"/>
        <v>0.37175258717472209</v>
      </c>
      <c r="AJ68" s="35">
        <f t="shared" si="35"/>
        <v>0.94705724888419207</v>
      </c>
      <c r="AL68" s="36">
        <f t="shared" si="36"/>
        <v>1.1475698092584254E-2</v>
      </c>
      <c r="AM68" s="36">
        <f t="shared" si="37"/>
        <v>0.81065141296881782</v>
      </c>
      <c r="AN68" s="36">
        <f t="shared" si="38"/>
        <v>0.39253444035480972</v>
      </c>
      <c r="AO68" s="36">
        <f t="shared" si="39"/>
        <v>1.0559023767340192</v>
      </c>
    </row>
    <row r="69" spans="1:41" x14ac:dyDescent="0.25">
      <c r="A69" s="9" t="s">
        <v>447</v>
      </c>
      <c r="B69" s="37">
        <v>470.48725103333328</v>
      </c>
      <c r="C69" s="37">
        <v>292.32221232871831</v>
      </c>
      <c r="D69" s="37">
        <v>62.131803080038772</v>
      </c>
      <c r="E69" s="38">
        <v>6.446648365333334</v>
      </c>
      <c r="F69" s="38">
        <v>2.0173702355851284</v>
      </c>
      <c r="G69" s="38">
        <v>31.293318966076676</v>
      </c>
      <c r="H69" s="39">
        <v>14.977554089</v>
      </c>
      <c r="I69" s="39">
        <v>6.8410089370899643</v>
      </c>
      <c r="J69" s="39">
        <v>45.675074157229865</v>
      </c>
      <c r="K69" s="40">
        <v>8.1913365983333346</v>
      </c>
      <c r="L69" s="40">
        <v>6.5142139252260751</v>
      </c>
      <c r="M69" s="40">
        <v>79.525653072924655</v>
      </c>
      <c r="N69" s="41">
        <v>6.7813831646666669</v>
      </c>
      <c r="O69" s="41">
        <v>8.6587332055651878</v>
      </c>
      <c r="P69" s="41">
        <v>127.68388093273005</v>
      </c>
      <c r="R69" s="32">
        <f t="shared" si="20"/>
        <v>72.981683561859043</v>
      </c>
      <c r="S69" s="32">
        <f t="shared" si="21"/>
        <v>31.412822697056679</v>
      </c>
      <c r="T69" s="32">
        <f t="shared" si="22"/>
        <v>57.437177118208261</v>
      </c>
      <c r="U69" s="32">
        <f t="shared" si="23"/>
        <v>69.379246034162065</v>
      </c>
      <c r="W69" s="33">
        <f t="shared" si="24"/>
        <v>1.3702068124427454E-2</v>
      </c>
      <c r="X69" s="33">
        <f t="shared" si="25"/>
        <v>0.43042063657563162</v>
      </c>
      <c r="Y69" s="33">
        <f t="shared" si="26"/>
        <v>0.78700811374849533</v>
      </c>
      <c r="Z69" s="33">
        <f t="shared" si="27"/>
        <v>0.95063915558150203</v>
      </c>
      <c r="AB69" s="34">
        <f t="shared" si="28"/>
        <v>3.183413377536741E-2</v>
      </c>
      <c r="AC69" s="34">
        <f t="shared" si="29"/>
        <v>2.3233086776597536</v>
      </c>
      <c r="AD69" s="34">
        <f t="shared" si="30"/>
        <v>1.8284627800605135</v>
      </c>
      <c r="AE69" s="34">
        <f t="shared" si="31"/>
        <v>2.208628199485644</v>
      </c>
      <c r="AG69" s="35">
        <f t="shared" si="32"/>
        <v>1.7410326380454869E-2</v>
      </c>
      <c r="AH69" s="35">
        <f t="shared" si="33"/>
        <v>1.2706349306070441</v>
      </c>
      <c r="AI69" s="35">
        <f t="shared" si="34"/>
        <v>0.54690749568711738</v>
      </c>
      <c r="AJ69" s="35">
        <f t="shared" si="35"/>
        <v>1.2079153174846406</v>
      </c>
      <c r="AL69" s="36">
        <f t="shared" si="36"/>
        <v>1.4413532247202628E-2</v>
      </c>
      <c r="AM69" s="36">
        <f t="shared" si="37"/>
        <v>1.0519238494739933</v>
      </c>
      <c r="AN69" s="36">
        <f t="shared" si="38"/>
        <v>0.45276973291968509</v>
      </c>
      <c r="AO69" s="36">
        <f t="shared" si="39"/>
        <v>0.82787260458158363</v>
      </c>
    </row>
    <row r="70" spans="1:41" x14ac:dyDescent="0.25">
      <c r="A70" s="9" t="s">
        <v>1160</v>
      </c>
      <c r="B70" s="37">
        <v>291.63637199999999</v>
      </c>
      <c r="C70" s="37">
        <v>125.5610890716012</v>
      </c>
      <c r="D70" s="37">
        <v>43.053988160160358</v>
      </c>
      <c r="E70" s="38">
        <v>4.0625087503333335</v>
      </c>
      <c r="F70" s="38">
        <v>0.41447515335576979</v>
      </c>
      <c r="G70" s="38">
        <v>10.202443338042327</v>
      </c>
      <c r="H70" s="39">
        <v>13.023109455666665</v>
      </c>
      <c r="I70" s="39">
        <v>5.1155446056837679</v>
      </c>
      <c r="J70" s="39">
        <v>39.280516094087439</v>
      </c>
      <c r="K70" s="40">
        <v>4.1808637426666664</v>
      </c>
      <c r="L70" s="40">
        <v>0.5830846603506008</v>
      </c>
      <c r="M70" s="40">
        <v>13.946511922885433</v>
      </c>
      <c r="N70" s="41">
        <v>4.3179036880000004</v>
      </c>
      <c r="O70" s="41">
        <v>0.48027640238121699</v>
      </c>
      <c r="P70" s="41">
        <v>11.122906787290457</v>
      </c>
      <c r="R70" s="32">
        <f t="shared" si="20"/>
        <v>71.787260021549713</v>
      </c>
      <c r="S70" s="32">
        <f t="shared" si="21"/>
        <v>22.393758801827627</v>
      </c>
      <c r="T70" s="32">
        <f t="shared" si="22"/>
        <v>69.755053010645724</v>
      </c>
      <c r="U70" s="32">
        <f t="shared" si="23"/>
        <v>67.541194309288159</v>
      </c>
      <c r="W70" s="33">
        <f t="shared" si="24"/>
        <v>1.3930048308011915E-2</v>
      </c>
      <c r="X70" s="33">
        <f t="shared" si="25"/>
        <v>0.31194614190742587</v>
      </c>
      <c r="Y70" s="33">
        <f t="shared" si="26"/>
        <v>0.97169125816622692</v>
      </c>
      <c r="Z70" s="33">
        <f t="shared" si="27"/>
        <v>0.94085209950920357</v>
      </c>
      <c r="AB70" s="34">
        <f t="shared" si="28"/>
        <v>4.4655299221959412E-2</v>
      </c>
      <c r="AC70" s="34">
        <f t="shared" si="29"/>
        <v>3.2056815765869069</v>
      </c>
      <c r="AD70" s="34">
        <f t="shared" si="30"/>
        <v>3.1149327644340254</v>
      </c>
      <c r="AE70" s="34">
        <f t="shared" si="31"/>
        <v>3.016072241689765</v>
      </c>
      <c r="AG70" s="35">
        <f t="shared" si="32"/>
        <v>1.433587900574578E-2</v>
      </c>
      <c r="AH70" s="35">
        <f t="shared" si="33"/>
        <v>1.0291334738229478</v>
      </c>
      <c r="AI70" s="35">
        <f t="shared" si="34"/>
        <v>0.3210342166668555</v>
      </c>
      <c r="AJ70" s="35">
        <f t="shared" si="35"/>
        <v>0.96826238952152055</v>
      </c>
      <c r="AL70" s="36">
        <f t="shared" si="36"/>
        <v>1.4805779054198357E-2</v>
      </c>
      <c r="AM70" s="36">
        <f t="shared" si="37"/>
        <v>1.062866310785352</v>
      </c>
      <c r="AN70" s="36">
        <f t="shared" si="38"/>
        <v>0.33155704501286959</v>
      </c>
      <c r="AO70" s="36">
        <f t="shared" si="39"/>
        <v>1.0327779027895145</v>
      </c>
    </row>
    <row r="71" spans="1:41" x14ac:dyDescent="0.25">
      <c r="A71" s="9" t="s">
        <v>629</v>
      </c>
      <c r="B71" s="37">
        <v>96.581526563333341</v>
      </c>
      <c r="C71" s="37">
        <v>55.099341341967964</v>
      </c>
      <c r="D71" s="37">
        <v>57.049565587303661</v>
      </c>
      <c r="E71" s="38">
        <v>1.888662557</v>
      </c>
      <c r="F71" s="38">
        <v>0.90010745415371241</v>
      </c>
      <c r="G71" s="38">
        <v>47.658458141059675</v>
      </c>
      <c r="H71" s="39">
        <v>4.8677573719999998</v>
      </c>
      <c r="I71" s="39">
        <v>1.8366973840860994</v>
      </c>
      <c r="J71" s="39">
        <v>37.731900826672913</v>
      </c>
      <c r="K71" s="40">
        <v>1.6363072083333334</v>
      </c>
      <c r="L71" s="40">
        <v>0.68912409448773548</v>
      </c>
      <c r="M71" s="40">
        <v>42.114591378574033</v>
      </c>
      <c r="N71" s="41">
        <v>1.9806357676666668</v>
      </c>
      <c r="O71" s="41">
        <v>0.79629432453473115</v>
      </c>
      <c r="P71" s="41">
        <v>40.203975790704007</v>
      </c>
      <c r="R71" s="32">
        <f t="shared" si="20"/>
        <v>51.137523855370922</v>
      </c>
      <c r="S71" s="32">
        <f t="shared" si="21"/>
        <v>19.841072424620705</v>
      </c>
      <c r="T71" s="32">
        <f t="shared" si="22"/>
        <v>59.024079385256023</v>
      </c>
      <c r="U71" s="32">
        <f t="shared" si="23"/>
        <v>48.762891259463323</v>
      </c>
      <c r="W71" s="33">
        <f t="shared" si="24"/>
        <v>1.9555111874955813E-2</v>
      </c>
      <c r="X71" s="33">
        <f t="shared" si="25"/>
        <v>0.38799439098255861</v>
      </c>
      <c r="Y71" s="33">
        <f t="shared" si="26"/>
        <v>1.1542224756949546</v>
      </c>
      <c r="Z71" s="33">
        <f t="shared" si="27"/>
        <v>0.95356379392511026</v>
      </c>
      <c r="AB71" s="34">
        <f t="shared" si="28"/>
        <v>5.040050147486505E-2</v>
      </c>
      <c r="AC71" s="34">
        <f t="shared" si="29"/>
        <v>2.5773568464935686</v>
      </c>
      <c r="AD71" s="34">
        <f t="shared" si="30"/>
        <v>2.9748432001091478</v>
      </c>
      <c r="AE71" s="34">
        <f t="shared" si="31"/>
        <v>2.4576741728412652</v>
      </c>
      <c r="AG71" s="35">
        <f t="shared" si="32"/>
        <v>1.6942237988548721E-2</v>
      </c>
      <c r="AH71" s="35">
        <f t="shared" si="33"/>
        <v>0.8663840993027816</v>
      </c>
      <c r="AI71" s="35">
        <f t="shared" si="34"/>
        <v>0.33615217096595534</v>
      </c>
      <c r="AJ71" s="35">
        <f t="shared" si="35"/>
        <v>0.82615250872754986</v>
      </c>
      <c r="AL71" s="36">
        <f t="shared" si="36"/>
        <v>2.0507397616746768E-2</v>
      </c>
      <c r="AM71" s="36">
        <f t="shared" si="37"/>
        <v>1.0486975348379646</v>
      </c>
      <c r="AN71" s="36">
        <f t="shared" si="38"/>
        <v>0.40688876135436663</v>
      </c>
      <c r="AO71" s="36">
        <f t="shared" si="39"/>
        <v>1.2104302649158714</v>
      </c>
    </row>
    <row r="72" spans="1:41" x14ac:dyDescent="0.25">
      <c r="A72" s="9" t="s">
        <v>1161</v>
      </c>
      <c r="B72" s="37">
        <v>127.77912453666666</v>
      </c>
      <c r="C72" s="37">
        <v>75.748430326342955</v>
      </c>
      <c r="D72" s="37">
        <v>59.280755444999691</v>
      </c>
      <c r="E72" s="38">
        <v>2.8870712093333335</v>
      </c>
      <c r="F72" s="38">
        <v>0.52880200669371447</v>
      </c>
      <c r="G72" s="38">
        <v>18.316209346835699</v>
      </c>
      <c r="H72" s="39">
        <v>4.2827867890000002</v>
      </c>
      <c r="I72" s="39">
        <v>2.2047620769092071</v>
      </c>
      <c r="J72" s="39">
        <v>51.479613287590318</v>
      </c>
      <c r="K72" s="40">
        <v>2.5197623020000002</v>
      </c>
      <c r="L72" s="40">
        <v>0.69145038012024029</v>
      </c>
      <c r="M72" s="40">
        <v>27.441095518074</v>
      </c>
      <c r="N72" s="41">
        <v>2.6938218796666664</v>
      </c>
      <c r="O72" s="41">
        <v>0.83806455458914986</v>
      </c>
      <c r="P72" s="41">
        <v>31.110615030450788</v>
      </c>
      <c r="R72" s="32">
        <f t="shared" si="20"/>
        <v>44.259083088626937</v>
      </c>
      <c r="S72" s="32">
        <f t="shared" si="21"/>
        <v>29.835509174740441</v>
      </c>
      <c r="T72" s="32">
        <f t="shared" si="22"/>
        <v>50.710785074943409</v>
      </c>
      <c r="U72" s="32">
        <f t="shared" si="23"/>
        <v>47.434140134194045</v>
      </c>
      <c r="W72" s="33">
        <f t="shared" si="24"/>
        <v>2.2594232194045737E-2</v>
      </c>
      <c r="X72" s="33">
        <f t="shared" si="25"/>
        <v>0.67411042192166748</v>
      </c>
      <c r="Y72" s="33">
        <f t="shared" si="26"/>
        <v>1.1457712527256205</v>
      </c>
      <c r="Z72" s="33">
        <f t="shared" si="27"/>
        <v>1.0717379761168842</v>
      </c>
      <c r="AB72" s="34">
        <f t="shared" si="28"/>
        <v>3.3517108561586989E-2</v>
      </c>
      <c r="AC72" s="34">
        <f t="shared" si="29"/>
        <v>1.4834364927178079</v>
      </c>
      <c r="AD72" s="34">
        <f t="shared" si="30"/>
        <v>1.6996788886001835</v>
      </c>
      <c r="AE72" s="34">
        <f t="shared" si="31"/>
        <v>1.5898552244033122</v>
      </c>
      <c r="AG72" s="35">
        <f t="shared" si="32"/>
        <v>1.9719671042799685E-2</v>
      </c>
      <c r="AH72" s="35">
        <f t="shared" si="33"/>
        <v>0.87277455916366187</v>
      </c>
      <c r="AI72" s="35">
        <f t="shared" si="34"/>
        <v>0.58834642632031342</v>
      </c>
      <c r="AJ72" s="35">
        <f t="shared" si="35"/>
        <v>0.9353856396443686</v>
      </c>
      <c r="AL72" s="36">
        <f t="shared" si="36"/>
        <v>2.1081862075942343E-2</v>
      </c>
      <c r="AM72" s="36">
        <f t="shared" si="37"/>
        <v>0.93306388528210527</v>
      </c>
      <c r="AN72" s="36">
        <f t="shared" si="38"/>
        <v>0.62898808938739026</v>
      </c>
      <c r="AO72" s="36">
        <f t="shared" si="39"/>
        <v>1.0690777767127124</v>
      </c>
    </row>
    <row r="73" spans="1:41" x14ac:dyDescent="0.25">
      <c r="A73" s="9" t="s">
        <v>1162</v>
      </c>
      <c r="B73" s="37">
        <v>103.42042157666667</v>
      </c>
      <c r="C73" s="37">
        <v>46.444233051169967</v>
      </c>
      <c r="D73" s="37">
        <v>44.908183841370594</v>
      </c>
      <c r="E73" s="38">
        <v>1.5884744706666669</v>
      </c>
      <c r="F73" s="38">
        <v>0.12454208966793197</v>
      </c>
      <c r="G73" s="38">
        <v>7.8403582788247705</v>
      </c>
      <c r="H73" s="39">
        <v>3.0938069169999998</v>
      </c>
      <c r="I73" s="39">
        <v>0.43220241775876295</v>
      </c>
      <c r="J73" s="39">
        <v>13.9699221494359</v>
      </c>
      <c r="K73" s="40">
        <v>0.96634592866666669</v>
      </c>
      <c r="L73" s="40">
        <v>0.44172765245538093</v>
      </c>
      <c r="M73" s="40">
        <v>45.711130905768151</v>
      </c>
      <c r="N73" s="41">
        <v>1.1282739543333333</v>
      </c>
      <c r="O73" s="41">
        <v>9.866683289387139E-2</v>
      </c>
      <c r="P73" s="41">
        <v>8.7449357946201065</v>
      </c>
      <c r="R73" s="32">
        <f t="shared" si="20"/>
        <v>65.106757134889392</v>
      </c>
      <c r="S73" s="32">
        <f t="shared" si="21"/>
        <v>33.428208143303038</v>
      </c>
      <c r="T73" s="32">
        <f t="shared" si="22"/>
        <v>107.02215273919855</v>
      </c>
      <c r="U73" s="32">
        <f t="shared" si="23"/>
        <v>91.662509073671742</v>
      </c>
      <c r="W73" s="33">
        <f t="shared" si="24"/>
        <v>1.5359388856185562E-2</v>
      </c>
      <c r="X73" s="33">
        <f t="shared" si="25"/>
        <v>0.51343684763850017</v>
      </c>
      <c r="Y73" s="33">
        <f t="shared" si="26"/>
        <v>1.6437948601474353</v>
      </c>
      <c r="Z73" s="33">
        <f t="shared" si="27"/>
        <v>1.4078801203961617</v>
      </c>
      <c r="AB73" s="34">
        <f t="shared" si="28"/>
        <v>2.9914855014456961E-2</v>
      </c>
      <c r="AC73" s="34">
        <f t="shared" si="29"/>
        <v>1.9476592001516775</v>
      </c>
      <c r="AD73" s="34">
        <f t="shared" si="30"/>
        <v>3.2015521825281925</v>
      </c>
      <c r="AE73" s="34">
        <f t="shared" si="31"/>
        <v>2.7420706692002361</v>
      </c>
      <c r="AG73" s="35">
        <f t="shared" si="32"/>
        <v>9.3438598869982764E-3</v>
      </c>
      <c r="AH73" s="35">
        <f t="shared" si="33"/>
        <v>0.60834841636523185</v>
      </c>
      <c r="AI73" s="35">
        <f t="shared" si="34"/>
        <v>0.31234849316443841</v>
      </c>
      <c r="AJ73" s="35">
        <f t="shared" si="35"/>
        <v>0.85648164167509699</v>
      </c>
      <c r="AL73" s="36">
        <f t="shared" si="36"/>
        <v>1.0909585719459979E-2</v>
      </c>
      <c r="AM73" s="36">
        <f t="shared" si="37"/>
        <v>0.7102877478791384</v>
      </c>
      <c r="AN73" s="36">
        <f t="shared" si="38"/>
        <v>0.36468790218731462</v>
      </c>
      <c r="AO73" s="36">
        <f t="shared" si="39"/>
        <v>1.1675673491894252</v>
      </c>
    </row>
    <row r="74" spans="1:41" x14ac:dyDescent="0.25">
      <c r="A74" s="9" t="s">
        <v>1163</v>
      </c>
      <c r="B74" s="37">
        <v>66.50308501666666</v>
      </c>
      <c r="C74" s="37">
        <v>11.241144295814372</v>
      </c>
      <c r="D74" s="37">
        <v>16.903192224837653</v>
      </c>
      <c r="E74" s="38">
        <v>1.7445724516666667</v>
      </c>
      <c r="F74" s="38">
        <v>0.41098681785900543</v>
      </c>
      <c r="G74" s="38">
        <v>23.558025203617749</v>
      </c>
      <c r="H74" s="39">
        <v>5.4650685403333341</v>
      </c>
      <c r="I74" s="39">
        <v>0.77562295501982359</v>
      </c>
      <c r="J74" s="39">
        <v>14.192373788097367</v>
      </c>
      <c r="K74" s="40">
        <v>3.0593679256666668</v>
      </c>
      <c r="L74" s="40">
        <v>0.25336682400564153</v>
      </c>
      <c r="M74" s="40">
        <v>8.2816722330129799</v>
      </c>
      <c r="N74" s="41">
        <v>2.2287560233333337</v>
      </c>
      <c r="O74" s="41">
        <v>0.39663557188327453</v>
      </c>
      <c r="P74" s="41">
        <v>17.796275937375384</v>
      </c>
      <c r="R74" s="32">
        <f t="shared" si="20"/>
        <v>38.119990346708349</v>
      </c>
      <c r="S74" s="32">
        <f t="shared" si="21"/>
        <v>12.168755894982866</v>
      </c>
      <c r="T74" s="32">
        <f t="shared" si="22"/>
        <v>21.737524427427267</v>
      </c>
      <c r="U74" s="32">
        <f t="shared" si="23"/>
        <v>29.838656326861862</v>
      </c>
      <c r="W74" s="33">
        <f t="shared" si="24"/>
        <v>2.6232955226504921E-2</v>
      </c>
      <c r="X74" s="33">
        <f t="shared" si="25"/>
        <v>0.31922242855535332</v>
      </c>
      <c r="Y74" s="33">
        <f t="shared" si="26"/>
        <v>0.57023950503975651</v>
      </c>
      <c r="Z74" s="33">
        <f t="shared" si="27"/>
        <v>0.78275613544163503</v>
      </c>
      <c r="AB74" s="34">
        <f t="shared" si="28"/>
        <v>8.2177669486516405E-2</v>
      </c>
      <c r="AC74" s="34">
        <f t="shared" si="29"/>
        <v>3.1326119675409947</v>
      </c>
      <c r="AD74" s="34">
        <f t="shared" si="30"/>
        <v>1.7863390978521947</v>
      </c>
      <c r="AE74" s="34">
        <f t="shared" si="31"/>
        <v>2.4520712375506055</v>
      </c>
      <c r="AG74" s="35">
        <f t="shared" si="32"/>
        <v>4.6003398562637264E-2</v>
      </c>
      <c r="AH74" s="35">
        <f t="shared" si="33"/>
        <v>1.7536491091235094</v>
      </c>
      <c r="AI74" s="35">
        <f t="shared" si="34"/>
        <v>0.55980412744833852</v>
      </c>
      <c r="AJ74" s="35">
        <f t="shared" si="35"/>
        <v>1.3726795995781842</v>
      </c>
      <c r="AL74" s="36">
        <f t="shared" si="36"/>
        <v>3.3513573434597425E-2</v>
      </c>
      <c r="AM74" s="36">
        <f t="shared" si="37"/>
        <v>1.2775370958105552</v>
      </c>
      <c r="AN74" s="36">
        <f t="shared" si="38"/>
        <v>0.40781849429419853</v>
      </c>
      <c r="AO74" s="36">
        <f t="shared" si="39"/>
        <v>0.72850212118493907</v>
      </c>
    </row>
    <row r="75" spans="1:41" x14ac:dyDescent="0.25">
      <c r="A75" s="9" t="s">
        <v>1164</v>
      </c>
      <c r="B75" s="37">
        <v>26.268251493333334</v>
      </c>
      <c r="C75" s="37">
        <v>20.990988228237125</v>
      </c>
      <c r="D75" s="37">
        <v>79.91010834339113</v>
      </c>
      <c r="E75" s="38">
        <v>0.40158735733333334</v>
      </c>
      <c r="F75" s="38">
        <v>0.16163753764246569</v>
      </c>
      <c r="G75" s="38">
        <v>40.249657936392694</v>
      </c>
      <c r="H75" s="39">
        <v>0.38869874799999998</v>
      </c>
      <c r="I75" s="39">
        <v>0.27747433401908439</v>
      </c>
      <c r="J75" s="39">
        <v>71.385445784632267</v>
      </c>
      <c r="K75" s="40">
        <v>0.22471040033333334</v>
      </c>
      <c r="L75" s="40">
        <v>0.15504459032653709</v>
      </c>
      <c r="M75" s="40">
        <v>68.997514176711618</v>
      </c>
      <c r="N75" s="41">
        <v>0.36661476700000001</v>
      </c>
      <c r="O75" s="41">
        <v>3.696301075983191E-2</v>
      </c>
      <c r="P75" s="41">
        <v>10.082248203556926</v>
      </c>
      <c r="R75" s="32">
        <f t="shared" si="20"/>
        <v>65.411051950845277</v>
      </c>
      <c r="S75" s="32">
        <f t="shared" si="21"/>
        <v>67.579974539391458</v>
      </c>
      <c r="T75" s="32">
        <f t="shared" si="22"/>
        <v>116.8982452719912</v>
      </c>
      <c r="U75" s="32">
        <f t="shared" si="23"/>
        <v>71.650827674743752</v>
      </c>
      <c r="W75" s="33">
        <f t="shared" si="24"/>
        <v>1.5287936368176347E-2</v>
      </c>
      <c r="X75" s="33">
        <f t="shared" si="25"/>
        <v>1.0331583505211943</v>
      </c>
      <c r="Y75" s="33">
        <f t="shared" si="26"/>
        <v>1.7871329352696732</v>
      </c>
      <c r="Z75" s="33">
        <f t="shared" si="27"/>
        <v>1.0953932942186515</v>
      </c>
      <c r="AB75" s="34">
        <f t="shared" si="28"/>
        <v>1.4797282875818687E-2</v>
      </c>
      <c r="AC75" s="34">
        <f t="shared" si="29"/>
        <v>0.96790583892152937</v>
      </c>
      <c r="AD75" s="34">
        <f t="shared" si="30"/>
        <v>1.7297764029764882</v>
      </c>
      <c r="AE75" s="34">
        <f t="shared" si="31"/>
        <v>1.0602375653897214</v>
      </c>
      <c r="AG75" s="35">
        <f t="shared" si="32"/>
        <v>8.5544483381531124E-3</v>
      </c>
      <c r="AH75" s="35">
        <f t="shared" si="33"/>
        <v>0.5595554646577553</v>
      </c>
      <c r="AI75" s="35">
        <f t="shared" si="34"/>
        <v>0.57810940089092688</v>
      </c>
      <c r="AJ75" s="35">
        <f t="shared" si="35"/>
        <v>0.61293330372950672</v>
      </c>
      <c r="AL75" s="36">
        <f t="shared" si="36"/>
        <v>1.3956572902960207E-2</v>
      </c>
      <c r="AM75" s="36">
        <f t="shared" si="37"/>
        <v>0.91291411521128962</v>
      </c>
      <c r="AN75" s="36">
        <f t="shared" si="38"/>
        <v>0.94318484143921144</v>
      </c>
      <c r="AO75" s="36">
        <f t="shared" si="39"/>
        <v>1.6314988823666685</v>
      </c>
    </row>
    <row r="76" spans="1:41" x14ac:dyDescent="0.25">
      <c r="A76" s="9" t="s">
        <v>1165</v>
      </c>
      <c r="B76" s="37">
        <v>33.580629973333338</v>
      </c>
      <c r="C76" s="37">
        <v>1.3356842041200192</v>
      </c>
      <c r="D76" s="37">
        <v>3.9775436172004435</v>
      </c>
      <c r="E76" s="38">
        <v>0.44443419833333336</v>
      </c>
      <c r="F76" s="38">
        <v>0.26588268279046201</v>
      </c>
      <c r="G76" s="38">
        <v>59.824982818051588</v>
      </c>
      <c r="H76" s="39">
        <v>1.0069045456666668</v>
      </c>
      <c r="I76" s="39">
        <v>0.28741169193111277</v>
      </c>
      <c r="J76" s="39">
        <v>28.544085252968927</v>
      </c>
      <c r="K76" s="40">
        <v>0.39607288333333335</v>
      </c>
      <c r="L76" s="40">
        <v>6.0478442063282553E-2</v>
      </c>
      <c r="M76" s="40">
        <v>15.269523516555447</v>
      </c>
      <c r="N76" s="41">
        <v>0.51888825866666666</v>
      </c>
      <c r="O76" s="41">
        <v>4.8578892893023431E-2</v>
      </c>
      <c r="P76" s="41">
        <v>9.3621106436001416</v>
      </c>
      <c r="R76" s="32">
        <f t="shared" si="20"/>
        <v>75.558159338915857</v>
      </c>
      <c r="S76" s="32">
        <f t="shared" si="21"/>
        <v>33.350360883612616</v>
      </c>
      <c r="T76" s="32">
        <f t="shared" si="22"/>
        <v>84.783966250655979</v>
      </c>
      <c r="U76" s="32">
        <f t="shared" si="23"/>
        <v>64.716496109628693</v>
      </c>
      <c r="W76" s="33">
        <f t="shared" si="24"/>
        <v>1.323483802079539E-2</v>
      </c>
      <c r="X76" s="33">
        <f t="shared" si="25"/>
        <v>0.44138662422968361</v>
      </c>
      <c r="Y76" s="33">
        <f t="shared" si="26"/>
        <v>1.1221020600880149</v>
      </c>
      <c r="Z76" s="33">
        <f t="shared" si="27"/>
        <v>0.85651234328437076</v>
      </c>
      <c r="AB76" s="34">
        <f t="shared" si="28"/>
        <v>2.9984683029063427E-2</v>
      </c>
      <c r="AC76" s="34">
        <f t="shared" si="29"/>
        <v>2.2655874580368609</v>
      </c>
      <c r="AD76" s="34">
        <f t="shared" si="30"/>
        <v>2.5422203539727306</v>
      </c>
      <c r="AE76" s="34">
        <f t="shared" si="31"/>
        <v>1.9405036225988326</v>
      </c>
      <c r="AG76" s="35">
        <f t="shared" si="32"/>
        <v>1.1794682936200368E-2</v>
      </c>
      <c r="AH76" s="35">
        <f t="shared" si="33"/>
        <v>0.89118453264541941</v>
      </c>
      <c r="AI76" s="35">
        <f t="shared" si="34"/>
        <v>0.39335693243006997</v>
      </c>
      <c r="AJ76" s="35">
        <f t="shared" si="35"/>
        <v>0.76331055235491507</v>
      </c>
      <c r="AL76" s="36">
        <f t="shared" si="36"/>
        <v>1.5452010849073416E-2</v>
      </c>
      <c r="AM76" s="36">
        <f t="shared" si="37"/>
        <v>1.1675254978409457</v>
      </c>
      <c r="AN76" s="36">
        <f t="shared" si="38"/>
        <v>0.51533013819409579</v>
      </c>
      <c r="AO76" s="36">
        <f t="shared" si="39"/>
        <v>1.3100827663326104</v>
      </c>
    </row>
    <row r="77" spans="1:41" x14ac:dyDescent="0.25">
      <c r="A77" s="9" t="s">
        <v>630</v>
      </c>
      <c r="B77" s="37">
        <v>53.272787364999999</v>
      </c>
      <c r="C77" s="37">
        <v>39.853647863940409</v>
      </c>
      <c r="D77" s="37">
        <v>74.810517405222328</v>
      </c>
      <c r="E77" s="38">
        <v>2.3064672746666668</v>
      </c>
      <c r="F77" s="38">
        <v>0.81798207773752751</v>
      </c>
      <c r="G77" s="38">
        <v>35.464716396452808</v>
      </c>
      <c r="H77" s="39">
        <v>3.0936227566666665</v>
      </c>
      <c r="I77" s="39">
        <v>0.19611234095702776</v>
      </c>
      <c r="J77" s="39">
        <v>6.3392454860377336</v>
      </c>
      <c r="K77" s="40">
        <v>2.1148476526666666</v>
      </c>
      <c r="L77" s="40">
        <v>0.43524703380221541</v>
      </c>
      <c r="M77" s="40">
        <v>20.580538425706507</v>
      </c>
      <c r="N77" s="41">
        <v>2.5182524313333334</v>
      </c>
      <c r="O77" s="41">
        <v>0.30527026541836605</v>
      </c>
      <c r="P77" s="41">
        <v>12.122305993634454</v>
      </c>
      <c r="R77" s="32">
        <f t="shared" si="20"/>
        <v>23.097135584851966</v>
      </c>
      <c r="S77" s="32">
        <f t="shared" si="21"/>
        <v>17.220195077178918</v>
      </c>
      <c r="T77" s="32">
        <f t="shared" si="22"/>
        <v>25.189893606675142</v>
      </c>
      <c r="U77" s="32">
        <f t="shared" si="23"/>
        <v>21.154665315579095</v>
      </c>
      <c r="W77" s="33">
        <f t="shared" si="24"/>
        <v>4.3295411949516388E-2</v>
      </c>
      <c r="X77" s="33">
        <f t="shared" si="25"/>
        <v>0.74555543971749538</v>
      </c>
      <c r="Y77" s="33">
        <f t="shared" si="26"/>
        <v>1.0906068206654895</v>
      </c>
      <c r="Z77" s="33">
        <f t="shared" si="27"/>
        <v>0.91589994949214315</v>
      </c>
      <c r="AB77" s="34">
        <f t="shared" si="28"/>
        <v>5.8071351428837827E-2</v>
      </c>
      <c r="AC77" s="34">
        <f t="shared" si="29"/>
        <v>1.3412818775474542</v>
      </c>
      <c r="AD77" s="34">
        <f t="shared" si="30"/>
        <v>1.4628111640882675</v>
      </c>
      <c r="AE77" s="34">
        <f t="shared" si="31"/>
        <v>1.2284800039004402</v>
      </c>
      <c r="AG77" s="35">
        <f t="shared" si="32"/>
        <v>3.9698460645145685E-2</v>
      </c>
      <c r="AH77" s="35">
        <f t="shared" si="33"/>
        <v>0.91692072803083957</v>
      </c>
      <c r="AI77" s="35">
        <f t="shared" si="34"/>
        <v>0.68361523657311862</v>
      </c>
      <c r="AJ77" s="35">
        <f t="shared" si="35"/>
        <v>0.83980764849174516</v>
      </c>
      <c r="AL77" s="36">
        <f t="shared" si="36"/>
        <v>4.7270896754086772E-2</v>
      </c>
      <c r="AM77" s="36">
        <f t="shared" si="37"/>
        <v>1.091822311546681</v>
      </c>
      <c r="AN77" s="36">
        <f t="shared" si="38"/>
        <v>0.81401406357855788</v>
      </c>
      <c r="AO77" s="36">
        <f t="shared" si="39"/>
        <v>1.1907488599275713</v>
      </c>
    </row>
    <row r="78" spans="1:41" x14ac:dyDescent="0.25">
      <c r="A78" s="9" t="s">
        <v>1166</v>
      </c>
      <c r="B78" s="37">
        <v>409.4578381666667</v>
      </c>
      <c r="C78" s="37">
        <v>80.993263283329441</v>
      </c>
      <c r="D78" s="37">
        <v>19.780611270252873</v>
      </c>
      <c r="E78" s="38">
        <v>5.4084133196666668</v>
      </c>
      <c r="F78" s="38">
        <v>1.3130421960467118</v>
      </c>
      <c r="G78" s="38">
        <v>24.277770917989635</v>
      </c>
      <c r="H78" s="39">
        <v>13.89449845</v>
      </c>
      <c r="I78" s="39">
        <v>1.6698126026308806</v>
      </c>
      <c r="J78" s="39">
        <v>12.017796890184838</v>
      </c>
      <c r="K78" s="40">
        <v>4.8960659516666665</v>
      </c>
      <c r="L78" s="40">
        <v>0.30024349533533684</v>
      </c>
      <c r="M78" s="40">
        <v>6.1323417269967768</v>
      </c>
      <c r="N78" s="41">
        <v>5.2238611413333329</v>
      </c>
      <c r="O78" s="41">
        <v>0.19989274927145137</v>
      </c>
      <c r="P78" s="41">
        <v>3.8265325946323099</v>
      </c>
      <c r="R78" s="32">
        <f t="shared" si="20"/>
        <v>75.707571512286449</v>
      </c>
      <c r="S78" s="32">
        <f t="shared" si="21"/>
        <v>29.469062135644535</v>
      </c>
      <c r="T78" s="32">
        <f t="shared" si="22"/>
        <v>83.629967857619121</v>
      </c>
      <c r="U78" s="32">
        <f t="shared" si="23"/>
        <v>78.382220945129703</v>
      </c>
      <c r="W78" s="33">
        <f t="shared" si="24"/>
        <v>1.3208718494394076E-2</v>
      </c>
      <c r="X78" s="33">
        <f t="shared" si="25"/>
        <v>0.38924854604353615</v>
      </c>
      <c r="Y78" s="33">
        <f t="shared" si="26"/>
        <v>1.1046447031265159</v>
      </c>
      <c r="Z78" s="33">
        <f t="shared" si="27"/>
        <v>1.0353286914296174</v>
      </c>
      <c r="AB78" s="34">
        <f t="shared" si="28"/>
        <v>3.3933892955162699E-2</v>
      </c>
      <c r="AC78" s="34">
        <f t="shared" si="29"/>
        <v>2.5690526275932535</v>
      </c>
      <c r="AD78" s="34">
        <f t="shared" si="30"/>
        <v>2.8378903771241446</v>
      </c>
      <c r="AE78" s="34">
        <f t="shared" si="31"/>
        <v>2.6598138951399428</v>
      </c>
      <c r="AG78" s="35">
        <f t="shared" si="32"/>
        <v>1.1957436139429232E-2</v>
      </c>
      <c r="AH78" s="35">
        <f t="shared" si="33"/>
        <v>0.90526845162943692</v>
      </c>
      <c r="AI78" s="35">
        <f t="shared" si="34"/>
        <v>0.35237442857584156</v>
      </c>
      <c r="AJ78" s="35">
        <f t="shared" si="35"/>
        <v>0.93725040141802074</v>
      </c>
      <c r="AL78" s="36">
        <f t="shared" si="36"/>
        <v>1.2757995218074199E-2</v>
      </c>
      <c r="AM78" s="36">
        <f t="shared" si="37"/>
        <v>0.96587683532576085</v>
      </c>
      <c r="AN78" s="36">
        <f t="shared" si="38"/>
        <v>0.37596615380768444</v>
      </c>
      <c r="AO78" s="36">
        <f t="shared" si="39"/>
        <v>1.0669507300152037</v>
      </c>
    </row>
    <row r="79" spans="1:41" x14ac:dyDescent="0.25">
      <c r="A79" s="9" t="s">
        <v>1167</v>
      </c>
      <c r="B79" s="37">
        <v>7.4412440696666664</v>
      </c>
      <c r="C79" s="37">
        <v>2.926125759706331</v>
      </c>
      <c r="D79" s="37">
        <v>39.323071952905423</v>
      </c>
      <c r="E79" s="38">
        <v>4.8432567466666674</v>
      </c>
      <c r="F79" s="38">
        <v>0.41886127401097428</v>
      </c>
      <c r="G79" s="38">
        <v>8.6483392460920481</v>
      </c>
      <c r="H79" s="39">
        <v>6.8665373450000002</v>
      </c>
      <c r="I79" s="39">
        <v>2.1608145942896733</v>
      </c>
      <c r="J79" s="39">
        <v>31.468766362468141</v>
      </c>
      <c r="K79" s="40">
        <v>5.6867254203333344</v>
      </c>
      <c r="L79" s="40">
        <v>1.1719518756234142</v>
      </c>
      <c r="M79" s="40">
        <v>20.608553939196852</v>
      </c>
      <c r="N79" s="41">
        <v>5.0937525700000004</v>
      </c>
      <c r="O79" s="41">
        <v>1.697390200616226</v>
      </c>
      <c r="P79" s="41">
        <v>33.322980990735992</v>
      </c>
      <c r="R79" s="32">
        <f t="shared" si="20"/>
        <v>1.5364132976819871</v>
      </c>
      <c r="S79" s="32">
        <f t="shared" si="21"/>
        <v>1.0836967303593199</v>
      </c>
      <c r="T79" s="32">
        <f t="shared" si="22"/>
        <v>1.3085288139743678</v>
      </c>
      <c r="U79" s="32">
        <f t="shared" si="23"/>
        <v>1.4608569944076939</v>
      </c>
      <c r="W79" s="33">
        <f t="shared" si="24"/>
        <v>0.65086653539689943</v>
      </c>
      <c r="X79" s="33">
        <f t="shared" si="25"/>
        <v>0.70534193630991859</v>
      </c>
      <c r="Y79" s="33">
        <f t="shared" si="26"/>
        <v>0.85167761561851074</v>
      </c>
      <c r="Z79" s="33">
        <f t="shared" si="27"/>
        <v>0.95082293066046331</v>
      </c>
      <c r="AB79" s="34">
        <f t="shared" si="28"/>
        <v>0.9227673868393339</v>
      </c>
      <c r="AC79" s="34">
        <f t="shared" si="29"/>
        <v>1.4177520838072108</v>
      </c>
      <c r="AD79" s="34">
        <f t="shared" si="30"/>
        <v>1.2074677142751002</v>
      </c>
      <c r="AE79" s="34">
        <f t="shared" si="31"/>
        <v>1.3480311912755512</v>
      </c>
      <c r="AG79" s="35">
        <f t="shared" si="32"/>
        <v>0.76421702703108263</v>
      </c>
      <c r="AH79" s="35">
        <f t="shared" si="33"/>
        <v>1.1741532026455499</v>
      </c>
      <c r="AI79" s="35">
        <f t="shared" si="34"/>
        <v>0.82817949347850439</v>
      </c>
      <c r="AJ79" s="35">
        <f t="shared" si="35"/>
        <v>1.1164117891838108</v>
      </c>
      <c r="AL79" s="36">
        <f t="shared" si="36"/>
        <v>0.68452969991457047</v>
      </c>
      <c r="AM79" s="36">
        <f t="shared" si="37"/>
        <v>1.0517205336070061</v>
      </c>
      <c r="AN79" s="36">
        <f t="shared" si="38"/>
        <v>0.74182259763126657</v>
      </c>
      <c r="AO79" s="36">
        <f t="shared" si="39"/>
        <v>0.89572683635944284</v>
      </c>
    </row>
    <row r="80" spans="1:41" x14ac:dyDescent="0.25">
      <c r="A80" s="9" t="s">
        <v>631</v>
      </c>
      <c r="B80" s="37">
        <v>8.2684442706666665</v>
      </c>
      <c r="C80" s="37">
        <v>5.0699621321723836</v>
      </c>
      <c r="D80" s="37">
        <v>61.317001919680393</v>
      </c>
      <c r="E80" s="38">
        <v>2.0416594670000001</v>
      </c>
      <c r="F80" s="38">
        <v>0.84975954021510691</v>
      </c>
      <c r="G80" s="38">
        <v>41.621022210120948</v>
      </c>
      <c r="H80" s="39">
        <v>2.3469985043333335</v>
      </c>
      <c r="I80" s="39">
        <v>0.8078897561943772</v>
      </c>
      <c r="J80" s="39">
        <v>34.422252707138341</v>
      </c>
      <c r="K80" s="40">
        <v>7.0952703496666665</v>
      </c>
      <c r="L80" s="40">
        <v>7.2601140248236256</v>
      </c>
      <c r="M80" s="40">
        <v>102.32328955815903</v>
      </c>
      <c r="N80" s="41">
        <v>2.0764412930000002</v>
      </c>
      <c r="O80" s="41">
        <v>0.6654216842631917</v>
      </c>
      <c r="P80" s="41">
        <v>32.046255605994233</v>
      </c>
      <c r="R80" s="32">
        <f t="shared" si="20"/>
        <v>4.0498645363304684</v>
      </c>
      <c r="S80" s="32">
        <f t="shared" si="21"/>
        <v>3.5229865956030184</v>
      </c>
      <c r="T80" s="32">
        <f t="shared" si="22"/>
        <v>1.1653459083564188</v>
      </c>
      <c r="U80" s="32">
        <f t="shared" si="23"/>
        <v>3.9820265078241563</v>
      </c>
      <c r="W80" s="33">
        <f t="shared" si="24"/>
        <v>0.24692183924405717</v>
      </c>
      <c r="X80" s="33">
        <f t="shared" si="25"/>
        <v>0.86990232981845672</v>
      </c>
      <c r="Y80" s="33">
        <f t="shared" si="26"/>
        <v>0.28774935504690341</v>
      </c>
      <c r="Z80" s="33">
        <f t="shared" si="27"/>
        <v>0.98324930923053067</v>
      </c>
      <c r="AB80" s="34">
        <f t="shared" si="28"/>
        <v>0.28385007233580833</v>
      </c>
      <c r="AC80" s="34">
        <f t="shared" si="29"/>
        <v>1.1495543415876284</v>
      </c>
      <c r="AD80" s="34">
        <f t="shared" si="30"/>
        <v>0.33078352038320774</v>
      </c>
      <c r="AE80" s="34">
        <f t="shared" si="31"/>
        <v>1.130298512288993</v>
      </c>
      <c r="AG80" s="35">
        <f t="shared" si="32"/>
        <v>0.85811430994800553</v>
      </c>
      <c r="AH80" s="35">
        <f t="shared" si="33"/>
        <v>3.4752467119761192</v>
      </c>
      <c r="AI80" s="35">
        <f t="shared" si="34"/>
        <v>3.0231252114419576</v>
      </c>
      <c r="AJ80" s="35">
        <f t="shared" si="35"/>
        <v>3.417033928956192</v>
      </c>
      <c r="AL80" s="36">
        <f t="shared" si="36"/>
        <v>0.25112841364444261</v>
      </c>
      <c r="AM80" s="36">
        <f t="shared" si="37"/>
        <v>1.0170360564835565</v>
      </c>
      <c r="AN80" s="36">
        <f t="shared" si="38"/>
        <v>0.88472203504442148</v>
      </c>
      <c r="AO80" s="36">
        <f t="shared" si="39"/>
        <v>0.29265146931258945</v>
      </c>
    </row>
    <row r="81" spans="1:41" x14ac:dyDescent="0.25">
      <c r="A81" s="9" t="s">
        <v>1168</v>
      </c>
      <c r="B81" s="37">
        <v>11.062882341666665</v>
      </c>
      <c r="C81" s="37">
        <v>6.9994635147740265</v>
      </c>
      <c r="D81" s="37">
        <v>63.269799846027567</v>
      </c>
      <c r="E81" s="38">
        <v>2.6035052350000001</v>
      </c>
      <c r="F81" s="38">
        <v>1.1201293962645213</v>
      </c>
      <c r="G81" s="38">
        <v>43.023896445690127</v>
      </c>
      <c r="H81" s="39">
        <v>0.78910364133333333</v>
      </c>
      <c r="I81" s="39">
        <v>0.68877081173300958</v>
      </c>
      <c r="J81" s="39">
        <v>87.285215230943137</v>
      </c>
      <c r="K81" s="40">
        <v>2.1456876526666666</v>
      </c>
      <c r="L81" s="40">
        <v>1.2944806021583317</v>
      </c>
      <c r="M81" s="40">
        <v>60.329405379648229</v>
      </c>
      <c r="N81" s="41">
        <v>1.9202124023333333</v>
      </c>
      <c r="O81" s="41">
        <v>0.35436798337371345</v>
      </c>
      <c r="P81" s="41">
        <v>18.454624235480697</v>
      </c>
      <c r="R81" s="32">
        <f t="shared" si="20"/>
        <v>4.2492260791120184</v>
      </c>
      <c r="S81" s="32">
        <f t="shared" si="21"/>
        <v>14.019555559234176</v>
      </c>
      <c r="T81" s="32">
        <f t="shared" si="22"/>
        <v>5.1558680164457691</v>
      </c>
      <c r="U81" s="32">
        <f t="shared" si="23"/>
        <v>5.7612805376236906</v>
      </c>
      <c r="W81" s="33">
        <f t="shared" si="24"/>
        <v>0.23533697228201492</v>
      </c>
      <c r="X81" s="33">
        <f t="shared" si="25"/>
        <v>3.2993197580496614</v>
      </c>
      <c r="Y81" s="33">
        <f t="shared" si="26"/>
        <v>1.2133663684760252</v>
      </c>
      <c r="Z81" s="33">
        <f t="shared" si="27"/>
        <v>1.3558423181916583</v>
      </c>
      <c r="AB81" s="34">
        <f t="shared" si="28"/>
        <v>7.132893733862597E-2</v>
      </c>
      <c r="AC81" s="34">
        <f t="shared" si="29"/>
        <v>0.30309278073463652</v>
      </c>
      <c r="AD81" s="34">
        <f t="shared" si="30"/>
        <v>0.36776258667128608</v>
      </c>
      <c r="AE81" s="34">
        <f t="shared" si="31"/>
        <v>0.41094601845840556</v>
      </c>
      <c r="AG81" s="35">
        <f t="shared" si="32"/>
        <v>0.19395376235587902</v>
      </c>
      <c r="AH81" s="35">
        <f t="shared" si="33"/>
        <v>0.82415338514449599</v>
      </c>
      <c r="AI81" s="35">
        <f t="shared" si="34"/>
        <v>2.719145547270748</v>
      </c>
      <c r="AJ81" s="35">
        <f t="shared" si="35"/>
        <v>1.1174220362598162</v>
      </c>
      <c r="AL81" s="36">
        <f t="shared" si="36"/>
        <v>0.17357252323846428</v>
      </c>
      <c r="AM81" s="36">
        <f t="shared" si="37"/>
        <v>0.73754889236215926</v>
      </c>
      <c r="AN81" s="36">
        <f t="shared" si="38"/>
        <v>2.4334096330981154</v>
      </c>
      <c r="AO81" s="36">
        <f t="shared" si="39"/>
        <v>0.89491702109898796</v>
      </c>
    </row>
    <row r="82" spans="1:41" x14ac:dyDescent="0.25">
      <c r="A82" s="9" t="s">
        <v>632</v>
      </c>
      <c r="B82" s="37">
        <v>2.7173925503333329</v>
      </c>
      <c r="C82" s="37">
        <v>1.0606134043267663</v>
      </c>
      <c r="D82" s="37">
        <v>39.03055538283067</v>
      </c>
      <c r="E82" s="38">
        <v>3.5348298E-2</v>
      </c>
      <c r="F82" s="38">
        <v>1.6568768143457462E-2</v>
      </c>
      <c r="G82" s="38">
        <v>46.872888033979635</v>
      </c>
      <c r="H82" s="39">
        <v>0.16644762899999999</v>
      </c>
      <c r="I82" s="39">
        <v>0.1471678292628549</v>
      </c>
      <c r="J82" s="39">
        <v>88.416897343040503</v>
      </c>
      <c r="K82" s="40">
        <v>9.7986041316666661</v>
      </c>
      <c r="L82" s="40">
        <v>6.9475335324733045</v>
      </c>
      <c r="M82" s="40">
        <v>70.903298460855197</v>
      </c>
      <c r="N82" s="41">
        <v>4.217598014</v>
      </c>
      <c r="O82" s="41">
        <v>3.1687907071545305</v>
      </c>
      <c r="P82" s="41">
        <v>75.132591978561436</v>
      </c>
      <c r="R82" s="32">
        <f t="shared" si="20"/>
        <v>76.874777686137335</v>
      </c>
      <c r="S82" s="32">
        <f t="shared" si="21"/>
        <v>16.325811107428471</v>
      </c>
      <c r="T82" s="32">
        <f t="shared" si="22"/>
        <v>0.27732445497531549</v>
      </c>
      <c r="U82" s="32">
        <f t="shared" si="23"/>
        <v>0.64429861293398571</v>
      </c>
      <c r="W82" s="33">
        <f t="shared" si="24"/>
        <v>1.300816769946026E-2</v>
      </c>
      <c r="X82" s="33">
        <f t="shared" si="25"/>
        <v>0.21236888871514056</v>
      </c>
      <c r="Y82" s="33">
        <f t="shared" si="26"/>
        <v>3.6074830174803204E-3</v>
      </c>
      <c r="Z82" s="33">
        <f t="shared" si="27"/>
        <v>8.381144405574921E-3</v>
      </c>
      <c r="AB82" s="34">
        <f t="shared" si="28"/>
        <v>6.1252699386248943E-2</v>
      </c>
      <c r="AC82" s="34">
        <f t="shared" si="29"/>
        <v>4.7087876479936881</v>
      </c>
      <c r="AD82" s="34">
        <f t="shared" si="30"/>
        <v>1.6986871473058329E-2</v>
      </c>
      <c r="AE82" s="34">
        <f t="shared" si="31"/>
        <v>3.9465029253022595E-2</v>
      </c>
      <c r="AG82" s="35">
        <f t="shared" si="32"/>
        <v>3.6058846670734805</v>
      </c>
      <c r="AH82" s="35">
        <f t="shared" si="33"/>
        <v>277.20158214312517</v>
      </c>
      <c r="AI82" s="35">
        <f t="shared" si="34"/>
        <v>58.868991949814237</v>
      </c>
      <c r="AJ82" s="35">
        <f t="shared" si="35"/>
        <v>2.3232664893953703</v>
      </c>
      <c r="AL82" s="36">
        <f t="shared" si="36"/>
        <v>1.5520753574902684</v>
      </c>
      <c r="AM82" s="36">
        <f t="shared" si="37"/>
        <v>119.31544805919651</v>
      </c>
      <c r="AN82" s="36">
        <f t="shared" si="38"/>
        <v>25.33888911088064</v>
      </c>
      <c r="AO82" s="36">
        <f t="shared" si="39"/>
        <v>0.43042845259660667</v>
      </c>
    </row>
    <row r="83" spans="1:41" x14ac:dyDescent="0.25">
      <c r="A83" s="9" t="s">
        <v>633</v>
      </c>
      <c r="B83" s="37">
        <v>4.3535993040000003</v>
      </c>
      <c r="C83" s="37">
        <v>2.1990745819003341</v>
      </c>
      <c r="D83" s="37">
        <v>50.511644006371192</v>
      </c>
      <c r="E83" s="38">
        <v>1.0165290423333333</v>
      </c>
      <c r="F83" s="38">
        <v>0.43587590053037178</v>
      </c>
      <c r="G83" s="38">
        <v>42.878843828196537</v>
      </c>
      <c r="H83" s="39">
        <v>2.8061341383333338</v>
      </c>
      <c r="I83" s="39">
        <v>0.89883991471306401</v>
      </c>
      <c r="J83" s="39">
        <v>32.031252620265619</v>
      </c>
      <c r="K83" s="40">
        <v>6.5859623753333336</v>
      </c>
      <c r="L83" s="40">
        <v>4.4297870914668254</v>
      </c>
      <c r="M83" s="40">
        <v>67.261044612976889</v>
      </c>
      <c r="N83" s="41">
        <v>2.4716618796666667</v>
      </c>
      <c r="O83" s="41">
        <v>0.46148439090753729</v>
      </c>
      <c r="P83" s="41">
        <v>18.671016238263707</v>
      </c>
      <c r="R83" s="32">
        <f t="shared" si="20"/>
        <v>4.2828085796808919</v>
      </c>
      <c r="S83" s="32">
        <f t="shared" si="21"/>
        <v>1.5514580163960954</v>
      </c>
      <c r="T83" s="32">
        <f t="shared" si="22"/>
        <v>0.66104223739657375</v>
      </c>
      <c r="U83" s="32">
        <f t="shared" si="23"/>
        <v>1.7614056921843757</v>
      </c>
      <c r="W83" s="33">
        <f t="shared" si="24"/>
        <v>0.23349164021580182</v>
      </c>
      <c r="X83" s="33">
        <f t="shared" si="25"/>
        <v>0.36225247697427865</v>
      </c>
      <c r="Y83" s="33">
        <f t="shared" si="26"/>
        <v>0.15434783626164947</v>
      </c>
      <c r="Z83" s="33">
        <f t="shared" si="27"/>
        <v>0.41127350415357961</v>
      </c>
      <c r="AB83" s="34">
        <f t="shared" si="28"/>
        <v>0.64455498597565319</v>
      </c>
      <c r="AC83" s="34">
        <f t="shared" si="29"/>
        <v>2.7605056240126244</v>
      </c>
      <c r="AD83" s="34">
        <f t="shared" si="30"/>
        <v>0.42607807005446302</v>
      </c>
      <c r="AE83" s="34">
        <f t="shared" si="31"/>
        <v>1.1353228212233359</v>
      </c>
      <c r="AG83" s="35">
        <f t="shared" si="32"/>
        <v>1.5127626397041829</v>
      </c>
      <c r="AH83" s="35">
        <f t="shared" si="33"/>
        <v>6.4788728123457879</v>
      </c>
      <c r="AI83" s="35">
        <f t="shared" si="34"/>
        <v>2.3469877242735726</v>
      </c>
      <c r="AJ83" s="35">
        <f t="shared" si="35"/>
        <v>2.6645887244988096</v>
      </c>
      <c r="AL83" s="36">
        <f t="shared" si="36"/>
        <v>0.56772837991676295</v>
      </c>
      <c r="AM83" s="36">
        <f t="shared" si="37"/>
        <v>2.4314719764358452</v>
      </c>
      <c r="AN83" s="36">
        <f t="shared" si="38"/>
        <v>0.88080674615742982</v>
      </c>
      <c r="AO83" s="36">
        <f t="shared" si="39"/>
        <v>0.37529243849370902</v>
      </c>
    </row>
    <row r="84" spans="1:41" x14ac:dyDescent="0.25">
      <c r="A84" s="9" t="s">
        <v>1169</v>
      </c>
      <c r="B84" s="37">
        <v>179.47377291999999</v>
      </c>
      <c r="C84" s="37">
        <v>197.54052880437919</v>
      </c>
      <c r="D84" s="37">
        <v>110.06651589836049</v>
      </c>
      <c r="E84" s="38">
        <v>4.2149607040000001</v>
      </c>
      <c r="F84" s="38">
        <v>1.7010516470613997</v>
      </c>
      <c r="G84" s="38">
        <v>40.357473450395418</v>
      </c>
      <c r="H84" s="39">
        <v>8.2854603720000011</v>
      </c>
      <c r="I84" s="39">
        <v>1.2948673776699926</v>
      </c>
      <c r="J84" s="39">
        <v>15.628188652568845</v>
      </c>
      <c r="K84" s="40">
        <v>4.0840267783333326</v>
      </c>
      <c r="L84" s="40">
        <v>9.6135855187299127E-2</v>
      </c>
      <c r="M84" s="40">
        <v>2.3539477188866917</v>
      </c>
      <c r="N84" s="41">
        <v>5.2742051500000002</v>
      </c>
      <c r="O84" s="41">
        <v>0.39336477772785355</v>
      </c>
      <c r="P84" s="41">
        <v>7.4582760158249357</v>
      </c>
      <c r="R84" s="32">
        <f t="shared" si="20"/>
        <v>42.580177022689504</v>
      </c>
      <c r="S84" s="32">
        <f t="shared" si="21"/>
        <v>21.661291571258506</v>
      </c>
      <c r="T84" s="32">
        <f t="shared" si="22"/>
        <v>43.945297781138002</v>
      </c>
      <c r="U84" s="32">
        <f t="shared" si="23"/>
        <v>34.028591572703611</v>
      </c>
      <c r="W84" s="33">
        <f t="shared" si="24"/>
        <v>2.3485106683965511E-2</v>
      </c>
      <c r="X84" s="33">
        <f t="shared" si="25"/>
        <v>0.50871774346348897</v>
      </c>
      <c r="Y84" s="33">
        <f t="shared" si="26"/>
        <v>1.0320600066486589</v>
      </c>
      <c r="Z84" s="33">
        <f t="shared" si="27"/>
        <v>0.79916510339003399</v>
      </c>
      <c r="AB84" s="34">
        <f t="shared" si="28"/>
        <v>4.6165298902437549E-2</v>
      </c>
      <c r="AC84" s="34">
        <f t="shared" si="29"/>
        <v>1.9657265995711644</v>
      </c>
      <c r="AD84" s="34">
        <f t="shared" si="30"/>
        <v>2.0287478074228615</v>
      </c>
      <c r="AE84" s="34">
        <f t="shared" si="31"/>
        <v>1.5709401011828295</v>
      </c>
      <c r="AG84" s="35">
        <f t="shared" si="32"/>
        <v>2.2755563177210177E-2</v>
      </c>
      <c r="AH84" s="35">
        <f t="shared" si="33"/>
        <v>0.96893590833660415</v>
      </c>
      <c r="AI84" s="35">
        <f t="shared" si="34"/>
        <v>0.49291488884974322</v>
      </c>
      <c r="AJ84" s="35">
        <f t="shared" si="35"/>
        <v>0.77433976536413884</v>
      </c>
      <c r="AL84" s="36">
        <f t="shared" si="36"/>
        <v>2.938705229287716E-2</v>
      </c>
      <c r="AM84" s="36">
        <f t="shared" si="37"/>
        <v>1.2513058888057429</v>
      </c>
      <c r="AN84" s="36">
        <f t="shared" si="38"/>
        <v>0.63656150813583301</v>
      </c>
      <c r="AO84" s="36">
        <f t="shared" si="39"/>
        <v>1.291422763920361</v>
      </c>
    </row>
    <row r="85" spans="1:41" x14ac:dyDescent="0.25">
      <c r="A85" s="9" t="s">
        <v>1170</v>
      </c>
      <c r="B85" s="37">
        <v>287.70546780000001</v>
      </c>
      <c r="C85" s="37">
        <v>141.12114346180502</v>
      </c>
      <c r="D85" s="37">
        <v>49.050560123489255</v>
      </c>
      <c r="E85" s="38">
        <v>4.2379244783333334</v>
      </c>
      <c r="F85" s="38">
        <v>1.7103113207252683</v>
      </c>
      <c r="G85" s="38">
        <v>40.357286437484838</v>
      </c>
      <c r="H85" s="39">
        <v>8.4262258180000007</v>
      </c>
      <c r="I85" s="39">
        <v>1.3909227675469322</v>
      </c>
      <c r="J85" s="39">
        <v>16.507067310914692</v>
      </c>
      <c r="K85" s="40">
        <v>4.0840267783333326</v>
      </c>
      <c r="L85" s="40">
        <v>9.6135855187299127E-2</v>
      </c>
      <c r="M85" s="40">
        <v>2.3539477188866917</v>
      </c>
      <c r="N85" s="41">
        <v>5.2886649363333333</v>
      </c>
      <c r="O85" s="41">
        <v>0.37196411735107793</v>
      </c>
      <c r="P85" s="41">
        <v>7.0332328069352634</v>
      </c>
      <c r="R85" s="32">
        <f t="shared" si="20"/>
        <v>67.888295147993574</v>
      </c>
      <c r="S85" s="32">
        <f t="shared" si="21"/>
        <v>34.144049069443057</v>
      </c>
      <c r="T85" s="32">
        <f t="shared" si="22"/>
        <v>70.446518452411055</v>
      </c>
      <c r="U85" s="32">
        <f t="shared" si="23"/>
        <v>54.400396180036338</v>
      </c>
      <c r="W85" s="33">
        <f t="shared" si="24"/>
        <v>1.4730079726115421E-2</v>
      </c>
      <c r="X85" s="33">
        <f t="shared" si="25"/>
        <v>0.50294456496529338</v>
      </c>
      <c r="Y85" s="33">
        <f t="shared" si="26"/>
        <v>1.0376828332312762</v>
      </c>
      <c r="Z85" s="33">
        <f t="shared" si="27"/>
        <v>0.80132217286420016</v>
      </c>
      <c r="AB85" s="34">
        <f t="shared" si="28"/>
        <v>2.9287680496421904E-2</v>
      </c>
      <c r="AC85" s="34">
        <f t="shared" si="29"/>
        <v>1.9882906977412251</v>
      </c>
      <c r="AD85" s="34">
        <f t="shared" si="30"/>
        <v>2.0632151245195054</v>
      </c>
      <c r="AE85" s="34">
        <f t="shared" si="31"/>
        <v>1.593261422199675</v>
      </c>
      <c r="AG85" s="35">
        <f t="shared" si="32"/>
        <v>1.4195165665646527E-2</v>
      </c>
      <c r="AH85" s="35">
        <f t="shared" si="33"/>
        <v>0.96368559638407603</v>
      </c>
      <c r="AI85" s="35">
        <f t="shared" si="34"/>
        <v>0.48468043303670838</v>
      </c>
      <c r="AJ85" s="35">
        <f t="shared" si="35"/>
        <v>0.77222263605242036</v>
      </c>
      <c r="AL85" s="36">
        <f t="shared" si="36"/>
        <v>1.8382219068598923E-2</v>
      </c>
      <c r="AM85" s="36">
        <f t="shared" si="37"/>
        <v>1.2479375136041191</v>
      </c>
      <c r="AN85" s="36">
        <f t="shared" si="38"/>
        <v>0.62764338988349344</v>
      </c>
      <c r="AO85" s="36">
        <f t="shared" si="39"/>
        <v>1.2949633348123164</v>
      </c>
    </row>
    <row r="86" spans="1:41" x14ac:dyDescent="0.25">
      <c r="A86" s="9" t="s">
        <v>634</v>
      </c>
      <c r="B86" s="37">
        <v>51.573581063333336</v>
      </c>
      <c r="C86" s="37">
        <v>29.833043207224687</v>
      </c>
      <c r="D86" s="37">
        <v>57.845591855623027</v>
      </c>
      <c r="E86" s="38">
        <v>50.325452343333332</v>
      </c>
      <c r="F86" s="38">
        <v>11.728136943705668</v>
      </c>
      <c r="G86" s="38">
        <v>23.304583262745986</v>
      </c>
      <c r="H86" s="39">
        <v>80.643632496666669</v>
      </c>
      <c r="I86" s="39">
        <v>9.894789781559183</v>
      </c>
      <c r="J86" s="39">
        <v>12.269771927706971</v>
      </c>
      <c r="K86" s="40">
        <v>101.20789724666666</v>
      </c>
      <c r="L86" s="40">
        <v>18.862834381086046</v>
      </c>
      <c r="M86" s="40">
        <v>18.637709995212163</v>
      </c>
      <c r="N86" s="41">
        <v>64.982614356666673</v>
      </c>
      <c r="O86" s="41">
        <v>9.8336319615671783</v>
      </c>
      <c r="P86" s="41">
        <v>15.132712124498157</v>
      </c>
      <c r="R86" s="32">
        <f t="shared" si="20"/>
        <v>1.0248011426004668</v>
      </c>
      <c r="S86" s="32">
        <f t="shared" si="21"/>
        <v>0.63952452867825715</v>
      </c>
      <c r="T86" s="32">
        <f t="shared" si="22"/>
        <v>0.50958060058926813</v>
      </c>
      <c r="U86" s="32">
        <f t="shared" si="23"/>
        <v>0.79365198790347402</v>
      </c>
      <c r="W86" s="33">
        <f t="shared" si="24"/>
        <v>0.97579906816113315</v>
      </c>
      <c r="X86" s="33">
        <f t="shared" si="25"/>
        <v>0.62404743915043126</v>
      </c>
      <c r="Y86" s="33">
        <f t="shared" si="26"/>
        <v>0.49724827520799847</v>
      </c>
      <c r="Z86" s="33">
        <f t="shared" si="27"/>
        <v>0.77444487024044084</v>
      </c>
      <c r="AB86" s="34">
        <f t="shared" si="28"/>
        <v>1.5636616816977429</v>
      </c>
      <c r="AC86" s="34">
        <f t="shared" si="29"/>
        <v>1.6024422780444143</v>
      </c>
      <c r="AD86" s="34">
        <f t="shared" si="30"/>
        <v>0.7968116588779609</v>
      </c>
      <c r="AE86" s="34">
        <f t="shared" si="31"/>
        <v>1.2410032020879029</v>
      </c>
      <c r="AG86" s="35">
        <f t="shared" si="32"/>
        <v>1.9623980953035129</v>
      </c>
      <c r="AH86" s="35">
        <f t="shared" si="33"/>
        <v>2.0110678103040196</v>
      </c>
      <c r="AI86" s="35">
        <f t="shared" si="34"/>
        <v>1.2550017169780887</v>
      </c>
      <c r="AJ86" s="35">
        <f t="shared" si="35"/>
        <v>1.5574611493956241</v>
      </c>
      <c r="AL86" s="36">
        <f t="shared" si="36"/>
        <v>1.2599981040072976</v>
      </c>
      <c r="AM86" s="36">
        <f t="shared" si="37"/>
        <v>1.2912474966611003</v>
      </c>
      <c r="AN86" s="36">
        <f t="shared" si="38"/>
        <v>0.80579969360076475</v>
      </c>
      <c r="AO86" s="36">
        <f t="shared" si="39"/>
        <v>0.64207059058137794</v>
      </c>
    </row>
    <row r="87" spans="1:41" x14ac:dyDescent="0.25">
      <c r="A87" s="9" t="s">
        <v>737</v>
      </c>
      <c r="B87" s="37">
        <v>21.026321589999998</v>
      </c>
      <c r="C87" s="37">
        <v>3.7436528954587049</v>
      </c>
      <c r="D87" s="37">
        <v>17.804602100441407</v>
      </c>
      <c r="E87" s="38">
        <v>10.742232215666666</v>
      </c>
      <c r="F87" s="38">
        <v>2.3953610193307586</v>
      </c>
      <c r="G87" s="38">
        <v>22.298540668645391</v>
      </c>
      <c r="H87" s="39">
        <v>7.5679185313333335</v>
      </c>
      <c r="I87" s="39">
        <v>2.7553531746435604</v>
      </c>
      <c r="J87" s="39">
        <v>36.408335571209115</v>
      </c>
      <c r="K87" s="40">
        <v>8.928579531333332</v>
      </c>
      <c r="L87" s="40">
        <v>1.0939699878840157</v>
      </c>
      <c r="M87" s="40">
        <v>12.252452745085755</v>
      </c>
      <c r="N87" s="41">
        <v>8.883510617333334</v>
      </c>
      <c r="O87" s="41">
        <v>0.95703898025314338</v>
      </c>
      <c r="P87" s="41">
        <v>10.773206916483979</v>
      </c>
      <c r="R87" s="32">
        <f t="shared" si="20"/>
        <v>1.9573512439374408</v>
      </c>
      <c r="S87" s="32">
        <f t="shared" si="21"/>
        <v>2.7783493576133322</v>
      </c>
      <c r="T87" s="32">
        <f t="shared" si="22"/>
        <v>2.3549458809446335</v>
      </c>
      <c r="U87" s="32">
        <f t="shared" si="23"/>
        <v>2.3668932807907996</v>
      </c>
      <c r="W87" s="33">
        <f t="shared" si="24"/>
        <v>0.51089450761447552</v>
      </c>
      <c r="X87" s="33">
        <f t="shared" si="25"/>
        <v>1.4194434270388578</v>
      </c>
      <c r="Y87" s="33">
        <f t="shared" si="26"/>
        <v>1.203128916303946</v>
      </c>
      <c r="Z87" s="33">
        <f t="shared" si="27"/>
        <v>1.2092327772656264</v>
      </c>
      <c r="AB87" s="34">
        <f t="shared" si="28"/>
        <v>0.35992593849285526</v>
      </c>
      <c r="AC87" s="34">
        <f t="shared" si="29"/>
        <v>0.70450148343434094</v>
      </c>
      <c r="AD87" s="34">
        <f t="shared" si="30"/>
        <v>0.847606106298881</v>
      </c>
      <c r="AE87" s="34">
        <f t="shared" si="31"/>
        <v>0.85190628540106172</v>
      </c>
      <c r="AG87" s="35">
        <f t="shared" si="32"/>
        <v>0.42463820850051653</v>
      </c>
      <c r="AH87" s="35">
        <f t="shared" si="33"/>
        <v>0.83116612563185233</v>
      </c>
      <c r="AI87" s="35">
        <f t="shared" si="34"/>
        <v>1.1797932938054863</v>
      </c>
      <c r="AJ87" s="35">
        <f t="shared" si="35"/>
        <v>1.0050733224669153</v>
      </c>
      <c r="AL87" s="36">
        <f t="shared" si="36"/>
        <v>0.42249475636091682</v>
      </c>
      <c r="AM87" s="36">
        <f t="shared" si="37"/>
        <v>0.82697063692008643</v>
      </c>
      <c r="AN87" s="36">
        <f t="shared" si="38"/>
        <v>1.1738380349303543</v>
      </c>
      <c r="AO87" s="36">
        <f t="shared" si="39"/>
        <v>0.99495228621284759</v>
      </c>
    </row>
    <row r="88" spans="1:41" x14ac:dyDescent="0.25">
      <c r="A88" s="9" t="s">
        <v>738</v>
      </c>
      <c r="B88" s="37">
        <v>11.753046073333332</v>
      </c>
      <c r="C88" s="37">
        <v>1.9943492034708818</v>
      </c>
      <c r="D88" s="37">
        <v>16.968785717567226</v>
      </c>
      <c r="E88" s="38">
        <v>0.69484497899999997</v>
      </c>
      <c r="F88" s="38">
        <v>0.63547253015140004</v>
      </c>
      <c r="G88" s="38">
        <v>91.455295692854108</v>
      </c>
      <c r="H88" s="39">
        <v>0.52933824766666671</v>
      </c>
      <c r="I88" s="39">
        <v>0.2670046902301868</v>
      </c>
      <c r="J88" s="39">
        <v>50.441223812401368</v>
      </c>
      <c r="K88" s="40">
        <v>4.4929685173333338</v>
      </c>
      <c r="L88" s="40">
        <v>1.1292872622666796</v>
      </c>
      <c r="M88" s="40">
        <v>25.134546523306909</v>
      </c>
      <c r="N88" s="41">
        <v>2.4038751203333333</v>
      </c>
      <c r="O88" s="41">
        <v>1.3093652741618647</v>
      </c>
      <c r="P88" s="41">
        <v>54.468939051222499</v>
      </c>
      <c r="R88" s="32">
        <f t="shared" si="20"/>
        <v>16.914630498227048</v>
      </c>
      <c r="S88" s="32">
        <f t="shared" si="21"/>
        <v>22.203281408704147</v>
      </c>
      <c r="T88" s="32">
        <f t="shared" si="22"/>
        <v>2.6158754569482268</v>
      </c>
      <c r="U88" s="32">
        <f t="shared" si="23"/>
        <v>4.8892082512604045</v>
      </c>
      <c r="W88" s="33">
        <f t="shared" si="24"/>
        <v>5.9120416500071798E-2</v>
      </c>
      <c r="X88" s="33">
        <f t="shared" si="25"/>
        <v>1.31266724455089</v>
      </c>
      <c r="Y88" s="33">
        <f t="shared" si="26"/>
        <v>0.15465164652709482</v>
      </c>
      <c r="Z88" s="33">
        <f t="shared" si="27"/>
        <v>0.28905202817010284</v>
      </c>
      <c r="AB88" s="34">
        <f t="shared" si="28"/>
        <v>4.5038387866758255E-2</v>
      </c>
      <c r="AC88" s="34">
        <f t="shared" si="29"/>
        <v>0.76180768900204821</v>
      </c>
      <c r="AD88" s="34">
        <f t="shared" si="30"/>
        <v>0.11781481344116773</v>
      </c>
      <c r="AE88" s="34">
        <f t="shared" si="31"/>
        <v>0.22020205758162098</v>
      </c>
      <c r="AG88" s="35">
        <f t="shared" si="32"/>
        <v>0.38228119666164667</v>
      </c>
      <c r="AH88" s="35">
        <f t="shared" si="33"/>
        <v>6.4661451879518204</v>
      </c>
      <c r="AI88" s="35">
        <f t="shared" si="34"/>
        <v>8.4878969867347127</v>
      </c>
      <c r="AJ88" s="35">
        <f t="shared" si="35"/>
        <v>1.8690523810198245</v>
      </c>
      <c r="AL88" s="36">
        <f t="shared" si="36"/>
        <v>0.20453209366612821</v>
      </c>
      <c r="AM88" s="36">
        <f t="shared" si="37"/>
        <v>3.459584789391323</v>
      </c>
      <c r="AN88" s="36">
        <f t="shared" si="38"/>
        <v>4.5412836327804795</v>
      </c>
      <c r="AO88" s="36">
        <f t="shared" si="39"/>
        <v>0.53503048397946062</v>
      </c>
    </row>
    <row r="89" spans="1:41" x14ac:dyDescent="0.25">
      <c r="A89" s="9" t="s">
        <v>635</v>
      </c>
      <c r="B89" s="37">
        <v>5.1074903676666672</v>
      </c>
      <c r="C89" s="37">
        <v>1.8209660300956778</v>
      </c>
      <c r="D89" s="37">
        <v>35.6528529475735</v>
      </c>
      <c r="E89" s="38">
        <v>4.9943390653333326</v>
      </c>
      <c r="F89" s="38">
        <v>0.50865212318828223</v>
      </c>
      <c r="G89" s="38">
        <v>10.184573304582671</v>
      </c>
      <c r="H89" s="39">
        <v>3.7729661280000002</v>
      </c>
      <c r="I89" s="39">
        <v>1.0883557281700207</v>
      </c>
      <c r="J89" s="39">
        <v>28.846156876233174</v>
      </c>
      <c r="K89" s="40">
        <v>5.2813870186666669</v>
      </c>
      <c r="L89" s="40">
        <v>0.61807511976824758</v>
      </c>
      <c r="M89" s="40">
        <v>11.702893909946523</v>
      </c>
      <c r="N89" s="41">
        <v>4.8518337936666667</v>
      </c>
      <c r="O89" s="41">
        <v>0.42917499037005374</v>
      </c>
      <c r="P89" s="41">
        <v>8.8456243272446109</v>
      </c>
      <c r="R89" s="32">
        <f t="shared" si="20"/>
        <v>1.0226559111932827</v>
      </c>
      <c r="S89" s="32">
        <f t="shared" si="21"/>
        <v>1.353706922986367</v>
      </c>
      <c r="T89" s="32">
        <f t="shared" si="22"/>
        <v>0.96707367773174446</v>
      </c>
      <c r="U89" s="32">
        <f t="shared" si="23"/>
        <v>1.0526927724386852</v>
      </c>
      <c r="W89" s="33">
        <f t="shared" si="24"/>
        <v>0.97784600768908991</v>
      </c>
      <c r="X89" s="33">
        <f t="shared" si="25"/>
        <v>1.3237169102233013</v>
      </c>
      <c r="Y89" s="33">
        <f t="shared" si="26"/>
        <v>0.94564913491119196</v>
      </c>
      <c r="Z89" s="33">
        <f t="shared" si="27"/>
        <v>1.029371424852328</v>
      </c>
      <c r="AB89" s="34">
        <f t="shared" si="28"/>
        <v>0.73871233353371191</v>
      </c>
      <c r="AC89" s="34">
        <f t="shared" si="29"/>
        <v>0.75544853455963434</v>
      </c>
      <c r="AD89" s="34">
        <f t="shared" si="30"/>
        <v>0.71438925317624591</v>
      </c>
      <c r="AE89" s="34">
        <f t="shared" si="31"/>
        <v>0.77763713442225402</v>
      </c>
      <c r="AG89" s="35">
        <f t="shared" si="32"/>
        <v>1.03404737718173</v>
      </c>
      <c r="AH89" s="35">
        <f t="shared" si="33"/>
        <v>1.0574746627288061</v>
      </c>
      <c r="AI89" s="35">
        <f t="shared" si="34"/>
        <v>1.3997970931868029</v>
      </c>
      <c r="AJ89" s="35">
        <f t="shared" si="35"/>
        <v>1.0885342003183862</v>
      </c>
      <c r="AL89" s="36">
        <f t="shared" si="36"/>
        <v>0.94994477608446359</v>
      </c>
      <c r="AM89" s="36">
        <f t="shared" si="37"/>
        <v>0.97146664056995602</v>
      </c>
      <c r="AN89" s="36">
        <f t="shared" si="38"/>
        <v>1.2859468198402724</v>
      </c>
      <c r="AO89" s="36">
        <f t="shared" si="39"/>
        <v>0.91866658825006076</v>
      </c>
    </row>
    <row r="90" spans="1:41" x14ac:dyDescent="0.25">
      <c r="A90" s="9" t="s">
        <v>1171</v>
      </c>
      <c r="B90" s="37">
        <v>1.1766497973333334</v>
      </c>
      <c r="C90" s="37">
        <v>1.1002493486360343</v>
      </c>
      <c r="D90" s="37">
        <v>93.506950932176508</v>
      </c>
      <c r="E90" s="38">
        <v>5.7482677333333336E-2</v>
      </c>
      <c r="F90" s="38">
        <v>2.9055378614520705E-2</v>
      </c>
      <c r="G90" s="38">
        <v>50.546321017778915</v>
      </c>
      <c r="H90" s="39">
        <v>0.12271206633333333</v>
      </c>
      <c r="I90" s="39">
        <v>2.5864819884999432E-2</v>
      </c>
      <c r="J90" s="39">
        <v>21.077650028922665</v>
      </c>
      <c r="K90" s="40">
        <v>6.5535347999999993E-2</v>
      </c>
      <c r="L90" s="40">
        <v>3.7589097583758222E-3</v>
      </c>
      <c r="M90" s="40">
        <v>5.7356981737181325</v>
      </c>
      <c r="N90" s="41">
        <v>9.3911185333333327E-2</v>
      </c>
      <c r="O90" s="41">
        <v>4.9222502382848712E-2</v>
      </c>
      <c r="P90" s="41">
        <v>52.413886810325906</v>
      </c>
      <c r="R90" s="32">
        <f t="shared" si="20"/>
        <v>20.469641497561422</v>
      </c>
      <c r="S90" s="32">
        <f t="shared" si="21"/>
        <v>9.5887049455845563</v>
      </c>
      <c r="T90" s="32">
        <f t="shared" si="22"/>
        <v>17.954429681724335</v>
      </c>
      <c r="U90" s="32">
        <f t="shared" si="23"/>
        <v>12.529389264514876</v>
      </c>
      <c r="W90" s="33">
        <f t="shared" si="24"/>
        <v>4.8852834091849213E-2</v>
      </c>
      <c r="X90" s="33">
        <f t="shared" si="25"/>
        <v>0.46843541186233634</v>
      </c>
      <c r="Y90" s="33">
        <f t="shared" si="26"/>
        <v>0.87712477445505199</v>
      </c>
      <c r="Z90" s="33">
        <f t="shared" si="27"/>
        <v>0.61209617501154179</v>
      </c>
      <c r="AB90" s="34">
        <f t="shared" si="28"/>
        <v>0.10428937021995695</v>
      </c>
      <c r="AC90" s="34">
        <f t="shared" si="29"/>
        <v>2.1347660204089771</v>
      </c>
      <c r="AD90" s="34">
        <f t="shared" si="30"/>
        <v>1.8724561641655331</v>
      </c>
      <c r="AE90" s="34">
        <f t="shared" si="31"/>
        <v>1.3066821156369459</v>
      </c>
      <c r="AG90" s="35">
        <f t="shared" si="32"/>
        <v>5.5696561669006488E-2</v>
      </c>
      <c r="AH90" s="35">
        <f t="shared" si="33"/>
        <v>1.140088650011384</v>
      </c>
      <c r="AI90" s="35">
        <f t="shared" si="34"/>
        <v>0.53405789632765777</v>
      </c>
      <c r="AJ90" s="35">
        <f t="shared" si="35"/>
        <v>0.69784390184604062</v>
      </c>
      <c r="AL90" s="36">
        <f t="shared" si="36"/>
        <v>7.98123498989812E-2</v>
      </c>
      <c r="AM90" s="36">
        <f t="shared" si="37"/>
        <v>1.6337301895100778</v>
      </c>
      <c r="AN90" s="36">
        <f t="shared" si="38"/>
        <v>0.76529707419508619</v>
      </c>
      <c r="AO90" s="36">
        <f t="shared" si="39"/>
        <v>1.4329852239944363</v>
      </c>
    </row>
    <row r="91" spans="1:41" x14ac:dyDescent="0.25">
      <c r="A91" s="9" t="s">
        <v>1172</v>
      </c>
      <c r="B91" s="37">
        <v>7.8506748423333335</v>
      </c>
      <c r="C91" s="37">
        <v>5.7315700589329825</v>
      </c>
      <c r="D91" s="37">
        <v>73.007355087826781</v>
      </c>
      <c r="E91" s="38">
        <v>1.5154119406666666</v>
      </c>
      <c r="F91" s="38">
        <v>1.2216701799523242</v>
      </c>
      <c r="G91" s="38">
        <v>80.616375466520466</v>
      </c>
      <c r="H91" s="39">
        <v>3.8463347813333328</v>
      </c>
      <c r="I91" s="39">
        <v>1.9150941888815589</v>
      </c>
      <c r="J91" s="39">
        <v>49.7901066276319</v>
      </c>
      <c r="K91" s="40">
        <v>8.6853929836666666</v>
      </c>
      <c r="L91" s="40">
        <v>2.9332195171848245</v>
      </c>
      <c r="M91" s="40">
        <v>33.771868730648066</v>
      </c>
      <c r="N91" s="41">
        <v>3.7135245163333335</v>
      </c>
      <c r="O91" s="41">
        <v>1.6619433884064005</v>
      </c>
      <c r="P91" s="41">
        <v>44.75380143840745</v>
      </c>
      <c r="R91" s="32">
        <f t="shared" si="20"/>
        <v>5.1805549578021868</v>
      </c>
      <c r="S91" s="32">
        <f t="shared" si="21"/>
        <v>2.041079440207203</v>
      </c>
      <c r="T91" s="32">
        <f t="shared" si="22"/>
        <v>0.90389402725897794</v>
      </c>
      <c r="U91" s="32">
        <f t="shared" si="23"/>
        <v>2.1140764811982304</v>
      </c>
      <c r="W91" s="33">
        <f t="shared" si="24"/>
        <v>0.19302951288914474</v>
      </c>
      <c r="X91" s="33">
        <f t="shared" si="25"/>
        <v>0.39398857011124466</v>
      </c>
      <c r="Y91" s="33">
        <f t="shared" si="26"/>
        <v>0.17447822378520783</v>
      </c>
      <c r="Z91" s="33">
        <f t="shared" si="27"/>
        <v>0.40807915337609157</v>
      </c>
      <c r="AB91" s="34">
        <f t="shared" si="28"/>
        <v>0.48993683454990056</v>
      </c>
      <c r="AC91" s="34">
        <f t="shared" si="29"/>
        <v>2.5381446972373971</v>
      </c>
      <c r="AD91" s="34">
        <f t="shared" si="30"/>
        <v>0.44285097848382515</v>
      </c>
      <c r="AE91" s="34">
        <f t="shared" si="31"/>
        <v>1.0357639391946531</v>
      </c>
      <c r="AG91" s="35">
        <f t="shared" si="32"/>
        <v>1.1063243807821803</v>
      </c>
      <c r="AH91" s="35">
        <f t="shared" si="33"/>
        <v>5.731374255798559</v>
      </c>
      <c r="AI91" s="35">
        <f t="shared" si="34"/>
        <v>2.2580959478144731</v>
      </c>
      <c r="AJ91" s="35">
        <f t="shared" si="35"/>
        <v>2.3388543539878026</v>
      </c>
      <c r="AL91" s="36">
        <f t="shared" si="36"/>
        <v>0.47301978376544512</v>
      </c>
      <c r="AM91" s="36">
        <f t="shared" si="37"/>
        <v>2.4505049859245953</v>
      </c>
      <c r="AN91" s="36">
        <f t="shared" si="38"/>
        <v>0.96547095545490691</v>
      </c>
      <c r="AO91" s="36">
        <f t="shared" si="39"/>
        <v>0.42755975732091911</v>
      </c>
    </row>
    <row r="92" spans="1:41" x14ac:dyDescent="0.25">
      <c r="A92" s="9" t="s">
        <v>1173</v>
      </c>
      <c r="B92" s="37">
        <v>19.871474469999999</v>
      </c>
      <c r="C92" s="37">
        <v>8.3164614738404534</v>
      </c>
      <c r="D92" s="37">
        <v>41.85125510638796</v>
      </c>
      <c r="E92" s="38">
        <v>4.2983785953333333</v>
      </c>
      <c r="F92" s="38">
        <v>0.52753154306310956</v>
      </c>
      <c r="G92" s="38">
        <v>12.272803136416146</v>
      </c>
      <c r="H92" s="39">
        <v>4.7835348446666668</v>
      </c>
      <c r="I92" s="39">
        <v>1.0773593269821866</v>
      </c>
      <c r="J92" s="39">
        <v>22.522242692208522</v>
      </c>
      <c r="K92" s="40">
        <v>3.7654669323333336</v>
      </c>
      <c r="L92" s="40">
        <v>0.23362030556518082</v>
      </c>
      <c r="M92" s="40">
        <v>6.2042851461296493</v>
      </c>
      <c r="N92" s="41">
        <v>3.874170216</v>
      </c>
      <c r="O92" s="41">
        <v>0.27354018172978228</v>
      </c>
      <c r="P92" s="41">
        <v>7.0606134082618306</v>
      </c>
      <c r="R92" s="32">
        <f t="shared" si="20"/>
        <v>4.6230163372705411</v>
      </c>
      <c r="S92" s="32">
        <f t="shared" si="21"/>
        <v>4.1541402154006288</v>
      </c>
      <c r="T92" s="32">
        <f t="shared" si="22"/>
        <v>5.2772935806094869</v>
      </c>
      <c r="U92" s="32">
        <f t="shared" si="23"/>
        <v>5.1292208039627338</v>
      </c>
      <c r="W92" s="33">
        <f t="shared" si="24"/>
        <v>0.21630899115325353</v>
      </c>
      <c r="X92" s="33">
        <f t="shared" si="25"/>
        <v>0.89857787910246933</v>
      </c>
      <c r="Y92" s="33">
        <f t="shared" si="26"/>
        <v>1.1415260504411793</v>
      </c>
      <c r="Z92" s="33">
        <f t="shared" si="27"/>
        <v>1.109496577507459</v>
      </c>
      <c r="AB92" s="34">
        <f t="shared" si="28"/>
        <v>0.24072369928504189</v>
      </c>
      <c r="AC92" s="34">
        <f t="shared" si="29"/>
        <v>1.1128695945629494</v>
      </c>
      <c r="AD92" s="34">
        <f t="shared" si="30"/>
        <v>1.27036963293752</v>
      </c>
      <c r="AE92" s="34">
        <f t="shared" si="31"/>
        <v>1.2347250063797059</v>
      </c>
      <c r="AG92" s="35">
        <f t="shared" si="32"/>
        <v>0.1894910686178857</v>
      </c>
      <c r="AH92" s="35">
        <f t="shared" si="33"/>
        <v>0.87602030598733871</v>
      </c>
      <c r="AI92" s="35">
        <f t="shared" si="34"/>
        <v>0.78717246860479895</v>
      </c>
      <c r="AJ92" s="35">
        <f t="shared" si="35"/>
        <v>0.97194153131998928</v>
      </c>
      <c r="AL92" s="36">
        <f t="shared" si="36"/>
        <v>0.19496138657696699</v>
      </c>
      <c r="AM92" s="36">
        <f t="shared" si="37"/>
        <v>0.90130967528223593</v>
      </c>
      <c r="AN92" s="36">
        <f t="shared" si="38"/>
        <v>0.80989693642964689</v>
      </c>
      <c r="AO92" s="36">
        <f t="shared" si="39"/>
        <v>1.0288684738493525</v>
      </c>
    </row>
    <row r="93" spans="1:41" x14ac:dyDescent="0.25">
      <c r="A93" s="9" t="s">
        <v>739</v>
      </c>
      <c r="B93" s="37">
        <v>67.170885380000001</v>
      </c>
      <c r="C93" s="37">
        <v>12.487104746922272</v>
      </c>
      <c r="D93" s="37">
        <v>18.590055313816485</v>
      </c>
      <c r="E93" s="38">
        <v>38.171642093333332</v>
      </c>
      <c r="F93" s="38">
        <v>6.2116037202964831</v>
      </c>
      <c r="G93" s="38">
        <v>16.272822911596297</v>
      </c>
      <c r="H93" s="39">
        <v>44.427495346666667</v>
      </c>
      <c r="I93" s="39">
        <v>5.3479213202439624</v>
      </c>
      <c r="J93" s="39">
        <v>12.037413494760987</v>
      </c>
      <c r="K93" s="40">
        <v>44.596986973333337</v>
      </c>
      <c r="L93" s="40">
        <v>3.8685677938455156</v>
      </c>
      <c r="M93" s="40">
        <v>8.6745048407837881</v>
      </c>
      <c r="N93" s="41">
        <v>34.799949863333332</v>
      </c>
      <c r="O93" s="41">
        <v>2.3690525750094897</v>
      </c>
      <c r="P93" s="41">
        <v>6.8076321497969214</v>
      </c>
      <c r="R93" s="32">
        <f t="shared" si="20"/>
        <v>1.7597064652277923</v>
      </c>
      <c r="S93" s="32">
        <f t="shared" si="21"/>
        <v>1.5119214994198349</v>
      </c>
      <c r="T93" s="32">
        <f t="shared" si="22"/>
        <v>1.5061754153966651</v>
      </c>
      <c r="U93" s="32">
        <f t="shared" si="23"/>
        <v>1.9302006366041931</v>
      </c>
      <c r="W93" s="33">
        <f t="shared" si="24"/>
        <v>0.56827659598929248</v>
      </c>
      <c r="X93" s="33">
        <f t="shared" si="25"/>
        <v>0.8591896030933307</v>
      </c>
      <c r="Y93" s="33">
        <f t="shared" si="26"/>
        <v>0.85592423802437545</v>
      </c>
      <c r="Z93" s="33">
        <f t="shared" si="27"/>
        <v>1.0968878473457961</v>
      </c>
      <c r="AB93" s="34">
        <f t="shared" si="28"/>
        <v>0.66141000070686673</v>
      </c>
      <c r="AC93" s="34">
        <f t="shared" si="29"/>
        <v>1.163887454410192</v>
      </c>
      <c r="AD93" s="34">
        <f t="shared" si="30"/>
        <v>0.99619948256217361</v>
      </c>
      <c r="AE93" s="34">
        <f t="shared" si="31"/>
        <v>1.2766540044207741</v>
      </c>
      <c r="AG93" s="35">
        <f t="shared" si="32"/>
        <v>0.66393329075593821</v>
      </c>
      <c r="AH93" s="35">
        <f t="shared" si="33"/>
        <v>1.1683277042231879</v>
      </c>
      <c r="AI93" s="35">
        <f t="shared" si="34"/>
        <v>1.0038150164744633</v>
      </c>
      <c r="AJ93" s="35">
        <f t="shared" si="35"/>
        <v>1.2815244604798288</v>
      </c>
      <c r="AL93" s="36">
        <f t="shared" si="36"/>
        <v>0.51808085700318829</v>
      </c>
      <c r="AM93" s="36">
        <f t="shared" si="37"/>
        <v>0.9116702335792658</v>
      </c>
      <c r="AN93" s="36">
        <f t="shared" si="38"/>
        <v>0.78329758614097345</v>
      </c>
      <c r="AO93" s="36">
        <f t="shared" si="39"/>
        <v>0.78032065000583739</v>
      </c>
    </row>
    <row r="94" spans="1:41" x14ac:dyDescent="0.25">
      <c r="A94" s="9" t="s">
        <v>1174</v>
      </c>
      <c r="B94" s="37">
        <v>18.157448171333332</v>
      </c>
      <c r="C94" s="37">
        <v>9.8265110259876138</v>
      </c>
      <c r="D94" s="37">
        <v>54.118348202152887</v>
      </c>
      <c r="E94" s="38">
        <v>15.65804264</v>
      </c>
      <c r="F94" s="38">
        <v>0.31738001172488794</v>
      </c>
      <c r="G94" s="38">
        <v>2.0269456344058594</v>
      </c>
      <c r="H94" s="39">
        <v>17.454202773333336</v>
      </c>
      <c r="I94" s="39">
        <v>2.3554732758369306</v>
      </c>
      <c r="J94" s="39">
        <v>13.495163923703469</v>
      </c>
      <c r="K94" s="40">
        <v>13.082413299999999</v>
      </c>
      <c r="L94" s="40">
        <v>0.38590130444332787</v>
      </c>
      <c r="M94" s="40">
        <v>2.9497715413357861</v>
      </c>
      <c r="N94" s="41">
        <v>13.182686459999999</v>
      </c>
      <c r="O94" s="41">
        <v>0.82848268446211593</v>
      </c>
      <c r="P94" s="41">
        <v>6.2846270900545713</v>
      </c>
      <c r="R94" s="32">
        <f t="shared" si="20"/>
        <v>1.1596243916815219</v>
      </c>
      <c r="S94" s="32">
        <f t="shared" si="21"/>
        <v>1.0402908919492113</v>
      </c>
      <c r="T94" s="32">
        <f t="shared" si="22"/>
        <v>1.3879280339915063</v>
      </c>
      <c r="U94" s="32">
        <f t="shared" si="23"/>
        <v>1.3773708588479419</v>
      </c>
      <c r="W94" s="33">
        <f t="shared" si="24"/>
        <v>0.86234819409924846</v>
      </c>
      <c r="X94" s="33">
        <f t="shared" si="25"/>
        <v>0.89709297201029869</v>
      </c>
      <c r="Y94" s="33">
        <f t="shared" si="26"/>
        <v>1.1968772336522957</v>
      </c>
      <c r="Z94" s="33">
        <f t="shared" si="27"/>
        <v>1.1877732727324535</v>
      </c>
      <c r="AB94" s="34">
        <f t="shared" si="28"/>
        <v>0.96126959078367258</v>
      </c>
      <c r="AC94" s="34">
        <f t="shared" si="29"/>
        <v>1.1147116644544619</v>
      </c>
      <c r="AD94" s="34">
        <f t="shared" si="30"/>
        <v>1.3341730132722023</v>
      </c>
      <c r="AE94" s="34">
        <f t="shared" si="31"/>
        <v>1.3240247218421166</v>
      </c>
      <c r="AG94" s="35">
        <f t="shared" si="32"/>
        <v>0.72049845201564655</v>
      </c>
      <c r="AH94" s="35">
        <f t="shared" si="33"/>
        <v>0.83550757912612239</v>
      </c>
      <c r="AI94" s="35">
        <f t="shared" si="34"/>
        <v>0.74952797729538301</v>
      </c>
      <c r="AJ94" s="35">
        <f t="shared" si="35"/>
        <v>0.99239357165140374</v>
      </c>
      <c r="AL94" s="36">
        <f t="shared" si="36"/>
        <v>0.72602087780223423</v>
      </c>
      <c r="AM94" s="36">
        <f t="shared" si="37"/>
        <v>0.84191151876950054</v>
      </c>
      <c r="AN94" s="36">
        <f t="shared" si="38"/>
        <v>0.75527290654263557</v>
      </c>
      <c r="AO94" s="36">
        <f t="shared" si="39"/>
        <v>1.0076647295648427</v>
      </c>
    </row>
    <row r="95" spans="1:41" x14ac:dyDescent="0.25">
      <c r="A95" s="9" t="s">
        <v>1175</v>
      </c>
      <c r="B95" s="37">
        <v>30.477068116666668</v>
      </c>
      <c r="C95" s="37">
        <v>17.464390598634253</v>
      </c>
      <c r="D95" s="37">
        <v>57.303381453164413</v>
      </c>
      <c r="E95" s="38">
        <v>12.218739223333335</v>
      </c>
      <c r="F95" s="38">
        <v>0.2825965488432009</v>
      </c>
      <c r="G95" s="38">
        <v>2.3128126697682898</v>
      </c>
      <c r="H95" s="39">
        <v>14.768677769999998</v>
      </c>
      <c r="I95" s="39">
        <v>0.93501320282854627</v>
      </c>
      <c r="J95" s="39">
        <v>6.3310556123572752</v>
      </c>
      <c r="K95" s="40">
        <v>10.891474633333331</v>
      </c>
      <c r="L95" s="40">
        <v>0.29205445940373725</v>
      </c>
      <c r="M95" s="40">
        <v>2.6814960254317199</v>
      </c>
      <c r="N95" s="41">
        <v>10.72301435</v>
      </c>
      <c r="O95" s="41">
        <v>0.2960748518065473</v>
      </c>
      <c r="P95" s="41">
        <v>2.7611158778925562</v>
      </c>
      <c r="R95" s="32">
        <f t="shared" si="20"/>
        <v>2.4942891045965352</v>
      </c>
      <c r="S95" s="32">
        <f t="shared" si="21"/>
        <v>2.0636287548080663</v>
      </c>
      <c r="T95" s="32">
        <f t="shared" si="22"/>
        <v>2.7982499287462579</v>
      </c>
      <c r="U95" s="32">
        <f t="shared" si="23"/>
        <v>2.8422108860338016</v>
      </c>
      <c r="W95" s="33">
        <f t="shared" si="24"/>
        <v>0.40091583536053471</v>
      </c>
      <c r="X95" s="33">
        <f t="shared" si="25"/>
        <v>0.82734144610789595</v>
      </c>
      <c r="Y95" s="33">
        <f t="shared" si="26"/>
        <v>1.1218627077308627</v>
      </c>
      <c r="Z95" s="33">
        <f t="shared" si="27"/>
        <v>1.139487351645047</v>
      </c>
      <c r="AB95" s="34">
        <f t="shared" si="28"/>
        <v>0.48458328450313137</v>
      </c>
      <c r="AC95" s="34">
        <f t="shared" si="29"/>
        <v>1.2086908068057636</v>
      </c>
      <c r="AD95" s="34">
        <f t="shared" si="30"/>
        <v>1.355985141332515</v>
      </c>
      <c r="AE95" s="34">
        <f t="shared" si="31"/>
        <v>1.3772878864048148</v>
      </c>
      <c r="AG95" s="35">
        <f t="shared" si="32"/>
        <v>0.35736622012460662</v>
      </c>
      <c r="AH95" s="35">
        <f t="shared" si="33"/>
        <v>0.8913746692076534</v>
      </c>
      <c r="AI95" s="35">
        <f t="shared" si="34"/>
        <v>0.73747120784620734</v>
      </c>
      <c r="AJ95" s="35">
        <f t="shared" si="35"/>
        <v>1.0157101611389088</v>
      </c>
      <c r="AL95" s="36">
        <f t="shared" si="36"/>
        <v>0.35183877625472837</v>
      </c>
      <c r="AM95" s="36">
        <f t="shared" si="37"/>
        <v>0.87758762618674713</v>
      </c>
      <c r="AN95" s="36">
        <f t="shared" si="38"/>
        <v>0.72606461573573899</v>
      </c>
      <c r="AO95" s="36">
        <f t="shared" si="39"/>
        <v>0.98453283058496421</v>
      </c>
    </row>
    <row r="96" spans="1:41" x14ac:dyDescent="0.25">
      <c r="A96" s="9" t="s">
        <v>1176</v>
      </c>
      <c r="B96" s="37">
        <v>4.8131613140000002</v>
      </c>
      <c r="C96" s="37">
        <v>4.5224055517847175</v>
      </c>
      <c r="D96" s="37">
        <v>93.959151932648425</v>
      </c>
      <c r="E96" s="38">
        <v>5.5783252640000001</v>
      </c>
      <c r="F96" s="38">
        <v>0.20344101516652716</v>
      </c>
      <c r="G96" s="38">
        <v>3.6469909074582634</v>
      </c>
      <c r="H96" s="39">
        <v>7.0007787973333331</v>
      </c>
      <c r="I96" s="39">
        <v>0.51206304692929094</v>
      </c>
      <c r="J96" s="39">
        <v>7.3143726112920593</v>
      </c>
      <c r="K96" s="40">
        <v>5.5784086203333336</v>
      </c>
      <c r="L96" s="40">
        <v>0.25344613724318277</v>
      </c>
      <c r="M96" s="40">
        <v>4.5433412016353563</v>
      </c>
      <c r="N96" s="41">
        <v>5.9228683863333336</v>
      </c>
      <c r="O96" s="41">
        <v>0.31169524765956452</v>
      </c>
      <c r="P96" s="41">
        <v>5.2625725801839991</v>
      </c>
      <c r="R96" s="32">
        <f t="shared" si="20"/>
        <v>0.86283267579643952</v>
      </c>
      <c r="S96" s="32">
        <f t="shared" si="21"/>
        <v>0.68751798240409789</v>
      </c>
      <c r="T96" s="32">
        <f t="shared" si="22"/>
        <v>0.86281978277030436</v>
      </c>
      <c r="U96" s="32">
        <f t="shared" si="23"/>
        <v>0.81264026144934831</v>
      </c>
      <c r="W96" s="33">
        <f t="shared" si="24"/>
        <v>1.158973261040384</v>
      </c>
      <c r="X96" s="33">
        <f t="shared" si="25"/>
        <v>0.79681495809078273</v>
      </c>
      <c r="Y96" s="33">
        <f t="shared" si="26"/>
        <v>0.99998505732745546</v>
      </c>
      <c r="Z96" s="33">
        <f t="shared" si="27"/>
        <v>0.94182833386466158</v>
      </c>
      <c r="AB96" s="34">
        <f t="shared" si="28"/>
        <v>1.4545074101236186</v>
      </c>
      <c r="AC96" s="34">
        <f t="shared" si="29"/>
        <v>1.2549965206427112</v>
      </c>
      <c r="AD96" s="34">
        <f t="shared" si="30"/>
        <v>1.2549777676406586</v>
      </c>
      <c r="AE96" s="34">
        <f t="shared" si="31"/>
        <v>1.181991282042872</v>
      </c>
      <c r="AG96" s="35">
        <f t="shared" si="32"/>
        <v>1.1589905794570952</v>
      </c>
      <c r="AH96" s="35">
        <f t="shared" si="33"/>
        <v>1.0000149428958314</v>
      </c>
      <c r="AI96" s="35">
        <f t="shared" si="34"/>
        <v>0.79682686481369835</v>
      </c>
      <c r="AJ96" s="35">
        <f t="shared" si="35"/>
        <v>0.94184240750734549</v>
      </c>
      <c r="AL96" s="36">
        <f t="shared" si="36"/>
        <v>1.2305568003934417</v>
      </c>
      <c r="AM96" s="36">
        <f t="shared" si="37"/>
        <v>1.0617646168029784</v>
      </c>
      <c r="AN96" s="36">
        <f t="shared" si="38"/>
        <v>0.84602992864014126</v>
      </c>
      <c r="AO96" s="36">
        <f t="shared" si="39"/>
        <v>1.0617487512019901</v>
      </c>
    </row>
    <row r="97" spans="1:41" x14ac:dyDescent="0.25">
      <c r="A97" s="9" t="s">
        <v>1177</v>
      </c>
      <c r="B97" s="37">
        <v>3.0063039443333337</v>
      </c>
      <c r="C97" s="37">
        <v>1.0747115026661989</v>
      </c>
      <c r="D97" s="37">
        <v>35.748597698910409</v>
      </c>
      <c r="E97" s="38">
        <v>9.5829001416666664</v>
      </c>
      <c r="F97" s="38">
        <v>0.14896438192612979</v>
      </c>
      <c r="G97" s="38">
        <v>1.5544812084436661</v>
      </c>
      <c r="H97" s="39">
        <v>10.972058940000002</v>
      </c>
      <c r="I97" s="39">
        <v>7.4758804510125398E-2</v>
      </c>
      <c r="J97" s="39">
        <v>0.68135620596771407</v>
      </c>
      <c r="K97" s="40">
        <v>9.320245682666668</v>
      </c>
      <c r="L97" s="40">
        <v>0.67936343250969178</v>
      </c>
      <c r="M97" s="40">
        <v>7.2891150688563746</v>
      </c>
      <c r="N97" s="41">
        <v>9.4779054356666688</v>
      </c>
      <c r="O97" s="41">
        <v>0.16739313310872572</v>
      </c>
      <c r="P97" s="41">
        <v>1.7661405702445838</v>
      </c>
      <c r="R97" s="32">
        <f t="shared" si="20"/>
        <v>0.31371546190509242</v>
      </c>
      <c r="S97" s="32">
        <f t="shared" si="21"/>
        <v>0.27399633567164677</v>
      </c>
      <c r="T97" s="32">
        <f t="shared" si="22"/>
        <v>0.3225562980517036</v>
      </c>
      <c r="U97" s="32">
        <f t="shared" si="23"/>
        <v>0.31719075113581491</v>
      </c>
      <c r="W97" s="33">
        <f t="shared" si="24"/>
        <v>3.1876018922603429</v>
      </c>
      <c r="X97" s="33">
        <f t="shared" si="25"/>
        <v>0.87339123805934138</v>
      </c>
      <c r="Y97" s="33">
        <f t="shared" si="26"/>
        <v>1.0281810660301016</v>
      </c>
      <c r="Z97" s="33">
        <f t="shared" si="27"/>
        <v>1.011077838528003</v>
      </c>
      <c r="AB97" s="34">
        <f t="shared" si="28"/>
        <v>3.6496838454014413</v>
      </c>
      <c r="AC97" s="34">
        <f t="shared" si="29"/>
        <v>1.1449622533676671</v>
      </c>
      <c r="AD97" s="34">
        <f t="shared" si="30"/>
        <v>1.1772285102317952</v>
      </c>
      <c r="AE97" s="34">
        <f t="shared" si="31"/>
        <v>1.1576459603311327</v>
      </c>
      <c r="AG97" s="35">
        <f t="shared" si="32"/>
        <v>3.1002339933840219</v>
      </c>
      <c r="AH97" s="35">
        <f t="shared" si="33"/>
        <v>0.97259133924833774</v>
      </c>
      <c r="AI97" s="35">
        <f t="shared" si="34"/>
        <v>0.84945275391189856</v>
      </c>
      <c r="AJ97" s="35">
        <f t="shared" si="35"/>
        <v>0.98336554905826501</v>
      </c>
      <c r="AL97" s="36">
        <f t="shared" si="36"/>
        <v>3.152677045024618</v>
      </c>
      <c r="AM97" s="36">
        <f t="shared" si="37"/>
        <v>0.98904353541747991</v>
      </c>
      <c r="AN97" s="36">
        <f t="shared" si="38"/>
        <v>0.86382195789286087</v>
      </c>
      <c r="AO97" s="36">
        <f t="shared" si="39"/>
        <v>1.0169158365957249</v>
      </c>
    </row>
    <row r="98" spans="1:41" x14ac:dyDescent="0.25">
      <c r="A98" s="9" t="s">
        <v>740</v>
      </c>
      <c r="B98" s="37">
        <v>19.136880043333335</v>
      </c>
      <c r="C98" s="37">
        <v>8.61729771850319</v>
      </c>
      <c r="D98" s="37">
        <v>45.029794297661262</v>
      </c>
      <c r="E98" s="38">
        <v>0.98612261033333326</v>
      </c>
      <c r="F98" s="38">
        <v>0.75865768492766916</v>
      </c>
      <c r="G98" s="38">
        <v>76.933403308866886</v>
      </c>
      <c r="H98" s="39">
        <v>0.80699758066666671</v>
      </c>
      <c r="I98" s="39">
        <v>0.34317210259413544</v>
      </c>
      <c r="J98" s="39">
        <v>42.524551599106211</v>
      </c>
      <c r="K98" s="40">
        <v>2.077419514666667</v>
      </c>
      <c r="L98" s="40">
        <v>0.37347897156031723</v>
      </c>
      <c r="M98" s="40">
        <v>17.978023645370634</v>
      </c>
      <c r="N98" s="41">
        <v>1.5708164919999998</v>
      </c>
      <c r="O98" s="41">
        <v>0.34691921409505788</v>
      </c>
      <c r="P98" s="41">
        <v>22.085279589428826</v>
      </c>
      <c r="R98" s="32">
        <f t="shared" si="20"/>
        <v>19.406187265967471</v>
      </c>
      <c r="S98" s="32">
        <f t="shared" si="21"/>
        <v>23.713677093708529</v>
      </c>
      <c r="T98" s="32">
        <f t="shared" si="22"/>
        <v>9.2118514860509286</v>
      </c>
      <c r="U98" s="32">
        <f t="shared" si="23"/>
        <v>12.182759820001518</v>
      </c>
      <c r="W98" s="33">
        <f t="shared" si="24"/>
        <v>5.1529957239652875E-2</v>
      </c>
      <c r="X98" s="33">
        <f t="shared" si="25"/>
        <v>1.2219647666337363</v>
      </c>
      <c r="Y98" s="33">
        <f t="shared" si="26"/>
        <v>0.47468631317423715</v>
      </c>
      <c r="Z98" s="33">
        <f t="shared" si="27"/>
        <v>0.62777709258563941</v>
      </c>
      <c r="AB98" s="34">
        <f t="shared" si="28"/>
        <v>4.2169756973932562E-2</v>
      </c>
      <c r="AC98" s="34">
        <f t="shared" si="29"/>
        <v>0.81835420079647303</v>
      </c>
      <c r="AD98" s="34">
        <f t="shared" si="30"/>
        <v>0.38846153844672715</v>
      </c>
      <c r="AE98" s="34">
        <f t="shared" si="31"/>
        <v>0.51374402088125437</v>
      </c>
      <c r="AG98" s="35">
        <f t="shared" si="32"/>
        <v>0.10855581003604463</v>
      </c>
      <c r="AH98" s="35">
        <f t="shared" si="33"/>
        <v>2.106654378368273</v>
      </c>
      <c r="AI98" s="35">
        <f t="shared" si="34"/>
        <v>2.574257425840726</v>
      </c>
      <c r="AJ98" s="35">
        <f t="shared" si="35"/>
        <v>1.3225093607348422</v>
      </c>
      <c r="AL98" s="36">
        <f t="shared" si="36"/>
        <v>8.2083207317131146E-2</v>
      </c>
      <c r="AM98" s="36">
        <f t="shared" si="37"/>
        <v>1.5929220925874785</v>
      </c>
      <c r="AN98" s="36">
        <f t="shared" si="38"/>
        <v>1.9464946731343813</v>
      </c>
      <c r="AO98" s="36">
        <f t="shared" si="39"/>
        <v>0.756138315304141</v>
      </c>
    </row>
    <row r="99" spans="1:41" x14ac:dyDescent="0.25">
      <c r="A99" s="9" t="s">
        <v>1178</v>
      </c>
      <c r="B99" s="37">
        <v>6.4471828456666671</v>
      </c>
      <c r="C99" s="37">
        <v>2.6207903916644164</v>
      </c>
      <c r="D99" s="37">
        <v>40.650163868485961</v>
      </c>
      <c r="E99" s="38">
        <v>4.2664349726666666</v>
      </c>
      <c r="F99" s="38">
        <v>0.30451515639765225</v>
      </c>
      <c r="G99" s="38">
        <v>7.1374615656527851</v>
      </c>
      <c r="H99" s="39">
        <v>4.2744546516666668</v>
      </c>
      <c r="I99" s="39">
        <v>1.6443026338635252</v>
      </c>
      <c r="J99" s="39">
        <v>38.468126763782365</v>
      </c>
      <c r="K99" s="40">
        <v>4.0348378179999997</v>
      </c>
      <c r="L99" s="40">
        <v>0.15461216865981334</v>
      </c>
      <c r="M99" s="40">
        <v>3.8319301948164042</v>
      </c>
      <c r="N99" s="41">
        <v>4.1119962663333327</v>
      </c>
      <c r="O99" s="41">
        <v>2.6361710480303644E-2</v>
      </c>
      <c r="P99" s="41">
        <v>0.64109276304889207</v>
      </c>
      <c r="R99" s="32">
        <f t="shared" si="20"/>
        <v>1.5111405393428414</v>
      </c>
      <c r="S99" s="32">
        <f t="shared" si="21"/>
        <v>1.5083053561353901</v>
      </c>
      <c r="T99" s="32">
        <f t="shared" si="22"/>
        <v>1.5978790564777707</v>
      </c>
      <c r="U99" s="32">
        <f t="shared" si="23"/>
        <v>1.5678960845496148</v>
      </c>
      <c r="W99" s="33">
        <f t="shared" si="24"/>
        <v>0.6617518185534722</v>
      </c>
      <c r="X99" s="33">
        <f t="shared" si="25"/>
        <v>0.99812381235653691</v>
      </c>
      <c r="Y99" s="33">
        <f t="shared" si="26"/>
        <v>1.057399371452671</v>
      </c>
      <c r="Z99" s="33">
        <f t="shared" si="27"/>
        <v>1.0375580852535762</v>
      </c>
      <c r="AB99" s="34">
        <f t="shared" si="28"/>
        <v>0.66299572293651454</v>
      </c>
      <c r="AC99" s="34">
        <f t="shared" si="29"/>
        <v>1.0018797143402816</v>
      </c>
      <c r="AD99" s="34">
        <f t="shared" si="30"/>
        <v>1.0593869802145954</v>
      </c>
      <c r="AE99" s="34">
        <f t="shared" si="31"/>
        <v>1.0395083980653024</v>
      </c>
      <c r="AG99" s="35">
        <f t="shared" si="32"/>
        <v>0.62582959326365739</v>
      </c>
      <c r="AH99" s="35">
        <f t="shared" si="33"/>
        <v>0.94571646910115426</v>
      </c>
      <c r="AI99" s="35">
        <f t="shared" si="34"/>
        <v>0.9439421275476072</v>
      </c>
      <c r="AJ99" s="35">
        <f t="shared" si="35"/>
        <v>0.98123576887336639</v>
      </c>
      <c r="AL99" s="36">
        <f t="shared" si="36"/>
        <v>0.63779737053636087</v>
      </c>
      <c r="AM99" s="36">
        <f t="shared" si="37"/>
        <v>0.96380146250376242</v>
      </c>
      <c r="AN99" s="36">
        <f t="shared" si="38"/>
        <v>0.96199319010906115</v>
      </c>
      <c r="AO99" s="36">
        <f t="shared" si="39"/>
        <v>1.0191230606566435</v>
      </c>
    </row>
    <row r="100" spans="1:41" x14ac:dyDescent="0.25">
      <c r="A100" s="9" t="s">
        <v>741</v>
      </c>
      <c r="B100" s="37">
        <v>23.395660669999998</v>
      </c>
      <c r="C100" s="37">
        <v>10.995322294754443</v>
      </c>
      <c r="D100" s="37">
        <v>46.997272057606928</v>
      </c>
      <c r="E100" s="38">
        <v>3.8342457816666666</v>
      </c>
      <c r="F100" s="38">
        <v>0.84326828423413347</v>
      </c>
      <c r="G100" s="38">
        <v>21.993068056987791</v>
      </c>
      <c r="H100" s="39">
        <v>3.1932121060000003</v>
      </c>
      <c r="I100" s="39">
        <v>1.8235884612393334</v>
      </c>
      <c r="J100" s="39">
        <v>57.108278457695825</v>
      </c>
      <c r="K100" s="40">
        <v>3.757641526</v>
      </c>
      <c r="L100" s="40">
        <v>0.70503094791246534</v>
      </c>
      <c r="M100" s="40">
        <v>18.762591988463811</v>
      </c>
      <c r="N100" s="41">
        <v>5.2119924553333332</v>
      </c>
      <c r="O100" s="41">
        <v>0.27388859715158986</v>
      </c>
      <c r="P100" s="41">
        <v>5.2549691792305806</v>
      </c>
      <c r="R100" s="32">
        <f t="shared" si="20"/>
        <v>6.1017634242086567</v>
      </c>
      <c r="S100" s="32">
        <f t="shared" si="21"/>
        <v>7.3266854481855068</v>
      </c>
      <c r="T100" s="32">
        <f t="shared" si="22"/>
        <v>6.2261555574473917</v>
      </c>
      <c r="U100" s="32">
        <f t="shared" si="23"/>
        <v>4.4888132265156413</v>
      </c>
      <c r="W100" s="33">
        <f t="shared" si="24"/>
        <v>0.16388704878863619</v>
      </c>
      <c r="X100" s="33">
        <f t="shared" si="25"/>
        <v>1.200748855505769</v>
      </c>
      <c r="Y100" s="33">
        <f t="shared" si="26"/>
        <v>1.0203862596090192</v>
      </c>
      <c r="Z100" s="33">
        <f t="shared" si="27"/>
        <v>0.73565835225704435</v>
      </c>
      <c r="AB100" s="34">
        <f t="shared" si="28"/>
        <v>0.13648736622747404</v>
      </c>
      <c r="AC100" s="34">
        <f t="shared" si="29"/>
        <v>0.83281361911337293</v>
      </c>
      <c r="AD100" s="34">
        <f t="shared" si="30"/>
        <v>0.84979157375854486</v>
      </c>
      <c r="AE100" s="34">
        <f t="shared" si="31"/>
        <v>0.61266629477416967</v>
      </c>
      <c r="AG100" s="35">
        <f t="shared" si="32"/>
        <v>0.16061275545932255</v>
      </c>
      <c r="AH100" s="35">
        <f t="shared" si="33"/>
        <v>0.98002103672306362</v>
      </c>
      <c r="AI100" s="35">
        <f t="shared" si="34"/>
        <v>1.1767591382167959</v>
      </c>
      <c r="AJ100" s="35">
        <f t="shared" si="35"/>
        <v>0.72096066105292933</v>
      </c>
      <c r="AL100" s="36">
        <f t="shared" si="36"/>
        <v>0.22277603222449771</v>
      </c>
      <c r="AM100" s="36">
        <f t="shared" si="37"/>
        <v>1.3593266452177692</v>
      </c>
      <c r="AN100" s="36">
        <f t="shared" si="38"/>
        <v>1.6322099135037329</v>
      </c>
      <c r="AO100" s="36">
        <f t="shared" si="39"/>
        <v>1.3870382311006357</v>
      </c>
    </row>
    <row r="101" spans="1:41" x14ac:dyDescent="0.25">
      <c r="A101" s="9" t="s">
        <v>1179</v>
      </c>
      <c r="B101" s="37">
        <v>1.6279459770000002</v>
      </c>
      <c r="C101" s="37">
        <v>0.55871318835378958</v>
      </c>
      <c r="D101" s="37">
        <v>34.320130781206473</v>
      </c>
      <c r="E101" s="38">
        <v>0.35772698600000002</v>
      </c>
      <c r="F101" s="38">
        <v>0.20832533921878607</v>
      </c>
      <c r="G101" s="38">
        <v>58.235846713221143</v>
      </c>
      <c r="H101" s="39">
        <v>5.6872424250000009</v>
      </c>
      <c r="I101" s="39">
        <v>1.8908050166856558</v>
      </c>
      <c r="J101" s="39">
        <v>33.246429031652461</v>
      </c>
      <c r="K101" s="40">
        <v>5.5980064319999991</v>
      </c>
      <c r="L101" s="40">
        <v>1.1848578257080291</v>
      </c>
      <c r="M101" s="40">
        <v>21.165710331002874</v>
      </c>
      <c r="N101" s="41">
        <v>13.990289913333333</v>
      </c>
      <c r="O101" s="41">
        <v>3.3681372704890702</v>
      </c>
      <c r="P101" s="41">
        <v>24.074821117746058</v>
      </c>
      <c r="R101" s="32">
        <f t="shared" si="20"/>
        <v>4.5508056163255182</v>
      </c>
      <c r="S101" s="32">
        <f t="shared" si="21"/>
        <v>0.28624522314080886</v>
      </c>
      <c r="T101" s="32">
        <f t="shared" si="22"/>
        <v>0.29080816479490612</v>
      </c>
      <c r="U101" s="32">
        <f t="shared" si="23"/>
        <v>0.11636256196867653</v>
      </c>
      <c r="W101" s="33">
        <f t="shared" si="24"/>
        <v>0.21974131270573483</v>
      </c>
      <c r="X101" s="33">
        <f t="shared" si="25"/>
        <v>6.2899901088707327E-2</v>
      </c>
      <c r="Y101" s="33">
        <f t="shared" si="26"/>
        <v>6.3902567877578337E-2</v>
      </c>
      <c r="Z101" s="33">
        <f t="shared" si="27"/>
        <v>2.5569662116799396E-2</v>
      </c>
      <c r="AB101" s="34">
        <f t="shared" si="28"/>
        <v>3.4935080803360101</v>
      </c>
      <c r="AC101" s="34">
        <f t="shared" si="29"/>
        <v>15.898276192671695</v>
      </c>
      <c r="AD101" s="34">
        <f t="shared" si="30"/>
        <v>1.0159406735386904</v>
      </c>
      <c r="AE101" s="34">
        <f t="shared" si="31"/>
        <v>0.40651355048617116</v>
      </c>
      <c r="AG101" s="35">
        <f t="shared" si="32"/>
        <v>3.4386929978573844</v>
      </c>
      <c r="AH101" s="35">
        <f t="shared" si="33"/>
        <v>15.648823407468619</v>
      </c>
      <c r="AI101" s="35">
        <f t="shared" si="34"/>
        <v>0.98430944448442392</v>
      </c>
      <c r="AJ101" s="35">
        <f t="shared" si="35"/>
        <v>0.40013512705443394</v>
      </c>
      <c r="AL101" s="36">
        <f t="shared" si="36"/>
        <v>8.5938293475283611</v>
      </c>
      <c r="AM101" s="36">
        <f t="shared" si="37"/>
        <v>39.108846860475133</v>
      </c>
      <c r="AN101" s="36">
        <f t="shared" si="38"/>
        <v>2.4599425992172876</v>
      </c>
      <c r="AO101" s="36">
        <f t="shared" si="39"/>
        <v>2.4991557411153282</v>
      </c>
    </row>
    <row r="102" spans="1:41" x14ac:dyDescent="0.25">
      <c r="A102" s="9" t="s">
        <v>636</v>
      </c>
      <c r="B102" s="37">
        <v>411.57445313333329</v>
      </c>
      <c r="C102" s="37">
        <v>52.509428664258955</v>
      </c>
      <c r="D102" s="37">
        <v>12.758184640592365</v>
      </c>
      <c r="E102" s="38">
        <v>258.93408353333331</v>
      </c>
      <c r="F102" s="38">
        <v>3.9261232927386822</v>
      </c>
      <c r="G102" s="38">
        <v>1.5162636139530319</v>
      </c>
      <c r="H102" s="39">
        <v>254.4410220666667</v>
      </c>
      <c r="I102" s="39">
        <v>5.2345139595531984</v>
      </c>
      <c r="J102" s="39">
        <v>2.0572602314817345</v>
      </c>
      <c r="K102" s="40">
        <v>254.52259076666667</v>
      </c>
      <c r="L102" s="40">
        <v>3.1299275203140966</v>
      </c>
      <c r="M102" s="40">
        <v>1.2297248393104148</v>
      </c>
      <c r="N102" s="41">
        <v>252.12763133333331</v>
      </c>
      <c r="O102" s="41">
        <v>4.7528637612232627</v>
      </c>
      <c r="P102" s="41">
        <v>1.8851022936631601</v>
      </c>
      <c r="R102" s="32">
        <f t="shared" si="20"/>
        <v>1.5894950850699814</v>
      </c>
      <c r="S102" s="32">
        <f t="shared" si="21"/>
        <v>1.6175632757264105</v>
      </c>
      <c r="T102" s="32">
        <f t="shared" si="22"/>
        <v>1.6170448834957984</v>
      </c>
      <c r="U102" s="32">
        <f t="shared" si="23"/>
        <v>1.6324051868364966</v>
      </c>
      <c r="W102" s="33">
        <f t="shared" si="24"/>
        <v>0.62913060215972461</v>
      </c>
      <c r="X102" s="33">
        <f t="shared" si="25"/>
        <v>1.0176585576892132</v>
      </c>
      <c r="Y102" s="33">
        <f t="shared" si="26"/>
        <v>1.0173324212730133</v>
      </c>
      <c r="Z102" s="33">
        <f t="shared" si="27"/>
        <v>1.0269960581631028</v>
      </c>
      <c r="AB102" s="34">
        <f t="shared" si="28"/>
        <v>0.61821383744689862</v>
      </c>
      <c r="AC102" s="34">
        <f t="shared" si="29"/>
        <v>0.98264785614409778</v>
      </c>
      <c r="AD102" s="34">
        <f t="shared" si="30"/>
        <v>0.99967952274981065</v>
      </c>
      <c r="AE102" s="34">
        <f t="shared" si="31"/>
        <v>1.009175474822412</v>
      </c>
      <c r="AG102" s="35">
        <f t="shared" si="32"/>
        <v>0.61841202443197263</v>
      </c>
      <c r="AH102" s="35">
        <f t="shared" si="33"/>
        <v>0.98296287338279764</v>
      </c>
      <c r="AI102" s="35">
        <f t="shared" si="34"/>
        <v>1.0003205799887827</v>
      </c>
      <c r="AJ102" s="35">
        <f t="shared" si="35"/>
        <v>1.0094989962848102</v>
      </c>
      <c r="AL102" s="36">
        <f t="shared" si="36"/>
        <v>0.61259300574628783</v>
      </c>
      <c r="AM102" s="36">
        <f t="shared" si="37"/>
        <v>0.97371357178197138</v>
      </c>
      <c r="AN102" s="36">
        <f t="shared" si="38"/>
        <v>0.99090794906205315</v>
      </c>
      <c r="AO102" s="36">
        <f t="shared" si="39"/>
        <v>0.99059038560734702</v>
      </c>
    </row>
    <row r="103" spans="1:41" x14ac:dyDescent="0.25">
      <c r="A103" s="9" t="s">
        <v>636</v>
      </c>
      <c r="B103" s="37">
        <v>1000</v>
      </c>
      <c r="C103" s="37">
        <v>0</v>
      </c>
      <c r="D103" s="37">
        <v>0</v>
      </c>
      <c r="E103" s="38">
        <v>1000</v>
      </c>
      <c r="F103" s="38">
        <v>0</v>
      </c>
      <c r="G103" s="38">
        <v>0</v>
      </c>
      <c r="H103" s="39">
        <v>1000</v>
      </c>
      <c r="I103" s="39">
        <v>0</v>
      </c>
      <c r="J103" s="39">
        <v>0</v>
      </c>
      <c r="K103" s="40">
        <v>1000</v>
      </c>
      <c r="L103" s="40">
        <v>0</v>
      </c>
      <c r="M103" s="40">
        <v>0</v>
      </c>
      <c r="N103" s="41">
        <v>1000</v>
      </c>
      <c r="O103" s="41">
        <v>0</v>
      </c>
      <c r="P103" s="41">
        <v>0</v>
      </c>
      <c r="R103" s="32">
        <f t="shared" si="20"/>
        <v>1</v>
      </c>
      <c r="S103" s="32">
        <f t="shared" si="21"/>
        <v>1</v>
      </c>
      <c r="T103" s="32">
        <f t="shared" si="22"/>
        <v>1</v>
      </c>
      <c r="U103" s="32">
        <f t="shared" si="23"/>
        <v>1</v>
      </c>
      <c r="W103" s="33">
        <f t="shared" si="24"/>
        <v>1</v>
      </c>
      <c r="X103" s="33">
        <f t="shared" si="25"/>
        <v>1</v>
      </c>
      <c r="Y103" s="33">
        <f t="shared" si="26"/>
        <v>1</v>
      </c>
      <c r="Z103" s="33">
        <f t="shared" si="27"/>
        <v>1</v>
      </c>
      <c r="AB103" s="34">
        <f t="shared" si="28"/>
        <v>1</v>
      </c>
      <c r="AC103" s="34">
        <f t="shared" si="29"/>
        <v>1</v>
      </c>
      <c r="AD103" s="34">
        <f t="shared" si="30"/>
        <v>1</v>
      </c>
      <c r="AE103" s="34">
        <f t="shared" si="31"/>
        <v>1</v>
      </c>
      <c r="AG103" s="35">
        <f t="shared" si="32"/>
        <v>1</v>
      </c>
      <c r="AH103" s="35">
        <f t="shared" si="33"/>
        <v>1</v>
      </c>
      <c r="AI103" s="35">
        <f t="shared" si="34"/>
        <v>1</v>
      </c>
      <c r="AJ103" s="35">
        <f t="shared" si="35"/>
        <v>1</v>
      </c>
      <c r="AL103" s="36">
        <f t="shared" si="36"/>
        <v>1</v>
      </c>
      <c r="AM103" s="36">
        <f t="shared" si="37"/>
        <v>1</v>
      </c>
      <c r="AN103" s="36">
        <f t="shared" si="38"/>
        <v>1</v>
      </c>
      <c r="AO103" s="36">
        <f t="shared" si="39"/>
        <v>1</v>
      </c>
    </row>
    <row r="104" spans="1:41" x14ac:dyDescent="0.25">
      <c r="A104" s="9" t="s">
        <v>1180</v>
      </c>
      <c r="B104" s="37">
        <v>0.97205147866666675</v>
      </c>
      <c r="C104" s="37">
        <v>0.97923528573464758</v>
      </c>
      <c r="D104" s="37">
        <v>100.73903566072804</v>
      </c>
      <c r="E104" s="38">
        <v>0.78738460933333332</v>
      </c>
      <c r="F104" s="38">
        <v>0.36680583835321867</v>
      </c>
      <c r="G104" s="38">
        <v>46.585345205539085</v>
      </c>
      <c r="H104" s="39">
        <v>0.83855174433333335</v>
      </c>
      <c r="I104" s="39">
        <v>0.38730137889863436</v>
      </c>
      <c r="J104" s="39">
        <v>46.186938553988377</v>
      </c>
      <c r="K104" s="40">
        <v>1.1385565279999998</v>
      </c>
      <c r="L104" s="40">
        <v>2.9531995702690311E-2</v>
      </c>
      <c r="M104" s="40">
        <v>2.5938102304473647</v>
      </c>
      <c r="N104" s="41">
        <v>0.92574554533333331</v>
      </c>
      <c r="O104" s="41">
        <v>0.38173248376066171</v>
      </c>
      <c r="P104" s="41">
        <v>41.235141306914016</v>
      </c>
      <c r="R104" s="32">
        <f t="shared" si="20"/>
        <v>1.2345319773137147</v>
      </c>
      <c r="S104" s="32">
        <f t="shared" si="21"/>
        <v>1.1592027388118649</v>
      </c>
      <c r="T104" s="32">
        <f t="shared" si="22"/>
        <v>0.85375776675241799</v>
      </c>
      <c r="U104" s="32">
        <f t="shared" si="23"/>
        <v>1.0500201524779254</v>
      </c>
      <c r="W104" s="33">
        <f t="shared" si="24"/>
        <v>0.81002357037033135</v>
      </c>
      <c r="X104" s="33">
        <f t="shared" si="25"/>
        <v>0.93898154127545341</v>
      </c>
      <c r="Y104" s="33">
        <f t="shared" si="26"/>
        <v>0.69156391445619414</v>
      </c>
      <c r="Z104" s="33">
        <f t="shared" si="27"/>
        <v>0.8505410728709687</v>
      </c>
      <c r="AB104" s="34">
        <f t="shared" si="28"/>
        <v>0.8626618679532787</v>
      </c>
      <c r="AC104" s="34">
        <f t="shared" si="29"/>
        <v>1.0649836615975037</v>
      </c>
      <c r="AD104" s="34">
        <f t="shared" si="30"/>
        <v>0.7365042698462605</v>
      </c>
      <c r="AE104" s="34">
        <f t="shared" si="31"/>
        <v>0.90581234612519357</v>
      </c>
      <c r="AG104" s="35">
        <f t="shared" si="32"/>
        <v>1.171292419164593</v>
      </c>
      <c r="AH104" s="35">
        <f t="shared" si="33"/>
        <v>1.4459979462438293</v>
      </c>
      <c r="AI104" s="35">
        <f t="shared" si="34"/>
        <v>1.357765380245171</v>
      </c>
      <c r="AJ104" s="35">
        <f t="shared" si="35"/>
        <v>1.2298806445674439</v>
      </c>
      <c r="AL104" s="36">
        <f t="shared" si="36"/>
        <v>0.95236267384022721</v>
      </c>
      <c r="AM104" s="36">
        <f t="shared" si="37"/>
        <v>1.175722174855752</v>
      </c>
      <c r="AN104" s="36">
        <f t="shared" si="38"/>
        <v>1.1039814198577822</v>
      </c>
      <c r="AO104" s="36">
        <f t="shared" si="39"/>
        <v>0.81308702955619383</v>
      </c>
    </row>
    <row r="105" spans="1:41" x14ac:dyDescent="0.25">
      <c r="A105" s="9" t="s">
        <v>1181</v>
      </c>
      <c r="B105" s="37">
        <v>140.60255831000001</v>
      </c>
      <c r="C105" s="37">
        <v>221.20224299423015</v>
      </c>
      <c r="D105" s="37">
        <v>157.32447947819287</v>
      </c>
      <c r="E105" s="38">
        <v>8.6864333893333328</v>
      </c>
      <c r="F105" s="38">
        <v>8.055617919022156</v>
      </c>
      <c r="G105" s="38">
        <v>92.737923126357032</v>
      </c>
      <c r="H105" s="39">
        <v>13.895446326666667</v>
      </c>
      <c r="I105" s="39">
        <v>0.96791568451168353</v>
      </c>
      <c r="J105" s="39">
        <v>6.96570417212265</v>
      </c>
      <c r="K105" s="40">
        <v>25.875457313333332</v>
      </c>
      <c r="L105" s="40">
        <v>8.9010852189365117</v>
      </c>
      <c r="M105" s="40">
        <v>34.399721369754815</v>
      </c>
      <c r="N105" s="41">
        <v>19.062526306666669</v>
      </c>
      <c r="O105" s="41">
        <v>5.5399979825074901</v>
      </c>
      <c r="P105" s="41">
        <v>29.062244391867441</v>
      </c>
      <c r="R105" s="32">
        <f t="shared" si="20"/>
        <v>16.186454440858952</v>
      </c>
      <c r="S105" s="32">
        <f t="shared" si="21"/>
        <v>10.118606844615742</v>
      </c>
      <c r="T105" s="32">
        <f t="shared" si="22"/>
        <v>5.4338192599807345</v>
      </c>
      <c r="U105" s="32">
        <f t="shared" si="23"/>
        <v>7.37586173249385</v>
      </c>
      <c r="W105" s="33">
        <f t="shared" si="24"/>
        <v>6.1780052182133956E-2</v>
      </c>
      <c r="X105" s="33">
        <f t="shared" si="25"/>
        <v>0.62512805887085832</v>
      </c>
      <c r="Y105" s="33">
        <f t="shared" si="26"/>
        <v>0.33570163742989428</v>
      </c>
      <c r="Z105" s="33">
        <f t="shared" si="27"/>
        <v>0.45568112272167499</v>
      </c>
      <c r="AB105" s="34">
        <f t="shared" si="28"/>
        <v>9.8827834242034465E-2</v>
      </c>
      <c r="AC105" s="34">
        <f t="shared" si="29"/>
        <v>1.5996722364474514</v>
      </c>
      <c r="AD105" s="34">
        <f t="shared" si="30"/>
        <v>0.53701258912655048</v>
      </c>
      <c r="AE105" s="34">
        <f t="shared" si="31"/>
        <v>0.72894044069106734</v>
      </c>
      <c r="AG105" s="35">
        <f t="shared" si="32"/>
        <v>0.18403262091635075</v>
      </c>
      <c r="AH105" s="35">
        <f t="shared" si="33"/>
        <v>2.9788356340943776</v>
      </c>
      <c r="AI105" s="35">
        <f t="shared" si="34"/>
        <v>1.8621537376367607</v>
      </c>
      <c r="AJ105" s="35">
        <f t="shared" si="35"/>
        <v>1.3573991661474587</v>
      </c>
      <c r="AL105" s="36">
        <f t="shared" si="36"/>
        <v>0.13557737878878193</v>
      </c>
      <c r="AM105" s="36">
        <f t="shared" si="37"/>
        <v>2.1945170649756958</v>
      </c>
      <c r="AN105" s="36">
        <f t="shared" si="38"/>
        <v>1.3718541929872299</v>
      </c>
      <c r="AO105" s="36">
        <f t="shared" si="39"/>
        <v>0.73670297208018676</v>
      </c>
    </row>
    <row r="106" spans="1:41" x14ac:dyDescent="0.25">
      <c r="A106" s="9" t="s">
        <v>1182</v>
      </c>
      <c r="B106" s="37">
        <v>64.315116970000005</v>
      </c>
      <c r="C106" s="37">
        <v>27.64549956808283</v>
      </c>
      <c r="D106" s="37">
        <v>42.984450422407164</v>
      </c>
      <c r="E106" s="38">
        <v>12.511132026666667</v>
      </c>
      <c r="F106" s="38">
        <v>0.58447336649741333</v>
      </c>
      <c r="G106" s="38">
        <v>4.6716265582654408</v>
      </c>
      <c r="H106" s="39">
        <v>14.32507399</v>
      </c>
      <c r="I106" s="39">
        <v>1.3511309712973874</v>
      </c>
      <c r="J106" s="39">
        <v>9.4319301403998352</v>
      </c>
      <c r="K106" s="40">
        <v>10.85007425</v>
      </c>
      <c r="L106" s="40">
        <v>0.43726053833680578</v>
      </c>
      <c r="M106" s="40">
        <v>4.0300234658468419</v>
      </c>
      <c r="N106" s="41">
        <v>10.777056673333334</v>
      </c>
      <c r="O106" s="41">
        <v>0.43357414969821367</v>
      </c>
      <c r="P106" s="41">
        <v>4.0231221087576365</v>
      </c>
      <c r="R106" s="32">
        <f t="shared" si="20"/>
        <v>5.1406313060174336</v>
      </c>
      <c r="S106" s="32">
        <f t="shared" si="21"/>
        <v>4.4896882916553791</v>
      </c>
      <c r="T106" s="32">
        <f t="shared" si="22"/>
        <v>5.9276199856420337</v>
      </c>
      <c r="U106" s="32">
        <f t="shared" si="23"/>
        <v>5.9677812708492883</v>
      </c>
      <c r="W106" s="33">
        <f t="shared" si="24"/>
        <v>0.19452863675117818</v>
      </c>
      <c r="X106" s="33">
        <f t="shared" si="25"/>
        <v>0.87337294281344702</v>
      </c>
      <c r="Y106" s="33">
        <f t="shared" si="26"/>
        <v>1.1530918349859833</v>
      </c>
      <c r="Z106" s="33">
        <f t="shared" si="27"/>
        <v>1.1609043550475258</v>
      </c>
      <c r="AB106" s="34">
        <f t="shared" si="28"/>
        <v>0.22273261194070404</v>
      </c>
      <c r="AC106" s="34">
        <f t="shared" si="29"/>
        <v>1.1449862378134155</v>
      </c>
      <c r="AD106" s="34">
        <f t="shared" si="30"/>
        <v>1.3202742819939688</v>
      </c>
      <c r="AE106" s="34">
        <f t="shared" si="31"/>
        <v>1.329219509947076</v>
      </c>
      <c r="AG106" s="35">
        <f t="shared" si="32"/>
        <v>0.16870177278945248</v>
      </c>
      <c r="AH106" s="35">
        <f t="shared" si="33"/>
        <v>0.86723361458209935</v>
      </c>
      <c r="AI106" s="35">
        <f t="shared" si="34"/>
        <v>0.75741837407431079</v>
      </c>
      <c r="AJ106" s="35">
        <f t="shared" si="35"/>
        <v>1.0067752800119667</v>
      </c>
      <c r="AL106" s="36">
        <f t="shared" si="36"/>
        <v>0.16756646308146073</v>
      </c>
      <c r="AM106" s="36">
        <f t="shared" si="37"/>
        <v>0.86139740595517145</v>
      </c>
      <c r="AN106" s="36">
        <f t="shared" si="38"/>
        <v>0.75232118737093756</v>
      </c>
      <c r="AO106" s="36">
        <f t="shared" si="39"/>
        <v>0.99327031548501465</v>
      </c>
    </row>
    <row r="107" spans="1:41" x14ac:dyDescent="0.25">
      <c r="A107" s="9" t="s">
        <v>1183</v>
      </c>
      <c r="B107" s="37">
        <v>53.313319466666663</v>
      </c>
      <c r="C107" s="37">
        <v>15.619849680429633</v>
      </c>
      <c r="D107" s="37">
        <v>29.298212598065117</v>
      </c>
      <c r="E107" s="38">
        <v>4.5419367360000003</v>
      </c>
      <c r="F107" s="38">
        <v>0.44415525952558826</v>
      </c>
      <c r="G107" s="38">
        <v>9.7789838419622637</v>
      </c>
      <c r="H107" s="39">
        <v>2.9294786780000002</v>
      </c>
      <c r="I107" s="39">
        <v>1.5993624488995406</v>
      </c>
      <c r="J107" s="39">
        <v>54.595463039568855</v>
      </c>
      <c r="K107" s="40">
        <v>3.8464120126666663</v>
      </c>
      <c r="L107" s="40">
        <v>0.91901032535228211</v>
      </c>
      <c r="M107" s="40">
        <v>23.89266470481784</v>
      </c>
      <c r="N107" s="41">
        <v>4.5591183343333332</v>
      </c>
      <c r="O107" s="41">
        <v>0.2084525442055192</v>
      </c>
      <c r="P107" s="41">
        <v>4.5722117505862157</v>
      </c>
      <c r="R107" s="32">
        <f t="shared" si="20"/>
        <v>11.738014544345837</v>
      </c>
      <c r="S107" s="32">
        <f t="shared" si="21"/>
        <v>18.198910224895194</v>
      </c>
      <c r="T107" s="32">
        <f t="shared" si="22"/>
        <v>13.860532696731374</v>
      </c>
      <c r="U107" s="32">
        <f t="shared" si="23"/>
        <v>11.693778392453705</v>
      </c>
      <c r="W107" s="33">
        <f t="shared" si="24"/>
        <v>8.5193283431540534E-2</v>
      </c>
      <c r="X107" s="33">
        <f t="shared" si="25"/>
        <v>1.5504249169346573</v>
      </c>
      <c r="Y107" s="33">
        <f t="shared" si="26"/>
        <v>1.1808242905447708</v>
      </c>
      <c r="Z107" s="33">
        <f t="shared" si="27"/>
        <v>0.99623137697393294</v>
      </c>
      <c r="AB107" s="34">
        <f t="shared" si="28"/>
        <v>5.4948345128492927E-2</v>
      </c>
      <c r="AC107" s="34">
        <f t="shared" si="29"/>
        <v>0.64498447430598471</v>
      </c>
      <c r="AD107" s="34">
        <f t="shared" si="30"/>
        <v>0.7616133342847563</v>
      </c>
      <c r="AE107" s="34">
        <f t="shared" si="31"/>
        <v>0.64255377096465938</v>
      </c>
      <c r="AG107" s="35">
        <f t="shared" si="32"/>
        <v>7.2147299233010179E-2</v>
      </c>
      <c r="AH107" s="35">
        <f t="shared" si="33"/>
        <v>0.84686604773234475</v>
      </c>
      <c r="AI107" s="35">
        <f t="shared" si="34"/>
        <v>1.3130022217102022</v>
      </c>
      <c r="AJ107" s="35">
        <f t="shared" si="35"/>
        <v>0.84367452884486627</v>
      </c>
      <c r="AL107" s="36">
        <f t="shared" si="36"/>
        <v>8.5515559337547009E-2</v>
      </c>
      <c r="AM107" s="36">
        <f t="shared" si="37"/>
        <v>1.0037828792719963</v>
      </c>
      <c r="AN107" s="36">
        <f t="shared" si="38"/>
        <v>1.5562899872157161</v>
      </c>
      <c r="AO107" s="36">
        <f t="shared" si="39"/>
        <v>1.1852912062773424</v>
      </c>
    </row>
    <row r="108" spans="1:41" x14ac:dyDescent="0.25">
      <c r="A108" s="9" t="s">
        <v>637</v>
      </c>
      <c r="B108" s="37">
        <v>0.62934789866666663</v>
      </c>
      <c r="C108" s="37">
        <v>0.55445393072528903</v>
      </c>
      <c r="D108" s="37">
        <v>88.099750853216861</v>
      </c>
      <c r="E108" s="38">
        <v>0.13394175699999999</v>
      </c>
      <c r="F108" s="38">
        <v>0.18474683062345135</v>
      </c>
      <c r="G108" s="38">
        <v>137.93072060675698</v>
      </c>
      <c r="H108" s="39">
        <v>9.2070057666666663E-2</v>
      </c>
      <c r="I108" s="39">
        <v>6.609435925280506E-2</v>
      </c>
      <c r="J108" s="39">
        <v>71.787029277308761</v>
      </c>
      <c r="K108" s="40">
        <v>0.67793465133333342</v>
      </c>
      <c r="L108" s="40">
        <v>0.15922107380010989</v>
      </c>
      <c r="M108" s="40">
        <v>23.486197893404707</v>
      </c>
      <c r="N108" s="41">
        <v>0.58441652100000008</v>
      </c>
      <c r="O108" s="41">
        <v>0.19772775918103055</v>
      </c>
      <c r="P108" s="41">
        <v>33.83336234962983</v>
      </c>
      <c r="R108" s="32">
        <f t="shared" si="20"/>
        <v>4.6986683821585729</v>
      </c>
      <c r="S108" s="32">
        <f t="shared" si="21"/>
        <v>6.8355327955281355</v>
      </c>
      <c r="T108" s="32">
        <f t="shared" si="22"/>
        <v>0.92833121515310013</v>
      </c>
      <c r="U108" s="32">
        <f t="shared" si="23"/>
        <v>1.0768824563511381</v>
      </c>
      <c r="W108" s="33">
        <f t="shared" si="24"/>
        <v>0.21282625600843086</v>
      </c>
      <c r="X108" s="33">
        <f t="shared" si="25"/>
        <v>1.454780852695096</v>
      </c>
      <c r="Y108" s="33">
        <f t="shared" si="26"/>
        <v>0.19757325685679139</v>
      </c>
      <c r="Z108" s="33">
        <f t="shared" si="27"/>
        <v>0.2291888613463752</v>
      </c>
      <c r="AB108" s="34">
        <f t="shared" si="28"/>
        <v>0.14629437527594172</v>
      </c>
      <c r="AC108" s="34">
        <f t="shared" si="29"/>
        <v>0.68738875559670809</v>
      </c>
      <c r="AD108" s="34">
        <f t="shared" si="30"/>
        <v>0.1358096351699786</v>
      </c>
      <c r="AE108" s="34">
        <f t="shared" si="31"/>
        <v>0.15754184619751133</v>
      </c>
      <c r="AG108" s="35">
        <f t="shared" si="32"/>
        <v>1.0772017397207529</v>
      </c>
      <c r="AH108" s="35">
        <f t="shared" si="33"/>
        <v>5.0614137556321097</v>
      </c>
      <c r="AI108" s="35">
        <f t="shared" si="34"/>
        <v>7.3632478192611694</v>
      </c>
      <c r="AJ108" s="35">
        <f t="shared" si="35"/>
        <v>1.1600196554562039</v>
      </c>
      <c r="AL108" s="36">
        <f t="shared" si="36"/>
        <v>0.9286064547734918</v>
      </c>
      <c r="AM108" s="36">
        <f t="shared" si="37"/>
        <v>4.3632137885125708</v>
      </c>
      <c r="AN108" s="36">
        <f t="shared" si="38"/>
        <v>6.347519875743318</v>
      </c>
      <c r="AO108" s="36">
        <f t="shared" si="39"/>
        <v>0.8620543585588879</v>
      </c>
    </row>
    <row r="109" spans="1:41" x14ac:dyDescent="0.25">
      <c r="A109" s="9" t="s">
        <v>1184</v>
      </c>
      <c r="B109" s="37">
        <v>27.197209716666666</v>
      </c>
      <c r="C109" s="37">
        <v>17.722694937707836</v>
      </c>
      <c r="D109" s="37">
        <v>65.163651427253683</v>
      </c>
      <c r="E109" s="38">
        <v>2.3271128926666669</v>
      </c>
      <c r="F109" s="38">
        <v>1.1806673559591319</v>
      </c>
      <c r="G109" s="38">
        <v>50.735284896565148</v>
      </c>
      <c r="H109" s="39">
        <v>2.2462550270000001</v>
      </c>
      <c r="I109" s="39">
        <v>0.3433843510487668</v>
      </c>
      <c r="J109" s="39">
        <v>15.286970843527767</v>
      </c>
      <c r="K109" s="40">
        <v>1.7669904816666666</v>
      </c>
      <c r="L109" s="40">
        <v>0.66589663270235155</v>
      </c>
      <c r="M109" s="40">
        <v>37.685354822865961</v>
      </c>
      <c r="N109" s="41">
        <v>1.8144525283333335</v>
      </c>
      <c r="O109" s="41">
        <v>0.94558690820308799</v>
      </c>
      <c r="P109" s="41">
        <v>52.114171819731069</v>
      </c>
      <c r="R109" s="32">
        <f t="shared" si="20"/>
        <v>11.687103707934449</v>
      </c>
      <c r="S109" s="32">
        <f t="shared" si="21"/>
        <v>12.107801380411408</v>
      </c>
      <c r="T109" s="32">
        <f t="shared" si="22"/>
        <v>15.391825818446755</v>
      </c>
      <c r="U109" s="32">
        <f t="shared" si="23"/>
        <v>14.989209853645871</v>
      </c>
      <c r="W109" s="33">
        <f t="shared" si="24"/>
        <v>8.5564398587572518E-2</v>
      </c>
      <c r="X109" s="33">
        <f t="shared" si="25"/>
        <v>1.0359967433326824</v>
      </c>
      <c r="Y109" s="33">
        <f t="shared" si="26"/>
        <v>1.3169923193200677</v>
      </c>
      <c r="Z109" s="33">
        <f t="shared" si="27"/>
        <v>1.2825427264301248</v>
      </c>
      <c r="AB109" s="34">
        <f t="shared" si="28"/>
        <v>8.2591377953874334E-2</v>
      </c>
      <c r="AC109" s="34">
        <f t="shared" si="29"/>
        <v>0.96525399952814028</v>
      </c>
      <c r="AD109" s="34">
        <f t="shared" si="30"/>
        <v>1.271232103571537</v>
      </c>
      <c r="AE109" s="34">
        <f t="shared" si="31"/>
        <v>1.2379794962524036</v>
      </c>
      <c r="AG109" s="35">
        <f t="shared" si="32"/>
        <v>6.4969550188225408E-2</v>
      </c>
      <c r="AH109" s="35">
        <f t="shared" si="33"/>
        <v>0.75930587090764246</v>
      </c>
      <c r="AI109" s="35">
        <f t="shared" si="34"/>
        <v>0.78663840945370378</v>
      </c>
      <c r="AJ109" s="35">
        <f t="shared" si="35"/>
        <v>0.97384222186828817</v>
      </c>
      <c r="AL109" s="36">
        <f t="shared" si="36"/>
        <v>6.671465739448347E-2</v>
      </c>
      <c r="AM109" s="36">
        <f t="shared" si="37"/>
        <v>0.77970111980864421</v>
      </c>
      <c r="AN109" s="36">
        <f t="shared" si="38"/>
        <v>0.80776782089460109</v>
      </c>
      <c r="AO109" s="36">
        <f t="shared" si="39"/>
        <v>1.0268603861532404</v>
      </c>
    </row>
    <row r="110" spans="1:41" x14ac:dyDescent="0.25">
      <c r="A110" s="9" t="s">
        <v>1185</v>
      </c>
      <c r="B110" s="37">
        <v>44.46775779</v>
      </c>
      <c r="C110" s="37">
        <v>19.866045491657729</v>
      </c>
      <c r="D110" s="37">
        <v>44.675167984577904</v>
      </c>
      <c r="E110" s="38">
        <v>2.9987074753333332</v>
      </c>
      <c r="F110" s="38">
        <v>1.2841576016445888</v>
      </c>
      <c r="G110" s="38">
        <v>42.823703619234927</v>
      </c>
      <c r="H110" s="39">
        <v>2.8861295323333334</v>
      </c>
      <c r="I110" s="39">
        <v>1.4513243815215855</v>
      </c>
      <c r="J110" s="39">
        <v>50.286183113487667</v>
      </c>
      <c r="K110" s="40">
        <v>5.6468211930000001</v>
      </c>
      <c r="L110" s="40">
        <v>0.35204843467251573</v>
      </c>
      <c r="M110" s="40">
        <v>6.2344533789900671</v>
      </c>
      <c r="N110" s="41">
        <v>5.7907247830000008</v>
      </c>
      <c r="O110" s="41">
        <v>0.11355997479243835</v>
      </c>
      <c r="P110" s="41">
        <v>1.9610666893688276</v>
      </c>
      <c r="R110" s="32">
        <f t="shared" si="20"/>
        <v>14.828974868599683</v>
      </c>
      <c r="S110" s="32">
        <f t="shared" si="21"/>
        <v>15.407401951931588</v>
      </c>
      <c r="T110" s="32">
        <f t="shared" si="22"/>
        <v>7.874830151364419</v>
      </c>
      <c r="U110" s="32">
        <f t="shared" si="23"/>
        <v>7.6791350748606275</v>
      </c>
      <c r="W110" s="33">
        <f t="shared" si="24"/>
        <v>6.7435544861398175E-2</v>
      </c>
      <c r="X110" s="33">
        <f t="shared" si="25"/>
        <v>1.0390065455270763</v>
      </c>
      <c r="Y110" s="33">
        <f t="shared" si="26"/>
        <v>0.53104346194822627</v>
      </c>
      <c r="Z110" s="33">
        <f t="shared" si="27"/>
        <v>0.51784665783750006</v>
      </c>
      <c r="AB110" s="34">
        <f t="shared" si="28"/>
        <v>6.4903869135096617E-2</v>
      </c>
      <c r="AC110" s="34">
        <f t="shared" si="29"/>
        <v>0.96245784427923042</v>
      </c>
      <c r="AD110" s="34">
        <f t="shared" si="30"/>
        <v>0.51110694560526937</v>
      </c>
      <c r="AE110" s="34">
        <f t="shared" si="31"/>
        <v>0.49840557796948454</v>
      </c>
      <c r="AG110" s="35">
        <f t="shared" si="32"/>
        <v>0.12698686584709851</v>
      </c>
      <c r="AH110" s="35">
        <f t="shared" si="33"/>
        <v>1.8830850422888632</v>
      </c>
      <c r="AI110" s="35">
        <f t="shared" si="34"/>
        <v>1.9565376847222604</v>
      </c>
      <c r="AJ110" s="35">
        <f t="shared" si="35"/>
        <v>0.97514929557307528</v>
      </c>
      <c r="AL110" s="36">
        <f t="shared" si="36"/>
        <v>0.13022299910750684</v>
      </c>
      <c r="AM110" s="36">
        <f t="shared" si="37"/>
        <v>1.9310735810788979</v>
      </c>
      <c r="AN110" s="36">
        <f t="shared" si="38"/>
        <v>2.0063980906353862</v>
      </c>
      <c r="AO110" s="36">
        <f t="shared" si="39"/>
        <v>1.0254839997728968</v>
      </c>
    </row>
    <row r="111" spans="1:41" x14ac:dyDescent="0.25">
      <c r="A111" s="9" t="s">
        <v>1186</v>
      </c>
      <c r="B111" s="37">
        <v>108.44247057333332</v>
      </c>
      <c r="C111" s="37">
        <v>174.86306021176105</v>
      </c>
      <c r="D111" s="37">
        <v>161.24960938944244</v>
      </c>
      <c r="E111" s="38">
        <v>31.159450093333334</v>
      </c>
      <c r="F111" s="38">
        <v>31.317035845736065</v>
      </c>
      <c r="G111" s="38">
        <v>100.50573983793265</v>
      </c>
      <c r="H111" s="39">
        <v>58.732231106666667</v>
      </c>
      <c r="I111" s="39">
        <v>10.251881063453162</v>
      </c>
      <c r="J111" s="39">
        <v>17.455289660006592</v>
      </c>
      <c r="K111" s="40">
        <v>33.130499016666668</v>
      </c>
      <c r="L111" s="40">
        <v>17.126757442909724</v>
      </c>
      <c r="M111" s="40">
        <v>51.69483693648538</v>
      </c>
      <c r="N111" s="41">
        <v>57.876089743333331</v>
      </c>
      <c r="O111" s="41">
        <v>4.8986681234375364</v>
      </c>
      <c r="P111" s="41">
        <v>8.4640620075785389</v>
      </c>
      <c r="R111" s="32">
        <f t="shared" si="20"/>
        <v>3.4802434012317485</v>
      </c>
      <c r="S111" s="32">
        <f t="shared" si="21"/>
        <v>1.8463877249339515</v>
      </c>
      <c r="T111" s="32">
        <f t="shared" si="22"/>
        <v>3.273191584551145</v>
      </c>
      <c r="U111" s="32">
        <f t="shared" si="23"/>
        <v>1.8737007122328035</v>
      </c>
      <c r="W111" s="33">
        <f t="shared" si="24"/>
        <v>0.28733622471522369</v>
      </c>
      <c r="X111" s="33">
        <f t="shared" si="25"/>
        <v>0.53053407824305243</v>
      </c>
      <c r="Y111" s="33">
        <f t="shared" si="26"/>
        <v>0.94050651267456686</v>
      </c>
      <c r="Z111" s="33">
        <f t="shared" si="27"/>
        <v>0.53838208889919947</v>
      </c>
      <c r="AB111" s="34">
        <f t="shared" si="28"/>
        <v>0.54159805467498534</v>
      </c>
      <c r="AC111" s="34">
        <f t="shared" si="29"/>
        <v>1.8848930559025694</v>
      </c>
      <c r="AD111" s="34">
        <f t="shared" si="30"/>
        <v>1.7727541947714329</v>
      </c>
      <c r="AE111" s="34">
        <f t="shared" si="31"/>
        <v>1.014792660788421</v>
      </c>
      <c r="AG111" s="35">
        <f t="shared" si="32"/>
        <v>0.30551221160405456</v>
      </c>
      <c r="AH111" s="35">
        <f t="shared" si="33"/>
        <v>1.0632568584307285</v>
      </c>
      <c r="AI111" s="35">
        <f t="shared" si="34"/>
        <v>0.56409399732315024</v>
      </c>
      <c r="AJ111" s="35">
        <f t="shared" si="35"/>
        <v>0.57243844847833603</v>
      </c>
      <c r="AL111" s="36">
        <f t="shared" si="36"/>
        <v>0.53370316479644475</v>
      </c>
      <c r="AM111" s="36">
        <f t="shared" si="37"/>
        <v>1.8574169174993274</v>
      </c>
      <c r="AN111" s="36">
        <f t="shared" si="38"/>
        <v>0.98542297223855746</v>
      </c>
      <c r="AO111" s="36">
        <f t="shared" si="39"/>
        <v>1.7469127076600361</v>
      </c>
    </row>
    <row r="112" spans="1:41" x14ac:dyDescent="0.25">
      <c r="A112" s="9" t="s">
        <v>1187</v>
      </c>
      <c r="B112" s="37">
        <v>275.35550162499999</v>
      </c>
      <c r="C112" s="37">
        <v>244.94150377778854</v>
      </c>
      <c r="D112" s="37">
        <v>88.954643118541526</v>
      </c>
      <c r="E112" s="38">
        <v>47.578050265000002</v>
      </c>
      <c r="F112" s="38">
        <v>54.576230589545894</v>
      </c>
      <c r="G112" s="38">
        <v>114.70884217736428</v>
      </c>
      <c r="H112" s="39">
        <v>62.928379489999998</v>
      </c>
      <c r="I112" s="39">
        <v>18.915867081020487</v>
      </c>
      <c r="J112" s="39">
        <v>30.059358328187084</v>
      </c>
      <c r="K112" s="40">
        <v>41.865172773333335</v>
      </c>
      <c r="L112" s="40">
        <v>20.565120226597923</v>
      </c>
      <c r="M112" s="40">
        <v>49.12226288409633</v>
      </c>
      <c r="N112" s="41">
        <v>71.470661960000015</v>
      </c>
      <c r="O112" s="41">
        <v>5.9220825161610442</v>
      </c>
      <c r="P112" s="41">
        <v>8.2860328332700437</v>
      </c>
      <c r="R112" s="32">
        <f t="shared" si="20"/>
        <v>5.7874482054503327</v>
      </c>
      <c r="S112" s="32">
        <f t="shared" si="21"/>
        <v>4.375696686560266</v>
      </c>
      <c r="T112" s="32">
        <f t="shared" si="22"/>
        <v>6.5771973070750569</v>
      </c>
      <c r="U112" s="32">
        <f t="shared" si="23"/>
        <v>3.852706748107471</v>
      </c>
      <c r="W112" s="33">
        <f t="shared" si="24"/>
        <v>0.17278772344921367</v>
      </c>
      <c r="X112" s="33">
        <f t="shared" si="25"/>
        <v>0.75606666897501584</v>
      </c>
      <c r="Y112" s="33">
        <f t="shared" si="26"/>
        <v>1.1364589493657977</v>
      </c>
      <c r="Z112" s="33">
        <f t="shared" si="27"/>
        <v>0.66570042812291297</v>
      </c>
      <c r="AB112" s="34">
        <f t="shared" si="28"/>
        <v>0.22853503604841946</v>
      </c>
      <c r="AC112" s="34">
        <f t="shared" si="29"/>
        <v>1.3226346842609524</v>
      </c>
      <c r="AD112" s="34">
        <f t="shared" si="30"/>
        <v>1.5031200236699656</v>
      </c>
      <c r="AE112" s="34">
        <f t="shared" si="31"/>
        <v>0.88047847556272985</v>
      </c>
      <c r="AG112" s="35">
        <f t="shared" si="32"/>
        <v>0.15204044417586579</v>
      </c>
      <c r="AH112" s="35">
        <f t="shared" si="33"/>
        <v>0.87992619580148601</v>
      </c>
      <c r="AI112" s="35">
        <f t="shared" si="34"/>
        <v>0.66528286780348711</v>
      </c>
      <c r="AJ112" s="35">
        <f t="shared" si="35"/>
        <v>0.58576724526161539</v>
      </c>
      <c r="AL112" s="36">
        <f t="shared" si="36"/>
        <v>0.25955777726690998</v>
      </c>
      <c r="AM112" s="36">
        <f t="shared" si="37"/>
        <v>1.5021771922540552</v>
      </c>
      <c r="AN112" s="36">
        <f t="shared" si="38"/>
        <v>1.1357461059577656</v>
      </c>
      <c r="AO112" s="36">
        <f t="shared" si="39"/>
        <v>1.7071627136703076</v>
      </c>
    </row>
    <row r="113" spans="1:41" x14ac:dyDescent="0.25">
      <c r="A113" s="9" t="s">
        <v>1188</v>
      </c>
      <c r="B113" s="37">
        <v>336.30200369166664</v>
      </c>
      <c r="C113" s="37">
        <v>316.99010980937061</v>
      </c>
      <c r="D113" s="37">
        <v>94.257573945351254</v>
      </c>
      <c r="E113" s="38">
        <v>45.273534398333332</v>
      </c>
      <c r="F113" s="38">
        <v>52.617270801826166</v>
      </c>
      <c r="G113" s="38">
        <v>116.22081531978468</v>
      </c>
      <c r="H113" s="39">
        <v>59.623562620000001</v>
      </c>
      <c r="I113" s="39">
        <v>17.865301371152313</v>
      </c>
      <c r="J113" s="39">
        <v>29.963491925186663</v>
      </c>
      <c r="K113" s="40">
        <v>46.51829433333333</v>
      </c>
      <c r="L113" s="40">
        <v>23.568541196514552</v>
      </c>
      <c r="M113" s="40">
        <v>50.665101836346103</v>
      </c>
      <c r="N113" s="41">
        <v>64.752932410000014</v>
      </c>
      <c r="O113" s="41">
        <v>6.0048247213629153</v>
      </c>
      <c r="P113" s="41">
        <v>9.2734405962371067</v>
      </c>
      <c r="R113" s="32">
        <f t="shared" si="20"/>
        <v>7.4282250803031413</v>
      </c>
      <c r="S113" s="32">
        <f t="shared" si="21"/>
        <v>5.6404211508632365</v>
      </c>
      <c r="T113" s="32">
        <f t="shared" si="22"/>
        <v>7.2294568945681394</v>
      </c>
      <c r="U113" s="32">
        <f t="shared" si="23"/>
        <v>5.1936181293270725</v>
      </c>
      <c r="W113" s="33">
        <f t="shared" si="24"/>
        <v>0.13462166118951133</v>
      </c>
      <c r="X113" s="33">
        <f t="shared" si="25"/>
        <v>0.75932286513766412</v>
      </c>
      <c r="Y113" s="33">
        <f t="shared" si="26"/>
        <v>0.9732414966447287</v>
      </c>
      <c r="Z113" s="33">
        <f t="shared" si="27"/>
        <v>0.69917350015397273</v>
      </c>
      <c r="AB113" s="34">
        <f t="shared" si="28"/>
        <v>0.17729172578663835</v>
      </c>
      <c r="AC113" s="34">
        <f t="shared" si="29"/>
        <v>1.3169628440185341</v>
      </c>
      <c r="AD113" s="34">
        <f t="shared" si="30"/>
        <v>1.2817228893380965</v>
      </c>
      <c r="AE113" s="34">
        <f t="shared" si="31"/>
        <v>0.92078552122516899</v>
      </c>
      <c r="AG113" s="35">
        <f t="shared" si="32"/>
        <v>0.13832297703460286</v>
      </c>
      <c r="AH113" s="35">
        <f t="shared" si="33"/>
        <v>1.0274942071906323</v>
      </c>
      <c r="AI113" s="35">
        <f t="shared" si="34"/>
        <v>0.78019984531634368</v>
      </c>
      <c r="AJ113" s="35">
        <f t="shared" si="35"/>
        <v>0.71839672122940568</v>
      </c>
      <c r="AL113" s="36">
        <f t="shared" si="36"/>
        <v>0.19254399824916818</v>
      </c>
      <c r="AM113" s="36">
        <f t="shared" si="37"/>
        <v>1.4302601568563151</v>
      </c>
      <c r="AN113" s="36">
        <f t="shared" si="38"/>
        <v>1.0860292401963823</v>
      </c>
      <c r="AO113" s="36">
        <f t="shared" si="39"/>
        <v>1.3919885356501647</v>
      </c>
    </row>
    <row r="114" spans="1:41" x14ac:dyDescent="0.25">
      <c r="A114" s="9" t="s">
        <v>1189</v>
      </c>
      <c r="B114" s="37">
        <v>4.7145527806666667</v>
      </c>
      <c r="C114" s="37">
        <v>1.8954368154318113</v>
      </c>
      <c r="D114" s="37">
        <v>40.203957906772757</v>
      </c>
      <c r="E114" s="38">
        <v>3.8636365203333334</v>
      </c>
      <c r="F114" s="38">
        <v>3.9446134114316034</v>
      </c>
      <c r="G114" s="38">
        <v>102.09587239048264</v>
      </c>
      <c r="H114" s="39">
        <v>3.0590850903333333</v>
      </c>
      <c r="I114" s="39">
        <v>0.81552332079778267</v>
      </c>
      <c r="J114" s="39">
        <v>26.659059709546007</v>
      </c>
      <c r="K114" s="40">
        <v>6.2253776539999999</v>
      </c>
      <c r="L114" s="40">
        <v>4.504908873886964</v>
      </c>
      <c r="M114" s="40">
        <v>72.363623931994212</v>
      </c>
      <c r="N114" s="41">
        <v>6.4840889829999995</v>
      </c>
      <c r="O114" s="41">
        <v>3.8699019950434179</v>
      </c>
      <c r="P114" s="41">
        <v>59.683048847564194</v>
      </c>
      <c r="R114" s="32">
        <f t="shared" si="20"/>
        <v>1.2202371408012058</v>
      </c>
      <c r="S114" s="32">
        <f t="shared" si="21"/>
        <v>1.5411643159468131</v>
      </c>
      <c r="T114" s="32">
        <f t="shared" si="22"/>
        <v>0.75731193233512817</v>
      </c>
      <c r="U114" s="32">
        <f t="shared" si="23"/>
        <v>0.72709563255953036</v>
      </c>
      <c r="W114" s="33">
        <f t="shared" si="24"/>
        <v>0.81951283612249459</v>
      </c>
      <c r="X114" s="33">
        <f t="shared" si="25"/>
        <v>1.2630039394923571</v>
      </c>
      <c r="Y114" s="33">
        <f t="shared" si="26"/>
        <v>0.62062684949736757</v>
      </c>
      <c r="Z114" s="33">
        <f t="shared" si="27"/>
        <v>0.59586420397114004</v>
      </c>
      <c r="AB114" s="34">
        <f t="shared" si="28"/>
        <v>0.64886007913156929</v>
      </c>
      <c r="AC114" s="34">
        <f t="shared" si="29"/>
        <v>0.79176316773955024</v>
      </c>
      <c r="AD114" s="34">
        <f t="shared" si="30"/>
        <v>0.49138948034225288</v>
      </c>
      <c r="AE114" s="34">
        <f t="shared" si="31"/>
        <v>0.47178332967879533</v>
      </c>
      <c r="AG114" s="35">
        <f t="shared" si="32"/>
        <v>1.3204598492414572</v>
      </c>
      <c r="AH114" s="35">
        <f t="shared" si="33"/>
        <v>1.6112741509811872</v>
      </c>
      <c r="AI114" s="35">
        <f t="shared" si="34"/>
        <v>2.0350456002914425</v>
      </c>
      <c r="AJ114" s="35">
        <f t="shared" si="35"/>
        <v>0.96010058935367948</v>
      </c>
      <c r="AL114" s="36">
        <f t="shared" si="36"/>
        <v>1.3753349012423421</v>
      </c>
      <c r="AM114" s="36">
        <f t="shared" si="37"/>
        <v>1.6782347275360643</v>
      </c>
      <c r="AN114" s="36">
        <f t="shared" si="38"/>
        <v>2.1196170722709322</v>
      </c>
      <c r="AO114" s="36">
        <f t="shared" si="39"/>
        <v>1.0415575316677808</v>
      </c>
    </row>
    <row r="115" spans="1:41" x14ac:dyDescent="0.25">
      <c r="A115" s="9" t="s">
        <v>1190</v>
      </c>
      <c r="B115" s="37">
        <v>106.76820479333333</v>
      </c>
      <c r="C115" s="37">
        <v>106.94274282971395</v>
      </c>
      <c r="D115" s="37">
        <v>100.16347379514198</v>
      </c>
      <c r="E115" s="38">
        <v>7.7249598873333341</v>
      </c>
      <c r="F115" s="38">
        <v>0.54312460644823113</v>
      </c>
      <c r="G115" s="38">
        <v>7.0307757499012524</v>
      </c>
      <c r="H115" s="39">
        <v>9.347191333333333</v>
      </c>
      <c r="I115" s="39">
        <v>2.4999679096125496</v>
      </c>
      <c r="J115" s="39">
        <v>26.74565888789855</v>
      </c>
      <c r="K115" s="40">
        <v>6.4969491616666666</v>
      </c>
      <c r="L115" s="40">
        <v>0.26547765724983935</v>
      </c>
      <c r="M115" s="40">
        <v>4.0861895428736306</v>
      </c>
      <c r="N115" s="41">
        <v>6.5691035199999996</v>
      </c>
      <c r="O115" s="41">
        <v>0.42551916259513245</v>
      </c>
      <c r="P115" s="41">
        <v>6.4775834525916025</v>
      </c>
      <c r="R115" s="32">
        <f t="shared" si="20"/>
        <v>13.821198601743141</v>
      </c>
      <c r="S115" s="32">
        <f t="shared" si="21"/>
        <v>11.422490562762276</v>
      </c>
      <c r="T115" s="32">
        <f t="shared" si="22"/>
        <v>16.433590926536358</v>
      </c>
      <c r="U115" s="32">
        <f t="shared" si="23"/>
        <v>16.253086051737746</v>
      </c>
      <c r="W115" s="33">
        <f t="shared" si="24"/>
        <v>7.2352625037446411E-2</v>
      </c>
      <c r="X115" s="33">
        <f t="shared" si="25"/>
        <v>0.82644717668130907</v>
      </c>
      <c r="Y115" s="33">
        <f t="shared" si="26"/>
        <v>1.1890134423264664</v>
      </c>
      <c r="Z115" s="33">
        <f t="shared" si="27"/>
        <v>1.1759534408027315</v>
      </c>
      <c r="AB115" s="34">
        <f t="shared" si="28"/>
        <v>8.7546581413692343E-2</v>
      </c>
      <c r="AC115" s="34">
        <f t="shared" si="29"/>
        <v>1.2099986886223166</v>
      </c>
      <c r="AD115" s="34">
        <f t="shared" si="30"/>
        <v>1.438704705969331</v>
      </c>
      <c r="AE115" s="34">
        <f t="shared" si="31"/>
        <v>1.4229021212522059</v>
      </c>
      <c r="AG115" s="35">
        <f t="shared" si="32"/>
        <v>6.085097313608049E-2</v>
      </c>
      <c r="AH115" s="35">
        <f t="shared" si="33"/>
        <v>0.84103338482310508</v>
      </c>
      <c r="AI115" s="35">
        <f t="shared" si="34"/>
        <v>0.69506966638178014</v>
      </c>
      <c r="AJ115" s="35">
        <f t="shared" si="35"/>
        <v>0.98901610271269813</v>
      </c>
      <c r="AL115" s="36">
        <f t="shared" si="36"/>
        <v>6.1526776934346085E-2</v>
      </c>
      <c r="AM115" s="36">
        <f t="shared" si="37"/>
        <v>0.85037380333474621</v>
      </c>
      <c r="AN115" s="36">
        <f t="shared" si="38"/>
        <v>0.70278902888974781</v>
      </c>
      <c r="AO115" s="36">
        <f t="shared" si="39"/>
        <v>1.0111058831672961</v>
      </c>
    </row>
    <row r="116" spans="1:41" x14ac:dyDescent="0.25">
      <c r="A116" s="9" t="s">
        <v>1191</v>
      </c>
      <c r="B116" s="37">
        <v>48.15868737666667</v>
      </c>
      <c r="C116" s="37">
        <v>25.310622069517397</v>
      </c>
      <c r="D116" s="37">
        <v>52.556710841293878</v>
      </c>
      <c r="E116" s="38">
        <v>0.69467441299999999</v>
      </c>
      <c r="F116" s="38">
        <v>0.22297616087179378</v>
      </c>
      <c r="G116" s="38">
        <v>32.097937781939549</v>
      </c>
      <c r="H116" s="39">
        <v>0.64152865600000009</v>
      </c>
      <c r="I116" s="39">
        <v>7.7942872732016527E-2</v>
      </c>
      <c r="J116" s="39">
        <v>12.149554350073572</v>
      </c>
      <c r="K116" s="40">
        <v>3.0292738323333332</v>
      </c>
      <c r="L116" s="40">
        <v>1.5236756637930342</v>
      </c>
      <c r="M116" s="40">
        <v>50.298380012063994</v>
      </c>
      <c r="N116" s="41">
        <v>2.1766944566666666</v>
      </c>
      <c r="O116" s="41">
        <v>0.49872385829751792</v>
      </c>
      <c r="P116" s="41">
        <v>22.911982743836756</v>
      </c>
      <c r="R116" s="32">
        <f t="shared" si="20"/>
        <v>69.325552338526492</v>
      </c>
      <c r="S116" s="32">
        <f t="shared" si="21"/>
        <v>75.06864568909711</v>
      </c>
      <c r="T116" s="32">
        <f t="shared" si="22"/>
        <v>15.897766277395888</v>
      </c>
      <c r="U116" s="32">
        <f t="shared" si="23"/>
        <v>22.124688758759294</v>
      </c>
      <c r="W116" s="33">
        <f t="shared" si="24"/>
        <v>1.4424695747346639E-2</v>
      </c>
      <c r="X116" s="33">
        <f t="shared" si="25"/>
        <v>1.0828423742305908</v>
      </c>
      <c r="Y116" s="33">
        <f t="shared" si="26"/>
        <v>0.22932044161386328</v>
      </c>
      <c r="Z116" s="33">
        <f t="shared" si="27"/>
        <v>0.3191419038498432</v>
      </c>
      <c r="AB116" s="34">
        <f t="shared" si="28"/>
        <v>1.3321140814789455E-2</v>
      </c>
      <c r="AC116" s="34">
        <f t="shared" si="29"/>
        <v>0.9234954447645678</v>
      </c>
      <c r="AD116" s="34">
        <f t="shared" si="30"/>
        <v>0.21177638322180178</v>
      </c>
      <c r="AE116" s="34">
        <f t="shared" si="31"/>
        <v>0.29472609443882192</v>
      </c>
      <c r="AG116" s="35">
        <f t="shared" si="32"/>
        <v>6.2901918580967067E-2</v>
      </c>
      <c r="AH116" s="35">
        <f t="shared" si="33"/>
        <v>4.3607102487785649</v>
      </c>
      <c r="AI116" s="35">
        <f t="shared" si="34"/>
        <v>4.721961839119051</v>
      </c>
      <c r="AJ116" s="35">
        <f t="shared" si="35"/>
        <v>1.3916853709327144</v>
      </c>
      <c r="AL116" s="36">
        <f t="shared" si="36"/>
        <v>4.5198375936660082E-2</v>
      </c>
      <c r="AM116" s="36">
        <f t="shared" si="37"/>
        <v>3.1334023766133252</v>
      </c>
      <c r="AN116" s="36">
        <f t="shared" si="38"/>
        <v>3.3929808689117489</v>
      </c>
      <c r="AO116" s="36">
        <f t="shared" si="39"/>
        <v>0.7185532167588965</v>
      </c>
    </row>
    <row r="117" spans="1:41" x14ac:dyDescent="0.25">
      <c r="A117" s="9" t="s">
        <v>1192</v>
      </c>
      <c r="B117" s="37">
        <v>1</v>
      </c>
      <c r="C117" s="37">
        <v>0</v>
      </c>
      <c r="D117" s="37" t="e">
        <v>#DIV/0!</v>
      </c>
      <c r="E117" s="38">
        <v>1</v>
      </c>
      <c r="F117" s="38">
        <v>3.9423229469950659E-2</v>
      </c>
      <c r="G117" s="38">
        <v>110.45947659147851</v>
      </c>
      <c r="H117" s="39">
        <v>1</v>
      </c>
      <c r="I117" s="39">
        <v>1.7485154450622421E-2</v>
      </c>
      <c r="J117" s="39">
        <v>33.122095529093478</v>
      </c>
      <c r="K117" s="40">
        <v>0.72971183066666667</v>
      </c>
      <c r="L117" s="40">
        <v>0.45862751001483354</v>
      </c>
      <c r="M117" s="40">
        <v>62.850496694815853</v>
      </c>
      <c r="N117" s="41">
        <v>0.67827169099999995</v>
      </c>
      <c r="O117" s="41">
        <v>0.13541786069526035</v>
      </c>
      <c r="P117" s="41">
        <v>19.965135283120691</v>
      </c>
      <c r="R117" s="32">
        <f t="shared" si="20"/>
        <v>1</v>
      </c>
      <c r="S117" s="32">
        <f t="shared" si="21"/>
        <v>1</v>
      </c>
      <c r="T117" s="32">
        <f t="shared" si="22"/>
        <v>1.3704039841130127</v>
      </c>
      <c r="U117" s="32">
        <f t="shared" si="23"/>
        <v>1.4743354518093843</v>
      </c>
      <c r="W117" s="33">
        <f t="shared" si="24"/>
        <v>1</v>
      </c>
      <c r="X117" s="33">
        <f t="shared" si="25"/>
        <v>1</v>
      </c>
      <c r="Y117" s="33">
        <f t="shared" si="26"/>
        <v>1.3704039841130127</v>
      </c>
      <c r="Z117" s="33">
        <f t="shared" si="27"/>
        <v>1.4743354518093843</v>
      </c>
      <c r="AB117" s="34">
        <f t="shared" si="28"/>
        <v>1</v>
      </c>
      <c r="AC117" s="34">
        <f t="shared" si="29"/>
        <v>1</v>
      </c>
      <c r="AD117" s="34">
        <f t="shared" si="30"/>
        <v>1.3704039841130127</v>
      </c>
      <c r="AE117" s="34">
        <f t="shared" si="31"/>
        <v>1.4743354518093843</v>
      </c>
      <c r="AG117" s="35">
        <f t="shared" si="32"/>
        <v>0.72971183066666667</v>
      </c>
      <c r="AH117" s="35">
        <f t="shared" si="33"/>
        <v>0.72971183066666667</v>
      </c>
      <c r="AI117" s="35">
        <f t="shared" si="34"/>
        <v>0.72971183066666667</v>
      </c>
      <c r="AJ117" s="35">
        <f t="shared" si="35"/>
        <v>1.0758400215565929</v>
      </c>
      <c r="AL117" s="36">
        <f t="shared" si="36"/>
        <v>0.67827169099999995</v>
      </c>
      <c r="AM117" s="36">
        <f t="shared" si="37"/>
        <v>0.67827169099999995</v>
      </c>
      <c r="AN117" s="36">
        <f t="shared" si="38"/>
        <v>0.67827169099999995</v>
      </c>
      <c r="AO117" s="36">
        <f t="shared" si="39"/>
        <v>0.92950622765747015</v>
      </c>
    </row>
    <row r="118" spans="1:41" x14ac:dyDescent="0.25">
      <c r="A118" s="9" t="s">
        <v>1193</v>
      </c>
      <c r="B118" s="37">
        <v>41.231794180000001</v>
      </c>
      <c r="C118" s="37">
        <v>16.563632892596306</v>
      </c>
      <c r="D118" s="37">
        <v>40.17199159533714</v>
      </c>
      <c r="E118" s="38">
        <v>6.4684703456666668</v>
      </c>
      <c r="F118" s="38">
        <v>0.44541168346993926</v>
      </c>
      <c r="G118" s="38">
        <v>6.8858889299589627</v>
      </c>
      <c r="H118" s="39">
        <v>6.4568281733333324</v>
      </c>
      <c r="I118" s="39">
        <v>1.5066802726741122</v>
      </c>
      <c r="J118" s="39">
        <v>23.334681243287442</v>
      </c>
      <c r="K118" s="40">
        <v>5.9238440719999987</v>
      </c>
      <c r="L118" s="40">
        <v>0.13392131876362312</v>
      </c>
      <c r="M118" s="40">
        <v>2.2607164728832712</v>
      </c>
      <c r="N118" s="41">
        <v>5.7612829573333331</v>
      </c>
      <c r="O118" s="41">
        <v>0.40490793808716613</v>
      </c>
      <c r="P118" s="41">
        <v>7.0280862975454648</v>
      </c>
      <c r="R118" s="32">
        <f t="shared" si="20"/>
        <v>6.374272737853989</v>
      </c>
      <c r="S118" s="32">
        <f t="shared" si="21"/>
        <v>6.3857660562018825</v>
      </c>
      <c r="T118" s="32">
        <f t="shared" si="22"/>
        <v>6.9603105143987003</v>
      </c>
      <c r="U118" s="32">
        <f t="shared" si="23"/>
        <v>7.156703547691146</v>
      </c>
      <c r="W118" s="33">
        <f t="shared" si="24"/>
        <v>0.15688064209449995</v>
      </c>
      <c r="X118" s="33">
        <f t="shared" si="25"/>
        <v>1.0018030791622141</v>
      </c>
      <c r="Y118" s="33">
        <f t="shared" si="26"/>
        <v>1.0919379826759674</v>
      </c>
      <c r="Z118" s="33">
        <f t="shared" si="27"/>
        <v>1.1227482478417727</v>
      </c>
      <c r="AB118" s="34">
        <f t="shared" si="28"/>
        <v>0.15659828299359571</v>
      </c>
      <c r="AC118" s="34">
        <f t="shared" si="29"/>
        <v>0.99820016608082096</v>
      </c>
      <c r="AD118" s="34">
        <f t="shared" si="30"/>
        <v>1.0899726756571073</v>
      </c>
      <c r="AE118" s="34">
        <f t="shared" si="31"/>
        <v>1.1207274874626083</v>
      </c>
      <c r="AG118" s="35">
        <f t="shared" si="32"/>
        <v>0.14367175112824543</v>
      </c>
      <c r="AH118" s="35">
        <f t="shared" si="33"/>
        <v>0.91580292641651795</v>
      </c>
      <c r="AI118" s="35">
        <f t="shared" si="34"/>
        <v>0.91745419158983432</v>
      </c>
      <c r="AJ118" s="35">
        <f t="shared" si="35"/>
        <v>1.0282161310025135</v>
      </c>
      <c r="AL118" s="36">
        <f t="shared" si="36"/>
        <v>0.13972913553511856</v>
      </c>
      <c r="AM118" s="36">
        <f t="shared" si="37"/>
        <v>0.89067161932541128</v>
      </c>
      <c r="AN118" s="36">
        <f t="shared" si="38"/>
        <v>0.89227757076259251</v>
      </c>
      <c r="AO118" s="36">
        <f t="shared" si="39"/>
        <v>0.97255817123292676</v>
      </c>
    </row>
    <row r="119" spans="1:41" x14ac:dyDescent="0.25">
      <c r="A119" s="9" t="s">
        <v>1194</v>
      </c>
      <c r="B119" s="37">
        <v>19.092448233333332</v>
      </c>
      <c r="C119" s="37">
        <v>0.71064169131745392</v>
      </c>
      <c r="D119" s="37">
        <v>3.7221087763734304</v>
      </c>
      <c r="E119" s="38">
        <v>4.6473743216666668</v>
      </c>
      <c r="F119" s="38">
        <v>0.98976758689279509</v>
      </c>
      <c r="G119" s="38">
        <v>21.297350253849128</v>
      </c>
      <c r="H119" s="39">
        <v>6.2971689896666669</v>
      </c>
      <c r="I119" s="39">
        <v>1.2938775909818105</v>
      </c>
      <c r="J119" s="39">
        <v>20.546972665097567</v>
      </c>
      <c r="K119" s="40">
        <v>3.5400653549999999</v>
      </c>
      <c r="L119" s="40">
        <v>1.2079162964262184</v>
      </c>
      <c r="M119" s="40">
        <v>34.121299334775088</v>
      </c>
      <c r="N119" s="41">
        <v>3.8963353083333332</v>
      </c>
      <c r="O119" s="41">
        <v>0.58155285792675016</v>
      </c>
      <c r="P119" s="41">
        <v>14.925636833230115</v>
      </c>
      <c r="R119" s="32">
        <f t="shared" si="20"/>
        <v>4.1082226030990965</v>
      </c>
      <c r="S119" s="32">
        <f t="shared" si="21"/>
        <v>3.0319097779753195</v>
      </c>
      <c r="T119" s="32">
        <f t="shared" si="22"/>
        <v>5.393247389166727</v>
      </c>
      <c r="U119" s="32">
        <f t="shared" si="23"/>
        <v>4.9001040009311145</v>
      </c>
      <c r="W119" s="33">
        <f t="shared" si="24"/>
        <v>0.24341426855634252</v>
      </c>
      <c r="X119" s="33">
        <f t="shared" si="25"/>
        <v>0.73801010093468522</v>
      </c>
      <c r="Y119" s="33">
        <f t="shared" si="26"/>
        <v>1.3127933683774229</v>
      </c>
      <c r="Z119" s="33">
        <f t="shared" si="27"/>
        <v>1.1927552312366545</v>
      </c>
      <c r="AB119" s="34">
        <f t="shared" si="28"/>
        <v>0.32982511790564906</v>
      </c>
      <c r="AC119" s="34">
        <f t="shared" si="29"/>
        <v>1.354995004449812</v>
      </c>
      <c r="AD119" s="34">
        <f t="shared" si="30"/>
        <v>1.7788284560262495</v>
      </c>
      <c r="AE119" s="34">
        <f t="shared" si="31"/>
        <v>1.6161773798570473</v>
      </c>
      <c r="AG119" s="35">
        <f t="shared" si="32"/>
        <v>0.18541704613971047</v>
      </c>
      <c r="AH119" s="35">
        <f t="shared" si="33"/>
        <v>0.7617344999510266</v>
      </c>
      <c r="AI119" s="35">
        <f t="shared" si="34"/>
        <v>0.56216775519428919</v>
      </c>
      <c r="AJ119" s="35">
        <f t="shared" si="35"/>
        <v>0.90856280963002423</v>
      </c>
      <c r="AL119" s="36">
        <f t="shared" si="36"/>
        <v>0.20407730117768536</v>
      </c>
      <c r="AM119" s="36">
        <f t="shared" si="37"/>
        <v>0.83839498147762892</v>
      </c>
      <c r="AN119" s="36">
        <f t="shared" si="38"/>
        <v>0.61874396490343841</v>
      </c>
      <c r="AO119" s="36">
        <f t="shared" si="39"/>
        <v>1.1006393717647434</v>
      </c>
    </row>
    <row r="120" spans="1:41" x14ac:dyDescent="0.25">
      <c r="A120" s="9" t="s">
        <v>1195</v>
      </c>
      <c r="B120" s="37">
        <v>22.226944881333335</v>
      </c>
      <c r="C120" s="37">
        <v>21.583047553372506</v>
      </c>
      <c r="D120" s="37">
        <v>97.103077677123366</v>
      </c>
      <c r="E120" s="38">
        <v>1.0498211826666666</v>
      </c>
      <c r="F120" s="38">
        <v>1.2762372458994837</v>
      </c>
      <c r="G120" s="38">
        <v>121.56710751993917</v>
      </c>
      <c r="H120" s="39">
        <v>1.0295847766666666</v>
      </c>
      <c r="I120" s="39">
        <v>0.54826253395980895</v>
      </c>
      <c r="J120" s="39">
        <v>53.250839210622068</v>
      </c>
      <c r="K120" s="40">
        <v>4.2826850109999999</v>
      </c>
      <c r="L120" s="40">
        <v>1.1007265781551998</v>
      </c>
      <c r="M120" s="40">
        <v>25.701786970743896</v>
      </c>
      <c r="N120" s="41">
        <v>3.7311421853333333</v>
      </c>
      <c r="O120" s="41">
        <v>0.98314799463592528</v>
      </c>
      <c r="P120" s="41">
        <v>26.349786360341898</v>
      </c>
      <c r="R120" s="32">
        <f t="shared" si="20"/>
        <v>21.17212459447078</v>
      </c>
      <c r="S120" s="32">
        <f t="shared" si="21"/>
        <v>21.588261000997125</v>
      </c>
      <c r="T120" s="32">
        <f t="shared" si="22"/>
        <v>5.1899555592446855</v>
      </c>
      <c r="U120" s="32">
        <f t="shared" si="23"/>
        <v>5.957142284393437</v>
      </c>
      <c r="W120" s="33">
        <f t="shared" si="24"/>
        <v>4.7231915509374792E-2</v>
      </c>
      <c r="X120" s="33">
        <f t="shared" si="25"/>
        <v>1.0196549195934272</v>
      </c>
      <c r="Y120" s="33">
        <f t="shared" si="26"/>
        <v>0.24513154247165497</v>
      </c>
      <c r="Z120" s="33">
        <f t="shared" si="27"/>
        <v>0.28136724105379479</v>
      </c>
      <c r="AB120" s="34">
        <f t="shared" si="28"/>
        <v>4.6321470726790437E-2</v>
      </c>
      <c r="AC120" s="34">
        <f t="shared" si="29"/>
        <v>0.98072394962673815</v>
      </c>
      <c r="AD120" s="34">
        <f t="shared" si="30"/>
        <v>0.24040637451089597</v>
      </c>
      <c r="AE120" s="34">
        <f t="shared" si="31"/>
        <v>0.27594359194185614</v>
      </c>
      <c r="AG120" s="35">
        <f t="shared" si="32"/>
        <v>0.19267987723300159</v>
      </c>
      <c r="AH120" s="35">
        <f t="shared" si="33"/>
        <v>4.079442367624444</v>
      </c>
      <c r="AI120" s="35">
        <f t="shared" si="34"/>
        <v>4.1596234793461226</v>
      </c>
      <c r="AJ120" s="35">
        <f t="shared" si="35"/>
        <v>1.14782144401645</v>
      </c>
      <c r="AL120" s="36">
        <f t="shared" si="36"/>
        <v>0.16786572357350049</v>
      </c>
      <c r="AM120" s="36">
        <f t="shared" si="37"/>
        <v>3.5540740146391436</v>
      </c>
      <c r="AN120" s="36">
        <f t="shared" si="38"/>
        <v>3.6239290536259645</v>
      </c>
      <c r="AO120" s="36">
        <f t="shared" si="39"/>
        <v>0.87121564526692052</v>
      </c>
    </row>
    <row r="121" spans="1:41" x14ac:dyDescent="0.25">
      <c r="A121" s="9" t="s">
        <v>1196</v>
      </c>
      <c r="B121" s="37">
        <v>36.084373169999999</v>
      </c>
      <c r="C121" s="37">
        <v>3.6549207342360943</v>
      </c>
      <c r="D121" s="37">
        <v>10.128818691174439</v>
      </c>
      <c r="E121" s="38">
        <v>3.1409262996666669</v>
      </c>
      <c r="F121" s="38">
        <v>1.4211400367569349</v>
      </c>
      <c r="G121" s="38">
        <v>45.245889306850479</v>
      </c>
      <c r="H121" s="39">
        <v>5.2300249389999998</v>
      </c>
      <c r="I121" s="39">
        <v>0.71026243152220503</v>
      </c>
      <c r="J121" s="39">
        <v>13.580478865900206</v>
      </c>
      <c r="K121" s="40">
        <v>3.1049022093333334</v>
      </c>
      <c r="L121" s="40">
        <v>0.70562031151207105</v>
      </c>
      <c r="M121" s="40">
        <v>22.726007582170446</v>
      </c>
      <c r="N121" s="41">
        <v>3.2020712733333334</v>
      </c>
      <c r="O121" s="41">
        <v>0.61017738097133845</v>
      </c>
      <c r="P121" s="41">
        <v>19.055708911068308</v>
      </c>
      <c r="R121" s="32">
        <f t="shared" si="20"/>
        <v>11.488449497789706</v>
      </c>
      <c r="S121" s="32">
        <f t="shared" si="21"/>
        <v>6.8994648382880301</v>
      </c>
      <c r="T121" s="32">
        <f t="shared" si="22"/>
        <v>11.621742244097224</v>
      </c>
      <c r="U121" s="32">
        <f t="shared" si="23"/>
        <v>11.269072450232009</v>
      </c>
      <c r="W121" s="33">
        <f t="shared" si="24"/>
        <v>8.7043947940267541E-2</v>
      </c>
      <c r="X121" s="33">
        <f t="shared" si="25"/>
        <v>0.60055665819964976</v>
      </c>
      <c r="Y121" s="33">
        <f t="shared" si="26"/>
        <v>1.0116023268704069</v>
      </c>
      <c r="Z121" s="33">
        <f t="shared" si="27"/>
        <v>0.98090455569309831</v>
      </c>
      <c r="AB121" s="34">
        <f t="shared" si="28"/>
        <v>0.14493877763541596</v>
      </c>
      <c r="AC121" s="34">
        <f t="shared" si="29"/>
        <v>1.6651218271358483</v>
      </c>
      <c r="AD121" s="34">
        <f t="shared" si="30"/>
        <v>1.6844411148533276</v>
      </c>
      <c r="AE121" s="34">
        <f t="shared" si="31"/>
        <v>1.6333255860215694</v>
      </c>
      <c r="AG121" s="35">
        <f t="shared" si="32"/>
        <v>8.6045618548106079E-2</v>
      </c>
      <c r="AH121" s="35">
        <f t="shared" si="33"/>
        <v>0.98853074319599388</v>
      </c>
      <c r="AI121" s="35">
        <f t="shared" si="34"/>
        <v>0.59366871966140222</v>
      </c>
      <c r="AJ121" s="35">
        <f t="shared" si="35"/>
        <v>0.96965430944363462</v>
      </c>
      <c r="AL121" s="36">
        <f t="shared" si="36"/>
        <v>8.8738448032554068E-2</v>
      </c>
      <c r="AM121" s="36">
        <f t="shared" si="37"/>
        <v>1.0194671787342338</v>
      </c>
      <c r="AN121" s="36">
        <f t="shared" si="38"/>
        <v>0.61224780200485651</v>
      </c>
      <c r="AO121" s="36">
        <f t="shared" si="39"/>
        <v>1.0312953701755598</v>
      </c>
    </row>
    <row r="122" spans="1:41" x14ac:dyDescent="0.25">
      <c r="A122" s="9" t="s">
        <v>1197</v>
      </c>
      <c r="B122" s="37">
        <v>163.00894286666667</v>
      </c>
      <c r="C122" s="37">
        <v>22.243064722190216</v>
      </c>
      <c r="D122" s="37">
        <v>13.645303337979408</v>
      </c>
      <c r="E122" s="38">
        <v>0.88830266200000008</v>
      </c>
      <c r="F122" s="38">
        <v>0.56071903290261149</v>
      </c>
      <c r="G122" s="38">
        <v>63.122520835427984</v>
      </c>
      <c r="H122" s="39">
        <v>5.3010086583333331</v>
      </c>
      <c r="I122" s="39">
        <v>1.095531385881015</v>
      </c>
      <c r="J122" s="39">
        <v>20.666470411415176</v>
      </c>
      <c r="K122" s="40">
        <v>0.76898552766666661</v>
      </c>
      <c r="L122" s="40">
        <v>9.2479902825744573E-2</v>
      </c>
      <c r="M122" s="40">
        <v>12.026221495527544</v>
      </c>
      <c r="N122" s="41">
        <v>1.633489696</v>
      </c>
      <c r="O122" s="41">
        <v>0.13351791265028587</v>
      </c>
      <c r="P122" s="41">
        <v>8.1737835859777501</v>
      </c>
      <c r="R122" s="32">
        <f t="shared" si="20"/>
        <v>183.50608395077248</v>
      </c>
      <c r="S122" s="32">
        <f t="shared" si="21"/>
        <v>30.750552087933695</v>
      </c>
      <c r="T122" s="32">
        <f t="shared" si="22"/>
        <v>211.97920767284768</v>
      </c>
      <c r="U122" s="32">
        <f t="shared" si="23"/>
        <v>99.791840294942801</v>
      </c>
      <c r="W122" s="33">
        <f t="shared" si="24"/>
        <v>5.4494106051996673E-3</v>
      </c>
      <c r="X122" s="33">
        <f t="shared" si="25"/>
        <v>0.16757238466373067</v>
      </c>
      <c r="Y122" s="33">
        <f t="shared" si="26"/>
        <v>1.1551617423742389</v>
      </c>
      <c r="Z122" s="33">
        <f t="shared" si="27"/>
        <v>0.54380671281565285</v>
      </c>
      <c r="AB122" s="34">
        <f t="shared" si="28"/>
        <v>3.2519741341242234E-2</v>
      </c>
      <c r="AC122" s="34">
        <f t="shared" si="29"/>
        <v>5.9675703846234027</v>
      </c>
      <c r="AD122" s="34">
        <f t="shared" si="30"/>
        <v>6.8935090032424773</v>
      </c>
      <c r="AE122" s="34">
        <f t="shared" si="31"/>
        <v>3.2452048343580939</v>
      </c>
      <c r="AG122" s="35">
        <f t="shared" si="32"/>
        <v>4.7174438048816691E-3</v>
      </c>
      <c r="AH122" s="35">
        <f t="shared" si="33"/>
        <v>0.86567963889166699</v>
      </c>
      <c r="AI122" s="35">
        <f t="shared" si="34"/>
        <v>0.14506400144391388</v>
      </c>
      <c r="AJ122" s="35">
        <f t="shared" si="35"/>
        <v>0.47076239877711884</v>
      </c>
      <c r="AL122" s="36">
        <f t="shared" si="36"/>
        <v>1.0020859391353238E-2</v>
      </c>
      <c r="AM122" s="36">
        <f t="shared" si="37"/>
        <v>1.8388886647285538</v>
      </c>
      <c r="AN122" s="36">
        <f t="shared" si="38"/>
        <v>0.30814695867966729</v>
      </c>
      <c r="AO122" s="36">
        <f t="shared" si="39"/>
        <v>2.124213833980074</v>
      </c>
    </row>
    <row r="123" spans="1:41" x14ac:dyDescent="0.25">
      <c r="A123" s="9" t="s">
        <v>1198</v>
      </c>
      <c r="B123" s="37">
        <v>39.134731106666663</v>
      </c>
      <c r="C123" s="37">
        <v>18.457029958254324</v>
      </c>
      <c r="D123" s="37">
        <v>47.162787213095584</v>
      </c>
      <c r="E123" s="38">
        <v>0.6717031486666668</v>
      </c>
      <c r="F123" s="38">
        <v>0.59041279453690254</v>
      </c>
      <c r="G123" s="38">
        <v>87.89787508200223</v>
      </c>
      <c r="H123" s="39">
        <v>3.1060301193333331</v>
      </c>
      <c r="I123" s="39">
        <v>2.6723718587725322</v>
      </c>
      <c r="J123" s="39">
        <v>86.038182377514104</v>
      </c>
      <c r="K123" s="40">
        <v>6.9748235253333322</v>
      </c>
      <c r="L123" s="40">
        <v>0.32738813079218776</v>
      </c>
      <c r="M123" s="40">
        <v>4.6938554015464016</v>
      </c>
      <c r="N123" s="41">
        <v>3.5511921526666672</v>
      </c>
      <c r="O123" s="41">
        <v>2.1697513713331831</v>
      </c>
      <c r="P123" s="41">
        <v>61.099238736036</v>
      </c>
      <c r="R123" s="32">
        <f t="shared" si="20"/>
        <v>58.26194381305082</v>
      </c>
      <c r="S123" s="32">
        <f t="shared" si="21"/>
        <v>12.59959807313987</v>
      </c>
      <c r="T123" s="32">
        <f t="shared" si="22"/>
        <v>5.6108560975808182</v>
      </c>
      <c r="U123" s="32">
        <f t="shared" si="23"/>
        <v>11.020167150707277</v>
      </c>
      <c r="W123" s="33">
        <f t="shared" si="24"/>
        <v>1.7163862627185424E-2</v>
      </c>
      <c r="X123" s="33">
        <f t="shared" si="25"/>
        <v>0.2162577704851229</v>
      </c>
      <c r="Y123" s="33">
        <f t="shared" si="26"/>
        <v>9.6303963279782856E-2</v>
      </c>
      <c r="Z123" s="33">
        <f t="shared" si="27"/>
        <v>0.18914863510336108</v>
      </c>
      <c r="AB123" s="34">
        <f t="shared" si="28"/>
        <v>7.9367611109105479E-2</v>
      </c>
      <c r="AC123" s="34">
        <f t="shared" si="29"/>
        <v>4.6241112990147721</v>
      </c>
      <c r="AD123" s="34">
        <f t="shared" si="30"/>
        <v>0.44532024474194759</v>
      </c>
      <c r="AE123" s="34">
        <f t="shared" si="31"/>
        <v>0.87464434077467412</v>
      </c>
      <c r="AG123" s="35">
        <f t="shared" si="32"/>
        <v>0.17822592178601068</v>
      </c>
      <c r="AH123" s="35">
        <f t="shared" si="33"/>
        <v>10.383788641125745</v>
      </c>
      <c r="AI123" s="35">
        <f t="shared" si="34"/>
        <v>2.2455749807185974</v>
      </c>
      <c r="AJ123" s="35">
        <f t="shared" si="35"/>
        <v>1.9640794486707192</v>
      </c>
      <c r="AL123" s="36">
        <f t="shared" si="36"/>
        <v>9.0742725253111958E-2</v>
      </c>
      <c r="AM123" s="36">
        <f t="shared" si="37"/>
        <v>5.2868475601399165</v>
      </c>
      <c r="AN123" s="36">
        <f t="shared" si="38"/>
        <v>1.14332186625057</v>
      </c>
      <c r="AO123" s="36">
        <f t="shared" si="39"/>
        <v>0.50914437329752416</v>
      </c>
    </row>
    <row r="124" spans="1:41" x14ac:dyDescent="0.25">
      <c r="A124" s="9" t="s">
        <v>1199</v>
      </c>
      <c r="B124" s="37">
        <v>0.88173619333333342</v>
      </c>
      <c r="C124" s="37">
        <v>0.81890118476497864</v>
      </c>
      <c r="D124" s="37">
        <v>92.873717893918808</v>
      </c>
      <c r="E124" s="38">
        <v>0.10299177133333332</v>
      </c>
      <c r="F124" s="38">
        <v>0.14278236466043079</v>
      </c>
      <c r="G124" s="38">
        <v>138.63473053426281</v>
      </c>
      <c r="H124" s="39">
        <v>0.67288462566666674</v>
      </c>
      <c r="I124" s="39">
        <v>0.2982923684961204</v>
      </c>
      <c r="J124" s="39">
        <v>44.330388467500569</v>
      </c>
      <c r="K124" s="40">
        <v>1.991799069</v>
      </c>
      <c r="L124" s="40">
        <v>1.0788484973800276</v>
      </c>
      <c r="M124" s="40">
        <v>54.164524633585302</v>
      </c>
      <c r="N124" s="41">
        <v>1.6010083056666666</v>
      </c>
      <c r="O124" s="41">
        <v>0.85350844773870238</v>
      </c>
      <c r="P124" s="41">
        <v>53.310682069403626</v>
      </c>
      <c r="R124" s="32">
        <f t="shared" si="20"/>
        <v>8.5612295226925497</v>
      </c>
      <c r="S124" s="32">
        <f t="shared" si="21"/>
        <v>1.3103824336300522</v>
      </c>
      <c r="T124" s="32">
        <f t="shared" si="22"/>
        <v>0.44268330428330638</v>
      </c>
      <c r="U124" s="32">
        <f t="shared" si="23"/>
        <v>0.55073805064751036</v>
      </c>
      <c r="W124" s="33">
        <f t="shared" si="24"/>
        <v>0.11680565242987376</v>
      </c>
      <c r="X124" s="33">
        <f t="shared" si="25"/>
        <v>0.153060075092804</v>
      </c>
      <c r="Y124" s="33">
        <f t="shared" si="26"/>
        <v>5.1707912176623932E-2</v>
      </c>
      <c r="Z124" s="33">
        <f t="shared" si="27"/>
        <v>6.4329317323839313E-2</v>
      </c>
      <c r="AB124" s="34">
        <f t="shared" si="28"/>
        <v>0.7631359932304469</v>
      </c>
      <c r="AC124" s="34">
        <f t="shared" si="29"/>
        <v>6.5333823950738035</v>
      </c>
      <c r="AD124" s="34">
        <f t="shared" si="30"/>
        <v>0.33782756310077716</v>
      </c>
      <c r="AE124" s="34">
        <f t="shared" si="31"/>
        <v>0.42028802929068798</v>
      </c>
      <c r="AG124" s="35">
        <f t="shared" si="32"/>
        <v>2.2589512419470528</v>
      </c>
      <c r="AH124" s="35">
        <f t="shared" si="33"/>
        <v>19.339400062880109</v>
      </c>
      <c r="AI124" s="35">
        <f t="shared" si="34"/>
        <v>2.9600900258742078</v>
      </c>
      <c r="AJ124" s="35">
        <f t="shared" si="35"/>
        <v>1.2440904034976923</v>
      </c>
      <c r="AL124" s="36">
        <f t="shared" si="36"/>
        <v>1.8157452509850847</v>
      </c>
      <c r="AM124" s="36">
        <f t="shared" si="37"/>
        <v>15.5450118484223</v>
      </c>
      <c r="AN124" s="36">
        <f t="shared" si="38"/>
        <v>2.3793206808380449</v>
      </c>
      <c r="AO124" s="36">
        <f t="shared" si="39"/>
        <v>0.80380010744279884</v>
      </c>
    </row>
    <row r="125" spans="1:41" x14ac:dyDescent="0.25">
      <c r="A125" s="9" t="s">
        <v>1200</v>
      </c>
      <c r="B125" s="37">
        <v>1.725798141333333</v>
      </c>
      <c r="C125" s="37">
        <v>0.55965868884379899</v>
      </c>
      <c r="D125" s="37">
        <v>32.428977378050291</v>
      </c>
      <c r="E125" s="38">
        <v>2.5071907333333334E-2</v>
      </c>
      <c r="F125" s="38">
        <v>6.4063898513383047E-3</v>
      </c>
      <c r="G125" s="38">
        <v>25.552064173518023</v>
      </c>
      <c r="H125" s="39">
        <v>0.50136843966666667</v>
      </c>
      <c r="I125" s="39">
        <v>0.44441337570172113</v>
      </c>
      <c r="J125" s="39">
        <v>88.640077942917202</v>
      </c>
      <c r="K125" s="40">
        <v>1.4113509756666669</v>
      </c>
      <c r="L125" s="40">
        <v>0.74860750841425816</v>
      </c>
      <c r="M125" s="40">
        <v>53.041909583166955</v>
      </c>
      <c r="N125" s="41">
        <v>0.74685225666666666</v>
      </c>
      <c r="O125" s="41">
        <v>0.59803609472908148</v>
      </c>
      <c r="P125" s="41">
        <v>80.0742167397635</v>
      </c>
      <c r="R125" s="32">
        <f t="shared" si="20"/>
        <v>68.833939053327157</v>
      </c>
      <c r="S125" s="32">
        <f t="shared" si="21"/>
        <v>3.4421754637781445</v>
      </c>
      <c r="T125" s="32">
        <f t="shared" si="22"/>
        <v>1.222798702157083</v>
      </c>
      <c r="U125" s="32">
        <f t="shared" si="23"/>
        <v>2.310762437856015</v>
      </c>
      <c r="W125" s="33">
        <f t="shared" si="24"/>
        <v>1.4527717195223683E-2</v>
      </c>
      <c r="X125" s="33">
        <f t="shared" si="25"/>
        <v>5.0006951674106806E-2</v>
      </c>
      <c r="Y125" s="33">
        <f t="shared" si="26"/>
        <v>1.7764473731624656E-2</v>
      </c>
      <c r="Z125" s="33">
        <f t="shared" si="27"/>
        <v>3.3570103202517826E-2</v>
      </c>
      <c r="AB125" s="34">
        <f t="shared" si="28"/>
        <v>0.29051395273801539</v>
      </c>
      <c r="AC125" s="34">
        <f t="shared" si="29"/>
        <v>19.997219716909715</v>
      </c>
      <c r="AD125" s="34">
        <f t="shared" si="30"/>
        <v>0.35524008436656934</v>
      </c>
      <c r="AE125" s="34">
        <f t="shared" si="31"/>
        <v>0.67130872966008359</v>
      </c>
      <c r="AG125" s="35">
        <f t="shared" si="32"/>
        <v>0.81779609205991632</v>
      </c>
      <c r="AH125" s="35">
        <f t="shared" si="33"/>
        <v>56.292126358901406</v>
      </c>
      <c r="AI125" s="35">
        <f t="shared" si="34"/>
        <v>2.8149976424622967</v>
      </c>
      <c r="AJ125" s="35">
        <f t="shared" si="35"/>
        <v>1.8897324913574944</v>
      </c>
      <c r="AL125" s="36">
        <f t="shared" si="36"/>
        <v>0.4327575970673237</v>
      </c>
      <c r="AM125" s="36">
        <f t="shared" si="37"/>
        <v>29.788410061396473</v>
      </c>
      <c r="AN125" s="36">
        <f t="shared" si="38"/>
        <v>1.4896275823887304</v>
      </c>
      <c r="AO125" s="36">
        <f t="shared" si="39"/>
        <v>0.52917542804254125</v>
      </c>
    </row>
    <row r="126" spans="1:41" x14ac:dyDescent="0.25">
      <c r="A126" s="9" t="s">
        <v>1201</v>
      </c>
      <c r="B126" s="37">
        <v>0.86432034766666666</v>
      </c>
      <c r="C126" s="37">
        <v>0.81489469136507064</v>
      </c>
      <c r="D126" s="37">
        <v>94.281558170529451</v>
      </c>
      <c r="E126" s="38">
        <v>5.6390312333333331E-2</v>
      </c>
      <c r="F126" s="38">
        <v>2.6580372812018319E-2</v>
      </c>
      <c r="G126" s="38">
        <v>47.13641707621148</v>
      </c>
      <c r="H126" s="39">
        <v>2.0030576423333333</v>
      </c>
      <c r="I126" s="39">
        <v>2.4692790410431242</v>
      </c>
      <c r="J126" s="39">
        <v>123.27548588001174</v>
      </c>
      <c r="K126" s="40">
        <v>4.5646900483333335</v>
      </c>
      <c r="L126" s="40">
        <v>1.1301132750448477</v>
      </c>
      <c r="M126" s="40">
        <v>24.75772205951807</v>
      </c>
      <c r="N126" s="41">
        <v>3.7751690533333329</v>
      </c>
      <c r="O126" s="41">
        <v>1.6129123266135612</v>
      </c>
      <c r="P126" s="41">
        <v>42.724241055891788</v>
      </c>
      <c r="R126" s="32">
        <f t="shared" si="20"/>
        <v>15.327461613574913</v>
      </c>
      <c r="S126" s="32">
        <f t="shared" si="21"/>
        <v>0.4315004867557542</v>
      </c>
      <c r="T126" s="32">
        <f t="shared" si="22"/>
        <v>0.18934918658546129</v>
      </c>
      <c r="U126" s="32">
        <f t="shared" si="23"/>
        <v>0.22894877963239929</v>
      </c>
      <c r="W126" s="33">
        <f t="shared" si="24"/>
        <v>6.5242375104977615E-2</v>
      </c>
      <c r="X126" s="33">
        <f t="shared" si="25"/>
        <v>2.8152116614899341E-2</v>
      </c>
      <c r="Y126" s="33">
        <f t="shared" si="26"/>
        <v>1.2353590657031061E-2</v>
      </c>
      <c r="Z126" s="33">
        <f t="shared" si="27"/>
        <v>1.4937162160603853E-2</v>
      </c>
      <c r="AB126" s="34">
        <f t="shared" si="28"/>
        <v>2.3174944888672591</v>
      </c>
      <c r="AC126" s="34">
        <f t="shared" si="29"/>
        <v>35.521307817784326</v>
      </c>
      <c r="AD126" s="34">
        <f t="shared" si="30"/>
        <v>0.43881569638330487</v>
      </c>
      <c r="AE126" s="34">
        <f t="shared" si="31"/>
        <v>0.53058753503096989</v>
      </c>
      <c r="AG126" s="35">
        <f t="shared" si="32"/>
        <v>5.2812479315756544</v>
      </c>
      <c r="AH126" s="35">
        <f t="shared" si="33"/>
        <v>80.948124942997751</v>
      </c>
      <c r="AI126" s="35">
        <f t="shared" si="34"/>
        <v>2.2788610531527147</v>
      </c>
      <c r="AJ126" s="35">
        <f t="shared" si="35"/>
        <v>1.2091352688703789</v>
      </c>
      <c r="AL126" s="36">
        <f t="shared" si="36"/>
        <v>4.367789169287569</v>
      </c>
      <c r="AM126" s="36">
        <f t="shared" si="37"/>
        <v>66.947120828443474</v>
      </c>
      <c r="AN126" s="36">
        <f t="shared" si="38"/>
        <v>1.8847031525940972</v>
      </c>
      <c r="AO126" s="36">
        <f t="shared" si="39"/>
        <v>0.82703732638138883</v>
      </c>
    </row>
    <row r="127" spans="1:41" x14ac:dyDescent="0.25">
      <c r="A127" s="9" t="s">
        <v>743</v>
      </c>
      <c r="B127" s="37">
        <v>31.862321206666667</v>
      </c>
      <c r="C127" s="37">
        <v>14.282207412829505</v>
      </c>
      <c r="D127" s="37">
        <v>44.824754983140366</v>
      </c>
      <c r="E127" s="38">
        <v>0.67584198466666656</v>
      </c>
      <c r="F127" s="38">
        <v>0.4592992998335314</v>
      </c>
      <c r="G127" s="38">
        <v>67.95956899008921</v>
      </c>
      <c r="H127" s="39">
        <v>22.368584686666669</v>
      </c>
      <c r="I127" s="39">
        <v>12.391529997605087</v>
      </c>
      <c r="J127" s="39">
        <v>55.397022972988339</v>
      </c>
      <c r="K127" s="40">
        <v>35.869485846666663</v>
      </c>
      <c r="L127" s="40">
        <v>4.0123145619881946</v>
      </c>
      <c r="M127" s="40">
        <v>11.18587140930836</v>
      </c>
      <c r="N127" s="41">
        <v>23.772707282333332</v>
      </c>
      <c r="O127" s="41">
        <v>13.682198640295114</v>
      </c>
      <c r="P127" s="41">
        <v>57.554230058025524</v>
      </c>
      <c r="R127" s="32">
        <f t="shared" si="20"/>
        <v>47.144631333286505</v>
      </c>
      <c r="S127" s="32">
        <f t="shared" si="21"/>
        <v>1.4244227631289952</v>
      </c>
      <c r="T127" s="32">
        <f t="shared" si="22"/>
        <v>0.8882848598073122</v>
      </c>
      <c r="U127" s="32">
        <f t="shared" si="23"/>
        <v>1.3402899732141624</v>
      </c>
      <c r="W127" s="33">
        <f t="shared" si="24"/>
        <v>2.1211322937930138E-2</v>
      </c>
      <c r="X127" s="33">
        <f t="shared" si="25"/>
        <v>3.0213891228867886E-2</v>
      </c>
      <c r="Y127" s="33">
        <f t="shared" si="26"/>
        <v>1.88416970222469E-2</v>
      </c>
      <c r="Z127" s="33">
        <f t="shared" si="27"/>
        <v>2.8429323452315334E-2</v>
      </c>
      <c r="AB127" s="34">
        <f t="shared" si="28"/>
        <v>0.70203876677969113</v>
      </c>
      <c r="AC127" s="34">
        <f t="shared" si="29"/>
        <v>33.097358841503649</v>
      </c>
      <c r="AD127" s="34">
        <f t="shared" si="30"/>
        <v>0.6236104075281963</v>
      </c>
      <c r="AE127" s="34">
        <f t="shared" si="31"/>
        <v>0.94093551992245594</v>
      </c>
      <c r="AG127" s="35">
        <f t="shared" si="32"/>
        <v>1.1257649941449202</v>
      </c>
      <c r="AH127" s="35">
        <f t="shared" si="33"/>
        <v>53.073775616881697</v>
      </c>
      <c r="AI127" s="35">
        <f t="shared" si="34"/>
        <v>1.6035652835938041</v>
      </c>
      <c r="AJ127" s="35">
        <f t="shared" si="35"/>
        <v>1.5088515338479367</v>
      </c>
      <c r="AL127" s="36">
        <f t="shared" si="36"/>
        <v>0.74610720066933744</v>
      </c>
      <c r="AM127" s="36">
        <f t="shared" si="37"/>
        <v>35.17494891066633</v>
      </c>
      <c r="AN127" s="36">
        <f t="shared" si="38"/>
        <v>1.0627720803678573</v>
      </c>
      <c r="AO127" s="36">
        <f t="shared" si="39"/>
        <v>0.66275573014778855</v>
      </c>
    </row>
    <row r="128" spans="1:41" x14ac:dyDescent="0.25">
      <c r="A128" s="9" t="s">
        <v>743</v>
      </c>
      <c r="B128" s="37">
        <v>2.4473061789999999</v>
      </c>
      <c r="C128" s="37">
        <v>0.55513469337711185</v>
      </c>
      <c r="D128" s="37">
        <v>22.683499847327926</v>
      </c>
      <c r="E128" s="38">
        <v>0.287120865</v>
      </c>
      <c r="F128" s="38">
        <v>5.9283167904505406E-2</v>
      </c>
      <c r="G128" s="38">
        <v>20.647460749501924</v>
      </c>
      <c r="H128" s="39">
        <v>3.0597655993333333</v>
      </c>
      <c r="I128" s="39">
        <v>1.5943089040358194</v>
      </c>
      <c r="J128" s="39">
        <v>52.105589538727735</v>
      </c>
      <c r="K128" s="40">
        <v>9.7200663786666652</v>
      </c>
      <c r="L128" s="40">
        <v>1.2236042022921794</v>
      </c>
      <c r="M128" s="40">
        <v>12.588434632274861</v>
      </c>
      <c r="N128" s="41">
        <v>5.824642546333334</v>
      </c>
      <c r="O128" s="41">
        <v>2.3070993315921773</v>
      </c>
      <c r="P128" s="41">
        <v>39.609286119103011</v>
      </c>
      <c r="R128" s="32">
        <f t="shared" si="20"/>
        <v>8.5236096617360069</v>
      </c>
      <c r="S128" s="32">
        <f t="shared" si="21"/>
        <v>0.79983452965587398</v>
      </c>
      <c r="T128" s="32">
        <f t="shared" si="22"/>
        <v>0.25177875167306268</v>
      </c>
      <c r="U128" s="32">
        <f t="shared" si="23"/>
        <v>0.42016418338677308</v>
      </c>
      <c r="W128" s="33">
        <f t="shared" si="24"/>
        <v>0.11732118664339793</v>
      </c>
      <c r="X128" s="33">
        <f t="shared" si="25"/>
        <v>9.3837536137591188E-2</v>
      </c>
      <c r="Y128" s="33">
        <f t="shared" si="26"/>
        <v>2.9538981917877124E-2</v>
      </c>
      <c r="Z128" s="33">
        <f t="shared" si="27"/>
        <v>4.9294160579990483E-2</v>
      </c>
      <c r="AB128" s="34">
        <f t="shared" si="28"/>
        <v>1.250258600901172</v>
      </c>
      <c r="AC128" s="34">
        <f t="shared" si="29"/>
        <v>10.656716290309774</v>
      </c>
      <c r="AD128" s="34">
        <f t="shared" si="30"/>
        <v>0.31478854980340698</v>
      </c>
      <c r="AE128" s="34">
        <f t="shared" si="31"/>
        <v>0.5253138840699304</v>
      </c>
      <c r="AG128" s="35">
        <f t="shared" si="32"/>
        <v>3.9717410359493339</v>
      </c>
      <c r="AH128" s="35">
        <f t="shared" si="33"/>
        <v>33.853570267931119</v>
      </c>
      <c r="AI128" s="35">
        <f t="shared" si="34"/>
        <v>3.1767356234034692</v>
      </c>
      <c r="AJ128" s="35">
        <f t="shared" si="35"/>
        <v>1.668783328993388</v>
      </c>
      <c r="AL128" s="36">
        <f t="shared" si="36"/>
        <v>2.3800219998273189</v>
      </c>
      <c r="AM128" s="36">
        <f t="shared" si="37"/>
        <v>20.286378512872389</v>
      </c>
      <c r="AN128" s="36">
        <f t="shared" si="38"/>
        <v>1.9036237768025162</v>
      </c>
      <c r="AO128" s="36">
        <f t="shared" si="39"/>
        <v>0.59923896807094856</v>
      </c>
    </row>
    <row r="129" spans="1:41" x14ac:dyDescent="0.25">
      <c r="A129"/>
      <c r="B129" s="11"/>
      <c r="C129" s="11"/>
      <c r="D129" s="11"/>
      <c r="E129" s="11"/>
      <c r="F129" s="11"/>
      <c r="G129" s="11"/>
      <c r="H129" s="11"/>
      <c r="I129" s="11"/>
      <c r="J129" s="11"/>
      <c r="K129" s="11"/>
      <c r="L129" s="11"/>
      <c r="M129" s="11"/>
      <c r="N129" s="11"/>
      <c r="O129" s="11"/>
      <c r="P129" s="11"/>
      <c r="Q129"/>
      <c r="R129" s="9"/>
      <c r="S129" s="9"/>
      <c r="T129" s="9"/>
      <c r="U129" s="9"/>
      <c r="V129"/>
      <c r="W129"/>
      <c r="X129"/>
      <c r="Y129"/>
      <c r="Z129"/>
      <c r="AA129"/>
      <c r="AB129"/>
      <c r="AC129"/>
      <c r="AD129"/>
      <c r="AE129"/>
      <c r="AF129"/>
      <c r="AG129"/>
      <c r="AH129"/>
      <c r="AI129"/>
      <c r="AJ129"/>
      <c r="AK129"/>
      <c r="AL129"/>
      <c r="AM129"/>
      <c r="AN129"/>
      <c r="AO129"/>
    </row>
    <row r="130" spans="1:41" x14ac:dyDescent="0.25">
      <c r="A130"/>
      <c r="B130" s="11"/>
      <c r="C130" s="11"/>
      <c r="D130" s="11"/>
      <c r="E130" s="11"/>
      <c r="F130" s="11"/>
      <c r="G130" s="11"/>
      <c r="H130" s="11"/>
      <c r="I130" s="11"/>
      <c r="J130" s="11"/>
      <c r="K130" s="11"/>
      <c r="L130" s="11"/>
      <c r="M130" s="11"/>
      <c r="N130" s="11"/>
      <c r="O130" s="11"/>
      <c r="P130" s="11"/>
      <c r="Q130"/>
      <c r="R130" s="9"/>
      <c r="S130" s="9"/>
      <c r="T130" s="9"/>
      <c r="U130" s="9"/>
      <c r="V130"/>
      <c r="W130"/>
      <c r="X130"/>
      <c r="Y130"/>
      <c r="Z130"/>
      <c r="AA130"/>
      <c r="AB130"/>
      <c r="AC130"/>
      <c r="AD130"/>
      <c r="AE130"/>
      <c r="AF130"/>
      <c r="AG130"/>
      <c r="AH130"/>
      <c r="AI130"/>
      <c r="AJ130"/>
      <c r="AK130"/>
      <c r="AL130"/>
      <c r="AM130"/>
      <c r="AN130"/>
      <c r="AO130"/>
    </row>
    <row r="131" spans="1:41" x14ac:dyDescent="0.25">
      <c r="A131"/>
      <c r="B131" s="11"/>
      <c r="C131" s="11"/>
      <c r="E131" s="11"/>
      <c r="F131" s="11"/>
      <c r="H131" s="11"/>
      <c r="I131" s="11"/>
      <c r="K131" s="11"/>
      <c r="L131" s="11"/>
      <c r="N131" s="11"/>
      <c r="O131" s="11"/>
      <c r="Q131"/>
      <c r="R131" s="9"/>
      <c r="S131" s="9"/>
      <c r="T131" s="9"/>
      <c r="U131" s="9"/>
      <c r="V131"/>
      <c r="W131"/>
      <c r="X131"/>
      <c r="Y131"/>
      <c r="Z131"/>
      <c r="AA131"/>
      <c r="AB131"/>
      <c r="AC131"/>
      <c r="AD131"/>
      <c r="AE131"/>
      <c r="AF131"/>
      <c r="AG131"/>
      <c r="AH131"/>
      <c r="AI131"/>
      <c r="AJ131"/>
      <c r="AK131"/>
      <c r="AL131"/>
      <c r="AM131"/>
      <c r="AN131"/>
      <c r="AO13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Metadata GCMS</vt:lpstr>
      <vt:lpstr>GCMS Polar</vt:lpstr>
      <vt:lpstr>GCMS Polar Regional Comparison</vt:lpstr>
      <vt:lpstr>GCMS NonPolar</vt:lpstr>
      <vt:lpstr>GCMS NP Regional Comparison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Kranawetter, Clayton D. (MU-Student)</dc:creator>
  <cp:lastModifiedBy>Kranawetter, Clayton D. (MU-Student)</cp:lastModifiedBy>
  <dcterms:created xsi:type="dcterms:W3CDTF">2019-11-07T16:37:29Z</dcterms:created>
  <dcterms:modified xsi:type="dcterms:W3CDTF">2021-02-26T21:52:38Z</dcterms:modified>
</cp:coreProperties>
</file>