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5440" windowHeight="15840"/>
  </bookViews>
  <sheets>
    <sheet name="Table S1" sheetId="1" r:id="rId1"/>
  </sheets>
  <calcPr calcId="125725" refMode="R1C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8" i="1"/>
  <c r="I48" s="1"/>
  <c r="H39"/>
  <c r="I39" s="1"/>
  <c r="H38"/>
  <c r="I38" s="1"/>
  <c r="H16"/>
  <c r="I16" s="1"/>
  <c r="H21"/>
  <c r="I21" s="1"/>
  <c r="H37"/>
  <c r="I37" s="1"/>
  <c r="H15"/>
  <c r="I15" s="1"/>
  <c r="H36"/>
  <c r="I36" s="1"/>
  <c r="H47"/>
  <c r="I47" s="1"/>
  <c r="H14"/>
  <c r="I14" s="1"/>
  <c r="H60"/>
  <c r="I60" s="1"/>
  <c r="H59"/>
  <c r="I59" s="1"/>
  <c r="H68"/>
  <c r="I68" s="1"/>
  <c r="H13"/>
  <c r="I13" s="1"/>
  <c r="H12"/>
  <c r="I12" s="1"/>
  <c r="H11"/>
  <c r="I11" s="1"/>
  <c r="H10"/>
  <c r="I10" s="1"/>
  <c r="H20"/>
  <c r="I20" s="1"/>
  <c r="H58"/>
  <c r="I58" s="1"/>
  <c r="H35"/>
  <c r="I35" s="1"/>
  <c r="H34"/>
  <c r="I34" s="1"/>
  <c r="H33"/>
  <c r="I33" s="1"/>
  <c r="H57"/>
  <c r="I57" s="1"/>
  <c r="H56"/>
  <c r="I56" s="1"/>
  <c r="H55"/>
  <c r="I55" s="1"/>
  <c r="H54"/>
  <c r="I54" s="1"/>
  <c r="H46"/>
  <c r="I46" s="1"/>
  <c r="H45"/>
  <c r="I45" s="1"/>
  <c r="H9"/>
  <c r="I9" s="1"/>
  <c r="H44"/>
  <c r="I44" s="1"/>
  <c r="H65"/>
  <c r="I65" s="1"/>
  <c r="H8"/>
  <c r="I8" s="1"/>
  <c r="H19"/>
  <c r="I19" s="1"/>
  <c r="H7"/>
  <c r="I7" s="1"/>
  <c r="H72"/>
  <c r="I72" s="1"/>
  <c r="I62"/>
  <c r="H62"/>
  <c r="H71"/>
  <c r="I71" s="1"/>
  <c r="H67"/>
  <c r="I67" s="1"/>
  <c r="I64"/>
  <c r="H64"/>
  <c r="H61"/>
  <c r="I61" s="1"/>
  <c r="H53"/>
  <c r="I53" s="1"/>
  <c r="H43"/>
  <c r="I43" s="1"/>
  <c r="H18"/>
  <c r="I18" s="1"/>
  <c r="H70"/>
  <c r="I70" s="1"/>
  <c r="H52"/>
  <c r="I52" s="1"/>
  <c r="H17"/>
  <c r="I17" s="1"/>
  <c r="H32"/>
  <c r="I32" s="1"/>
  <c r="H51"/>
  <c r="I51" s="1"/>
  <c r="H50"/>
  <c r="I50" s="1"/>
  <c r="H31"/>
  <c r="I31" s="1"/>
  <c r="H49"/>
  <c r="I49" s="1"/>
  <c r="H30"/>
  <c r="I30" s="1"/>
  <c r="H29"/>
  <c r="I29" s="1"/>
  <c r="I6"/>
  <c r="H6"/>
  <c r="H66"/>
  <c r="I66" s="1"/>
  <c r="H28"/>
  <c r="I28" s="1"/>
  <c r="H69"/>
  <c r="I69" s="1"/>
  <c r="H27"/>
  <c r="I27" s="1"/>
  <c r="H42"/>
  <c r="I42" s="1"/>
  <c r="H5"/>
  <c r="I5" s="1"/>
  <c r="H26"/>
  <c r="I26" s="1"/>
  <c r="H25"/>
  <c r="I25" s="1"/>
  <c r="H63"/>
  <c r="I63" s="1"/>
  <c r="H4"/>
  <c r="I4" s="1"/>
  <c r="H41"/>
  <c r="I41" s="1"/>
  <c r="H3"/>
  <c r="I3" s="1"/>
  <c r="H40"/>
  <c r="I40" s="1"/>
  <c r="H24"/>
  <c r="I24" s="1"/>
  <c r="H23"/>
  <c r="I23" s="1"/>
  <c r="H22"/>
  <c r="I22" s="1"/>
</calcChain>
</file>

<file path=xl/sharedStrings.xml><?xml version="1.0" encoding="utf-8"?>
<sst xmlns="http://schemas.openxmlformats.org/spreadsheetml/2006/main" count="151" uniqueCount="85">
  <si>
    <t xml:space="preserve">Table S1: List of significantly regulated plasma metabolites after ice-water swimming (IWS). Data were analyzed using Wilcoxon matched pairs signed rank test, p-value was adjusted to multiple comparison using Benjamini-Hochberg correction. STDV - standard deviation </t>
  </si>
  <si>
    <t>Metabolite (top annotation name)</t>
  </si>
  <si>
    <t>median before IWS (a.u.)</t>
  </si>
  <si>
    <t>median after IWS (a.u.)</t>
  </si>
  <si>
    <t>STDV before IWS</t>
  </si>
  <si>
    <t>STDV after IWS</t>
  </si>
  <si>
    <t>p-value adjusted</t>
  </si>
  <si>
    <t>fold change</t>
  </si>
  <si>
    <t>log2 fold change</t>
  </si>
  <si>
    <t>n</t>
  </si>
  <si>
    <t>D-erythro-L-galacto-Nonulose</t>
  </si>
  <si>
    <t>Phenol sulfate</t>
  </si>
  <si>
    <t>Lactate</t>
  </si>
  <si>
    <t>Trans-urocanate</t>
  </si>
  <si>
    <t>Ribothymidine</t>
  </si>
  <si>
    <t>4-ethylphenylsulfate</t>
  </si>
  <si>
    <t>3,4-Dihydroxymandelate</t>
  </si>
  <si>
    <t>Threonate; 1-Pentanesulfenothioic acid; Hypoxanthine</t>
  </si>
  <si>
    <t>2-Oxo-3-hydroxy-4-phosphobutanoic acid</t>
  </si>
  <si>
    <t>Di-2-propenyl tetrasulfide</t>
  </si>
  <si>
    <t>Succinate</t>
  </si>
  <si>
    <t>Salsoline-1-carboxylate</t>
  </si>
  <si>
    <t>Thiodiacetic acid</t>
  </si>
  <si>
    <t>8-(1,2-dihydroxypropan-2-yl)-9-hydroxy-2H,8H,9H-furo[2,3-h]chromen-2-one</t>
  </si>
  <si>
    <t>Koeniginequinone B</t>
  </si>
  <si>
    <t>Pantothenic acid</t>
  </si>
  <si>
    <t>Menadione</t>
  </si>
  <si>
    <t>Dithianon</t>
  </si>
  <si>
    <t>Tiludronate</t>
  </si>
  <si>
    <t>2-Thiophenemethanethiol</t>
  </si>
  <si>
    <t>Glycylproline</t>
  </si>
  <si>
    <t>Asparaginyl-Proline</t>
  </si>
  <si>
    <t>Cortolone-3-glucuronide</t>
  </si>
  <si>
    <t>Pyruvate</t>
  </si>
  <si>
    <t>LysoPE(0:0/20:0)</t>
  </si>
  <si>
    <t>Alanine</t>
  </si>
  <si>
    <t>PS(DiMe(11,3)/MonoMe(13,5))</t>
  </si>
  <si>
    <t>Cholestane-3,7,12,25-tetrol-3-glucuronide</t>
  </si>
  <si>
    <t>Carbidopa</t>
  </si>
  <si>
    <t>3,5-dihydroxy-4-(sulfooxy)benzoic acid</t>
  </si>
  <si>
    <t>[2-hydroxy-5-(3-phenylpropanoyl)phenyl]oxidanesulfonic acid</t>
  </si>
  <si>
    <t>PA(8:0/18:0)</t>
  </si>
  <si>
    <t>Pregnanediol-3-glucuronide</t>
  </si>
  <si>
    <t>Tetrahydroaldosterone-3-glucuronide</t>
  </si>
  <si>
    <t>N-lactoyl-Tryptophan</t>
  </si>
  <si>
    <t>1-(2-Thienyl)-1,2-propanedione</t>
  </si>
  <si>
    <t>5-(2''-Carboxyethyl)-4,6-Dihydroxypicolinate</t>
  </si>
  <si>
    <t>Deoxyhexose</t>
  </si>
  <si>
    <t>Isoamyl isothiocyanate</t>
  </si>
  <si>
    <t>Dihydrothymine</t>
  </si>
  <si>
    <t>2-Methylcitric acid</t>
  </si>
  <si>
    <t>Histidine</t>
  </si>
  <si>
    <t>{4-[(1E)-3-oxoprop-1-en-1-yl]phenyl}oxidanesulfonic acid</t>
  </si>
  <si>
    <t>Diisopropyl sulfide</t>
  </si>
  <si>
    <t>3-Methylcrotonylglycine</t>
  </si>
  <si>
    <t>L-Cystine</t>
  </si>
  <si>
    <t>2-Methyl-1-methylthio-2-butene</t>
  </si>
  <si>
    <t>4-Methoxyphenylethanol sulfate</t>
  </si>
  <si>
    <t>Daucic acid</t>
  </si>
  <si>
    <t>Valine; Betaine</t>
  </si>
  <si>
    <t>PE(14:0/P-18:0)</t>
  </si>
  <si>
    <t>Homoarginine</t>
  </si>
  <si>
    <t>(S)C(S)S-S-Methylcysteine sulfoxide</t>
  </si>
  <si>
    <t>C24 Cer</t>
  </si>
  <si>
    <t>(2R,3R,4R)-2-Amino-4-hydroxy-3-methylpentanoic acid</t>
  </si>
  <si>
    <t>Proline</t>
  </si>
  <si>
    <t>Malaoxon</t>
  </si>
  <si>
    <t>PE(18:4(6Z,9Z,12Z,15Z)/P-16:0)</t>
  </si>
  <si>
    <t>D-Glyceric acid</t>
  </si>
  <si>
    <t>Norophthalmic acid</t>
  </si>
  <si>
    <t>Threonine</t>
  </si>
  <si>
    <t>Epsilon-(gamma-Glutamyl)-lysine</t>
  </si>
  <si>
    <t>Aminobutanoic acid (ABA)</t>
  </si>
  <si>
    <t>Phenylalanine</t>
  </si>
  <si>
    <t>Acetyl-Asp; Berteroin</t>
  </si>
  <si>
    <t>Serine</t>
  </si>
  <si>
    <t>5-Aminolevulinic acid</t>
  </si>
  <si>
    <t>3,5,6-Trihydroxy-5-(hydroxymethyl)-2-methoxy-2-cyclohexen-1-one</t>
  </si>
  <si>
    <t>Asparagine</t>
  </si>
  <si>
    <t>Deoxycholic acid glycine conjugate</t>
  </si>
  <si>
    <t>Expected but not Quantified</t>
  </si>
  <si>
    <t>Detected but not Quantified</t>
  </si>
  <si>
    <t>Detected and Quantified</t>
  </si>
  <si>
    <t>Predicted</t>
  </si>
  <si>
    <t>Human Metabolome Database status</t>
  </si>
</sst>
</file>

<file path=xl/styles.xml><?xml version="1.0" encoding="utf-8"?>
<styleSheet xmlns="http://schemas.openxmlformats.org/spreadsheetml/2006/main">
  <numFmts count="3">
    <numFmt numFmtId="164" formatCode="0.000000"/>
    <numFmt numFmtId="165" formatCode="0.0"/>
    <numFmt numFmtId="166" formatCode="0.0000"/>
  </numFmts>
  <fonts count="4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2" fillId="0" borderId="0" xfId="0" applyFont="1" applyAlignment="1">
      <alignment horizontal="center"/>
    </xf>
    <xf numFmtId="165" fontId="1" fillId="0" borderId="0" xfId="0" applyNumberFormat="1" applyFont="1"/>
    <xf numFmtId="1" fontId="1" fillId="0" borderId="0" xfId="0" applyNumberFormat="1" applyFont="1"/>
    <xf numFmtId="166" fontId="1" fillId="0" borderId="0" xfId="0" applyNumberFormat="1" applyFont="1"/>
    <xf numFmtId="2" fontId="1" fillId="0" borderId="0" xfId="0" applyNumberFormat="1" applyFont="1"/>
    <xf numFmtId="0" fontId="1" fillId="0" borderId="0" xfId="0" applyFont="1" applyFill="1"/>
    <xf numFmtId="165" fontId="1" fillId="0" borderId="0" xfId="0" applyNumberFormat="1" applyFont="1" applyFill="1"/>
    <xf numFmtId="1" fontId="1" fillId="0" borderId="0" xfId="0" applyNumberFormat="1" applyFont="1" applyFill="1"/>
    <xf numFmtId="166" fontId="1" fillId="0" borderId="0" xfId="0" applyNumberFormat="1" applyFont="1" applyFill="1"/>
    <xf numFmtId="2" fontId="1" fillId="0" borderId="0" xfId="0" applyNumberFormat="1" applyFont="1" applyFill="1"/>
  </cellXfs>
  <cellStyles count="2">
    <cellStyle name="Normal 2" xfId="1"/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72"/>
  <sheetViews>
    <sheetView tabSelected="1" workbookViewId="0">
      <selection activeCell="B3" sqref="B3"/>
    </sheetView>
  </sheetViews>
  <sheetFormatPr defaultRowHeight="15"/>
  <cols>
    <col min="1" max="1" width="70.85546875" style="1" bestFit="1" customWidth="1"/>
    <col min="2" max="2" width="24.85546875" style="1" bestFit="1" customWidth="1"/>
    <col min="3" max="11" width="9.140625" style="1"/>
    <col min="12" max="12" width="9.140625" style="1" customWidth="1"/>
    <col min="13" max="16384" width="9.140625" style="1"/>
  </cols>
  <sheetData>
    <row r="1" spans="1:10">
      <c r="A1" s="1" t="s">
        <v>0</v>
      </c>
    </row>
    <row r="2" spans="1:10" ht="57.75">
      <c r="A2" s="2" t="s">
        <v>1</v>
      </c>
      <c r="B2" s="2" t="s">
        <v>84</v>
      </c>
      <c r="C2" s="2" t="s">
        <v>2</v>
      </c>
      <c r="D2" s="2" t="s">
        <v>3</v>
      </c>
      <c r="E2" s="2" t="s">
        <v>4</v>
      </c>
      <c r="F2" s="2" t="s">
        <v>5</v>
      </c>
      <c r="G2" s="3" t="s">
        <v>6</v>
      </c>
      <c r="H2" s="2" t="s">
        <v>7</v>
      </c>
      <c r="I2" s="2" t="s">
        <v>8</v>
      </c>
      <c r="J2" s="4" t="s">
        <v>9</v>
      </c>
    </row>
    <row r="3" spans="1:10" s="9" customFormat="1">
      <c r="A3" s="9" t="s">
        <v>14</v>
      </c>
      <c r="B3" s="9" t="s">
        <v>82</v>
      </c>
      <c r="C3" s="10">
        <v>15032</v>
      </c>
      <c r="D3" s="10">
        <v>26467.25</v>
      </c>
      <c r="E3" s="11">
        <v>9991.9614902719131</v>
      </c>
      <c r="F3" s="11">
        <v>9960.3394446686361</v>
      </c>
      <c r="G3" s="12">
        <v>9.3156164705882356E-3</v>
      </c>
      <c r="H3" s="13">
        <f t="shared" ref="H3:H34" si="0">D3/C3</f>
        <v>1.7607271154869613</v>
      </c>
      <c r="I3" s="13">
        <f t="shared" ref="I3:I34" si="1">LOG(H3,2)</f>
        <v>0.81617133186084379</v>
      </c>
      <c r="J3" s="9">
        <v>14</v>
      </c>
    </row>
    <row r="4" spans="1:10" s="9" customFormat="1">
      <c r="A4" s="9" t="s">
        <v>16</v>
      </c>
      <c r="B4" s="9" t="s">
        <v>82</v>
      </c>
      <c r="C4" s="10">
        <v>5068.25</v>
      </c>
      <c r="D4" s="10">
        <v>8286.5</v>
      </c>
      <c r="E4" s="11">
        <v>2224.6217952425382</v>
      </c>
      <c r="F4" s="11">
        <v>2885.7215718749817</v>
      </c>
      <c r="G4" s="12">
        <v>9.3156164705882356E-3</v>
      </c>
      <c r="H4" s="13">
        <f t="shared" si="0"/>
        <v>1.6349824890248112</v>
      </c>
      <c r="I4" s="13">
        <f t="shared" si="1"/>
        <v>0.70927518426626235</v>
      </c>
      <c r="J4" s="9">
        <v>14</v>
      </c>
    </row>
    <row r="5" spans="1:10" s="9" customFormat="1">
      <c r="A5" s="9" t="s">
        <v>20</v>
      </c>
      <c r="B5" s="9" t="s">
        <v>82</v>
      </c>
      <c r="C5" s="10">
        <v>9632.25</v>
      </c>
      <c r="D5" s="10">
        <v>13937.75</v>
      </c>
      <c r="E5" s="11">
        <v>1233.0220602644922</v>
      </c>
      <c r="F5" s="11">
        <v>4265.7141004863324</v>
      </c>
      <c r="G5" s="12">
        <v>9.3156164705882356E-3</v>
      </c>
      <c r="H5" s="13">
        <f t="shared" si="0"/>
        <v>1.4469879830776817</v>
      </c>
      <c r="I5" s="13">
        <f t="shared" si="1"/>
        <v>0.53305294064902664</v>
      </c>
      <c r="J5" s="9">
        <v>14</v>
      </c>
    </row>
    <row r="6" spans="1:10" s="9" customFormat="1">
      <c r="A6" s="9" t="s">
        <v>26</v>
      </c>
      <c r="B6" s="9" t="s">
        <v>82</v>
      </c>
      <c r="C6" s="10">
        <v>4988</v>
      </c>
      <c r="D6" s="10">
        <v>6523.5</v>
      </c>
      <c r="E6" s="11">
        <v>727.40044539925259</v>
      </c>
      <c r="F6" s="11">
        <v>1147.1245824636082</v>
      </c>
      <c r="G6" s="12">
        <v>9.3156164705882356E-3</v>
      </c>
      <c r="H6" s="13">
        <f t="shared" si="0"/>
        <v>1.3078388131515637</v>
      </c>
      <c r="I6" s="13">
        <f t="shared" si="1"/>
        <v>0.38718474435555433</v>
      </c>
      <c r="J6" s="9">
        <v>14</v>
      </c>
    </row>
    <row r="7" spans="1:10" s="9" customFormat="1">
      <c r="A7" s="9" t="s">
        <v>46</v>
      </c>
      <c r="B7" s="9" t="s">
        <v>80</v>
      </c>
      <c r="C7" s="10">
        <v>4153.25</v>
      </c>
      <c r="D7" s="10">
        <v>3977.25</v>
      </c>
      <c r="E7" s="11">
        <v>2263.2793806653776</v>
      </c>
      <c r="F7" s="11">
        <v>1854.6098668565739</v>
      </c>
      <c r="G7" s="12">
        <v>9.3156164705882356E-3</v>
      </c>
      <c r="H7" s="13">
        <f t="shared" si="0"/>
        <v>0.95762354782399328</v>
      </c>
      <c r="I7" s="13">
        <f t="shared" si="1"/>
        <v>-6.246946650819462E-2</v>
      </c>
      <c r="J7" s="9">
        <v>14</v>
      </c>
    </row>
    <row r="8" spans="1:10" s="9" customFormat="1">
      <c r="A8" s="9" t="s">
        <v>48</v>
      </c>
      <c r="B8" s="9" t="s">
        <v>80</v>
      </c>
      <c r="C8" s="10">
        <v>6671.5</v>
      </c>
      <c r="D8" s="10">
        <v>6225.75</v>
      </c>
      <c r="E8" s="11">
        <v>409.46646637778787</v>
      </c>
      <c r="F8" s="11">
        <v>397.4022583542461</v>
      </c>
      <c r="G8" s="12">
        <v>9.3156164705882356E-3</v>
      </c>
      <c r="H8" s="13">
        <f t="shared" si="0"/>
        <v>0.93318594019335976</v>
      </c>
      <c r="I8" s="13">
        <f t="shared" si="1"/>
        <v>-9.9763523705540619E-2</v>
      </c>
      <c r="J8" s="9">
        <v>14</v>
      </c>
    </row>
    <row r="9" spans="1:10" s="9" customFormat="1">
      <c r="A9" s="9" t="s">
        <v>51</v>
      </c>
      <c r="B9" s="9" t="s">
        <v>82</v>
      </c>
      <c r="C9" s="10">
        <v>243106.75</v>
      </c>
      <c r="D9" s="10">
        <v>223309</v>
      </c>
      <c r="E9" s="11">
        <v>28777.438365386679</v>
      </c>
      <c r="F9" s="11">
        <v>21153.439402882657</v>
      </c>
      <c r="G9" s="12">
        <v>9.3156164705882356E-3</v>
      </c>
      <c r="H9" s="13">
        <f t="shared" si="0"/>
        <v>0.918563552842527</v>
      </c>
      <c r="I9" s="13">
        <f t="shared" si="1"/>
        <v>-0.12254855406366234</v>
      </c>
      <c r="J9" s="9">
        <v>14</v>
      </c>
    </row>
    <row r="10" spans="1:10" s="9" customFormat="1">
      <c r="A10" s="9" t="s">
        <v>63</v>
      </c>
      <c r="B10" s="9" t="s">
        <v>82</v>
      </c>
      <c r="C10" s="10">
        <v>5628.25</v>
      </c>
      <c r="D10" s="10">
        <v>5039</v>
      </c>
      <c r="E10" s="11">
        <v>280.12152239285774</v>
      </c>
      <c r="F10" s="11">
        <v>501.74720688349089</v>
      </c>
      <c r="G10" s="12">
        <v>9.3156164705882356E-3</v>
      </c>
      <c r="H10" s="13">
        <f t="shared" si="0"/>
        <v>0.89530493492648688</v>
      </c>
      <c r="I10" s="13">
        <f t="shared" si="1"/>
        <v>-0.15954895644406497</v>
      </c>
      <c r="J10" s="9">
        <v>14</v>
      </c>
    </row>
    <row r="11" spans="1:10" s="9" customFormat="1">
      <c r="A11" s="9" t="s">
        <v>64</v>
      </c>
      <c r="B11" s="9" t="s">
        <v>80</v>
      </c>
      <c r="C11" s="10">
        <v>11912.75</v>
      </c>
      <c r="D11" s="10">
        <v>10607.25</v>
      </c>
      <c r="E11" s="11">
        <v>1934.0681960799411</v>
      </c>
      <c r="F11" s="11">
        <v>1740.767632949061</v>
      </c>
      <c r="G11" s="12">
        <v>9.3156164705882356E-3</v>
      </c>
      <c r="H11" s="13">
        <f t="shared" si="0"/>
        <v>0.89041153386077942</v>
      </c>
      <c r="I11" s="13">
        <f t="shared" si="1"/>
        <v>-0.16745581427400272</v>
      </c>
      <c r="J11" s="9">
        <v>14</v>
      </c>
    </row>
    <row r="12" spans="1:10" s="9" customFormat="1">
      <c r="A12" s="9" t="s">
        <v>65</v>
      </c>
      <c r="B12" s="9" t="s">
        <v>82</v>
      </c>
      <c r="C12" s="10">
        <v>145175</v>
      </c>
      <c r="D12" s="10">
        <v>128575.5</v>
      </c>
      <c r="E12" s="11">
        <v>32698.866531860203</v>
      </c>
      <c r="F12" s="11">
        <v>25697.744258366478</v>
      </c>
      <c r="G12" s="12">
        <v>9.3156164705882356E-3</v>
      </c>
      <c r="H12" s="13">
        <f t="shared" si="0"/>
        <v>0.88565868779059753</v>
      </c>
      <c r="I12" s="13">
        <f t="shared" si="1"/>
        <v>-0.17517727003626862</v>
      </c>
      <c r="J12" s="9">
        <v>14</v>
      </c>
    </row>
    <row r="13" spans="1:10" s="9" customFormat="1">
      <c r="A13" s="9" t="s">
        <v>66</v>
      </c>
      <c r="B13" s="9" t="s">
        <v>80</v>
      </c>
      <c r="C13" s="10">
        <v>18552.75</v>
      </c>
      <c r="D13" s="10">
        <v>16159.75</v>
      </c>
      <c r="E13" s="11">
        <v>2144.5052815212407</v>
      </c>
      <c r="F13" s="11">
        <v>1776.8764620925288</v>
      </c>
      <c r="G13" s="12">
        <v>9.3156164705882356E-3</v>
      </c>
      <c r="H13" s="13">
        <f t="shared" si="0"/>
        <v>0.87101642613628705</v>
      </c>
      <c r="I13" s="13">
        <f t="shared" si="1"/>
        <v>-0.19922816862130924</v>
      </c>
      <c r="J13" s="9">
        <v>14</v>
      </c>
    </row>
    <row r="14" spans="1:10" s="9" customFormat="1">
      <c r="A14" s="9" t="s">
        <v>70</v>
      </c>
      <c r="B14" s="9" t="s">
        <v>82</v>
      </c>
      <c r="C14" s="10">
        <v>24966.25</v>
      </c>
      <c r="D14" s="10">
        <v>21432.75</v>
      </c>
      <c r="E14" s="11">
        <v>4336.6821883177663</v>
      </c>
      <c r="F14" s="11">
        <v>3527.1423395989023</v>
      </c>
      <c r="G14" s="12">
        <v>9.3156164705882356E-3</v>
      </c>
      <c r="H14" s="13">
        <f t="shared" si="0"/>
        <v>0.85846893305963046</v>
      </c>
      <c r="I14" s="13">
        <f t="shared" si="1"/>
        <v>-0.2201621690837032</v>
      </c>
      <c r="J14" s="9">
        <v>14</v>
      </c>
    </row>
    <row r="15" spans="1:10" s="9" customFormat="1">
      <c r="A15" s="9" t="s">
        <v>73</v>
      </c>
      <c r="B15" s="9" t="s">
        <v>82</v>
      </c>
      <c r="C15" s="10">
        <v>173609.75</v>
      </c>
      <c r="D15" s="10">
        <v>145754.5</v>
      </c>
      <c r="E15" s="11">
        <v>24748.382076099751</v>
      </c>
      <c r="F15" s="11">
        <v>23140.080795683691</v>
      </c>
      <c r="G15" s="12">
        <v>9.3156164705882356E-3</v>
      </c>
      <c r="H15" s="13">
        <f t="shared" si="0"/>
        <v>0.83955250209161636</v>
      </c>
      <c r="I15" s="13">
        <f t="shared" si="1"/>
        <v>-0.25230754680809453</v>
      </c>
      <c r="J15" s="9">
        <v>14</v>
      </c>
    </row>
    <row r="16" spans="1:10" s="9" customFormat="1">
      <c r="A16" s="9" t="s">
        <v>76</v>
      </c>
      <c r="B16" s="9" t="s">
        <v>82</v>
      </c>
      <c r="C16" s="10">
        <v>21041</v>
      </c>
      <c r="D16" s="10">
        <v>16789.25</v>
      </c>
      <c r="E16" s="11">
        <v>6481.24712595441</v>
      </c>
      <c r="F16" s="11">
        <v>6116.4345357360826</v>
      </c>
      <c r="G16" s="12">
        <v>9.3156164705882356E-3</v>
      </c>
      <c r="H16" s="13">
        <f t="shared" si="0"/>
        <v>0.79793023145287767</v>
      </c>
      <c r="I16" s="13">
        <f t="shared" si="1"/>
        <v>-0.32566548770952114</v>
      </c>
      <c r="J16" s="9">
        <v>14</v>
      </c>
    </row>
    <row r="17" spans="1:10" s="9" customFormat="1">
      <c r="A17" s="9" t="s">
        <v>34</v>
      </c>
      <c r="B17" s="9" t="s">
        <v>80</v>
      </c>
      <c r="C17" s="10">
        <v>62437.5</v>
      </c>
      <c r="D17" s="10">
        <v>71933.5</v>
      </c>
      <c r="E17" s="11">
        <v>10954.441506520539</v>
      </c>
      <c r="F17" s="11">
        <v>13646.877309359223</v>
      </c>
      <c r="G17" s="12">
        <v>1.0180638000000001E-2</v>
      </c>
      <c r="H17" s="13">
        <f t="shared" si="0"/>
        <v>1.1520880880880882</v>
      </c>
      <c r="I17" s="13">
        <f t="shared" si="1"/>
        <v>0.2042510287501236</v>
      </c>
      <c r="J17" s="9">
        <v>14</v>
      </c>
    </row>
    <row r="18" spans="1:10">
      <c r="A18" s="1" t="s">
        <v>37</v>
      </c>
      <c r="B18" s="1" t="s">
        <v>80</v>
      </c>
      <c r="C18" s="5">
        <v>6181.75</v>
      </c>
      <c r="D18" s="5">
        <v>6944.25</v>
      </c>
      <c r="E18" s="6">
        <v>858.07294638549342</v>
      </c>
      <c r="F18" s="6">
        <v>1031.2979392786747</v>
      </c>
      <c r="G18" s="7">
        <v>1.0180638000000001E-2</v>
      </c>
      <c r="H18" s="8">
        <f t="shared" si="0"/>
        <v>1.1233469486795811</v>
      </c>
      <c r="I18" s="8">
        <f t="shared" si="1"/>
        <v>0.16780357674544863</v>
      </c>
      <c r="J18" s="1">
        <v>14</v>
      </c>
    </row>
    <row r="19" spans="1:10">
      <c r="A19" s="1" t="s">
        <v>47</v>
      </c>
      <c r="B19" s="1" t="s">
        <v>81</v>
      </c>
      <c r="C19" s="5">
        <v>101217.5</v>
      </c>
      <c r="D19" s="5">
        <v>94880.75</v>
      </c>
      <c r="E19" s="6">
        <v>27576.11286699093</v>
      </c>
      <c r="F19" s="6">
        <v>23885.398612638128</v>
      </c>
      <c r="G19" s="7">
        <v>1.0180638000000001E-2</v>
      </c>
      <c r="H19" s="8">
        <f t="shared" si="0"/>
        <v>0.93739471929261242</v>
      </c>
      <c r="I19" s="8">
        <f t="shared" si="1"/>
        <v>-9.3271427307270893E-2</v>
      </c>
      <c r="J19" s="1">
        <v>14</v>
      </c>
    </row>
    <row r="20" spans="1:10">
      <c r="A20" s="1" t="s">
        <v>62</v>
      </c>
      <c r="B20" s="1" t="s">
        <v>80</v>
      </c>
      <c r="C20" s="5">
        <v>2830.75</v>
      </c>
      <c r="D20" s="5">
        <v>2538.5</v>
      </c>
      <c r="E20" s="6">
        <v>3369.2722991099208</v>
      </c>
      <c r="F20" s="6">
        <v>1877.7938895106447</v>
      </c>
      <c r="G20" s="7">
        <v>1.0180638000000001E-2</v>
      </c>
      <c r="H20" s="8">
        <f t="shared" si="0"/>
        <v>0.89675880950278197</v>
      </c>
      <c r="I20" s="8">
        <f t="shared" si="1"/>
        <v>-0.15720808201033429</v>
      </c>
      <c r="J20" s="1">
        <v>14</v>
      </c>
    </row>
    <row r="21" spans="1:10">
      <c r="A21" s="1" t="s">
        <v>75</v>
      </c>
      <c r="B21" s="1" t="s">
        <v>82</v>
      </c>
      <c r="C21" s="5">
        <v>16064.5</v>
      </c>
      <c r="D21" s="5">
        <v>13061.5</v>
      </c>
      <c r="E21" s="6">
        <v>2233.2289292747073</v>
      </c>
      <c r="F21" s="6">
        <v>2697.6015904242281</v>
      </c>
      <c r="G21" s="7">
        <v>1.0180638000000001E-2</v>
      </c>
      <c r="H21" s="8">
        <f t="shared" si="0"/>
        <v>0.81306607737557968</v>
      </c>
      <c r="I21" s="8">
        <f t="shared" si="1"/>
        <v>-0.29855549089176525</v>
      </c>
      <c r="J21" s="1">
        <v>14</v>
      </c>
    </row>
    <row r="22" spans="1:10">
      <c r="A22" s="1" t="s">
        <v>10</v>
      </c>
      <c r="B22" s="1" t="s">
        <v>80</v>
      </c>
      <c r="C22" s="5">
        <v>32394.75</v>
      </c>
      <c r="D22" s="5">
        <v>70859</v>
      </c>
      <c r="E22" s="6">
        <v>9954.0887877685855</v>
      </c>
      <c r="F22" s="6">
        <v>24822.18043625278</v>
      </c>
      <c r="G22" s="7">
        <v>1.1877411000000001E-2</v>
      </c>
      <c r="H22" s="8">
        <f t="shared" si="0"/>
        <v>2.1873606062710778</v>
      </c>
      <c r="I22" s="8">
        <f t="shared" si="1"/>
        <v>1.1291910813796471</v>
      </c>
      <c r="J22" s="1">
        <v>14</v>
      </c>
    </row>
    <row r="23" spans="1:10">
      <c r="A23" s="1" t="s">
        <v>11</v>
      </c>
      <c r="B23" s="1" t="s">
        <v>81</v>
      </c>
      <c r="C23" s="5">
        <v>166499</v>
      </c>
      <c r="D23" s="5">
        <v>349640.75</v>
      </c>
      <c r="E23" s="6">
        <v>156627.78479904617</v>
      </c>
      <c r="F23" s="6">
        <v>172270.61203909441</v>
      </c>
      <c r="G23" s="7">
        <v>1.1877411000000001E-2</v>
      </c>
      <c r="H23" s="8">
        <f t="shared" si="0"/>
        <v>2.0999570567991399</v>
      </c>
      <c r="I23" s="8">
        <f t="shared" si="1"/>
        <v>1.0703598257121685</v>
      </c>
      <c r="J23" s="1">
        <v>14</v>
      </c>
    </row>
    <row r="24" spans="1:10">
      <c r="A24" s="1" t="s">
        <v>12</v>
      </c>
      <c r="B24" s="1" t="s">
        <v>82</v>
      </c>
      <c r="C24" s="5">
        <v>52966.5</v>
      </c>
      <c r="D24" s="5">
        <v>108565.75</v>
      </c>
      <c r="E24" s="6">
        <v>11869.260508409257</v>
      </c>
      <c r="F24" s="6">
        <v>30258.992983128548</v>
      </c>
      <c r="G24" s="7">
        <v>1.1877411000000001E-2</v>
      </c>
      <c r="H24" s="8">
        <f t="shared" si="0"/>
        <v>2.0497059462112843</v>
      </c>
      <c r="I24" s="8">
        <f t="shared" si="1"/>
        <v>1.0354169534518916</v>
      </c>
      <c r="J24" s="1">
        <v>14</v>
      </c>
    </row>
    <row r="25" spans="1:10">
      <c r="A25" s="1" t="s">
        <v>18</v>
      </c>
      <c r="B25" s="1" t="s">
        <v>80</v>
      </c>
      <c r="C25" s="5">
        <v>6951.25</v>
      </c>
      <c r="D25" s="5">
        <v>10793.25</v>
      </c>
      <c r="E25" s="6">
        <v>1400.9312861117046</v>
      </c>
      <c r="F25" s="6">
        <v>1968.0933823914936</v>
      </c>
      <c r="G25" s="7">
        <v>1.1877411000000001E-2</v>
      </c>
      <c r="H25" s="8">
        <f t="shared" si="0"/>
        <v>1.5527063477791765</v>
      </c>
      <c r="I25" s="8">
        <f t="shared" si="1"/>
        <v>0.63478500895174117</v>
      </c>
      <c r="J25" s="1">
        <v>14</v>
      </c>
    </row>
    <row r="26" spans="1:10">
      <c r="A26" s="1" t="s">
        <v>19</v>
      </c>
      <c r="B26" s="1" t="s">
        <v>80</v>
      </c>
      <c r="C26" s="5">
        <v>3907.25</v>
      </c>
      <c r="D26" s="5">
        <v>5665.5</v>
      </c>
      <c r="E26" s="6">
        <v>495.58094031812044</v>
      </c>
      <c r="F26" s="6">
        <v>899.62247271096703</v>
      </c>
      <c r="G26" s="7">
        <v>1.1877411000000001E-2</v>
      </c>
      <c r="H26" s="8">
        <f t="shared" si="0"/>
        <v>1.4499968008189903</v>
      </c>
      <c r="I26" s="8">
        <f t="shared" si="1"/>
        <v>0.53604971717285177</v>
      </c>
      <c r="J26" s="1">
        <v>14</v>
      </c>
    </row>
    <row r="27" spans="1:10">
      <c r="A27" s="1" t="s">
        <v>22</v>
      </c>
      <c r="B27" s="1" t="s">
        <v>81</v>
      </c>
      <c r="C27" s="5">
        <v>49776.25</v>
      </c>
      <c r="D27" s="5">
        <v>69014</v>
      </c>
      <c r="E27" s="6">
        <v>6642.8293856799328</v>
      </c>
      <c r="F27" s="6">
        <v>10331.721901064429</v>
      </c>
      <c r="G27" s="7">
        <v>1.1877411000000001E-2</v>
      </c>
      <c r="H27" s="8">
        <f t="shared" si="0"/>
        <v>1.3864845182190302</v>
      </c>
      <c r="I27" s="8">
        <f t="shared" si="1"/>
        <v>0.47143150702771242</v>
      </c>
      <c r="J27" s="1">
        <v>14</v>
      </c>
    </row>
    <row r="28" spans="1:10">
      <c r="A28" s="1" t="s">
        <v>24</v>
      </c>
      <c r="B28" s="1" t="s">
        <v>80</v>
      </c>
      <c r="C28" s="5">
        <v>3333.5</v>
      </c>
      <c r="D28" s="5">
        <v>4448</v>
      </c>
      <c r="E28" s="6">
        <v>231.29031576102614</v>
      </c>
      <c r="F28" s="6">
        <v>615.46267327743158</v>
      </c>
      <c r="G28" s="7">
        <v>1.1877411000000001E-2</v>
      </c>
      <c r="H28" s="8">
        <f t="shared" si="0"/>
        <v>1.3343332833358332</v>
      </c>
      <c r="I28" s="8">
        <f t="shared" si="1"/>
        <v>0.41611906094647855</v>
      </c>
      <c r="J28" s="1">
        <v>14</v>
      </c>
    </row>
    <row r="29" spans="1:10">
      <c r="A29" s="1" t="s">
        <v>27</v>
      </c>
      <c r="B29" s="1" t="s">
        <v>80</v>
      </c>
      <c r="C29" s="5">
        <v>4806</v>
      </c>
      <c r="D29" s="5">
        <v>6219.75</v>
      </c>
      <c r="E29" s="6">
        <v>510.00975534733766</v>
      </c>
      <c r="F29" s="6">
        <v>798.11148746811648</v>
      </c>
      <c r="G29" s="7">
        <v>1.1877411000000001E-2</v>
      </c>
      <c r="H29" s="8">
        <f t="shared" si="0"/>
        <v>1.29416354556804</v>
      </c>
      <c r="I29" s="8">
        <f t="shared" si="1"/>
        <v>0.37201994458766724</v>
      </c>
      <c r="J29" s="1">
        <v>14</v>
      </c>
    </row>
    <row r="30" spans="1:10">
      <c r="A30" s="1" t="s">
        <v>28</v>
      </c>
      <c r="B30" s="1" t="s">
        <v>80</v>
      </c>
      <c r="C30" s="5">
        <v>3872.75</v>
      </c>
      <c r="D30" s="5">
        <v>4977.25</v>
      </c>
      <c r="E30" s="6">
        <v>259.36590047589203</v>
      </c>
      <c r="F30" s="6">
        <v>542.19471584487792</v>
      </c>
      <c r="G30" s="7">
        <v>1.1877411000000001E-2</v>
      </c>
      <c r="H30" s="8">
        <f t="shared" si="0"/>
        <v>1.285197856820089</v>
      </c>
      <c r="I30" s="8">
        <f t="shared" si="1"/>
        <v>0.36199048010371854</v>
      </c>
      <c r="J30" s="1">
        <v>14</v>
      </c>
    </row>
    <row r="31" spans="1:10">
      <c r="A31" s="1" t="s">
        <v>30</v>
      </c>
      <c r="B31" s="1" t="s">
        <v>82</v>
      </c>
      <c r="C31" s="5">
        <v>3935.5</v>
      </c>
      <c r="D31" s="5">
        <v>4649.5</v>
      </c>
      <c r="E31" s="6">
        <v>447.5904046443236</v>
      </c>
      <c r="F31" s="6">
        <v>620.46739848473555</v>
      </c>
      <c r="G31" s="7">
        <v>1.1877411000000001E-2</v>
      </c>
      <c r="H31" s="8">
        <f t="shared" si="0"/>
        <v>1.1814254859611231</v>
      </c>
      <c r="I31" s="8">
        <f t="shared" si="1"/>
        <v>0.24052863953232015</v>
      </c>
      <c r="J31" s="1">
        <v>14</v>
      </c>
    </row>
    <row r="32" spans="1:10">
      <c r="A32" s="1" t="s">
        <v>33</v>
      </c>
      <c r="B32" s="1" t="s">
        <v>82</v>
      </c>
      <c r="C32" s="5">
        <v>20917.5</v>
      </c>
      <c r="D32" s="5">
        <v>24478.5</v>
      </c>
      <c r="E32" s="6">
        <v>2532.1336657251945</v>
      </c>
      <c r="F32" s="6">
        <v>3557.336184670944</v>
      </c>
      <c r="G32" s="7">
        <v>1.1877411000000001E-2</v>
      </c>
      <c r="H32" s="8">
        <f t="shared" si="0"/>
        <v>1.1702402294729293</v>
      </c>
      <c r="I32" s="8">
        <f t="shared" si="1"/>
        <v>0.22680471980329917</v>
      </c>
      <c r="J32" s="1">
        <v>14</v>
      </c>
    </row>
    <row r="33" spans="1:10">
      <c r="A33" s="1" t="s">
        <v>58</v>
      </c>
      <c r="B33" s="1" t="s">
        <v>80</v>
      </c>
      <c r="C33" s="5">
        <v>79876</v>
      </c>
      <c r="D33" s="5">
        <v>71847</v>
      </c>
      <c r="E33" s="6">
        <v>6445.7130004206065</v>
      </c>
      <c r="F33" s="6">
        <v>6352.5376993099262</v>
      </c>
      <c r="G33" s="7">
        <v>1.1877411000000001E-2</v>
      </c>
      <c r="H33" s="8">
        <f t="shared" si="0"/>
        <v>0.89948169662977617</v>
      </c>
      <c r="I33" s="8">
        <f t="shared" si="1"/>
        <v>-0.15283417022007528</v>
      </c>
      <c r="J33" s="1">
        <v>14</v>
      </c>
    </row>
    <row r="34" spans="1:10">
      <c r="A34" s="1" t="s">
        <v>59</v>
      </c>
      <c r="B34" s="1" t="s">
        <v>82</v>
      </c>
      <c r="C34" s="5">
        <v>204970.5</v>
      </c>
      <c r="D34" s="5">
        <v>184163.75</v>
      </c>
      <c r="E34" s="6">
        <v>43475.826563384704</v>
      </c>
      <c r="F34" s="6">
        <v>34781.340983491296</v>
      </c>
      <c r="G34" s="7">
        <v>1.1877411000000001E-2</v>
      </c>
      <c r="H34" s="8">
        <f t="shared" si="0"/>
        <v>0.8984890508634169</v>
      </c>
      <c r="I34" s="8">
        <f t="shared" si="1"/>
        <v>-0.15442717196605507</v>
      </c>
      <c r="J34" s="1">
        <v>14</v>
      </c>
    </row>
    <row r="35" spans="1:10">
      <c r="A35" s="1" t="s">
        <v>60</v>
      </c>
      <c r="B35" s="1" t="s">
        <v>80</v>
      </c>
      <c r="C35" s="5">
        <v>6379</v>
      </c>
      <c r="D35" s="5">
        <v>5720.75</v>
      </c>
      <c r="E35" s="6">
        <v>524.33679198447578</v>
      </c>
      <c r="F35" s="6">
        <v>561.75674338299109</v>
      </c>
      <c r="G35" s="7">
        <v>1.1877411000000001E-2</v>
      </c>
      <c r="H35" s="8">
        <f t="shared" ref="H35:H66" si="2">D35/C35</f>
        <v>0.89680984480326065</v>
      </c>
      <c r="I35" s="8">
        <f t="shared" ref="I35:I66" si="3">LOG(H35,2)</f>
        <v>-0.15712597935454359</v>
      </c>
      <c r="J35" s="1">
        <v>14</v>
      </c>
    </row>
    <row r="36" spans="1:10">
      <c r="A36" s="1" t="s">
        <v>72</v>
      </c>
      <c r="B36" s="1" t="s">
        <v>82</v>
      </c>
      <c r="C36" s="5">
        <v>12670</v>
      </c>
      <c r="D36" s="5">
        <v>10647.5</v>
      </c>
      <c r="E36" s="6">
        <v>3125.9149317782621</v>
      </c>
      <c r="F36" s="6">
        <v>2931.7736504780437</v>
      </c>
      <c r="G36" s="7">
        <v>1.1877411000000001E-2</v>
      </c>
      <c r="H36" s="8">
        <f t="shared" si="2"/>
        <v>0.840370955011839</v>
      </c>
      <c r="I36" s="8">
        <f t="shared" si="3"/>
        <v>-0.25090179459047196</v>
      </c>
      <c r="J36" s="1">
        <v>14</v>
      </c>
    </row>
    <row r="37" spans="1:10">
      <c r="A37" s="1" t="s">
        <v>74</v>
      </c>
      <c r="B37" s="1" t="s">
        <v>82</v>
      </c>
      <c r="C37" s="5">
        <v>11867</v>
      </c>
      <c r="D37" s="5">
        <v>9761.25</v>
      </c>
      <c r="E37" s="6">
        <v>1447.2932257558198</v>
      </c>
      <c r="F37" s="6">
        <v>1314.2232303439991</v>
      </c>
      <c r="G37" s="7">
        <v>1.1877411000000001E-2</v>
      </c>
      <c r="H37" s="8">
        <f t="shared" si="2"/>
        <v>0.82255414173759167</v>
      </c>
      <c r="I37" s="8">
        <f t="shared" si="3"/>
        <v>-0.28181745257977081</v>
      </c>
      <c r="J37" s="1">
        <v>14</v>
      </c>
    </row>
    <row r="38" spans="1:10">
      <c r="A38" s="1" t="s">
        <v>77</v>
      </c>
      <c r="B38" s="1" t="s">
        <v>80</v>
      </c>
      <c r="C38" s="5">
        <v>47094.25</v>
      </c>
      <c r="D38" s="5">
        <v>37268</v>
      </c>
      <c r="E38" s="6">
        <v>7082.9219203620441</v>
      </c>
      <c r="F38" s="6">
        <v>5892.5149536845165</v>
      </c>
      <c r="G38" s="7">
        <v>1.1877411000000001E-2</v>
      </c>
      <c r="H38" s="8">
        <f t="shared" si="2"/>
        <v>0.79134926238341197</v>
      </c>
      <c r="I38" s="8">
        <f t="shared" si="3"/>
        <v>-0.33761352547562884</v>
      </c>
      <c r="J38" s="1">
        <v>14</v>
      </c>
    </row>
    <row r="39" spans="1:10">
      <c r="A39" s="1" t="s">
        <v>78</v>
      </c>
      <c r="B39" s="1" t="s">
        <v>82</v>
      </c>
      <c r="C39" s="5">
        <v>16467.5</v>
      </c>
      <c r="D39" s="5">
        <v>12955</v>
      </c>
      <c r="E39" s="6">
        <v>1806.1352024434602</v>
      </c>
      <c r="F39" s="6">
        <v>1571.0856486470161</v>
      </c>
      <c r="G39" s="7">
        <v>1.1877411000000001E-2</v>
      </c>
      <c r="H39" s="8">
        <f t="shared" si="2"/>
        <v>0.786701077880674</v>
      </c>
      <c r="I39" s="8">
        <f t="shared" si="3"/>
        <v>-0.34611253460604668</v>
      </c>
      <c r="J39" s="1">
        <v>14</v>
      </c>
    </row>
    <row r="40" spans="1:10">
      <c r="A40" s="1" t="s">
        <v>13</v>
      </c>
      <c r="B40" s="1" t="s">
        <v>81</v>
      </c>
      <c r="C40" s="5">
        <v>1872.75</v>
      </c>
      <c r="D40" s="5">
        <v>3647</v>
      </c>
      <c r="E40" s="6">
        <v>344.83896544316474</v>
      </c>
      <c r="F40" s="6">
        <v>1000.1961620789002</v>
      </c>
      <c r="G40" s="7">
        <v>1.4139775E-2</v>
      </c>
      <c r="H40" s="8">
        <f t="shared" si="2"/>
        <v>1.9474035509277801</v>
      </c>
      <c r="I40" s="8">
        <f t="shared" si="3"/>
        <v>0.96155187768674399</v>
      </c>
      <c r="J40" s="1">
        <v>14</v>
      </c>
    </row>
    <row r="41" spans="1:10">
      <c r="A41" s="1" t="s">
        <v>15</v>
      </c>
      <c r="B41" s="1" t="s">
        <v>81</v>
      </c>
      <c r="C41" s="5">
        <v>20921.75</v>
      </c>
      <c r="D41" s="5">
        <v>34977.5</v>
      </c>
      <c r="E41" s="6">
        <v>20639.163017472711</v>
      </c>
      <c r="F41" s="6">
        <v>19455.703716539509</v>
      </c>
      <c r="G41" s="7">
        <v>1.4139775E-2</v>
      </c>
      <c r="H41" s="8">
        <f t="shared" si="2"/>
        <v>1.6718247756521323</v>
      </c>
      <c r="I41" s="8">
        <f t="shared" si="3"/>
        <v>0.74142364613589129</v>
      </c>
      <c r="J41" s="1">
        <v>14</v>
      </c>
    </row>
    <row r="42" spans="1:10">
      <c r="A42" s="1" t="s">
        <v>21</v>
      </c>
      <c r="B42" s="1" t="s">
        <v>80</v>
      </c>
      <c r="C42" s="5">
        <v>5526.5</v>
      </c>
      <c r="D42" s="5">
        <v>7844.25</v>
      </c>
      <c r="E42" s="6">
        <v>1201.1380117836777</v>
      </c>
      <c r="F42" s="6">
        <v>2627.4033375325007</v>
      </c>
      <c r="G42" s="7">
        <v>1.4139775E-2</v>
      </c>
      <c r="H42" s="8">
        <f t="shared" si="2"/>
        <v>1.419388401339003</v>
      </c>
      <c r="I42" s="8">
        <f t="shared" si="3"/>
        <v>0.50526942238811967</v>
      </c>
      <c r="J42" s="1">
        <v>14</v>
      </c>
    </row>
    <row r="43" spans="1:10">
      <c r="A43" s="1" t="s">
        <v>38</v>
      </c>
      <c r="B43" s="1" t="s">
        <v>80</v>
      </c>
      <c r="C43" s="5">
        <v>4778.5</v>
      </c>
      <c r="D43" s="5">
        <v>5346.25</v>
      </c>
      <c r="E43" s="6">
        <v>734.09924995957465</v>
      </c>
      <c r="F43" s="6">
        <v>958.77800545082471</v>
      </c>
      <c r="G43" s="7">
        <v>1.4139775E-2</v>
      </c>
      <c r="H43" s="8">
        <f t="shared" si="2"/>
        <v>1.1188134351784034</v>
      </c>
      <c r="I43" s="8">
        <f t="shared" si="3"/>
        <v>0.16196948351458354</v>
      </c>
      <c r="J43" s="1">
        <v>14</v>
      </c>
    </row>
    <row r="44" spans="1:10">
      <c r="A44" s="1" t="s">
        <v>50</v>
      </c>
      <c r="B44" s="1" t="s">
        <v>82</v>
      </c>
      <c r="C44" s="5">
        <v>14402</v>
      </c>
      <c r="D44" s="5">
        <v>13348.5</v>
      </c>
      <c r="E44" s="6">
        <v>3230.8387228430311</v>
      </c>
      <c r="F44" s="6">
        <v>2985.8730488771612</v>
      </c>
      <c r="G44" s="7">
        <v>1.4139775E-2</v>
      </c>
      <c r="H44" s="8">
        <f t="shared" si="2"/>
        <v>0.92685043743924456</v>
      </c>
      <c r="I44" s="8">
        <f t="shared" si="3"/>
        <v>-0.10959153982624618</v>
      </c>
      <c r="J44" s="1">
        <v>14</v>
      </c>
    </row>
    <row r="45" spans="1:10">
      <c r="A45" s="1" t="s">
        <v>52</v>
      </c>
      <c r="B45" s="1" t="s">
        <v>83</v>
      </c>
      <c r="C45" s="5">
        <v>76598.75</v>
      </c>
      <c r="D45" s="5">
        <v>70193</v>
      </c>
      <c r="E45" s="6">
        <v>3285.9388059637481</v>
      </c>
      <c r="F45" s="6">
        <v>6659.0991908040414</v>
      </c>
      <c r="G45" s="7">
        <v>1.4139775E-2</v>
      </c>
      <c r="H45" s="8">
        <f t="shared" si="2"/>
        <v>0.91637265621175279</v>
      </c>
      <c r="I45" s="8">
        <f t="shared" si="3"/>
        <v>-0.12599368440742845</v>
      </c>
      <c r="J45" s="1">
        <v>14</v>
      </c>
    </row>
    <row r="46" spans="1:10">
      <c r="A46" s="1" t="s">
        <v>53</v>
      </c>
      <c r="B46" s="1" t="s">
        <v>80</v>
      </c>
      <c r="C46" s="5">
        <v>12577.25</v>
      </c>
      <c r="D46" s="5">
        <v>11500</v>
      </c>
      <c r="E46" s="6">
        <v>2326.4765865343043</v>
      </c>
      <c r="F46" s="6">
        <v>2194.8193535016717</v>
      </c>
      <c r="G46" s="7">
        <v>1.4139775E-2</v>
      </c>
      <c r="H46" s="8">
        <f t="shared" si="2"/>
        <v>0.91434932119501477</v>
      </c>
      <c r="I46" s="8">
        <f t="shared" si="3"/>
        <v>-0.12918265205982471</v>
      </c>
      <c r="J46" s="1">
        <v>14</v>
      </c>
    </row>
    <row r="47" spans="1:10">
      <c r="A47" s="1" t="s">
        <v>71</v>
      </c>
      <c r="B47" s="1" t="s">
        <v>82</v>
      </c>
      <c r="C47" s="5">
        <v>3484</v>
      </c>
      <c r="D47" s="5">
        <v>2949.75</v>
      </c>
      <c r="E47" s="6">
        <v>326.03711318778448</v>
      </c>
      <c r="F47" s="6">
        <v>371.0789214359466</v>
      </c>
      <c r="G47" s="7">
        <v>1.4139775E-2</v>
      </c>
      <c r="H47" s="8">
        <f t="shared" si="2"/>
        <v>0.84665614236509756</v>
      </c>
      <c r="I47" s="8">
        <f t="shared" si="3"/>
        <v>-0.24015193693479775</v>
      </c>
      <c r="J47" s="1">
        <v>14</v>
      </c>
    </row>
    <row r="48" spans="1:10">
      <c r="A48" s="1" t="s">
        <v>79</v>
      </c>
      <c r="B48" s="1" t="s">
        <v>82</v>
      </c>
      <c r="C48" s="5">
        <v>173957</v>
      </c>
      <c r="D48" s="5">
        <v>109173.25</v>
      </c>
      <c r="E48" s="6">
        <v>89515.0950733395</v>
      </c>
      <c r="F48" s="6">
        <v>60029.43678364651</v>
      </c>
      <c r="G48" s="7">
        <v>1.4139775E-2</v>
      </c>
      <c r="H48" s="8">
        <f t="shared" si="2"/>
        <v>0.62758756474301125</v>
      </c>
      <c r="I48" s="8">
        <f t="shared" si="3"/>
        <v>-0.67211132840245835</v>
      </c>
      <c r="J48" s="1">
        <v>14</v>
      </c>
    </row>
    <row r="49" spans="1:10">
      <c r="A49" s="1" t="s">
        <v>29</v>
      </c>
      <c r="B49" s="1" t="s">
        <v>80</v>
      </c>
      <c r="C49" s="5">
        <v>2832.5</v>
      </c>
      <c r="D49" s="5">
        <v>3402.75</v>
      </c>
      <c r="E49" s="6">
        <v>383.48186483762305</v>
      </c>
      <c r="F49" s="6">
        <v>486.72310877477827</v>
      </c>
      <c r="G49" s="7">
        <v>1.5836547999999999E-2</v>
      </c>
      <c r="H49" s="8">
        <f t="shared" si="2"/>
        <v>1.201323918799647</v>
      </c>
      <c r="I49" s="8">
        <f t="shared" si="3"/>
        <v>0.26462520436402259</v>
      </c>
      <c r="J49" s="1">
        <v>14</v>
      </c>
    </row>
    <row r="50" spans="1:10">
      <c r="A50" s="1" t="s">
        <v>31</v>
      </c>
      <c r="B50" s="1" t="s">
        <v>80</v>
      </c>
      <c r="C50" s="5">
        <v>2699.25</v>
      </c>
      <c r="D50" s="5">
        <v>3185.5</v>
      </c>
      <c r="E50" s="6">
        <v>253.15145805285363</v>
      </c>
      <c r="F50" s="6">
        <v>853.13051189701878</v>
      </c>
      <c r="G50" s="7">
        <v>1.5836547999999999E-2</v>
      </c>
      <c r="H50" s="8">
        <f t="shared" si="2"/>
        <v>1.1801426322126516</v>
      </c>
      <c r="I50" s="8">
        <f t="shared" si="3"/>
        <v>0.23896123446031739</v>
      </c>
      <c r="J50" s="1">
        <v>14</v>
      </c>
    </row>
    <row r="51" spans="1:10">
      <c r="A51" s="1" t="s">
        <v>32</v>
      </c>
      <c r="B51" s="1" t="s">
        <v>81</v>
      </c>
      <c r="C51" s="5">
        <v>13442</v>
      </c>
      <c r="D51" s="5">
        <v>15830</v>
      </c>
      <c r="E51" s="6">
        <v>2616.4631882341887</v>
      </c>
      <c r="F51" s="6">
        <v>3186.5494792629879</v>
      </c>
      <c r="G51" s="7">
        <v>1.5836547999999999E-2</v>
      </c>
      <c r="H51" s="8">
        <f t="shared" si="2"/>
        <v>1.1776521350989435</v>
      </c>
      <c r="I51" s="8">
        <f t="shared" si="3"/>
        <v>0.23591344656851659</v>
      </c>
      <c r="J51" s="1">
        <v>14</v>
      </c>
    </row>
    <row r="52" spans="1:10">
      <c r="A52" s="1" t="s">
        <v>35</v>
      </c>
      <c r="B52" s="1" t="s">
        <v>82</v>
      </c>
      <c r="C52" s="5">
        <v>8622.5</v>
      </c>
      <c r="D52" s="5">
        <v>9812.75</v>
      </c>
      <c r="E52" s="6">
        <v>1172.3906026895336</v>
      </c>
      <c r="F52" s="6">
        <v>1211.2996153890927</v>
      </c>
      <c r="G52" s="7">
        <v>1.5836547999999999E-2</v>
      </c>
      <c r="H52" s="8">
        <f t="shared" si="2"/>
        <v>1.1380400115975644</v>
      </c>
      <c r="I52" s="8">
        <f t="shared" si="3"/>
        <v>0.18655128129882084</v>
      </c>
      <c r="J52" s="1">
        <v>14</v>
      </c>
    </row>
    <row r="53" spans="1:10">
      <c r="A53" s="1" t="s">
        <v>39</v>
      </c>
      <c r="B53" s="1" t="s">
        <v>81</v>
      </c>
      <c r="C53" s="5">
        <v>3979.25</v>
      </c>
      <c r="D53" s="5">
        <v>4418.25</v>
      </c>
      <c r="E53" s="6">
        <v>899.23559800215025</v>
      </c>
      <c r="F53" s="6">
        <v>1097.0014456249808</v>
      </c>
      <c r="G53" s="7">
        <v>1.5836547999999999E-2</v>
      </c>
      <c r="H53" s="8">
        <f t="shared" si="2"/>
        <v>1.1103222969152478</v>
      </c>
      <c r="I53" s="8">
        <f t="shared" si="3"/>
        <v>0.15097851321475886</v>
      </c>
      <c r="J53" s="1">
        <v>14</v>
      </c>
    </row>
    <row r="54" spans="1:10">
      <c r="A54" s="1" t="s">
        <v>54</v>
      </c>
      <c r="B54" s="1" t="s">
        <v>82</v>
      </c>
      <c r="C54" s="5">
        <v>4531.25</v>
      </c>
      <c r="D54" s="5">
        <v>4140.25</v>
      </c>
      <c r="E54" s="6">
        <v>476.20065721717208</v>
      </c>
      <c r="F54" s="6">
        <v>364.47140898434407</v>
      </c>
      <c r="G54" s="7">
        <v>1.5836547999999999E-2</v>
      </c>
      <c r="H54" s="8">
        <f t="shared" si="2"/>
        <v>0.91371034482758617</v>
      </c>
      <c r="I54" s="8">
        <f t="shared" si="3"/>
        <v>-0.13019120565488657</v>
      </c>
      <c r="J54" s="1">
        <v>14</v>
      </c>
    </row>
    <row r="55" spans="1:10">
      <c r="A55" s="1" t="s">
        <v>55</v>
      </c>
      <c r="B55" s="1" t="s">
        <v>82</v>
      </c>
      <c r="C55" s="5">
        <v>41863.5</v>
      </c>
      <c r="D55" s="5">
        <v>38180</v>
      </c>
      <c r="E55" s="6">
        <v>2264.9402149279354</v>
      </c>
      <c r="F55" s="6">
        <v>3293.0312574643685</v>
      </c>
      <c r="G55" s="7">
        <v>1.5836547999999999E-2</v>
      </c>
      <c r="H55" s="8">
        <f t="shared" si="2"/>
        <v>0.91201165693265018</v>
      </c>
      <c r="I55" s="8">
        <f t="shared" si="3"/>
        <v>-0.13287583048479096</v>
      </c>
      <c r="J55" s="1">
        <v>14</v>
      </c>
    </row>
    <row r="56" spans="1:10">
      <c r="A56" s="1" t="s">
        <v>56</v>
      </c>
      <c r="B56" s="1" t="s">
        <v>80</v>
      </c>
      <c r="C56" s="5">
        <v>9154.75</v>
      </c>
      <c r="D56" s="5">
        <v>8325.75</v>
      </c>
      <c r="E56" s="6">
        <v>2160.0078970653358</v>
      </c>
      <c r="F56" s="6">
        <v>1542.3280355458658</v>
      </c>
      <c r="G56" s="7">
        <v>1.5836547999999999E-2</v>
      </c>
      <c r="H56" s="8">
        <f t="shared" si="2"/>
        <v>0.9094459160545072</v>
      </c>
      <c r="I56" s="8">
        <f t="shared" si="3"/>
        <v>-0.13694025025963408</v>
      </c>
      <c r="J56" s="1">
        <v>14</v>
      </c>
    </row>
    <row r="57" spans="1:10">
      <c r="A57" s="1" t="s">
        <v>57</v>
      </c>
      <c r="B57" s="1" t="s">
        <v>83</v>
      </c>
      <c r="C57" s="5">
        <v>7204.5</v>
      </c>
      <c r="D57" s="5">
        <v>6521</v>
      </c>
      <c r="E57" s="6">
        <v>3394.7610463496821</v>
      </c>
      <c r="F57" s="6">
        <v>2609.2131768930885</v>
      </c>
      <c r="G57" s="7">
        <v>1.5836547999999999E-2</v>
      </c>
      <c r="H57" s="8">
        <f t="shared" si="2"/>
        <v>0.90512873898258028</v>
      </c>
      <c r="I57" s="8">
        <f t="shared" si="3"/>
        <v>-0.14380508956158999</v>
      </c>
      <c r="J57" s="1">
        <v>14</v>
      </c>
    </row>
    <row r="58" spans="1:10">
      <c r="A58" s="1" t="s">
        <v>61</v>
      </c>
      <c r="B58" s="1" t="s">
        <v>82</v>
      </c>
      <c r="C58" s="5">
        <v>8570.5</v>
      </c>
      <c r="D58" s="5">
        <v>7685.75</v>
      </c>
      <c r="E58" s="6">
        <v>1643.6154967323996</v>
      </c>
      <c r="F58" s="6">
        <v>1222.139882126231</v>
      </c>
      <c r="G58" s="7">
        <v>1.5836547999999999E-2</v>
      </c>
      <c r="H58" s="8">
        <f t="shared" si="2"/>
        <v>0.89676798319817985</v>
      </c>
      <c r="I58" s="8">
        <f t="shared" si="3"/>
        <v>-0.15719332355240534</v>
      </c>
      <c r="J58" s="1">
        <v>14</v>
      </c>
    </row>
    <row r="59" spans="1:10">
      <c r="A59" s="1" t="s">
        <v>68</v>
      </c>
      <c r="B59" s="1" t="s">
        <v>82</v>
      </c>
      <c r="C59" s="5">
        <v>3675.75</v>
      </c>
      <c r="D59" s="5">
        <v>3195</v>
      </c>
      <c r="E59" s="6">
        <v>520.62907980275565</v>
      </c>
      <c r="F59" s="6">
        <v>447.42007236359677</v>
      </c>
      <c r="G59" s="7">
        <v>1.5836547999999999E-2</v>
      </c>
      <c r="H59" s="8">
        <f t="shared" si="2"/>
        <v>0.86921036523158535</v>
      </c>
      <c r="I59" s="8">
        <f t="shared" si="3"/>
        <v>-0.20222271629655594</v>
      </c>
      <c r="J59" s="1">
        <v>14</v>
      </c>
    </row>
    <row r="60" spans="1:10">
      <c r="A60" s="1" t="s">
        <v>69</v>
      </c>
      <c r="B60" s="1" t="s">
        <v>80</v>
      </c>
      <c r="C60" s="5">
        <v>7240.5</v>
      </c>
      <c r="D60" s="5">
        <v>6281.25</v>
      </c>
      <c r="E60" s="6">
        <v>683.5343036240165</v>
      </c>
      <c r="F60" s="6">
        <v>626.06681809075747</v>
      </c>
      <c r="G60" s="7">
        <v>1.5836547999999999E-2</v>
      </c>
      <c r="H60" s="8">
        <f t="shared" si="2"/>
        <v>0.86751605552102751</v>
      </c>
      <c r="I60" s="8">
        <f t="shared" si="3"/>
        <v>-0.20503763632474306</v>
      </c>
      <c r="J60" s="1">
        <v>14</v>
      </c>
    </row>
    <row r="61" spans="1:10">
      <c r="A61" s="1" t="s">
        <v>40</v>
      </c>
      <c r="B61" s="1" t="s">
        <v>83</v>
      </c>
      <c r="C61" s="5">
        <v>4233</v>
      </c>
      <c r="D61" s="5">
        <v>4620</v>
      </c>
      <c r="E61" s="6">
        <v>491.35893781352019</v>
      </c>
      <c r="F61" s="6">
        <v>1308.1991879620684</v>
      </c>
      <c r="G61" s="7">
        <v>1.9962035294117646E-2</v>
      </c>
      <c r="H61" s="8">
        <f t="shared" si="2"/>
        <v>1.0914245216158753</v>
      </c>
      <c r="I61" s="8">
        <f t="shared" si="3"/>
        <v>0.12621236298499963</v>
      </c>
      <c r="J61" s="1">
        <v>14</v>
      </c>
    </row>
    <row r="62" spans="1:10">
      <c r="A62" s="1" t="s">
        <v>44</v>
      </c>
      <c r="B62" s="1" t="s">
        <v>81</v>
      </c>
      <c r="C62" s="5">
        <v>3805.75</v>
      </c>
      <c r="D62" s="5">
        <v>4044</v>
      </c>
      <c r="E62" s="6">
        <v>418.06485773708079</v>
      </c>
      <c r="F62" s="6">
        <v>611.1579949409321</v>
      </c>
      <c r="G62" s="7">
        <v>1.9962035294117646E-2</v>
      </c>
      <c r="H62" s="8">
        <f t="shared" si="2"/>
        <v>1.0626026407409841</v>
      </c>
      <c r="I62" s="8">
        <f t="shared" si="3"/>
        <v>8.7602203260707473E-2</v>
      </c>
      <c r="J62" s="1">
        <v>14</v>
      </c>
    </row>
    <row r="63" spans="1:10">
      <c r="A63" s="1" t="s">
        <v>17</v>
      </c>
      <c r="B63" s="1" t="s">
        <v>82</v>
      </c>
      <c r="C63" s="5">
        <v>31214.25</v>
      </c>
      <c r="D63" s="5">
        <v>49784.75</v>
      </c>
      <c r="E63" s="6">
        <v>6320.5795399752587</v>
      </c>
      <c r="F63" s="6">
        <v>19091.334176498414</v>
      </c>
      <c r="G63" s="7">
        <v>2.6819960322580643E-2</v>
      </c>
      <c r="H63" s="8">
        <f t="shared" si="2"/>
        <v>1.5949366074789559</v>
      </c>
      <c r="I63" s="8">
        <f t="shared" si="3"/>
        <v>0.67349908361821542</v>
      </c>
      <c r="J63" s="1">
        <v>14</v>
      </c>
    </row>
    <row r="64" spans="1:10">
      <c r="A64" s="1" t="s">
        <v>41</v>
      </c>
      <c r="B64" s="1" t="s">
        <v>80</v>
      </c>
      <c r="C64" s="5">
        <v>8801</v>
      </c>
      <c r="D64" s="5">
        <v>9468.25</v>
      </c>
      <c r="E64" s="6">
        <v>1175.2268684418734</v>
      </c>
      <c r="F64" s="6">
        <v>1042.1201530829055</v>
      </c>
      <c r="G64" s="7">
        <v>2.6819960322580643E-2</v>
      </c>
      <c r="H64" s="8">
        <f t="shared" si="2"/>
        <v>1.0758152482672423</v>
      </c>
      <c r="I64" s="8">
        <f t="shared" si="3"/>
        <v>0.10543034249112385</v>
      </c>
      <c r="J64" s="1">
        <v>14</v>
      </c>
    </row>
    <row r="65" spans="1:10">
      <c r="A65" s="1" t="s">
        <v>49</v>
      </c>
      <c r="B65" s="1" t="s">
        <v>82</v>
      </c>
      <c r="C65" s="5">
        <v>69054.5</v>
      </c>
      <c r="D65" s="5">
        <v>64295.75</v>
      </c>
      <c r="E65" s="6">
        <v>3989.1189861565031</v>
      </c>
      <c r="F65" s="6">
        <v>5074.8822512459328</v>
      </c>
      <c r="G65" s="7">
        <v>2.6819960322580643E-2</v>
      </c>
      <c r="H65" s="8">
        <f t="shared" si="2"/>
        <v>0.93108703994670872</v>
      </c>
      <c r="I65" s="8">
        <f t="shared" si="3"/>
        <v>-0.10301205467587882</v>
      </c>
      <c r="J65" s="1">
        <v>14</v>
      </c>
    </row>
    <row r="66" spans="1:10">
      <c r="A66" s="1" t="s">
        <v>25</v>
      </c>
      <c r="B66" s="1" t="s">
        <v>82</v>
      </c>
      <c r="C66" s="5">
        <v>15988.75</v>
      </c>
      <c r="D66" s="5">
        <v>21272.5</v>
      </c>
      <c r="E66" s="6">
        <v>3538.7354513696309</v>
      </c>
      <c r="F66" s="6">
        <v>9922.8860918325336</v>
      </c>
      <c r="G66" s="7">
        <v>3.4987873178294576E-2</v>
      </c>
      <c r="H66" s="8">
        <f t="shared" si="2"/>
        <v>1.3304667344226409</v>
      </c>
      <c r="I66" s="8">
        <f t="shared" si="3"/>
        <v>0.41193243919631872</v>
      </c>
      <c r="J66" s="1">
        <v>14</v>
      </c>
    </row>
    <row r="67" spans="1:10">
      <c r="A67" s="1" t="s">
        <v>42</v>
      </c>
      <c r="B67" s="1" t="s">
        <v>82</v>
      </c>
      <c r="C67" s="5">
        <v>6282.75</v>
      </c>
      <c r="D67" s="5">
        <v>6739.75</v>
      </c>
      <c r="E67" s="6">
        <v>865.31556842982752</v>
      </c>
      <c r="F67" s="6">
        <v>976.14697047475158</v>
      </c>
      <c r="G67" s="7">
        <v>3.4987873178294576E-2</v>
      </c>
      <c r="H67" s="8">
        <f t="shared" ref="H67:H72" si="4">D67/C67</f>
        <v>1.0727388484342049</v>
      </c>
      <c r="I67" s="8">
        <f t="shared" ref="I67:I98" si="5">LOG(H67,2)</f>
        <v>0.10129890375020643</v>
      </c>
      <c r="J67" s="1">
        <v>14</v>
      </c>
    </row>
    <row r="68" spans="1:10">
      <c r="A68" s="1" t="s">
        <v>67</v>
      </c>
      <c r="B68" s="1" t="s">
        <v>80</v>
      </c>
      <c r="C68" s="5">
        <v>4382.5</v>
      </c>
      <c r="D68" s="5">
        <v>3815.5</v>
      </c>
      <c r="E68" s="6">
        <v>310.6825899584602</v>
      </c>
      <c r="F68" s="6">
        <v>386.73200569744574</v>
      </c>
      <c r="G68" s="7">
        <v>3.8008328484848482E-2</v>
      </c>
      <c r="H68" s="8">
        <f t="shared" si="4"/>
        <v>0.87062179121505989</v>
      </c>
      <c r="I68" s="8">
        <f t="shared" si="5"/>
        <v>-0.19988196439575609</v>
      </c>
      <c r="J68" s="1">
        <v>14</v>
      </c>
    </row>
    <row r="69" spans="1:10">
      <c r="A69" s="1" t="s">
        <v>23</v>
      </c>
      <c r="B69" s="1" t="s">
        <v>83</v>
      </c>
      <c r="C69" s="5">
        <v>6639.75</v>
      </c>
      <c r="D69" s="5">
        <v>9178.25</v>
      </c>
      <c r="E69" s="6">
        <v>2835.3585429902323</v>
      </c>
      <c r="F69" s="6">
        <v>2057.5605745292528</v>
      </c>
      <c r="G69" s="7">
        <v>4.3348357372262773E-2</v>
      </c>
      <c r="H69" s="8">
        <f t="shared" si="4"/>
        <v>1.3823186113935013</v>
      </c>
      <c r="I69" s="8">
        <f t="shared" si="5"/>
        <v>0.46709018164495952</v>
      </c>
      <c r="J69" s="1">
        <v>14</v>
      </c>
    </row>
    <row r="70" spans="1:10">
      <c r="A70" s="1" t="s">
        <v>36</v>
      </c>
      <c r="B70" s="1" t="s">
        <v>80</v>
      </c>
      <c r="C70" s="5">
        <v>12244.25</v>
      </c>
      <c r="D70" s="5">
        <v>13842.5</v>
      </c>
      <c r="E70" s="6">
        <v>1411.7129918749617</v>
      </c>
      <c r="F70" s="6">
        <v>1543.4428374845638</v>
      </c>
      <c r="G70" s="7">
        <v>4.3348357372262773E-2</v>
      </c>
      <c r="H70" s="8">
        <f t="shared" si="4"/>
        <v>1.1305306572472793</v>
      </c>
      <c r="I70" s="8">
        <f t="shared" si="5"/>
        <v>0.17700011500754845</v>
      </c>
      <c r="J70" s="1">
        <v>14</v>
      </c>
    </row>
    <row r="71" spans="1:10">
      <c r="A71" s="1" t="s">
        <v>43</v>
      </c>
      <c r="B71" s="1" t="s">
        <v>81</v>
      </c>
      <c r="C71" s="5">
        <v>12392.75</v>
      </c>
      <c r="D71" s="5">
        <v>13188.75</v>
      </c>
      <c r="E71" s="6">
        <v>2581.8479456700097</v>
      </c>
      <c r="F71" s="6">
        <v>3317.4085197768327</v>
      </c>
      <c r="G71" s="7">
        <v>4.3348357372262773E-2</v>
      </c>
      <c r="H71" s="8">
        <f t="shared" si="4"/>
        <v>1.0642311028625608</v>
      </c>
      <c r="I71" s="8">
        <f t="shared" si="5"/>
        <v>8.9811472972787951E-2</v>
      </c>
      <c r="J71" s="1">
        <v>14</v>
      </c>
    </row>
    <row r="72" spans="1:10">
      <c r="A72" s="1" t="s">
        <v>45</v>
      </c>
      <c r="B72" s="1" t="s">
        <v>80</v>
      </c>
      <c r="C72" s="5">
        <v>4514.5</v>
      </c>
      <c r="D72" s="5">
        <v>4682.5</v>
      </c>
      <c r="E72" s="6">
        <v>520.91508266861149</v>
      </c>
      <c r="F72" s="6">
        <v>532.56502595282507</v>
      </c>
      <c r="G72" s="7">
        <v>4.3348357372262773E-2</v>
      </c>
      <c r="H72" s="8">
        <f t="shared" si="4"/>
        <v>1.0372134234134456</v>
      </c>
      <c r="I72" s="8">
        <f t="shared" si="5"/>
        <v>5.2712782501969417E-2</v>
      </c>
      <c r="J72" s="1">
        <v>14</v>
      </c>
    </row>
  </sheetData>
  <sortState ref="A3:J72">
    <sortCondition ref="G3:G72"/>
    <sortCondition descending="1" ref="H3:H72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 Kovanicova</dc:creator>
  <cp:lastModifiedBy>Zuzana Kovanicova</cp:lastModifiedBy>
  <dcterms:created xsi:type="dcterms:W3CDTF">2021-06-18T12:28:03Z</dcterms:created>
  <dcterms:modified xsi:type="dcterms:W3CDTF">2021-08-10T08:52:29Z</dcterms:modified>
</cp:coreProperties>
</file>