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mpdo\Desktop\"/>
    </mc:Choice>
  </mc:AlternateContent>
  <bookViews>
    <workbookView xWindow="0" yWindow="0" windowWidth="24240" windowHeight="12270"/>
  </bookViews>
  <sheets>
    <sheet name="data_original" sheetId="1" r:id="rId1"/>
  </sheets>
  <calcPr calcId="162913"/>
</workbook>
</file>

<file path=xl/calcChain.xml><?xml version="1.0" encoding="utf-8"?>
<calcChain xmlns="http://schemas.openxmlformats.org/spreadsheetml/2006/main">
  <c r="AF4" i="1" l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1" i="1"/>
  <c r="AF292" i="1"/>
  <c r="AF293" i="1"/>
  <c r="AF294" i="1"/>
  <c r="AF295" i="1"/>
  <c r="AF296" i="1"/>
  <c r="AF3" i="1"/>
  <c r="AG4" i="1"/>
  <c r="AH4" i="1"/>
  <c r="AI4" i="1"/>
  <c r="AJ4" i="1"/>
  <c r="AL4" i="1"/>
  <c r="AM4" i="1"/>
  <c r="AN4" i="1"/>
  <c r="AO4" i="1"/>
  <c r="AT4" i="1" s="1"/>
  <c r="AQ4" i="1"/>
  <c r="AR4" i="1"/>
  <c r="AS4" i="1"/>
  <c r="AG5" i="1"/>
  <c r="AH5" i="1"/>
  <c r="AI5" i="1"/>
  <c r="AJ5" i="1"/>
  <c r="AL5" i="1"/>
  <c r="AM5" i="1"/>
  <c r="AN5" i="1"/>
  <c r="AO5" i="1"/>
  <c r="AT5" i="1" s="1"/>
  <c r="AQ5" i="1"/>
  <c r="AR5" i="1"/>
  <c r="AS5" i="1"/>
  <c r="AG6" i="1"/>
  <c r="AH6" i="1"/>
  <c r="AI6" i="1"/>
  <c r="AJ6" i="1"/>
  <c r="AL6" i="1"/>
  <c r="AM6" i="1"/>
  <c r="AN6" i="1"/>
  <c r="AO6" i="1"/>
  <c r="AT6" i="1" s="1"/>
  <c r="AQ6" i="1"/>
  <c r="AR6" i="1"/>
  <c r="AS6" i="1"/>
  <c r="AG7" i="1"/>
  <c r="AH7" i="1"/>
  <c r="AI7" i="1"/>
  <c r="AJ7" i="1"/>
  <c r="AL7" i="1"/>
  <c r="AM7" i="1"/>
  <c r="AN7" i="1"/>
  <c r="AO7" i="1"/>
  <c r="AT7" i="1" s="1"/>
  <c r="AQ7" i="1"/>
  <c r="AR7" i="1"/>
  <c r="AS7" i="1"/>
  <c r="AG8" i="1"/>
  <c r="AH8" i="1"/>
  <c r="AI8" i="1"/>
  <c r="AJ8" i="1"/>
  <c r="AL8" i="1"/>
  <c r="AM8" i="1"/>
  <c r="AR8" i="1" s="1"/>
  <c r="AN8" i="1"/>
  <c r="AO8" i="1"/>
  <c r="AT8" i="1" s="1"/>
  <c r="AQ8" i="1"/>
  <c r="AS8" i="1"/>
  <c r="AG9" i="1"/>
  <c r="AH9" i="1"/>
  <c r="AI9" i="1"/>
  <c r="AJ9" i="1"/>
  <c r="AL9" i="1"/>
  <c r="AM9" i="1"/>
  <c r="AN9" i="1"/>
  <c r="AS9" i="1" s="1"/>
  <c r="AO9" i="1"/>
  <c r="AT9" i="1" s="1"/>
  <c r="AQ9" i="1"/>
  <c r="AR9" i="1"/>
  <c r="AG10" i="1"/>
  <c r="AH10" i="1"/>
  <c r="AI10" i="1"/>
  <c r="AJ10" i="1"/>
  <c r="AL10" i="1"/>
  <c r="AM10" i="1"/>
  <c r="AN10" i="1"/>
  <c r="AO10" i="1"/>
  <c r="AT10" i="1" s="1"/>
  <c r="AQ10" i="1"/>
  <c r="AR10" i="1"/>
  <c r="AS10" i="1"/>
  <c r="AG11" i="1"/>
  <c r="AH11" i="1"/>
  <c r="AI11" i="1"/>
  <c r="AJ11" i="1"/>
  <c r="AL11" i="1"/>
  <c r="AQ11" i="1" s="1"/>
  <c r="AM11" i="1"/>
  <c r="AN11" i="1"/>
  <c r="AO11" i="1"/>
  <c r="AT11" i="1" s="1"/>
  <c r="AR11" i="1"/>
  <c r="AS11" i="1"/>
  <c r="AG12" i="1"/>
  <c r="AH12" i="1"/>
  <c r="AI12" i="1"/>
  <c r="AJ12" i="1"/>
  <c r="AL12" i="1"/>
  <c r="AM12" i="1"/>
  <c r="AR12" i="1" s="1"/>
  <c r="AN12" i="1"/>
  <c r="AO12" i="1"/>
  <c r="AT12" i="1" s="1"/>
  <c r="AQ12" i="1"/>
  <c r="AS12" i="1"/>
  <c r="AG13" i="1"/>
  <c r="AH13" i="1"/>
  <c r="AI13" i="1"/>
  <c r="AJ13" i="1"/>
  <c r="AL13" i="1"/>
  <c r="AM13" i="1"/>
  <c r="AN13" i="1"/>
  <c r="AS13" i="1" s="1"/>
  <c r="AO13" i="1"/>
  <c r="AT13" i="1" s="1"/>
  <c r="AQ13" i="1"/>
  <c r="AR13" i="1"/>
  <c r="AG14" i="1"/>
  <c r="AH14" i="1"/>
  <c r="AI14" i="1"/>
  <c r="AJ14" i="1"/>
  <c r="AL14" i="1"/>
  <c r="AM14" i="1"/>
  <c r="AN14" i="1"/>
  <c r="AO14" i="1"/>
  <c r="AT14" i="1" s="1"/>
  <c r="AQ14" i="1"/>
  <c r="AR14" i="1"/>
  <c r="AS14" i="1"/>
  <c r="AG15" i="1"/>
  <c r="AH15" i="1"/>
  <c r="AI15" i="1"/>
  <c r="AJ15" i="1"/>
  <c r="AL15" i="1"/>
  <c r="AQ15" i="1" s="1"/>
  <c r="AM15" i="1"/>
  <c r="AN15" i="1"/>
  <c r="AO15" i="1"/>
  <c r="AT15" i="1" s="1"/>
  <c r="AR15" i="1"/>
  <c r="AS15" i="1"/>
  <c r="AG16" i="1"/>
  <c r="AH16" i="1"/>
  <c r="AI16" i="1"/>
  <c r="AJ16" i="1"/>
  <c r="AL16" i="1"/>
  <c r="AM16" i="1"/>
  <c r="AN16" i="1"/>
  <c r="AO16" i="1"/>
  <c r="AT16" i="1" s="1"/>
  <c r="AQ16" i="1"/>
  <c r="AR16" i="1"/>
  <c r="AS16" i="1"/>
  <c r="AG17" i="1"/>
  <c r="AH17" i="1"/>
  <c r="AI17" i="1"/>
  <c r="AJ17" i="1"/>
  <c r="AL17" i="1"/>
  <c r="AM17" i="1"/>
  <c r="AN17" i="1"/>
  <c r="AS17" i="1" s="1"/>
  <c r="AO17" i="1"/>
  <c r="AQ17" i="1"/>
  <c r="AR17" i="1"/>
  <c r="AT17" i="1"/>
  <c r="AG18" i="1"/>
  <c r="AH18" i="1"/>
  <c r="AI18" i="1"/>
  <c r="AJ18" i="1"/>
  <c r="AL18" i="1"/>
  <c r="AM18" i="1"/>
  <c r="AN18" i="1"/>
  <c r="AS18" i="1" s="1"/>
  <c r="AO18" i="1"/>
  <c r="AT18" i="1" s="1"/>
  <c r="AQ18" i="1"/>
  <c r="AR18" i="1"/>
  <c r="AG19" i="1"/>
  <c r="AH19" i="1"/>
  <c r="AI19" i="1"/>
  <c r="AJ19" i="1"/>
  <c r="AL19" i="1"/>
  <c r="AM19" i="1"/>
  <c r="AN19" i="1"/>
  <c r="AO19" i="1"/>
  <c r="AT19" i="1" s="1"/>
  <c r="AQ19" i="1"/>
  <c r="AR19" i="1"/>
  <c r="AS19" i="1"/>
  <c r="AG20" i="1"/>
  <c r="AH20" i="1"/>
  <c r="AI20" i="1"/>
  <c r="AJ20" i="1"/>
  <c r="AL20" i="1"/>
  <c r="AQ20" i="1" s="1"/>
  <c r="AM20" i="1"/>
  <c r="AN20" i="1"/>
  <c r="AO20" i="1"/>
  <c r="AT20" i="1" s="1"/>
  <c r="AR20" i="1"/>
  <c r="AS20" i="1"/>
  <c r="AG21" i="1"/>
  <c r="AH21" i="1"/>
  <c r="AI21" i="1"/>
  <c r="AJ21" i="1"/>
  <c r="AL21" i="1"/>
  <c r="AM21" i="1"/>
  <c r="AR21" i="1" s="1"/>
  <c r="AN21" i="1"/>
  <c r="AO21" i="1"/>
  <c r="AT21" i="1" s="1"/>
  <c r="AQ21" i="1"/>
  <c r="AS21" i="1"/>
  <c r="AG22" i="1"/>
  <c r="AH22" i="1"/>
  <c r="AI22" i="1"/>
  <c r="AJ22" i="1"/>
  <c r="AL22" i="1"/>
  <c r="AM22" i="1"/>
  <c r="AN22" i="1"/>
  <c r="AS22" i="1" s="1"/>
  <c r="AO22" i="1"/>
  <c r="AT22" i="1" s="1"/>
  <c r="AQ22" i="1"/>
  <c r="AR22" i="1"/>
  <c r="AG23" i="1"/>
  <c r="AH23" i="1"/>
  <c r="AI23" i="1"/>
  <c r="AJ23" i="1"/>
  <c r="AL23" i="1"/>
  <c r="AM23" i="1"/>
  <c r="AN23" i="1"/>
  <c r="AO23" i="1"/>
  <c r="AT23" i="1" s="1"/>
  <c r="AQ23" i="1"/>
  <c r="AR23" i="1"/>
  <c r="AS23" i="1"/>
  <c r="AG24" i="1"/>
  <c r="AH24" i="1"/>
  <c r="AI24" i="1"/>
  <c r="AJ24" i="1"/>
  <c r="AL24" i="1"/>
  <c r="AQ24" i="1" s="1"/>
  <c r="AM24" i="1"/>
  <c r="AN24" i="1"/>
  <c r="AO24" i="1"/>
  <c r="AT24" i="1" s="1"/>
  <c r="AR24" i="1"/>
  <c r="AS24" i="1"/>
  <c r="AG25" i="1"/>
  <c r="AH25" i="1"/>
  <c r="AI25" i="1"/>
  <c r="AJ25" i="1"/>
  <c r="AL25" i="1"/>
  <c r="AM25" i="1"/>
  <c r="AR25" i="1" s="1"/>
  <c r="AN25" i="1"/>
  <c r="AO25" i="1"/>
  <c r="AT25" i="1" s="1"/>
  <c r="AQ25" i="1"/>
  <c r="AS25" i="1"/>
  <c r="AG26" i="1"/>
  <c r="AH26" i="1"/>
  <c r="AI26" i="1"/>
  <c r="AJ26" i="1"/>
  <c r="AL26" i="1"/>
  <c r="AM26" i="1"/>
  <c r="AN26" i="1"/>
  <c r="AS26" i="1" s="1"/>
  <c r="AO26" i="1"/>
  <c r="AT26" i="1" s="1"/>
  <c r="AQ26" i="1"/>
  <c r="AR26" i="1"/>
  <c r="AG27" i="1"/>
  <c r="AH27" i="1"/>
  <c r="AI27" i="1"/>
  <c r="AJ27" i="1"/>
  <c r="AL27" i="1"/>
  <c r="AM27" i="1"/>
  <c r="AN27" i="1"/>
  <c r="AO27" i="1"/>
  <c r="AT27" i="1" s="1"/>
  <c r="AQ27" i="1"/>
  <c r="AR27" i="1"/>
  <c r="AS27" i="1"/>
  <c r="AG28" i="1"/>
  <c r="AH28" i="1"/>
  <c r="AI28" i="1"/>
  <c r="AJ28" i="1"/>
  <c r="AL28" i="1"/>
  <c r="AQ28" i="1" s="1"/>
  <c r="AM28" i="1"/>
  <c r="AN28" i="1"/>
  <c r="AO28" i="1"/>
  <c r="AT28" i="1" s="1"/>
  <c r="AR28" i="1"/>
  <c r="AS28" i="1"/>
  <c r="AG29" i="1"/>
  <c r="AH29" i="1"/>
  <c r="AI29" i="1"/>
  <c r="AJ29" i="1"/>
  <c r="AL29" i="1"/>
  <c r="AM29" i="1"/>
  <c r="AR29" i="1" s="1"/>
  <c r="AN29" i="1"/>
  <c r="AO29" i="1"/>
  <c r="AT29" i="1" s="1"/>
  <c r="AQ29" i="1"/>
  <c r="AS29" i="1"/>
  <c r="AG30" i="1"/>
  <c r="AH30" i="1"/>
  <c r="AI30" i="1"/>
  <c r="AJ30" i="1"/>
  <c r="AL30" i="1"/>
  <c r="AM30" i="1"/>
  <c r="AN30" i="1"/>
  <c r="AS30" i="1" s="1"/>
  <c r="AO30" i="1"/>
  <c r="AT30" i="1" s="1"/>
  <c r="AQ30" i="1"/>
  <c r="AR30" i="1"/>
  <c r="AG31" i="1"/>
  <c r="AH31" i="1"/>
  <c r="AI31" i="1"/>
  <c r="AJ31" i="1"/>
  <c r="AL31" i="1"/>
  <c r="AM31" i="1"/>
  <c r="AN31" i="1"/>
  <c r="AO31" i="1"/>
  <c r="AT31" i="1" s="1"/>
  <c r="AQ31" i="1"/>
  <c r="AR31" i="1"/>
  <c r="AS31" i="1"/>
  <c r="AG32" i="1"/>
  <c r="AH32" i="1"/>
  <c r="AI32" i="1"/>
  <c r="AJ32" i="1"/>
  <c r="AL32" i="1"/>
  <c r="AM32" i="1"/>
  <c r="AN32" i="1"/>
  <c r="AO32" i="1"/>
  <c r="AT32" i="1" s="1"/>
  <c r="AQ32" i="1"/>
  <c r="AR32" i="1"/>
  <c r="AS32" i="1"/>
  <c r="AG33" i="1"/>
  <c r="AH33" i="1"/>
  <c r="AI33" i="1"/>
  <c r="AJ33" i="1"/>
  <c r="AL33" i="1"/>
  <c r="AM33" i="1"/>
  <c r="AR33" i="1" s="1"/>
  <c r="AN33" i="1"/>
  <c r="AO33" i="1"/>
  <c r="AT33" i="1" s="1"/>
  <c r="AQ33" i="1"/>
  <c r="AS33" i="1"/>
  <c r="AG34" i="1"/>
  <c r="AH34" i="1"/>
  <c r="AI34" i="1"/>
  <c r="AJ34" i="1"/>
  <c r="AL34" i="1"/>
  <c r="AM34" i="1"/>
  <c r="AN34" i="1"/>
  <c r="AS34" i="1" s="1"/>
  <c r="AO34" i="1"/>
  <c r="AT34" i="1" s="1"/>
  <c r="AQ34" i="1"/>
  <c r="AR34" i="1"/>
  <c r="AG35" i="1"/>
  <c r="AH35" i="1"/>
  <c r="AI35" i="1"/>
  <c r="AJ35" i="1"/>
  <c r="AL35" i="1"/>
  <c r="AM35" i="1"/>
  <c r="AN35" i="1"/>
  <c r="AO35" i="1"/>
  <c r="AT35" i="1" s="1"/>
  <c r="AQ35" i="1"/>
  <c r="AR35" i="1"/>
  <c r="AS35" i="1"/>
  <c r="AG36" i="1"/>
  <c r="AH36" i="1"/>
  <c r="AI36" i="1"/>
  <c r="AJ36" i="1"/>
  <c r="AL36" i="1"/>
  <c r="AQ36" i="1" s="1"/>
  <c r="AM36" i="1"/>
  <c r="AN36" i="1"/>
  <c r="AO36" i="1"/>
  <c r="AT36" i="1" s="1"/>
  <c r="AR36" i="1"/>
  <c r="AS36" i="1"/>
  <c r="AG37" i="1"/>
  <c r="AH37" i="1"/>
  <c r="AI37" i="1"/>
  <c r="AJ37" i="1"/>
  <c r="AL37" i="1"/>
  <c r="AM37" i="1"/>
  <c r="AR37" i="1" s="1"/>
  <c r="AN37" i="1"/>
  <c r="AO37" i="1"/>
  <c r="AT37" i="1" s="1"/>
  <c r="AQ37" i="1"/>
  <c r="AS37" i="1"/>
  <c r="AG38" i="1"/>
  <c r="AH38" i="1"/>
  <c r="AI38" i="1"/>
  <c r="AJ38" i="1"/>
  <c r="AL38" i="1"/>
  <c r="AM38" i="1"/>
  <c r="AN38" i="1"/>
  <c r="AS38" i="1" s="1"/>
  <c r="AO38" i="1"/>
  <c r="AT38" i="1" s="1"/>
  <c r="AQ38" i="1"/>
  <c r="AR38" i="1"/>
  <c r="AG39" i="1"/>
  <c r="AH39" i="1"/>
  <c r="AI39" i="1"/>
  <c r="AJ39" i="1"/>
  <c r="AL39" i="1"/>
  <c r="AM39" i="1"/>
  <c r="AN39" i="1"/>
  <c r="AO39" i="1"/>
  <c r="AT39" i="1" s="1"/>
  <c r="AQ39" i="1"/>
  <c r="AR39" i="1"/>
  <c r="AS39" i="1"/>
  <c r="AG40" i="1"/>
  <c r="AH40" i="1"/>
  <c r="AI40" i="1"/>
  <c r="AJ40" i="1"/>
  <c r="AL40" i="1"/>
  <c r="AM40" i="1"/>
  <c r="AN40" i="1"/>
  <c r="AO40" i="1"/>
  <c r="AT40" i="1" s="1"/>
  <c r="AQ40" i="1"/>
  <c r="AR40" i="1"/>
  <c r="AS40" i="1"/>
  <c r="AG41" i="1"/>
  <c r="AH41" i="1"/>
  <c r="AI41" i="1"/>
  <c r="AJ41" i="1"/>
  <c r="AL41" i="1"/>
  <c r="AM41" i="1"/>
  <c r="AR41" i="1" s="1"/>
  <c r="AN41" i="1"/>
  <c r="AO41" i="1"/>
  <c r="AT41" i="1" s="1"/>
  <c r="AQ41" i="1"/>
  <c r="AS41" i="1"/>
  <c r="AG42" i="1"/>
  <c r="AH42" i="1"/>
  <c r="AI42" i="1"/>
  <c r="AJ42" i="1"/>
  <c r="AL42" i="1"/>
  <c r="AM42" i="1"/>
  <c r="AN42" i="1"/>
  <c r="AS42" i="1" s="1"/>
  <c r="AO42" i="1"/>
  <c r="AT42" i="1" s="1"/>
  <c r="AQ42" i="1"/>
  <c r="AR42" i="1"/>
  <c r="AG43" i="1"/>
  <c r="AH43" i="1"/>
  <c r="AI43" i="1"/>
  <c r="AJ43" i="1"/>
  <c r="AL43" i="1"/>
  <c r="AM43" i="1"/>
  <c r="AN43" i="1"/>
  <c r="AO43" i="1"/>
  <c r="AT43" i="1" s="1"/>
  <c r="AQ43" i="1"/>
  <c r="AR43" i="1"/>
  <c r="AS43" i="1"/>
  <c r="AG44" i="1"/>
  <c r="AH44" i="1"/>
  <c r="AI44" i="1"/>
  <c r="AJ44" i="1"/>
  <c r="AL44" i="1"/>
  <c r="AQ44" i="1" s="1"/>
  <c r="AM44" i="1"/>
  <c r="AN44" i="1"/>
  <c r="AO44" i="1"/>
  <c r="AT44" i="1" s="1"/>
  <c r="AR44" i="1"/>
  <c r="AS44" i="1"/>
  <c r="AG45" i="1"/>
  <c r="AH45" i="1"/>
  <c r="AI45" i="1"/>
  <c r="AJ45" i="1"/>
  <c r="AL45" i="1"/>
  <c r="AM45" i="1"/>
  <c r="AR45" i="1" s="1"/>
  <c r="AN45" i="1"/>
  <c r="AO45" i="1"/>
  <c r="AT45" i="1" s="1"/>
  <c r="AQ45" i="1"/>
  <c r="AS45" i="1"/>
  <c r="AG46" i="1"/>
  <c r="AH46" i="1"/>
  <c r="AI46" i="1"/>
  <c r="AJ46" i="1"/>
  <c r="AL46" i="1"/>
  <c r="AM46" i="1"/>
  <c r="AN46" i="1"/>
  <c r="AS46" i="1" s="1"/>
  <c r="AO46" i="1"/>
  <c r="AT46" i="1" s="1"/>
  <c r="AQ46" i="1"/>
  <c r="AR46" i="1"/>
  <c r="AG47" i="1"/>
  <c r="AH47" i="1"/>
  <c r="AI47" i="1"/>
  <c r="AJ47" i="1"/>
  <c r="AL47" i="1"/>
  <c r="AM47" i="1"/>
  <c r="AN47" i="1"/>
  <c r="AO47" i="1"/>
  <c r="AT47" i="1" s="1"/>
  <c r="AQ47" i="1"/>
  <c r="AR47" i="1"/>
  <c r="AS47" i="1"/>
  <c r="AG48" i="1"/>
  <c r="AH48" i="1"/>
  <c r="AI48" i="1"/>
  <c r="AJ48" i="1"/>
  <c r="AL48" i="1"/>
  <c r="AM48" i="1"/>
  <c r="AN48" i="1"/>
  <c r="AO48" i="1"/>
  <c r="AT48" i="1" s="1"/>
  <c r="AQ48" i="1"/>
  <c r="AR48" i="1"/>
  <c r="AS48" i="1"/>
  <c r="AG49" i="1"/>
  <c r="AH49" i="1"/>
  <c r="AI49" i="1"/>
  <c r="AJ49" i="1"/>
  <c r="AL49" i="1"/>
  <c r="AM49" i="1"/>
  <c r="AR49" i="1" s="1"/>
  <c r="AN49" i="1"/>
  <c r="AO49" i="1"/>
  <c r="AT49" i="1" s="1"/>
  <c r="AQ49" i="1"/>
  <c r="AS49" i="1"/>
  <c r="AG50" i="1"/>
  <c r="AH50" i="1"/>
  <c r="AI50" i="1"/>
  <c r="AJ50" i="1"/>
  <c r="AL50" i="1"/>
  <c r="AM50" i="1"/>
  <c r="AN50" i="1"/>
  <c r="AS50" i="1" s="1"/>
  <c r="AO50" i="1"/>
  <c r="AT50" i="1" s="1"/>
  <c r="AQ50" i="1"/>
  <c r="AR50" i="1"/>
  <c r="AG51" i="1"/>
  <c r="AH51" i="1"/>
  <c r="AI51" i="1"/>
  <c r="AJ51" i="1"/>
  <c r="AL51" i="1"/>
  <c r="AM51" i="1"/>
  <c r="AN51" i="1"/>
  <c r="AO51" i="1"/>
  <c r="AT51" i="1" s="1"/>
  <c r="AQ51" i="1"/>
  <c r="AR51" i="1"/>
  <c r="AS51" i="1"/>
  <c r="AG52" i="1"/>
  <c r="AH52" i="1"/>
  <c r="AI52" i="1"/>
  <c r="AJ52" i="1"/>
  <c r="AL52" i="1"/>
  <c r="AQ52" i="1" s="1"/>
  <c r="AM52" i="1"/>
  <c r="AN52" i="1"/>
  <c r="AO52" i="1"/>
  <c r="AT52" i="1" s="1"/>
  <c r="AR52" i="1"/>
  <c r="AS52" i="1"/>
  <c r="AG53" i="1"/>
  <c r="AH53" i="1"/>
  <c r="AI53" i="1"/>
  <c r="AJ53" i="1"/>
  <c r="AL53" i="1"/>
  <c r="AM53" i="1"/>
  <c r="AR53" i="1" s="1"/>
  <c r="AN53" i="1"/>
  <c r="AO53" i="1"/>
  <c r="AT53" i="1" s="1"/>
  <c r="AQ53" i="1"/>
  <c r="AS53" i="1"/>
  <c r="AG54" i="1"/>
  <c r="AH54" i="1"/>
  <c r="AI54" i="1"/>
  <c r="AJ54" i="1"/>
  <c r="AL54" i="1"/>
  <c r="AM54" i="1"/>
  <c r="AN54" i="1"/>
  <c r="AS54" i="1" s="1"/>
  <c r="AO54" i="1"/>
  <c r="AT54" i="1" s="1"/>
  <c r="AQ54" i="1"/>
  <c r="AR54" i="1"/>
  <c r="AG55" i="1"/>
  <c r="AH55" i="1"/>
  <c r="AI55" i="1"/>
  <c r="AJ55" i="1"/>
  <c r="AL55" i="1"/>
  <c r="AM55" i="1"/>
  <c r="AN55" i="1"/>
  <c r="AO55" i="1"/>
  <c r="AT55" i="1" s="1"/>
  <c r="AQ55" i="1"/>
  <c r="AR55" i="1"/>
  <c r="AS55" i="1"/>
  <c r="AG56" i="1"/>
  <c r="AH56" i="1"/>
  <c r="AI56" i="1"/>
  <c r="AJ56" i="1"/>
  <c r="AL56" i="1"/>
  <c r="AM56" i="1"/>
  <c r="AN56" i="1"/>
  <c r="AO56" i="1"/>
  <c r="AT56" i="1" s="1"/>
  <c r="AQ56" i="1"/>
  <c r="AR56" i="1"/>
  <c r="AS56" i="1"/>
  <c r="AG57" i="1"/>
  <c r="AH57" i="1"/>
  <c r="AI57" i="1"/>
  <c r="AJ57" i="1"/>
  <c r="AL57" i="1"/>
  <c r="AM57" i="1"/>
  <c r="AR57" i="1" s="1"/>
  <c r="AN57" i="1"/>
  <c r="AO57" i="1"/>
  <c r="AT57" i="1" s="1"/>
  <c r="AQ57" i="1"/>
  <c r="AS57" i="1"/>
  <c r="AG58" i="1"/>
  <c r="AH58" i="1"/>
  <c r="AI58" i="1"/>
  <c r="AJ58" i="1"/>
  <c r="AL58" i="1"/>
  <c r="AM58" i="1"/>
  <c r="AN58" i="1"/>
  <c r="AS58" i="1" s="1"/>
  <c r="AO58" i="1"/>
  <c r="AT58" i="1" s="1"/>
  <c r="AQ58" i="1"/>
  <c r="AR58" i="1"/>
  <c r="AG59" i="1"/>
  <c r="AH59" i="1"/>
  <c r="AI59" i="1"/>
  <c r="AJ59" i="1"/>
  <c r="AL59" i="1"/>
  <c r="AM59" i="1"/>
  <c r="AN59" i="1"/>
  <c r="AO59" i="1"/>
  <c r="AT59" i="1" s="1"/>
  <c r="AQ59" i="1"/>
  <c r="AR59" i="1"/>
  <c r="AS59" i="1"/>
  <c r="AG60" i="1"/>
  <c r="AH60" i="1"/>
  <c r="AI60" i="1"/>
  <c r="AJ60" i="1"/>
  <c r="AL60" i="1"/>
  <c r="AQ60" i="1" s="1"/>
  <c r="AM60" i="1"/>
  <c r="AN60" i="1"/>
  <c r="AO60" i="1"/>
  <c r="AT60" i="1" s="1"/>
  <c r="AR60" i="1"/>
  <c r="AS60" i="1"/>
  <c r="AG61" i="1"/>
  <c r="AH61" i="1"/>
  <c r="AI61" i="1"/>
  <c r="AJ61" i="1"/>
  <c r="AL61" i="1"/>
  <c r="AM61" i="1"/>
  <c r="AR61" i="1" s="1"/>
  <c r="AN61" i="1"/>
  <c r="AO61" i="1"/>
  <c r="AT61" i="1" s="1"/>
  <c r="AQ61" i="1"/>
  <c r="AS61" i="1"/>
  <c r="AG62" i="1"/>
  <c r="AH62" i="1"/>
  <c r="AI62" i="1"/>
  <c r="AJ62" i="1"/>
  <c r="AL62" i="1"/>
  <c r="AM62" i="1"/>
  <c r="AN62" i="1"/>
  <c r="AS62" i="1" s="1"/>
  <c r="AO62" i="1"/>
  <c r="AT62" i="1" s="1"/>
  <c r="AQ62" i="1"/>
  <c r="AR62" i="1"/>
  <c r="AG63" i="1"/>
  <c r="AH63" i="1"/>
  <c r="AI63" i="1"/>
  <c r="AJ63" i="1"/>
  <c r="AL63" i="1"/>
  <c r="AM63" i="1"/>
  <c r="AN63" i="1"/>
  <c r="AO63" i="1"/>
  <c r="AT63" i="1" s="1"/>
  <c r="AQ63" i="1"/>
  <c r="AR63" i="1"/>
  <c r="AS63" i="1"/>
  <c r="AG64" i="1"/>
  <c r="AH64" i="1"/>
  <c r="AI64" i="1"/>
  <c r="AJ64" i="1"/>
  <c r="AL64" i="1"/>
  <c r="AM64" i="1"/>
  <c r="AN64" i="1"/>
  <c r="AO64" i="1"/>
  <c r="AT64" i="1" s="1"/>
  <c r="AQ64" i="1"/>
  <c r="AR64" i="1"/>
  <c r="AS64" i="1"/>
  <c r="AG65" i="1"/>
  <c r="AH65" i="1"/>
  <c r="AI65" i="1"/>
  <c r="AJ65" i="1"/>
  <c r="AL65" i="1"/>
  <c r="AM65" i="1"/>
  <c r="AR65" i="1" s="1"/>
  <c r="AN65" i="1"/>
  <c r="AO65" i="1"/>
  <c r="AT65" i="1" s="1"/>
  <c r="AQ65" i="1"/>
  <c r="AS65" i="1"/>
  <c r="AG66" i="1"/>
  <c r="AH66" i="1"/>
  <c r="AI66" i="1"/>
  <c r="AJ66" i="1"/>
  <c r="AL66" i="1"/>
  <c r="AM66" i="1"/>
  <c r="AN66" i="1"/>
  <c r="AS66" i="1" s="1"/>
  <c r="AO66" i="1"/>
  <c r="AT66" i="1" s="1"/>
  <c r="AQ66" i="1"/>
  <c r="AR66" i="1"/>
  <c r="AG67" i="1"/>
  <c r="AH67" i="1"/>
  <c r="AI67" i="1"/>
  <c r="AJ67" i="1"/>
  <c r="AL67" i="1"/>
  <c r="AM67" i="1"/>
  <c r="AN67" i="1"/>
  <c r="AO67" i="1"/>
  <c r="AT67" i="1" s="1"/>
  <c r="AQ67" i="1"/>
  <c r="AR67" i="1"/>
  <c r="AS67" i="1"/>
  <c r="AG68" i="1"/>
  <c r="AH68" i="1"/>
  <c r="AI68" i="1"/>
  <c r="AJ68" i="1"/>
  <c r="AL68" i="1"/>
  <c r="AQ68" i="1" s="1"/>
  <c r="AM68" i="1"/>
  <c r="AN68" i="1"/>
  <c r="AO68" i="1"/>
  <c r="AT68" i="1" s="1"/>
  <c r="AR68" i="1"/>
  <c r="AS68" i="1"/>
  <c r="AG69" i="1"/>
  <c r="AH69" i="1"/>
  <c r="AI69" i="1"/>
  <c r="AJ69" i="1"/>
  <c r="AL69" i="1"/>
  <c r="AM69" i="1"/>
  <c r="AR69" i="1" s="1"/>
  <c r="AN69" i="1"/>
  <c r="AO69" i="1"/>
  <c r="AT69" i="1" s="1"/>
  <c r="AQ69" i="1"/>
  <c r="AS69" i="1"/>
  <c r="AG70" i="1"/>
  <c r="AH70" i="1"/>
  <c r="AI70" i="1"/>
  <c r="AJ70" i="1"/>
  <c r="AL70" i="1"/>
  <c r="AM70" i="1"/>
  <c r="AN70" i="1"/>
  <c r="AS70" i="1" s="1"/>
  <c r="AO70" i="1"/>
  <c r="AT70" i="1" s="1"/>
  <c r="AQ70" i="1"/>
  <c r="AR70" i="1"/>
  <c r="AG71" i="1"/>
  <c r="AH71" i="1"/>
  <c r="AI71" i="1"/>
  <c r="AJ71" i="1"/>
  <c r="AL71" i="1"/>
  <c r="AM71" i="1"/>
  <c r="AN71" i="1"/>
  <c r="AO71" i="1"/>
  <c r="AT71" i="1" s="1"/>
  <c r="AQ71" i="1"/>
  <c r="AR71" i="1"/>
  <c r="AS71" i="1"/>
  <c r="AG72" i="1"/>
  <c r="AH72" i="1"/>
  <c r="AI72" i="1"/>
  <c r="AJ72" i="1"/>
  <c r="AL72" i="1"/>
  <c r="AM72" i="1"/>
  <c r="AN72" i="1"/>
  <c r="AO72" i="1"/>
  <c r="AT72" i="1" s="1"/>
  <c r="AQ72" i="1"/>
  <c r="AR72" i="1"/>
  <c r="AS72" i="1"/>
  <c r="AG73" i="1"/>
  <c r="AH73" i="1"/>
  <c r="AI73" i="1"/>
  <c r="AJ73" i="1"/>
  <c r="AL73" i="1"/>
  <c r="AM73" i="1"/>
  <c r="AR73" i="1" s="1"/>
  <c r="AN73" i="1"/>
  <c r="AO73" i="1"/>
  <c r="AT73" i="1" s="1"/>
  <c r="AQ73" i="1"/>
  <c r="AS73" i="1"/>
  <c r="AG74" i="1"/>
  <c r="AH74" i="1"/>
  <c r="AI74" i="1"/>
  <c r="AJ74" i="1"/>
  <c r="AL74" i="1"/>
  <c r="AM74" i="1"/>
  <c r="AN74" i="1"/>
  <c r="AS74" i="1" s="1"/>
  <c r="AO74" i="1"/>
  <c r="AT74" i="1" s="1"/>
  <c r="AQ74" i="1"/>
  <c r="AR74" i="1"/>
  <c r="AG75" i="1"/>
  <c r="AH75" i="1"/>
  <c r="AI75" i="1"/>
  <c r="AJ75" i="1"/>
  <c r="AL75" i="1"/>
  <c r="AM75" i="1"/>
  <c r="AN75" i="1"/>
  <c r="AO75" i="1"/>
  <c r="AT75" i="1" s="1"/>
  <c r="AQ75" i="1"/>
  <c r="AR75" i="1"/>
  <c r="AS75" i="1"/>
  <c r="AG76" i="1"/>
  <c r="AH76" i="1"/>
  <c r="AI76" i="1"/>
  <c r="AJ76" i="1"/>
  <c r="AL76" i="1"/>
  <c r="AM76" i="1"/>
  <c r="AN76" i="1"/>
  <c r="AO76" i="1"/>
  <c r="AT76" i="1" s="1"/>
  <c r="AQ76" i="1"/>
  <c r="AR76" i="1"/>
  <c r="AS76" i="1"/>
  <c r="AG77" i="1"/>
  <c r="AH77" i="1"/>
  <c r="AI77" i="1"/>
  <c r="AJ77" i="1"/>
  <c r="AL77" i="1"/>
  <c r="AM77" i="1"/>
  <c r="AR77" i="1" s="1"/>
  <c r="AN77" i="1"/>
  <c r="AO77" i="1"/>
  <c r="AT77" i="1" s="1"/>
  <c r="AQ77" i="1"/>
  <c r="AS77" i="1"/>
  <c r="AG78" i="1"/>
  <c r="AH78" i="1"/>
  <c r="AI78" i="1"/>
  <c r="AJ78" i="1"/>
  <c r="AL78" i="1"/>
  <c r="AM78" i="1"/>
  <c r="AN78" i="1"/>
  <c r="AS78" i="1" s="1"/>
  <c r="AO78" i="1"/>
  <c r="AT78" i="1" s="1"/>
  <c r="AQ78" i="1"/>
  <c r="AR78" i="1"/>
  <c r="AG79" i="1"/>
  <c r="AH79" i="1"/>
  <c r="AI79" i="1"/>
  <c r="AJ79" i="1"/>
  <c r="AL79" i="1"/>
  <c r="AM79" i="1"/>
  <c r="AN79" i="1"/>
  <c r="AO79" i="1"/>
  <c r="AT79" i="1" s="1"/>
  <c r="AQ79" i="1"/>
  <c r="AR79" i="1"/>
  <c r="AS79" i="1"/>
  <c r="AG80" i="1"/>
  <c r="AH80" i="1"/>
  <c r="AI80" i="1"/>
  <c r="AJ80" i="1"/>
  <c r="AL80" i="1"/>
  <c r="AQ80" i="1" s="1"/>
  <c r="AM80" i="1"/>
  <c r="AN80" i="1"/>
  <c r="AO80" i="1"/>
  <c r="AT80" i="1" s="1"/>
  <c r="AR80" i="1"/>
  <c r="AS80" i="1"/>
  <c r="AG81" i="1"/>
  <c r="AH81" i="1"/>
  <c r="AI81" i="1"/>
  <c r="AJ81" i="1"/>
  <c r="AL81" i="1"/>
  <c r="AM81" i="1"/>
  <c r="AR81" i="1" s="1"/>
  <c r="AN81" i="1"/>
  <c r="AO81" i="1"/>
  <c r="AT81" i="1" s="1"/>
  <c r="AQ81" i="1"/>
  <c r="AS81" i="1"/>
  <c r="AG82" i="1"/>
  <c r="AH82" i="1"/>
  <c r="AI82" i="1"/>
  <c r="AJ82" i="1"/>
  <c r="AL82" i="1"/>
  <c r="AM82" i="1"/>
  <c r="AN82" i="1"/>
  <c r="AS82" i="1" s="1"/>
  <c r="AO82" i="1"/>
  <c r="AT82" i="1" s="1"/>
  <c r="AQ82" i="1"/>
  <c r="AR82" i="1"/>
  <c r="AG83" i="1"/>
  <c r="AH83" i="1"/>
  <c r="AI83" i="1"/>
  <c r="AJ83" i="1"/>
  <c r="AL83" i="1"/>
  <c r="AM83" i="1"/>
  <c r="AN83" i="1"/>
  <c r="AO83" i="1"/>
  <c r="AT83" i="1" s="1"/>
  <c r="AQ83" i="1"/>
  <c r="AR83" i="1"/>
  <c r="AS83" i="1"/>
  <c r="AG84" i="1"/>
  <c r="AH84" i="1"/>
  <c r="AI84" i="1"/>
  <c r="AJ84" i="1"/>
  <c r="AL84" i="1"/>
  <c r="AQ84" i="1" s="1"/>
  <c r="AM84" i="1"/>
  <c r="AN84" i="1"/>
  <c r="AO84" i="1"/>
  <c r="AT84" i="1" s="1"/>
  <c r="AR84" i="1"/>
  <c r="AS84" i="1"/>
  <c r="AG85" i="1"/>
  <c r="AH85" i="1"/>
  <c r="AI85" i="1"/>
  <c r="AJ85" i="1"/>
  <c r="AL85" i="1"/>
  <c r="AM85" i="1"/>
  <c r="AR85" i="1" s="1"/>
  <c r="AN85" i="1"/>
  <c r="AO85" i="1"/>
  <c r="AT85" i="1" s="1"/>
  <c r="AQ85" i="1"/>
  <c r="AS85" i="1"/>
  <c r="AG86" i="1"/>
  <c r="AH86" i="1"/>
  <c r="AI86" i="1"/>
  <c r="AJ86" i="1"/>
  <c r="AL86" i="1"/>
  <c r="AM86" i="1"/>
  <c r="AN86" i="1"/>
  <c r="AS86" i="1" s="1"/>
  <c r="AO86" i="1"/>
  <c r="AT86" i="1" s="1"/>
  <c r="AQ86" i="1"/>
  <c r="AR86" i="1"/>
  <c r="AG87" i="1"/>
  <c r="AH87" i="1"/>
  <c r="AI87" i="1"/>
  <c r="AJ87" i="1"/>
  <c r="AL87" i="1"/>
  <c r="AM87" i="1"/>
  <c r="AN87" i="1"/>
  <c r="AO87" i="1"/>
  <c r="AT87" i="1" s="1"/>
  <c r="AQ87" i="1"/>
  <c r="AR87" i="1"/>
  <c r="AS87" i="1"/>
  <c r="AG88" i="1"/>
  <c r="AH88" i="1"/>
  <c r="AI88" i="1"/>
  <c r="AJ88" i="1"/>
  <c r="AL88" i="1"/>
  <c r="AQ88" i="1" s="1"/>
  <c r="AM88" i="1"/>
  <c r="AN88" i="1"/>
  <c r="AO88" i="1"/>
  <c r="AT88" i="1" s="1"/>
  <c r="AR88" i="1"/>
  <c r="AS88" i="1"/>
  <c r="AG89" i="1"/>
  <c r="AH89" i="1"/>
  <c r="AI89" i="1"/>
  <c r="AJ89" i="1"/>
  <c r="AL89" i="1"/>
  <c r="AM89" i="1"/>
  <c r="AR89" i="1" s="1"/>
  <c r="AN89" i="1"/>
  <c r="AO89" i="1"/>
  <c r="AT89" i="1" s="1"/>
  <c r="AQ89" i="1"/>
  <c r="AS89" i="1"/>
  <c r="AG90" i="1"/>
  <c r="AH90" i="1"/>
  <c r="AI90" i="1"/>
  <c r="AJ90" i="1"/>
  <c r="AL90" i="1"/>
  <c r="AM90" i="1"/>
  <c r="AN90" i="1"/>
  <c r="AS90" i="1" s="1"/>
  <c r="AO90" i="1"/>
  <c r="AT90" i="1" s="1"/>
  <c r="AQ90" i="1"/>
  <c r="AR90" i="1"/>
  <c r="AG91" i="1"/>
  <c r="AH91" i="1"/>
  <c r="AI91" i="1"/>
  <c r="AJ91" i="1"/>
  <c r="AL91" i="1"/>
  <c r="AM91" i="1"/>
  <c r="AN91" i="1"/>
  <c r="AO91" i="1"/>
  <c r="AT91" i="1" s="1"/>
  <c r="AQ91" i="1"/>
  <c r="AR91" i="1"/>
  <c r="AS91" i="1"/>
  <c r="AG92" i="1"/>
  <c r="AH92" i="1"/>
  <c r="AI92" i="1"/>
  <c r="AJ92" i="1"/>
  <c r="AL92" i="1"/>
  <c r="AQ92" i="1" s="1"/>
  <c r="AM92" i="1"/>
  <c r="AN92" i="1"/>
  <c r="AO92" i="1"/>
  <c r="AT92" i="1" s="1"/>
  <c r="AR92" i="1"/>
  <c r="AS92" i="1"/>
  <c r="AG93" i="1"/>
  <c r="AH93" i="1"/>
  <c r="AI93" i="1"/>
  <c r="AJ93" i="1"/>
  <c r="AL93" i="1"/>
  <c r="AM93" i="1"/>
  <c r="AR93" i="1" s="1"/>
  <c r="AN93" i="1"/>
  <c r="AO93" i="1"/>
  <c r="AT93" i="1" s="1"/>
  <c r="AQ93" i="1"/>
  <c r="AS93" i="1"/>
  <c r="AG94" i="1"/>
  <c r="AH94" i="1"/>
  <c r="AI94" i="1"/>
  <c r="AJ94" i="1"/>
  <c r="AL94" i="1"/>
  <c r="AM94" i="1"/>
  <c r="AN94" i="1"/>
  <c r="AS94" i="1" s="1"/>
  <c r="AO94" i="1"/>
  <c r="AT94" i="1" s="1"/>
  <c r="AQ94" i="1"/>
  <c r="AR94" i="1"/>
  <c r="AG95" i="1"/>
  <c r="AH95" i="1"/>
  <c r="AI95" i="1"/>
  <c r="AJ95" i="1"/>
  <c r="AL95" i="1"/>
  <c r="AM95" i="1"/>
  <c r="AN95" i="1"/>
  <c r="AO95" i="1"/>
  <c r="AT95" i="1" s="1"/>
  <c r="AQ95" i="1"/>
  <c r="AR95" i="1"/>
  <c r="AS95" i="1"/>
  <c r="AG96" i="1"/>
  <c r="AH96" i="1"/>
  <c r="AI96" i="1"/>
  <c r="AJ96" i="1"/>
  <c r="AL96" i="1"/>
  <c r="AQ96" i="1" s="1"/>
  <c r="AM96" i="1"/>
  <c r="AN96" i="1"/>
  <c r="AO96" i="1"/>
  <c r="AT96" i="1" s="1"/>
  <c r="AR96" i="1"/>
  <c r="AS96" i="1"/>
  <c r="AG97" i="1"/>
  <c r="AH97" i="1"/>
  <c r="AI97" i="1"/>
  <c r="AJ97" i="1"/>
  <c r="AL97" i="1"/>
  <c r="AM97" i="1"/>
  <c r="AR97" i="1" s="1"/>
  <c r="AN97" i="1"/>
  <c r="AO97" i="1"/>
  <c r="AT97" i="1" s="1"/>
  <c r="AQ97" i="1"/>
  <c r="AS97" i="1"/>
  <c r="AG98" i="1"/>
  <c r="AH98" i="1"/>
  <c r="AI98" i="1"/>
  <c r="AJ98" i="1"/>
  <c r="AL98" i="1"/>
  <c r="AM98" i="1"/>
  <c r="AN98" i="1"/>
  <c r="AO98" i="1"/>
  <c r="AT98" i="1" s="1"/>
  <c r="AQ98" i="1"/>
  <c r="AR98" i="1"/>
  <c r="AS98" i="1"/>
  <c r="AG99" i="1"/>
  <c r="AH99" i="1"/>
  <c r="AI99" i="1"/>
  <c r="AJ99" i="1"/>
  <c r="AL99" i="1"/>
  <c r="AM99" i="1"/>
  <c r="AN99" i="1"/>
  <c r="AO99" i="1"/>
  <c r="AT99" i="1" s="1"/>
  <c r="AQ99" i="1"/>
  <c r="AR99" i="1"/>
  <c r="AS99" i="1"/>
  <c r="AG100" i="1"/>
  <c r="AH100" i="1"/>
  <c r="AI100" i="1"/>
  <c r="AJ100" i="1"/>
  <c r="AL100" i="1"/>
  <c r="AQ100" i="1" s="1"/>
  <c r="AM100" i="1"/>
  <c r="AN100" i="1"/>
  <c r="AO100" i="1"/>
  <c r="AT100" i="1" s="1"/>
  <c r="AR100" i="1"/>
  <c r="AS100" i="1"/>
  <c r="AG101" i="1"/>
  <c r="AH101" i="1"/>
  <c r="AI101" i="1"/>
  <c r="AJ101" i="1"/>
  <c r="AL101" i="1"/>
  <c r="AM101" i="1"/>
  <c r="AR101" i="1" s="1"/>
  <c r="AN101" i="1"/>
  <c r="AO101" i="1"/>
  <c r="AT101" i="1" s="1"/>
  <c r="AQ101" i="1"/>
  <c r="AS101" i="1"/>
  <c r="AG102" i="1"/>
  <c r="AH102" i="1"/>
  <c r="AI102" i="1"/>
  <c r="AJ102" i="1"/>
  <c r="AL102" i="1"/>
  <c r="AM102" i="1"/>
  <c r="AN102" i="1"/>
  <c r="AS102" i="1" s="1"/>
  <c r="AO102" i="1"/>
  <c r="AT102" i="1" s="1"/>
  <c r="AQ102" i="1"/>
  <c r="AR102" i="1"/>
  <c r="AG103" i="1"/>
  <c r="AH103" i="1"/>
  <c r="AI103" i="1"/>
  <c r="AJ103" i="1"/>
  <c r="AL103" i="1"/>
  <c r="AM103" i="1"/>
  <c r="AN103" i="1"/>
  <c r="AO103" i="1"/>
  <c r="AT103" i="1" s="1"/>
  <c r="AQ103" i="1"/>
  <c r="AR103" i="1"/>
  <c r="AS103" i="1"/>
  <c r="AG104" i="1"/>
  <c r="AH104" i="1"/>
  <c r="AI104" i="1"/>
  <c r="AJ104" i="1"/>
  <c r="AL104" i="1"/>
  <c r="AQ104" i="1" s="1"/>
  <c r="AM104" i="1"/>
  <c r="AN104" i="1"/>
  <c r="AO104" i="1"/>
  <c r="AT104" i="1" s="1"/>
  <c r="AR104" i="1"/>
  <c r="AS104" i="1"/>
  <c r="AG105" i="1"/>
  <c r="AH105" i="1"/>
  <c r="AI105" i="1"/>
  <c r="AJ105" i="1"/>
  <c r="AL105" i="1"/>
  <c r="AM105" i="1"/>
  <c r="AR105" i="1" s="1"/>
  <c r="AN105" i="1"/>
  <c r="AO105" i="1"/>
  <c r="AT105" i="1" s="1"/>
  <c r="AQ105" i="1"/>
  <c r="AS105" i="1"/>
  <c r="AG106" i="1"/>
  <c r="AH106" i="1"/>
  <c r="AI106" i="1"/>
  <c r="AJ106" i="1"/>
  <c r="AL106" i="1"/>
  <c r="AM106" i="1"/>
  <c r="AN106" i="1"/>
  <c r="AS106" i="1" s="1"/>
  <c r="AO106" i="1"/>
  <c r="AT106" i="1" s="1"/>
  <c r="AQ106" i="1"/>
  <c r="AR106" i="1"/>
  <c r="AG107" i="1"/>
  <c r="AH107" i="1"/>
  <c r="AI107" i="1"/>
  <c r="AJ107" i="1"/>
  <c r="AL107" i="1"/>
  <c r="AM107" i="1"/>
  <c r="AN107" i="1"/>
  <c r="AO107" i="1"/>
  <c r="AT107" i="1" s="1"/>
  <c r="AQ107" i="1"/>
  <c r="AR107" i="1"/>
  <c r="AS107" i="1"/>
  <c r="AG108" i="1"/>
  <c r="AH108" i="1"/>
  <c r="AI108" i="1"/>
  <c r="AJ108" i="1"/>
  <c r="AL108" i="1"/>
  <c r="AQ108" i="1" s="1"/>
  <c r="AM108" i="1"/>
  <c r="AN108" i="1"/>
  <c r="AO108" i="1"/>
  <c r="AT108" i="1" s="1"/>
  <c r="AR108" i="1"/>
  <c r="AS108" i="1"/>
  <c r="AG109" i="1"/>
  <c r="AH109" i="1"/>
  <c r="AI109" i="1"/>
  <c r="AJ109" i="1"/>
  <c r="AL109" i="1"/>
  <c r="AM109" i="1"/>
  <c r="AR109" i="1" s="1"/>
  <c r="AN109" i="1"/>
  <c r="AO109" i="1"/>
  <c r="AT109" i="1" s="1"/>
  <c r="AQ109" i="1"/>
  <c r="AS109" i="1"/>
  <c r="AG110" i="1"/>
  <c r="AH110" i="1"/>
  <c r="AI110" i="1"/>
  <c r="AJ110" i="1"/>
  <c r="AL110" i="1"/>
  <c r="AM110" i="1"/>
  <c r="AN110" i="1"/>
  <c r="AS110" i="1" s="1"/>
  <c r="AO110" i="1"/>
  <c r="AT110" i="1" s="1"/>
  <c r="AQ110" i="1"/>
  <c r="AR110" i="1"/>
  <c r="AG111" i="1"/>
  <c r="AH111" i="1"/>
  <c r="AI111" i="1"/>
  <c r="AJ111" i="1"/>
  <c r="AL111" i="1"/>
  <c r="AM111" i="1"/>
  <c r="AN111" i="1"/>
  <c r="AO111" i="1"/>
  <c r="AT111" i="1" s="1"/>
  <c r="AQ111" i="1"/>
  <c r="AR111" i="1"/>
  <c r="AS111" i="1"/>
  <c r="AG112" i="1"/>
  <c r="AH112" i="1"/>
  <c r="AI112" i="1"/>
  <c r="AJ112" i="1"/>
  <c r="AL112" i="1"/>
  <c r="AM112" i="1"/>
  <c r="AN112" i="1"/>
  <c r="AO112" i="1"/>
  <c r="AT112" i="1" s="1"/>
  <c r="AQ112" i="1"/>
  <c r="AR112" i="1"/>
  <c r="AS112" i="1"/>
  <c r="AG113" i="1"/>
  <c r="AH113" i="1"/>
  <c r="AI113" i="1"/>
  <c r="AJ113" i="1"/>
  <c r="AL113" i="1"/>
  <c r="AQ113" i="1" s="1"/>
  <c r="AM113" i="1"/>
  <c r="AN113" i="1"/>
  <c r="AO113" i="1"/>
  <c r="AT113" i="1" s="1"/>
  <c r="AR113" i="1"/>
  <c r="AS113" i="1"/>
  <c r="AG114" i="1"/>
  <c r="AH114" i="1"/>
  <c r="AI114" i="1"/>
  <c r="AJ114" i="1"/>
  <c r="AL114" i="1"/>
  <c r="AM114" i="1"/>
  <c r="AR114" i="1" s="1"/>
  <c r="AN114" i="1"/>
  <c r="AO114" i="1"/>
  <c r="AT114" i="1" s="1"/>
  <c r="AQ114" i="1"/>
  <c r="AS114" i="1"/>
  <c r="AG115" i="1"/>
  <c r="AH115" i="1"/>
  <c r="AI115" i="1"/>
  <c r="AJ115" i="1"/>
  <c r="AL115" i="1"/>
  <c r="AM115" i="1"/>
  <c r="AN115" i="1"/>
  <c r="AS115" i="1" s="1"/>
  <c r="AO115" i="1"/>
  <c r="AT115" i="1" s="1"/>
  <c r="AQ115" i="1"/>
  <c r="AR115" i="1"/>
  <c r="AG116" i="1"/>
  <c r="AH116" i="1"/>
  <c r="AI116" i="1"/>
  <c r="AJ116" i="1"/>
  <c r="AL116" i="1"/>
  <c r="AM116" i="1"/>
  <c r="AN116" i="1"/>
  <c r="AO116" i="1"/>
  <c r="AT116" i="1" s="1"/>
  <c r="AQ116" i="1"/>
  <c r="AR116" i="1"/>
  <c r="AS116" i="1"/>
  <c r="AG117" i="1"/>
  <c r="AH117" i="1"/>
  <c r="AI117" i="1"/>
  <c r="AJ117" i="1"/>
  <c r="AL117" i="1"/>
  <c r="AQ117" i="1" s="1"/>
  <c r="AM117" i="1"/>
  <c r="AN117" i="1"/>
  <c r="AO117" i="1"/>
  <c r="AT117" i="1" s="1"/>
  <c r="AR117" i="1"/>
  <c r="AS117" i="1"/>
  <c r="AG118" i="1"/>
  <c r="AH118" i="1"/>
  <c r="AI118" i="1"/>
  <c r="AJ118" i="1"/>
  <c r="AL118" i="1"/>
  <c r="AM118" i="1"/>
  <c r="AR118" i="1" s="1"/>
  <c r="AN118" i="1"/>
  <c r="AO118" i="1"/>
  <c r="AT118" i="1" s="1"/>
  <c r="AQ118" i="1"/>
  <c r="AS118" i="1"/>
  <c r="AG119" i="1"/>
  <c r="AH119" i="1"/>
  <c r="AI119" i="1"/>
  <c r="AJ119" i="1"/>
  <c r="AL119" i="1"/>
  <c r="AM119" i="1"/>
  <c r="AN119" i="1"/>
  <c r="AS119" i="1" s="1"/>
  <c r="AO119" i="1"/>
  <c r="AT119" i="1" s="1"/>
  <c r="AQ119" i="1"/>
  <c r="AR119" i="1"/>
  <c r="AG120" i="1"/>
  <c r="AH120" i="1"/>
  <c r="AI120" i="1"/>
  <c r="AJ120" i="1"/>
  <c r="AL120" i="1"/>
  <c r="AM120" i="1"/>
  <c r="AN120" i="1"/>
  <c r="AO120" i="1"/>
  <c r="AT120" i="1" s="1"/>
  <c r="AQ120" i="1"/>
  <c r="AR120" i="1"/>
  <c r="AS120" i="1"/>
  <c r="AG121" i="1"/>
  <c r="AH121" i="1"/>
  <c r="AI121" i="1"/>
  <c r="AJ121" i="1"/>
  <c r="AL121" i="1"/>
  <c r="AQ121" i="1" s="1"/>
  <c r="AM121" i="1"/>
  <c r="AN121" i="1"/>
  <c r="AO121" i="1"/>
  <c r="AT121" i="1" s="1"/>
  <c r="AR121" i="1"/>
  <c r="AS121" i="1"/>
  <c r="AG122" i="1"/>
  <c r="AH122" i="1"/>
  <c r="AI122" i="1"/>
  <c r="AJ122" i="1"/>
  <c r="AL122" i="1"/>
  <c r="AM122" i="1"/>
  <c r="AR122" i="1" s="1"/>
  <c r="AN122" i="1"/>
  <c r="AO122" i="1"/>
  <c r="AT122" i="1" s="1"/>
  <c r="AQ122" i="1"/>
  <c r="AS122" i="1"/>
  <c r="AG123" i="1"/>
  <c r="AH123" i="1"/>
  <c r="AI123" i="1"/>
  <c r="AJ123" i="1"/>
  <c r="AL123" i="1"/>
  <c r="AM123" i="1"/>
  <c r="AN123" i="1"/>
  <c r="AS123" i="1" s="1"/>
  <c r="AO123" i="1"/>
  <c r="AT123" i="1" s="1"/>
  <c r="AQ123" i="1"/>
  <c r="AR123" i="1"/>
  <c r="AG124" i="1"/>
  <c r="AH124" i="1"/>
  <c r="AI124" i="1"/>
  <c r="AJ124" i="1"/>
  <c r="AL124" i="1"/>
  <c r="AM124" i="1"/>
  <c r="AN124" i="1"/>
  <c r="AO124" i="1"/>
  <c r="AT124" i="1" s="1"/>
  <c r="AQ124" i="1"/>
  <c r="AR124" i="1"/>
  <c r="AS124" i="1"/>
  <c r="AG125" i="1"/>
  <c r="AH125" i="1"/>
  <c r="AI125" i="1"/>
  <c r="AJ125" i="1"/>
  <c r="AL125" i="1"/>
  <c r="AQ125" i="1" s="1"/>
  <c r="AM125" i="1"/>
  <c r="AN125" i="1"/>
  <c r="AO125" i="1"/>
  <c r="AT125" i="1" s="1"/>
  <c r="AR125" i="1"/>
  <c r="AS125" i="1"/>
  <c r="AG126" i="1"/>
  <c r="AH126" i="1"/>
  <c r="AI126" i="1"/>
  <c r="AJ126" i="1"/>
  <c r="AL126" i="1"/>
  <c r="AM126" i="1"/>
  <c r="AR126" i="1" s="1"/>
  <c r="AN126" i="1"/>
  <c r="AO126" i="1"/>
  <c r="AT126" i="1" s="1"/>
  <c r="AQ126" i="1"/>
  <c r="AS126" i="1"/>
  <c r="AG127" i="1"/>
  <c r="AH127" i="1"/>
  <c r="AI127" i="1"/>
  <c r="AJ127" i="1"/>
  <c r="AL127" i="1"/>
  <c r="AM127" i="1"/>
  <c r="AN127" i="1"/>
  <c r="AS127" i="1" s="1"/>
  <c r="AO127" i="1"/>
  <c r="AT127" i="1" s="1"/>
  <c r="AQ127" i="1"/>
  <c r="AR127" i="1"/>
  <c r="AG128" i="1"/>
  <c r="AH128" i="1"/>
  <c r="AI128" i="1"/>
  <c r="AJ128" i="1"/>
  <c r="AL128" i="1"/>
  <c r="AM128" i="1"/>
  <c r="AN128" i="1"/>
  <c r="AO128" i="1"/>
  <c r="AT128" i="1" s="1"/>
  <c r="AQ128" i="1"/>
  <c r="AR128" i="1"/>
  <c r="AS128" i="1"/>
  <c r="AG129" i="1"/>
  <c r="AH129" i="1"/>
  <c r="AI129" i="1"/>
  <c r="AJ129" i="1"/>
  <c r="AL129" i="1"/>
  <c r="AQ129" i="1" s="1"/>
  <c r="AM129" i="1"/>
  <c r="AN129" i="1"/>
  <c r="AO129" i="1"/>
  <c r="AT129" i="1" s="1"/>
  <c r="AR129" i="1"/>
  <c r="AS129" i="1"/>
  <c r="AG130" i="1"/>
  <c r="AH130" i="1"/>
  <c r="AI130" i="1"/>
  <c r="AJ130" i="1"/>
  <c r="AL130" i="1"/>
  <c r="AM130" i="1"/>
  <c r="AR130" i="1" s="1"/>
  <c r="AN130" i="1"/>
  <c r="AO130" i="1"/>
  <c r="AT130" i="1" s="1"/>
  <c r="AQ130" i="1"/>
  <c r="AS130" i="1"/>
  <c r="AG131" i="1"/>
  <c r="AH131" i="1"/>
  <c r="AI131" i="1"/>
  <c r="AJ131" i="1"/>
  <c r="AL131" i="1"/>
  <c r="AM131" i="1"/>
  <c r="AN131" i="1"/>
  <c r="AS131" i="1" s="1"/>
  <c r="AO131" i="1"/>
  <c r="AT131" i="1" s="1"/>
  <c r="AQ131" i="1"/>
  <c r="AR131" i="1"/>
  <c r="AG132" i="1"/>
  <c r="AH132" i="1"/>
  <c r="AI132" i="1"/>
  <c r="AJ132" i="1"/>
  <c r="AL132" i="1"/>
  <c r="AM132" i="1"/>
  <c r="AN132" i="1"/>
  <c r="AO132" i="1"/>
  <c r="AT132" i="1" s="1"/>
  <c r="AQ132" i="1"/>
  <c r="AR132" i="1"/>
  <c r="AS132" i="1"/>
  <c r="AG133" i="1"/>
  <c r="AH133" i="1"/>
  <c r="AI133" i="1"/>
  <c r="AJ133" i="1"/>
  <c r="AL133" i="1"/>
  <c r="AQ133" i="1" s="1"/>
  <c r="AM133" i="1"/>
  <c r="AN133" i="1"/>
  <c r="AO133" i="1"/>
  <c r="AT133" i="1" s="1"/>
  <c r="AR133" i="1"/>
  <c r="AS133" i="1"/>
  <c r="AG134" i="1"/>
  <c r="AH134" i="1"/>
  <c r="AI134" i="1"/>
  <c r="AJ134" i="1"/>
  <c r="AL134" i="1"/>
  <c r="AM134" i="1"/>
  <c r="AR134" i="1" s="1"/>
  <c r="AN134" i="1"/>
  <c r="AO134" i="1"/>
  <c r="AT134" i="1" s="1"/>
  <c r="AQ134" i="1"/>
  <c r="AS134" i="1"/>
  <c r="AG135" i="1"/>
  <c r="AH135" i="1"/>
  <c r="AI135" i="1"/>
  <c r="AJ135" i="1"/>
  <c r="AL135" i="1"/>
  <c r="AM135" i="1"/>
  <c r="AN135" i="1"/>
  <c r="AS135" i="1" s="1"/>
  <c r="AO135" i="1"/>
  <c r="AT135" i="1" s="1"/>
  <c r="AQ135" i="1"/>
  <c r="AR135" i="1"/>
  <c r="AG136" i="1"/>
  <c r="AH136" i="1"/>
  <c r="AI136" i="1"/>
  <c r="AJ136" i="1"/>
  <c r="AL136" i="1"/>
  <c r="AM136" i="1"/>
  <c r="AN136" i="1"/>
  <c r="AO136" i="1"/>
  <c r="AT136" i="1" s="1"/>
  <c r="AQ136" i="1"/>
  <c r="AR136" i="1"/>
  <c r="AS136" i="1"/>
  <c r="AG137" i="1"/>
  <c r="AH137" i="1"/>
  <c r="AI137" i="1"/>
  <c r="AJ137" i="1"/>
  <c r="AL137" i="1"/>
  <c r="AM137" i="1"/>
  <c r="AN137" i="1"/>
  <c r="AO137" i="1"/>
  <c r="AT137" i="1" s="1"/>
  <c r="AQ137" i="1"/>
  <c r="AR137" i="1"/>
  <c r="AS137" i="1"/>
  <c r="AG138" i="1"/>
  <c r="AH138" i="1"/>
  <c r="AI138" i="1"/>
  <c r="AJ138" i="1"/>
  <c r="AL138" i="1"/>
  <c r="AQ138" i="1" s="1"/>
  <c r="AM138" i="1"/>
  <c r="AN138" i="1"/>
  <c r="AO138" i="1"/>
  <c r="AT138" i="1" s="1"/>
  <c r="AR138" i="1"/>
  <c r="AS138" i="1"/>
  <c r="AG139" i="1"/>
  <c r="AH139" i="1"/>
  <c r="AI139" i="1"/>
  <c r="AJ139" i="1"/>
  <c r="AL139" i="1"/>
  <c r="AM139" i="1"/>
  <c r="AR139" i="1" s="1"/>
  <c r="AN139" i="1"/>
  <c r="AO139" i="1"/>
  <c r="AT139" i="1" s="1"/>
  <c r="AQ139" i="1"/>
  <c r="AS139" i="1"/>
  <c r="AG140" i="1"/>
  <c r="AH140" i="1"/>
  <c r="AI140" i="1"/>
  <c r="AJ140" i="1"/>
  <c r="AL140" i="1"/>
  <c r="AM140" i="1"/>
  <c r="AN140" i="1"/>
  <c r="AS140" i="1" s="1"/>
  <c r="AO140" i="1"/>
  <c r="AT140" i="1" s="1"/>
  <c r="AQ140" i="1"/>
  <c r="AR140" i="1"/>
  <c r="AG141" i="1"/>
  <c r="AH141" i="1"/>
  <c r="AI141" i="1"/>
  <c r="AJ141" i="1"/>
  <c r="AL141" i="1"/>
  <c r="AM141" i="1"/>
  <c r="AN141" i="1"/>
  <c r="AO141" i="1"/>
  <c r="AT141" i="1" s="1"/>
  <c r="AQ141" i="1"/>
  <c r="AR141" i="1"/>
  <c r="AS141" i="1"/>
  <c r="AG142" i="1"/>
  <c r="AH142" i="1"/>
  <c r="AI142" i="1"/>
  <c r="AJ142" i="1"/>
  <c r="AL142" i="1"/>
  <c r="AQ142" i="1" s="1"/>
  <c r="AM142" i="1"/>
  <c r="AN142" i="1"/>
  <c r="AO142" i="1"/>
  <c r="AT142" i="1" s="1"/>
  <c r="AR142" i="1"/>
  <c r="AS142" i="1"/>
  <c r="AG143" i="1"/>
  <c r="AH143" i="1"/>
  <c r="AI143" i="1"/>
  <c r="AJ143" i="1"/>
  <c r="AL143" i="1"/>
  <c r="AM143" i="1"/>
  <c r="AR143" i="1" s="1"/>
  <c r="AN143" i="1"/>
  <c r="AO143" i="1"/>
  <c r="AT143" i="1" s="1"/>
  <c r="AQ143" i="1"/>
  <c r="AS143" i="1"/>
  <c r="AG144" i="1"/>
  <c r="AH144" i="1"/>
  <c r="AI144" i="1"/>
  <c r="AJ144" i="1"/>
  <c r="AL144" i="1"/>
  <c r="AM144" i="1"/>
  <c r="AN144" i="1"/>
  <c r="AS144" i="1" s="1"/>
  <c r="AO144" i="1"/>
  <c r="AT144" i="1" s="1"/>
  <c r="AQ144" i="1"/>
  <c r="AR144" i="1"/>
  <c r="AG145" i="1"/>
  <c r="AH145" i="1"/>
  <c r="AI145" i="1"/>
  <c r="AJ145" i="1"/>
  <c r="AL145" i="1"/>
  <c r="AM145" i="1"/>
  <c r="AN145" i="1"/>
  <c r="AO145" i="1"/>
  <c r="AT145" i="1" s="1"/>
  <c r="AQ145" i="1"/>
  <c r="AR145" i="1"/>
  <c r="AS145" i="1"/>
  <c r="AG146" i="1"/>
  <c r="AH146" i="1"/>
  <c r="AI146" i="1"/>
  <c r="AJ146" i="1"/>
  <c r="AL146" i="1"/>
  <c r="AQ146" i="1" s="1"/>
  <c r="AM146" i="1"/>
  <c r="AN146" i="1"/>
  <c r="AO146" i="1"/>
  <c r="AT146" i="1" s="1"/>
  <c r="AR146" i="1"/>
  <c r="AS146" i="1"/>
  <c r="AG147" i="1"/>
  <c r="AH147" i="1"/>
  <c r="AI147" i="1"/>
  <c r="AJ147" i="1"/>
  <c r="AL147" i="1"/>
  <c r="AM147" i="1"/>
  <c r="AR147" i="1" s="1"/>
  <c r="AN147" i="1"/>
  <c r="AO147" i="1"/>
  <c r="AT147" i="1" s="1"/>
  <c r="AQ147" i="1"/>
  <c r="AS147" i="1"/>
  <c r="AG148" i="1"/>
  <c r="AH148" i="1"/>
  <c r="AI148" i="1"/>
  <c r="AJ148" i="1"/>
  <c r="AL148" i="1"/>
  <c r="AM148" i="1"/>
  <c r="AN148" i="1"/>
  <c r="AS148" i="1" s="1"/>
  <c r="AO148" i="1"/>
  <c r="AT148" i="1" s="1"/>
  <c r="AQ148" i="1"/>
  <c r="AR148" i="1"/>
  <c r="AG149" i="1"/>
  <c r="AH149" i="1"/>
  <c r="AI149" i="1"/>
  <c r="AJ149" i="1"/>
  <c r="AL149" i="1"/>
  <c r="AM149" i="1"/>
  <c r="AN149" i="1"/>
  <c r="AO149" i="1"/>
  <c r="AT149" i="1" s="1"/>
  <c r="AQ149" i="1"/>
  <c r="AR149" i="1"/>
  <c r="AS149" i="1"/>
  <c r="AG150" i="1"/>
  <c r="AH150" i="1"/>
  <c r="AI150" i="1"/>
  <c r="AJ150" i="1"/>
  <c r="AL150" i="1"/>
  <c r="AQ150" i="1" s="1"/>
  <c r="AM150" i="1"/>
  <c r="AN150" i="1"/>
  <c r="AO150" i="1"/>
  <c r="AT150" i="1" s="1"/>
  <c r="AR150" i="1"/>
  <c r="AS150" i="1"/>
  <c r="AG151" i="1"/>
  <c r="AH151" i="1"/>
  <c r="AI151" i="1"/>
  <c r="AJ151" i="1"/>
  <c r="AL151" i="1"/>
  <c r="AM151" i="1"/>
  <c r="AR151" i="1" s="1"/>
  <c r="AN151" i="1"/>
  <c r="AO151" i="1"/>
  <c r="AT151" i="1" s="1"/>
  <c r="AQ151" i="1"/>
  <c r="AS151" i="1"/>
  <c r="AG152" i="1"/>
  <c r="AH152" i="1"/>
  <c r="AI152" i="1"/>
  <c r="AJ152" i="1"/>
  <c r="AL152" i="1"/>
  <c r="AM152" i="1"/>
  <c r="AN152" i="1"/>
  <c r="AS152" i="1" s="1"/>
  <c r="AO152" i="1"/>
  <c r="AT152" i="1" s="1"/>
  <c r="AQ152" i="1"/>
  <c r="AR152" i="1"/>
  <c r="AG153" i="1"/>
  <c r="AH153" i="1"/>
  <c r="AI153" i="1"/>
  <c r="AJ153" i="1"/>
  <c r="AL153" i="1"/>
  <c r="AM153" i="1"/>
  <c r="AN153" i="1"/>
  <c r="AO153" i="1"/>
  <c r="AT153" i="1" s="1"/>
  <c r="AQ153" i="1"/>
  <c r="AR153" i="1"/>
  <c r="AS153" i="1"/>
  <c r="AG154" i="1"/>
  <c r="AH154" i="1"/>
  <c r="AI154" i="1"/>
  <c r="AJ154" i="1"/>
  <c r="AL154" i="1"/>
  <c r="AQ154" i="1" s="1"/>
  <c r="AM154" i="1"/>
  <c r="AN154" i="1"/>
  <c r="AO154" i="1"/>
  <c r="AT154" i="1" s="1"/>
  <c r="AR154" i="1"/>
  <c r="AS154" i="1"/>
  <c r="AG155" i="1"/>
  <c r="AH155" i="1"/>
  <c r="AI155" i="1"/>
  <c r="AJ155" i="1"/>
  <c r="AL155" i="1"/>
  <c r="AM155" i="1"/>
  <c r="AR155" i="1" s="1"/>
  <c r="AN155" i="1"/>
  <c r="AO155" i="1"/>
  <c r="AT155" i="1" s="1"/>
  <c r="AQ155" i="1"/>
  <c r="AS155" i="1"/>
  <c r="AG156" i="1"/>
  <c r="AH156" i="1"/>
  <c r="AI156" i="1"/>
  <c r="AJ156" i="1"/>
  <c r="AL156" i="1"/>
  <c r="AM156" i="1"/>
  <c r="AN156" i="1"/>
  <c r="AS156" i="1" s="1"/>
  <c r="AO156" i="1"/>
  <c r="AQ156" i="1"/>
  <c r="AR156" i="1"/>
  <c r="AT156" i="1"/>
  <c r="AG157" i="1"/>
  <c r="AH157" i="1"/>
  <c r="AI157" i="1"/>
  <c r="AJ157" i="1"/>
  <c r="AL157" i="1"/>
  <c r="AM157" i="1"/>
  <c r="AN157" i="1"/>
  <c r="AS157" i="1" s="1"/>
  <c r="AO157" i="1"/>
  <c r="AT157" i="1" s="1"/>
  <c r="AQ157" i="1"/>
  <c r="AR157" i="1"/>
  <c r="AG158" i="1"/>
  <c r="AH158" i="1"/>
  <c r="AI158" i="1"/>
  <c r="AJ158" i="1"/>
  <c r="AL158" i="1"/>
  <c r="AM158" i="1"/>
  <c r="AN158" i="1"/>
  <c r="AO158" i="1"/>
  <c r="AT158" i="1" s="1"/>
  <c r="AQ158" i="1"/>
  <c r="AR158" i="1"/>
  <c r="AS158" i="1"/>
  <c r="AG159" i="1"/>
  <c r="AH159" i="1"/>
  <c r="AI159" i="1"/>
  <c r="AJ159" i="1"/>
  <c r="AL159" i="1"/>
  <c r="AM159" i="1"/>
  <c r="AN159" i="1"/>
  <c r="AO159" i="1"/>
  <c r="AT159" i="1" s="1"/>
  <c r="AQ159" i="1"/>
  <c r="AR159" i="1"/>
  <c r="AS159" i="1"/>
  <c r="AG160" i="1"/>
  <c r="AH160" i="1"/>
  <c r="AI160" i="1"/>
  <c r="AJ160" i="1"/>
  <c r="AL160" i="1"/>
  <c r="AM160" i="1"/>
  <c r="AR160" i="1" s="1"/>
  <c r="AN160" i="1"/>
  <c r="AO160" i="1"/>
  <c r="AT160" i="1" s="1"/>
  <c r="AQ160" i="1"/>
  <c r="AS160" i="1"/>
  <c r="AG161" i="1"/>
  <c r="AH161" i="1"/>
  <c r="AI161" i="1"/>
  <c r="AJ161" i="1"/>
  <c r="AL161" i="1"/>
  <c r="AM161" i="1"/>
  <c r="AN161" i="1"/>
  <c r="AS161" i="1" s="1"/>
  <c r="AO161" i="1"/>
  <c r="AT161" i="1" s="1"/>
  <c r="AQ161" i="1"/>
  <c r="AR161" i="1"/>
  <c r="AG162" i="1"/>
  <c r="AH162" i="1"/>
  <c r="AI162" i="1"/>
  <c r="AJ162" i="1"/>
  <c r="AL162" i="1"/>
  <c r="AM162" i="1"/>
  <c r="AN162" i="1"/>
  <c r="AO162" i="1"/>
  <c r="AT162" i="1" s="1"/>
  <c r="AQ162" i="1"/>
  <c r="AR162" i="1"/>
  <c r="AS162" i="1"/>
  <c r="AG163" i="1"/>
  <c r="AH163" i="1"/>
  <c r="AI163" i="1"/>
  <c r="AJ163" i="1"/>
  <c r="AL163" i="1"/>
  <c r="AQ163" i="1" s="1"/>
  <c r="AM163" i="1"/>
  <c r="AN163" i="1"/>
  <c r="AO163" i="1"/>
  <c r="AT163" i="1" s="1"/>
  <c r="AR163" i="1"/>
  <c r="AS163" i="1"/>
  <c r="AG164" i="1"/>
  <c r="AH164" i="1"/>
  <c r="AI164" i="1"/>
  <c r="AJ164" i="1"/>
  <c r="AL164" i="1"/>
  <c r="AM164" i="1"/>
  <c r="AR164" i="1" s="1"/>
  <c r="AN164" i="1"/>
  <c r="AO164" i="1"/>
  <c r="AT164" i="1" s="1"/>
  <c r="AQ164" i="1"/>
  <c r="AS164" i="1"/>
  <c r="AG165" i="1"/>
  <c r="AH165" i="1"/>
  <c r="AI165" i="1"/>
  <c r="AJ165" i="1"/>
  <c r="AL165" i="1"/>
  <c r="AM165" i="1"/>
  <c r="AN165" i="1"/>
  <c r="AS165" i="1" s="1"/>
  <c r="AO165" i="1"/>
  <c r="AT165" i="1" s="1"/>
  <c r="AQ165" i="1"/>
  <c r="AR165" i="1"/>
  <c r="AG166" i="1"/>
  <c r="AH166" i="1"/>
  <c r="AI166" i="1"/>
  <c r="AJ166" i="1"/>
  <c r="AL166" i="1"/>
  <c r="AM166" i="1"/>
  <c r="AN166" i="1"/>
  <c r="AO166" i="1"/>
  <c r="AT166" i="1" s="1"/>
  <c r="AQ166" i="1"/>
  <c r="AR166" i="1"/>
  <c r="AS166" i="1"/>
  <c r="AG167" i="1"/>
  <c r="AH167" i="1"/>
  <c r="AI167" i="1"/>
  <c r="AJ167" i="1"/>
  <c r="AL167" i="1"/>
  <c r="AQ167" i="1" s="1"/>
  <c r="AM167" i="1"/>
  <c r="AN167" i="1"/>
  <c r="AO167" i="1"/>
  <c r="AT167" i="1" s="1"/>
  <c r="AR167" i="1"/>
  <c r="AS167" i="1"/>
  <c r="AG168" i="1"/>
  <c r="AH168" i="1"/>
  <c r="AI168" i="1"/>
  <c r="AJ168" i="1"/>
  <c r="AL168" i="1"/>
  <c r="AM168" i="1"/>
  <c r="AR168" i="1" s="1"/>
  <c r="AN168" i="1"/>
  <c r="AO168" i="1"/>
  <c r="AT168" i="1" s="1"/>
  <c r="AQ168" i="1"/>
  <c r="AS168" i="1"/>
  <c r="AG169" i="1"/>
  <c r="AH169" i="1"/>
  <c r="AI169" i="1"/>
  <c r="AJ169" i="1"/>
  <c r="AL169" i="1"/>
  <c r="AM169" i="1"/>
  <c r="AN169" i="1"/>
  <c r="AS169" i="1" s="1"/>
  <c r="AO169" i="1"/>
  <c r="AT169" i="1" s="1"/>
  <c r="AQ169" i="1"/>
  <c r="AR169" i="1"/>
  <c r="AG170" i="1"/>
  <c r="AH170" i="1"/>
  <c r="AI170" i="1"/>
  <c r="AJ170" i="1"/>
  <c r="AL170" i="1"/>
  <c r="AM170" i="1"/>
  <c r="AN170" i="1"/>
  <c r="AO170" i="1"/>
  <c r="AT170" i="1" s="1"/>
  <c r="AQ170" i="1"/>
  <c r="AR170" i="1"/>
  <c r="AS170" i="1"/>
  <c r="AG171" i="1"/>
  <c r="AH171" i="1"/>
  <c r="AI171" i="1"/>
  <c r="AJ171" i="1"/>
  <c r="AL171" i="1"/>
  <c r="AQ171" i="1" s="1"/>
  <c r="AM171" i="1"/>
  <c r="AN171" i="1"/>
  <c r="AO171" i="1"/>
  <c r="AT171" i="1" s="1"/>
  <c r="AR171" i="1"/>
  <c r="AS171" i="1"/>
  <c r="AG172" i="1"/>
  <c r="AH172" i="1"/>
  <c r="AI172" i="1"/>
  <c r="AJ172" i="1"/>
  <c r="AL172" i="1"/>
  <c r="AM172" i="1"/>
  <c r="AR172" i="1" s="1"/>
  <c r="AN172" i="1"/>
  <c r="AO172" i="1"/>
  <c r="AT172" i="1" s="1"/>
  <c r="AQ172" i="1"/>
  <c r="AS172" i="1"/>
  <c r="AG173" i="1"/>
  <c r="AH173" i="1"/>
  <c r="AI173" i="1"/>
  <c r="AJ173" i="1"/>
  <c r="AL173" i="1"/>
  <c r="AM173" i="1"/>
  <c r="AN173" i="1"/>
  <c r="AS173" i="1" s="1"/>
  <c r="AO173" i="1"/>
  <c r="AT173" i="1" s="1"/>
  <c r="AQ173" i="1"/>
  <c r="AR173" i="1"/>
  <c r="AG174" i="1"/>
  <c r="AH174" i="1"/>
  <c r="AI174" i="1"/>
  <c r="AJ174" i="1"/>
  <c r="AL174" i="1"/>
  <c r="AM174" i="1"/>
  <c r="AN174" i="1"/>
  <c r="AO174" i="1"/>
  <c r="AT174" i="1" s="1"/>
  <c r="AQ174" i="1"/>
  <c r="AR174" i="1"/>
  <c r="AS174" i="1"/>
  <c r="AG175" i="1"/>
  <c r="AH175" i="1"/>
  <c r="AI175" i="1"/>
  <c r="AJ175" i="1"/>
  <c r="AL175" i="1"/>
  <c r="AQ175" i="1" s="1"/>
  <c r="AM175" i="1"/>
  <c r="AN175" i="1"/>
  <c r="AO175" i="1"/>
  <c r="AT175" i="1" s="1"/>
  <c r="AR175" i="1"/>
  <c r="AS175" i="1"/>
  <c r="AG176" i="1"/>
  <c r="AH176" i="1"/>
  <c r="AI176" i="1"/>
  <c r="AJ176" i="1"/>
  <c r="AL176" i="1"/>
  <c r="AM176" i="1"/>
  <c r="AR176" i="1" s="1"/>
  <c r="AN176" i="1"/>
  <c r="AO176" i="1"/>
  <c r="AT176" i="1" s="1"/>
  <c r="AQ176" i="1"/>
  <c r="AS176" i="1"/>
  <c r="AG177" i="1"/>
  <c r="AH177" i="1"/>
  <c r="AI177" i="1"/>
  <c r="AJ177" i="1"/>
  <c r="AL177" i="1"/>
  <c r="AM177" i="1"/>
  <c r="AN177" i="1"/>
  <c r="AS177" i="1" s="1"/>
  <c r="AO177" i="1"/>
  <c r="AT177" i="1" s="1"/>
  <c r="AQ177" i="1"/>
  <c r="AR177" i="1"/>
  <c r="AG178" i="1"/>
  <c r="AH178" i="1"/>
  <c r="AI178" i="1"/>
  <c r="AJ178" i="1"/>
  <c r="AL178" i="1"/>
  <c r="AM178" i="1"/>
  <c r="AN178" i="1"/>
  <c r="AO178" i="1"/>
  <c r="AT178" i="1" s="1"/>
  <c r="AQ178" i="1"/>
  <c r="AR178" i="1"/>
  <c r="AS178" i="1"/>
  <c r="AG179" i="1"/>
  <c r="AH179" i="1"/>
  <c r="AI179" i="1"/>
  <c r="AJ179" i="1"/>
  <c r="AL179" i="1"/>
  <c r="AM179" i="1"/>
  <c r="AN179" i="1"/>
  <c r="AO179" i="1"/>
  <c r="AT179" i="1" s="1"/>
  <c r="AQ179" i="1"/>
  <c r="AR179" i="1"/>
  <c r="AS179" i="1"/>
  <c r="AG180" i="1"/>
  <c r="AH180" i="1"/>
  <c r="AI180" i="1"/>
  <c r="AJ180" i="1"/>
  <c r="AL180" i="1"/>
  <c r="AM180" i="1"/>
  <c r="AR180" i="1" s="1"/>
  <c r="AN180" i="1"/>
  <c r="AO180" i="1"/>
  <c r="AT180" i="1" s="1"/>
  <c r="AQ180" i="1"/>
  <c r="AS180" i="1"/>
  <c r="AG181" i="1"/>
  <c r="AH181" i="1"/>
  <c r="AI181" i="1"/>
  <c r="AJ181" i="1"/>
  <c r="AL181" i="1"/>
  <c r="AM181" i="1"/>
  <c r="AN181" i="1"/>
  <c r="AS181" i="1" s="1"/>
  <c r="AO181" i="1"/>
  <c r="AT181" i="1" s="1"/>
  <c r="AQ181" i="1"/>
  <c r="AR181" i="1"/>
  <c r="AG182" i="1"/>
  <c r="AH182" i="1"/>
  <c r="AI182" i="1"/>
  <c r="AJ182" i="1"/>
  <c r="AL182" i="1"/>
  <c r="AM182" i="1"/>
  <c r="AN182" i="1"/>
  <c r="AO182" i="1"/>
  <c r="AT182" i="1" s="1"/>
  <c r="AQ182" i="1"/>
  <c r="AR182" i="1"/>
  <c r="AS182" i="1"/>
  <c r="AG183" i="1"/>
  <c r="AH183" i="1"/>
  <c r="AI183" i="1"/>
  <c r="AJ183" i="1"/>
  <c r="AL183" i="1"/>
  <c r="AQ183" i="1" s="1"/>
  <c r="AM183" i="1"/>
  <c r="AN183" i="1"/>
  <c r="AO183" i="1"/>
  <c r="AT183" i="1" s="1"/>
  <c r="AR183" i="1"/>
  <c r="AS183" i="1"/>
  <c r="AG184" i="1"/>
  <c r="AH184" i="1"/>
  <c r="AI184" i="1"/>
  <c r="AJ184" i="1"/>
  <c r="AL184" i="1"/>
  <c r="AM184" i="1"/>
  <c r="AR184" i="1" s="1"/>
  <c r="AN184" i="1"/>
  <c r="AO184" i="1"/>
  <c r="AT184" i="1" s="1"/>
  <c r="AQ184" i="1"/>
  <c r="AS184" i="1"/>
  <c r="AG185" i="1"/>
  <c r="AH185" i="1"/>
  <c r="AI185" i="1"/>
  <c r="AJ185" i="1"/>
  <c r="AL185" i="1"/>
  <c r="AM185" i="1"/>
  <c r="AN185" i="1"/>
  <c r="AS185" i="1" s="1"/>
  <c r="AO185" i="1"/>
  <c r="AT185" i="1" s="1"/>
  <c r="AQ185" i="1"/>
  <c r="AR185" i="1"/>
  <c r="AG186" i="1"/>
  <c r="AH186" i="1"/>
  <c r="AI186" i="1"/>
  <c r="AJ186" i="1"/>
  <c r="AL186" i="1"/>
  <c r="AM186" i="1"/>
  <c r="AN186" i="1"/>
  <c r="AO186" i="1"/>
  <c r="AT186" i="1" s="1"/>
  <c r="AQ186" i="1"/>
  <c r="AR186" i="1"/>
  <c r="AS186" i="1"/>
  <c r="AG187" i="1"/>
  <c r="AH187" i="1"/>
  <c r="AI187" i="1"/>
  <c r="AJ187" i="1"/>
  <c r="AL187" i="1"/>
  <c r="AQ187" i="1" s="1"/>
  <c r="AM187" i="1"/>
  <c r="AN187" i="1"/>
  <c r="AO187" i="1"/>
  <c r="AT187" i="1" s="1"/>
  <c r="AR187" i="1"/>
  <c r="AS187" i="1"/>
  <c r="AG188" i="1"/>
  <c r="AH188" i="1"/>
  <c r="AI188" i="1"/>
  <c r="AJ188" i="1"/>
  <c r="AL188" i="1"/>
  <c r="AM188" i="1"/>
  <c r="AR188" i="1" s="1"/>
  <c r="AN188" i="1"/>
  <c r="AO188" i="1"/>
  <c r="AT188" i="1" s="1"/>
  <c r="AQ188" i="1"/>
  <c r="AS188" i="1"/>
  <c r="AG189" i="1"/>
  <c r="AH189" i="1"/>
  <c r="AI189" i="1"/>
  <c r="AJ189" i="1"/>
  <c r="AL189" i="1"/>
  <c r="AM189" i="1"/>
  <c r="AN189" i="1"/>
  <c r="AO189" i="1"/>
  <c r="AT189" i="1" s="1"/>
  <c r="AQ189" i="1"/>
  <c r="AR189" i="1"/>
  <c r="AS189" i="1"/>
  <c r="AG190" i="1"/>
  <c r="AH190" i="1"/>
  <c r="AI190" i="1"/>
  <c r="AJ190" i="1"/>
  <c r="AL190" i="1"/>
  <c r="AM190" i="1"/>
  <c r="AN190" i="1"/>
  <c r="AO190" i="1"/>
  <c r="AT190" i="1" s="1"/>
  <c r="AQ190" i="1"/>
  <c r="AR190" i="1"/>
  <c r="AS190" i="1"/>
  <c r="AG191" i="1"/>
  <c r="AH191" i="1"/>
  <c r="AI191" i="1"/>
  <c r="AJ191" i="1"/>
  <c r="AL191" i="1"/>
  <c r="AQ191" i="1" s="1"/>
  <c r="AM191" i="1"/>
  <c r="AN191" i="1"/>
  <c r="AO191" i="1"/>
  <c r="AT191" i="1" s="1"/>
  <c r="AR191" i="1"/>
  <c r="AS191" i="1"/>
  <c r="AG192" i="1"/>
  <c r="AH192" i="1"/>
  <c r="AI192" i="1"/>
  <c r="AJ192" i="1"/>
  <c r="AL192" i="1"/>
  <c r="AM192" i="1"/>
  <c r="AR192" i="1" s="1"/>
  <c r="AN192" i="1"/>
  <c r="AO192" i="1"/>
  <c r="AT192" i="1" s="1"/>
  <c r="AQ192" i="1"/>
  <c r="AS192" i="1"/>
  <c r="AG193" i="1"/>
  <c r="AH193" i="1"/>
  <c r="AI193" i="1"/>
  <c r="AJ193" i="1"/>
  <c r="AL193" i="1"/>
  <c r="AM193" i="1"/>
  <c r="AN193" i="1"/>
  <c r="AS193" i="1" s="1"/>
  <c r="AO193" i="1"/>
  <c r="AT193" i="1" s="1"/>
  <c r="AQ193" i="1"/>
  <c r="AR193" i="1"/>
  <c r="AG194" i="1"/>
  <c r="AH194" i="1"/>
  <c r="AI194" i="1"/>
  <c r="AJ194" i="1"/>
  <c r="AL194" i="1"/>
  <c r="AM194" i="1"/>
  <c r="AN194" i="1"/>
  <c r="AO194" i="1"/>
  <c r="AT194" i="1" s="1"/>
  <c r="AQ194" i="1"/>
  <c r="AR194" i="1"/>
  <c r="AS194" i="1"/>
  <c r="AG195" i="1"/>
  <c r="AH195" i="1"/>
  <c r="AI195" i="1"/>
  <c r="AJ195" i="1"/>
  <c r="AL195" i="1"/>
  <c r="AQ195" i="1" s="1"/>
  <c r="AM195" i="1"/>
  <c r="AN195" i="1"/>
  <c r="AO195" i="1"/>
  <c r="AT195" i="1" s="1"/>
  <c r="AR195" i="1"/>
  <c r="AS195" i="1"/>
  <c r="AG196" i="1"/>
  <c r="AH196" i="1"/>
  <c r="AI196" i="1"/>
  <c r="AJ196" i="1"/>
  <c r="AL196" i="1"/>
  <c r="AM196" i="1"/>
  <c r="AR196" i="1" s="1"/>
  <c r="AN196" i="1"/>
  <c r="AO196" i="1"/>
  <c r="AT196" i="1" s="1"/>
  <c r="AQ196" i="1"/>
  <c r="AS196" i="1"/>
  <c r="AG197" i="1"/>
  <c r="AH197" i="1"/>
  <c r="AI197" i="1"/>
  <c r="AJ197" i="1"/>
  <c r="AL197" i="1"/>
  <c r="AM197" i="1"/>
  <c r="AN197" i="1"/>
  <c r="AS197" i="1" s="1"/>
  <c r="AO197" i="1"/>
  <c r="AT197" i="1" s="1"/>
  <c r="AQ197" i="1"/>
  <c r="AR197" i="1"/>
  <c r="AG198" i="1"/>
  <c r="AH198" i="1"/>
  <c r="AI198" i="1"/>
  <c r="AJ198" i="1"/>
  <c r="AL198" i="1"/>
  <c r="AM198" i="1"/>
  <c r="AN198" i="1"/>
  <c r="AO198" i="1"/>
  <c r="AT198" i="1" s="1"/>
  <c r="AQ198" i="1"/>
  <c r="AR198" i="1"/>
  <c r="AS198" i="1"/>
  <c r="AG199" i="1"/>
  <c r="AH199" i="1"/>
  <c r="AI199" i="1"/>
  <c r="AJ199" i="1"/>
  <c r="AL199" i="1"/>
  <c r="AQ199" i="1" s="1"/>
  <c r="AM199" i="1"/>
  <c r="AN199" i="1"/>
  <c r="AO199" i="1"/>
  <c r="AT199" i="1" s="1"/>
  <c r="AR199" i="1"/>
  <c r="AS199" i="1"/>
  <c r="AG200" i="1"/>
  <c r="AH200" i="1"/>
  <c r="AI200" i="1"/>
  <c r="AJ200" i="1"/>
  <c r="AL200" i="1"/>
  <c r="AM200" i="1"/>
  <c r="AR200" i="1" s="1"/>
  <c r="AN200" i="1"/>
  <c r="AO200" i="1"/>
  <c r="AT200" i="1" s="1"/>
  <c r="AQ200" i="1"/>
  <c r="AS200" i="1"/>
  <c r="AG201" i="1"/>
  <c r="AH201" i="1"/>
  <c r="AI201" i="1"/>
  <c r="AJ201" i="1"/>
  <c r="AL201" i="1"/>
  <c r="AM201" i="1"/>
  <c r="AN201" i="1"/>
  <c r="AS201" i="1" s="1"/>
  <c r="AO201" i="1"/>
  <c r="AT201" i="1" s="1"/>
  <c r="AQ201" i="1"/>
  <c r="AR201" i="1"/>
  <c r="AG202" i="1"/>
  <c r="AH202" i="1"/>
  <c r="AI202" i="1"/>
  <c r="AJ202" i="1"/>
  <c r="AL202" i="1"/>
  <c r="AM202" i="1"/>
  <c r="AN202" i="1"/>
  <c r="AO202" i="1"/>
  <c r="AT202" i="1" s="1"/>
  <c r="AQ202" i="1"/>
  <c r="AR202" i="1"/>
  <c r="AS202" i="1"/>
  <c r="AG203" i="1"/>
  <c r="AH203" i="1"/>
  <c r="AI203" i="1"/>
  <c r="AJ203" i="1"/>
  <c r="AL203" i="1"/>
  <c r="AQ203" i="1" s="1"/>
  <c r="AM203" i="1"/>
  <c r="AN203" i="1"/>
  <c r="AO203" i="1"/>
  <c r="AT203" i="1" s="1"/>
  <c r="AR203" i="1"/>
  <c r="AS203" i="1"/>
  <c r="AG204" i="1"/>
  <c r="AH204" i="1"/>
  <c r="AI204" i="1"/>
  <c r="AJ204" i="1"/>
  <c r="AL204" i="1"/>
  <c r="AM204" i="1"/>
  <c r="AR204" i="1" s="1"/>
  <c r="AN204" i="1"/>
  <c r="AO204" i="1"/>
  <c r="AT204" i="1" s="1"/>
  <c r="AQ204" i="1"/>
  <c r="AS204" i="1"/>
  <c r="AG205" i="1"/>
  <c r="AH205" i="1"/>
  <c r="AI205" i="1"/>
  <c r="AJ205" i="1"/>
  <c r="AL205" i="1"/>
  <c r="AM205" i="1"/>
  <c r="AN205" i="1"/>
  <c r="AS205" i="1" s="1"/>
  <c r="AO205" i="1"/>
  <c r="AT205" i="1" s="1"/>
  <c r="AQ205" i="1"/>
  <c r="AR205" i="1"/>
  <c r="AG206" i="1"/>
  <c r="AH206" i="1"/>
  <c r="AI206" i="1"/>
  <c r="AJ206" i="1"/>
  <c r="AL206" i="1"/>
  <c r="AM206" i="1"/>
  <c r="AN206" i="1"/>
  <c r="AO206" i="1"/>
  <c r="AT206" i="1" s="1"/>
  <c r="AQ206" i="1"/>
  <c r="AR206" i="1"/>
  <c r="AS206" i="1"/>
  <c r="AG207" i="1"/>
  <c r="AH207" i="1"/>
  <c r="AI207" i="1"/>
  <c r="AJ207" i="1"/>
  <c r="AL207" i="1"/>
  <c r="AQ207" i="1" s="1"/>
  <c r="AM207" i="1"/>
  <c r="AN207" i="1"/>
  <c r="AO207" i="1"/>
  <c r="AT207" i="1" s="1"/>
  <c r="AR207" i="1"/>
  <c r="AS207" i="1"/>
  <c r="AG208" i="1"/>
  <c r="AH208" i="1"/>
  <c r="AI208" i="1"/>
  <c r="AJ208" i="1"/>
  <c r="AL208" i="1"/>
  <c r="AM208" i="1"/>
  <c r="AR208" i="1" s="1"/>
  <c r="AN208" i="1"/>
  <c r="AO208" i="1"/>
  <c r="AT208" i="1" s="1"/>
  <c r="AQ208" i="1"/>
  <c r="AS208" i="1"/>
  <c r="AG209" i="1"/>
  <c r="AH209" i="1"/>
  <c r="AI209" i="1"/>
  <c r="AJ209" i="1"/>
  <c r="AL209" i="1"/>
  <c r="AM209" i="1"/>
  <c r="AN209" i="1"/>
  <c r="AS209" i="1" s="1"/>
  <c r="AO209" i="1"/>
  <c r="AT209" i="1" s="1"/>
  <c r="AQ209" i="1"/>
  <c r="AR209" i="1"/>
  <c r="AG210" i="1"/>
  <c r="AH210" i="1"/>
  <c r="AI210" i="1"/>
  <c r="AJ210" i="1"/>
  <c r="AL210" i="1"/>
  <c r="AM210" i="1"/>
  <c r="AN210" i="1"/>
  <c r="AO210" i="1"/>
  <c r="AT210" i="1" s="1"/>
  <c r="AQ210" i="1"/>
  <c r="AR210" i="1"/>
  <c r="AS210" i="1"/>
  <c r="AG211" i="1"/>
  <c r="AH211" i="1"/>
  <c r="AI211" i="1"/>
  <c r="AJ211" i="1"/>
  <c r="AL211" i="1"/>
  <c r="AM211" i="1"/>
  <c r="AN211" i="1"/>
  <c r="AO211" i="1"/>
  <c r="AT211" i="1" s="1"/>
  <c r="AQ211" i="1"/>
  <c r="AR211" i="1"/>
  <c r="AS211" i="1"/>
  <c r="AG212" i="1"/>
  <c r="AH212" i="1"/>
  <c r="AI212" i="1"/>
  <c r="AJ212" i="1"/>
  <c r="AL212" i="1"/>
  <c r="AM212" i="1"/>
  <c r="AR212" i="1" s="1"/>
  <c r="AN212" i="1"/>
  <c r="AO212" i="1"/>
  <c r="AT212" i="1" s="1"/>
  <c r="AQ212" i="1"/>
  <c r="AS212" i="1"/>
  <c r="AG213" i="1"/>
  <c r="AH213" i="1"/>
  <c r="AI213" i="1"/>
  <c r="AJ213" i="1"/>
  <c r="AL213" i="1"/>
  <c r="AM213" i="1"/>
  <c r="AN213" i="1"/>
  <c r="AO213" i="1"/>
  <c r="AT213" i="1" s="1"/>
  <c r="AQ213" i="1"/>
  <c r="AR213" i="1"/>
  <c r="AS213" i="1"/>
  <c r="AG214" i="1"/>
  <c r="AH214" i="1"/>
  <c r="AI214" i="1"/>
  <c r="AJ214" i="1"/>
  <c r="AL214" i="1"/>
  <c r="AM214" i="1"/>
  <c r="AN214" i="1"/>
  <c r="AO214" i="1"/>
  <c r="AT214" i="1" s="1"/>
  <c r="AQ214" i="1"/>
  <c r="AR214" i="1"/>
  <c r="AS214" i="1"/>
  <c r="AG215" i="1"/>
  <c r="AH215" i="1"/>
  <c r="AI215" i="1"/>
  <c r="AJ215" i="1"/>
  <c r="AL215" i="1"/>
  <c r="AQ215" i="1" s="1"/>
  <c r="AM215" i="1"/>
  <c r="AN215" i="1"/>
  <c r="AO215" i="1"/>
  <c r="AT215" i="1" s="1"/>
  <c r="AR215" i="1"/>
  <c r="AS215" i="1"/>
  <c r="AG216" i="1"/>
  <c r="AH216" i="1"/>
  <c r="AI216" i="1"/>
  <c r="AJ216" i="1"/>
  <c r="AL216" i="1"/>
  <c r="AM216" i="1"/>
  <c r="AR216" i="1" s="1"/>
  <c r="AN216" i="1"/>
  <c r="AO216" i="1"/>
  <c r="AT216" i="1" s="1"/>
  <c r="AQ216" i="1"/>
  <c r="AS216" i="1"/>
  <c r="AG217" i="1"/>
  <c r="AH217" i="1"/>
  <c r="AI217" i="1"/>
  <c r="AJ217" i="1"/>
  <c r="AL217" i="1"/>
  <c r="AM217" i="1"/>
  <c r="AN217" i="1"/>
  <c r="AS217" i="1" s="1"/>
  <c r="AO217" i="1"/>
  <c r="AT217" i="1" s="1"/>
  <c r="AQ217" i="1"/>
  <c r="AR217" i="1"/>
  <c r="AG218" i="1"/>
  <c r="AH218" i="1"/>
  <c r="AI218" i="1"/>
  <c r="AJ218" i="1"/>
  <c r="AL218" i="1"/>
  <c r="AM218" i="1"/>
  <c r="AN218" i="1"/>
  <c r="AO218" i="1"/>
  <c r="AT218" i="1" s="1"/>
  <c r="AQ218" i="1"/>
  <c r="AR218" i="1"/>
  <c r="AS218" i="1"/>
  <c r="AG219" i="1"/>
  <c r="AH219" i="1"/>
  <c r="AI219" i="1"/>
  <c r="AJ219" i="1"/>
  <c r="AL219" i="1"/>
  <c r="AQ219" i="1" s="1"/>
  <c r="AM219" i="1"/>
  <c r="AN219" i="1"/>
  <c r="AO219" i="1"/>
  <c r="AT219" i="1" s="1"/>
  <c r="AR219" i="1"/>
  <c r="AS219" i="1"/>
  <c r="AG220" i="1"/>
  <c r="AH220" i="1"/>
  <c r="AI220" i="1"/>
  <c r="AJ220" i="1"/>
  <c r="AL220" i="1"/>
  <c r="AM220" i="1"/>
  <c r="AR220" i="1" s="1"/>
  <c r="AN220" i="1"/>
  <c r="AO220" i="1"/>
  <c r="AT220" i="1" s="1"/>
  <c r="AQ220" i="1"/>
  <c r="AS220" i="1"/>
  <c r="AG221" i="1"/>
  <c r="AH221" i="1"/>
  <c r="AI221" i="1"/>
  <c r="AJ221" i="1"/>
  <c r="AL221" i="1"/>
  <c r="AM221" i="1"/>
  <c r="AN221" i="1"/>
  <c r="AS221" i="1" s="1"/>
  <c r="AO221" i="1"/>
  <c r="AT221" i="1" s="1"/>
  <c r="AQ221" i="1"/>
  <c r="AR221" i="1"/>
  <c r="AG222" i="1"/>
  <c r="AH222" i="1"/>
  <c r="AI222" i="1"/>
  <c r="AJ222" i="1"/>
  <c r="AL222" i="1"/>
  <c r="AM222" i="1"/>
  <c r="AN222" i="1"/>
  <c r="AO222" i="1"/>
  <c r="AT222" i="1" s="1"/>
  <c r="AQ222" i="1"/>
  <c r="AR222" i="1"/>
  <c r="AS222" i="1"/>
  <c r="AG223" i="1"/>
  <c r="AH223" i="1"/>
  <c r="AI223" i="1"/>
  <c r="AJ223" i="1"/>
  <c r="AL223" i="1"/>
  <c r="AQ223" i="1" s="1"/>
  <c r="AM223" i="1"/>
  <c r="AN223" i="1"/>
  <c r="AO223" i="1"/>
  <c r="AT223" i="1" s="1"/>
  <c r="AR223" i="1"/>
  <c r="AS223" i="1"/>
  <c r="AG224" i="1"/>
  <c r="AH224" i="1"/>
  <c r="AI224" i="1"/>
  <c r="AJ224" i="1"/>
  <c r="AL224" i="1"/>
  <c r="AM224" i="1"/>
  <c r="AR224" i="1" s="1"/>
  <c r="AN224" i="1"/>
  <c r="AO224" i="1"/>
  <c r="AT224" i="1" s="1"/>
  <c r="AQ224" i="1"/>
  <c r="AS224" i="1"/>
  <c r="AG225" i="1"/>
  <c r="AH225" i="1"/>
  <c r="AI225" i="1"/>
  <c r="AJ225" i="1"/>
  <c r="AL225" i="1"/>
  <c r="AM225" i="1"/>
  <c r="AN225" i="1"/>
  <c r="AS225" i="1" s="1"/>
  <c r="AO225" i="1"/>
  <c r="AT225" i="1" s="1"/>
  <c r="AQ225" i="1"/>
  <c r="AR225" i="1"/>
  <c r="AG226" i="1"/>
  <c r="AH226" i="1"/>
  <c r="AI226" i="1"/>
  <c r="AJ226" i="1"/>
  <c r="AL226" i="1"/>
  <c r="AM226" i="1"/>
  <c r="AN226" i="1"/>
  <c r="AO226" i="1"/>
  <c r="AT226" i="1" s="1"/>
  <c r="AQ226" i="1"/>
  <c r="AR226" i="1"/>
  <c r="AS226" i="1"/>
  <c r="AG227" i="1"/>
  <c r="AH227" i="1"/>
  <c r="AI227" i="1"/>
  <c r="AJ227" i="1"/>
  <c r="AL227" i="1"/>
  <c r="AQ227" i="1" s="1"/>
  <c r="AM227" i="1"/>
  <c r="AN227" i="1"/>
  <c r="AO227" i="1"/>
  <c r="AT227" i="1" s="1"/>
  <c r="AR227" i="1"/>
  <c r="AS227" i="1"/>
  <c r="AG228" i="1"/>
  <c r="AH228" i="1"/>
  <c r="AI228" i="1"/>
  <c r="AJ228" i="1"/>
  <c r="AL228" i="1"/>
  <c r="AM228" i="1"/>
  <c r="AR228" i="1" s="1"/>
  <c r="AN228" i="1"/>
  <c r="AO228" i="1"/>
  <c r="AT228" i="1" s="1"/>
  <c r="AQ228" i="1"/>
  <c r="AS228" i="1"/>
  <c r="AG229" i="1"/>
  <c r="AH229" i="1"/>
  <c r="AI229" i="1"/>
  <c r="AJ229" i="1"/>
  <c r="AL229" i="1"/>
  <c r="AM229" i="1"/>
  <c r="AN229" i="1"/>
  <c r="AS229" i="1" s="1"/>
  <c r="AO229" i="1"/>
  <c r="AT229" i="1" s="1"/>
  <c r="AQ229" i="1"/>
  <c r="AR229" i="1"/>
  <c r="AG230" i="1"/>
  <c r="AH230" i="1"/>
  <c r="AI230" i="1"/>
  <c r="AJ230" i="1"/>
  <c r="AL230" i="1"/>
  <c r="AM230" i="1"/>
  <c r="AN230" i="1"/>
  <c r="AO230" i="1"/>
  <c r="AT230" i="1" s="1"/>
  <c r="AQ230" i="1"/>
  <c r="AR230" i="1"/>
  <c r="AS230" i="1"/>
  <c r="AG231" i="1"/>
  <c r="AH231" i="1"/>
  <c r="AI231" i="1"/>
  <c r="AJ231" i="1"/>
  <c r="AL231" i="1"/>
  <c r="AQ231" i="1" s="1"/>
  <c r="AM231" i="1"/>
  <c r="AN231" i="1"/>
  <c r="AO231" i="1"/>
  <c r="AT231" i="1" s="1"/>
  <c r="AR231" i="1"/>
  <c r="AS231" i="1"/>
  <c r="AG232" i="1"/>
  <c r="AH232" i="1"/>
  <c r="AI232" i="1"/>
  <c r="AJ232" i="1"/>
  <c r="AL232" i="1"/>
  <c r="AM232" i="1"/>
  <c r="AR232" i="1" s="1"/>
  <c r="AN232" i="1"/>
  <c r="AO232" i="1"/>
  <c r="AQ232" i="1"/>
  <c r="AS232" i="1"/>
  <c r="AT232" i="1"/>
  <c r="AG233" i="1"/>
  <c r="AH233" i="1"/>
  <c r="AI233" i="1"/>
  <c r="AJ233" i="1"/>
  <c r="AL233" i="1"/>
  <c r="AM233" i="1"/>
  <c r="AR233" i="1" s="1"/>
  <c r="AN233" i="1"/>
  <c r="AO233" i="1"/>
  <c r="AQ233" i="1"/>
  <c r="AS233" i="1"/>
  <c r="AT233" i="1"/>
  <c r="AG234" i="1"/>
  <c r="AH234" i="1"/>
  <c r="AI234" i="1"/>
  <c r="AJ234" i="1"/>
  <c r="AL234" i="1"/>
  <c r="AM234" i="1"/>
  <c r="AR234" i="1" s="1"/>
  <c r="AN234" i="1"/>
  <c r="AO234" i="1"/>
  <c r="AQ234" i="1"/>
  <c r="AS234" i="1"/>
  <c r="AT234" i="1"/>
  <c r="AG235" i="1"/>
  <c r="AH235" i="1"/>
  <c r="AI235" i="1"/>
  <c r="AJ235" i="1"/>
  <c r="AL235" i="1"/>
  <c r="AM235" i="1"/>
  <c r="AR235" i="1" s="1"/>
  <c r="AN235" i="1"/>
  <c r="AO235" i="1"/>
  <c r="AQ235" i="1"/>
  <c r="AS235" i="1"/>
  <c r="AT235" i="1"/>
  <c r="AG236" i="1"/>
  <c r="AH236" i="1"/>
  <c r="AI236" i="1"/>
  <c r="AJ236" i="1"/>
  <c r="AL236" i="1"/>
  <c r="AM236" i="1"/>
  <c r="AR236" i="1" s="1"/>
  <c r="AN236" i="1"/>
  <c r="AO236" i="1"/>
  <c r="AQ236" i="1"/>
  <c r="AS236" i="1"/>
  <c r="AT236" i="1"/>
  <c r="AG237" i="1"/>
  <c r="AH237" i="1"/>
  <c r="AI237" i="1"/>
  <c r="AJ237" i="1"/>
  <c r="AL237" i="1"/>
  <c r="AM237" i="1"/>
  <c r="AR237" i="1" s="1"/>
  <c r="AN237" i="1"/>
  <c r="AO237" i="1"/>
  <c r="AQ237" i="1"/>
  <c r="AS237" i="1"/>
  <c r="AT237" i="1"/>
  <c r="AG238" i="1"/>
  <c r="AH238" i="1"/>
  <c r="AI238" i="1"/>
  <c r="AJ238" i="1"/>
  <c r="AL238" i="1"/>
  <c r="AM238" i="1"/>
  <c r="AR238" i="1" s="1"/>
  <c r="AN238" i="1"/>
  <c r="AO238" i="1"/>
  <c r="AQ238" i="1"/>
  <c r="AS238" i="1"/>
  <c r="AT238" i="1"/>
  <c r="AG239" i="1"/>
  <c r="AH239" i="1"/>
  <c r="AI239" i="1"/>
  <c r="AJ239" i="1"/>
  <c r="AL239" i="1"/>
  <c r="AM239" i="1"/>
  <c r="AR239" i="1" s="1"/>
  <c r="AN239" i="1"/>
  <c r="AO239" i="1"/>
  <c r="AQ239" i="1"/>
  <c r="AS239" i="1"/>
  <c r="AT239" i="1"/>
  <c r="AG240" i="1"/>
  <c r="AH240" i="1"/>
  <c r="AI240" i="1"/>
  <c r="AJ240" i="1"/>
  <c r="AL240" i="1"/>
  <c r="AM240" i="1"/>
  <c r="AR240" i="1" s="1"/>
  <c r="AN240" i="1"/>
  <c r="AO240" i="1"/>
  <c r="AT240" i="1" s="1"/>
  <c r="AQ240" i="1"/>
  <c r="AS240" i="1"/>
  <c r="AG241" i="1"/>
  <c r="AH241" i="1"/>
  <c r="AI241" i="1"/>
  <c r="AJ241" i="1"/>
  <c r="AL241" i="1"/>
  <c r="AM241" i="1"/>
  <c r="AN241" i="1"/>
  <c r="AS241" i="1" s="1"/>
  <c r="AO241" i="1"/>
  <c r="AT241" i="1" s="1"/>
  <c r="AQ241" i="1"/>
  <c r="AR241" i="1"/>
  <c r="AG242" i="1"/>
  <c r="AH242" i="1"/>
  <c r="AI242" i="1"/>
  <c r="AJ242" i="1"/>
  <c r="AL242" i="1"/>
  <c r="AM242" i="1"/>
  <c r="AN242" i="1"/>
  <c r="AO242" i="1"/>
  <c r="AT242" i="1" s="1"/>
  <c r="AQ242" i="1"/>
  <c r="AR242" i="1"/>
  <c r="AS242" i="1"/>
  <c r="AG243" i="1"/>
  <c r="AH243" i="1"/>
  <c r="AI243" i="1"/>
  <c r="AJ243" i="1"/>
  <c r="AL243" i="1"/>
  <c r="AQ243" i="1" s="1"/>
  <c r="AM243" i="1"/>
  <c r="AN243" i="1"/>
  <c r="AO243" i="1"/>
  <c r="AT243" i="1" s="1"/>
  <c r="AR243" i="1"/>
  <c r="AS243" i="1"/>
  <c r="AG244" i="1"/>
  <c r="AH244" i="1"/>
  <c r="AI244" i="1"/>
  <c r="AJ244" i="1"/>
  <c r="AL244" i="1"/>
  <c r="AM244" i="1"/>
  <c r="AR244" i="1" s="1"/>
  <c r="AN244" i="1"/>
  <c r="AO244" i="1"/>
  <c r="AT244" i="1" s="1"/>
  <c r="AQ244" i="1"/>
  <c r="AS244" i="1"/>
  <c r="AG245" i="1"/>
  <c r="AH245" i="1"/>
  <c r="AI245" i="1"/>
  <c r="AJ245" i="1"/>
  <c r="AL245" i="1"/>
  <c r="AM245" i="1"/>
  <c r="AN245" i="1"/>
  <c r="AS245" i="1" s="1"/>
  <c r="AO245" i="1"/>
  <c r="AT245" i="1" s="1"/>
  <c r="AQ245" i="1"/>
  <c r="AR245" i="1"/>
  <c r="AG246" i="1"/>
  <c r="AH246" i="1"/>
  <c r="AI246" i="1"/>
  <c r="AJ246" i="1"/>
  <c r="AL246" i="1"/>
  <c r="AM246" i="1"/>
  <c r="AN246" i="1"/>
  <c r="AO246" i="1"/>
  <c r="AT246" i="1" s="1"/>
  <c r="AQ246" i="1"/>
  <c r="AR246" i="1"/>
  <c r="AS246" i="1"/>
  <c r="AG247" i="1"/>
  <c r="AH247" i="1"/>
  <c r="AI247" i="1"/>
  <c r="AJ247" i="1"/>
  <c r="AL247" i="1"/>
  <c r="AQ247" i="1" s="1"/>
  <c r="AM247" i="1"/>
  <c r="AN247" i="1"/>
  <c r="AO247" i="1"/>
  <c r="AT247" i="1" s="1"/>
  <c r="AR247" i="1"/>
  <c r="AS247" i="1"/>
  <c r="AG248" i="1"/>
  <c r="AH248" i="1"/>
  <c r="AI248" i="1"/>
  <c r="AJ248" i="1"/>
  <c r="AL248" i="1"/>
  <c r="AM248" i="1"/>
  <c r="AR248" i="1" s="1"/>
  <c r="AN248" i="1"/>
  <c r="AO248" i="1"/>
  <c r="AT248" i="1" s="1"/>
  <c r="AQ248" i="1"/>
  <c r="AS248" i="1"/>
  <c r="AG249" i="1"/>
  <c r="AH249" i="1"/>
  <c r="AI249" i="1"/>
  <c r="AJ249" i="1"/>
  <c r="AL249" i="1"/>
  <c r="AM249" i="1"/>
  <c r="AN249" i="1"/>
  <c r="AS249" i="1" s="1"/>
  <c r="AO249" i="1"/>
  <c r="AT249" i="1" s="1"/>
  <c r="AQ249" i="1"/>
  <c r="AR249" i="1"/>
  <c r="AG250" i="1"/>
  <c r="AH250" i="1"/>
  <c r="AI250" i="1"/>
  <c r="AJ250" i="1"/>
  <c r="AL250" i="1"/>
  <c r="AM250" i="1"/>
  <c r="AN250" i="1"/>
  <c r="AO250" i="1"/>
  <c r="AT250" i="1" s="1"/>
  <c r="AQ250" i="1"/>
  <c r="AR250" i="1"/>
  <c r="AS250" i="1"/>
  <c r="AG251" i="1"/>
  <c r="AH251" i="1"/>
  <c r="AI251" i="1"/>
  <c r="AJ251" i="1"/>
  <c r="AL251" i="1"/>
  <c r="AQ251" i="1" s="1"/>
  <c r="AM251" i="1"/>
  <c r="AN251" i="1"/>
  <c r="AO251" i="1"/>
  <c r="AT251" i="1" s="1"/>
  <c r="AR251" i="1"/>
  <c r="AS251" i="1"/>
  <c r="AG252" i="1"/>
  <c r="AH252" i="1"/>
  <c r="AI252" i="1"/>
  <c r="AJ252" i="1"/>
  <c r="AL252" i="1"/>
  <c r="AM252" i="1"/>
  <c r="AR252" i="1" s="1"/>
  <c r="AN252" i="1"/>
  <c r="AO252" i="1"/>
  <c r="AT252" i="1" s="1"/>
  <c r="AQ252" i="1"/>
  <c r="AS252" i="1"/>
  <c r="AG253" i="1"/>
  <c r="AH253" i="1"/>
  <c r="AI253" i="1"/>
  <c r="AJ253" i="1"/>
  <c r="AL253" i="1"/>
  <c r="AM253" i="1"/>
  <c r="AN253" i="1"/>
  <c r="AS253" i="1" s="1"/>
  <c r="AO253" i="1"/>
  <c r="AT253" i="1" s="1"/>
  <c r="AQ253" i="1"/>
  <c r="AR253" i="1"/>
  <c r="AG254" i="1"/>
  <c r="AH254" i="1"/>
  <c r="AI254" i="1"/>
  <c r="AJ254" i="1"/>
  <c r="AL254" i="1"/>
  <c r="AM254" i="1"/>
  <c r="AN254" i="1"/>
  <c r="AO254" i="1"/>
  <c r="AT254" i="1" s="1"/>
  <c r="AQ254" i="1"/>
  <c r="AR254" i="1"/>
  <c r="AS254" i="1"/>
  <c r="AG255" i="1"/>
  <c r="AH255" i="1"/>
  <c r="AI255" i="1"/>
  <c r="AJ255" i="1"/>
  <c r="AL255" i="1"/>
  <c r="AM255" i="1"/>
  <c r="AN255" i="1"/>
  <c r="AO255" i="1"/>
  <c r="AT255" i="1" s="1"/>
  <c r="AQ255" i="1"/>
  <c r="AR255" i="1"/>
  <c r="AS255" i="1"/>
  <c r="AG256" i="1"/>
  <c r="AH256" i="1"/>
  <c r="AI256" i="1"/>
  <c r="AJ256" i="1"/>
  <c r="AL256" i="1"/>
  <c r="AM256" i="1"/>
  <c r="AR256" i="1" s="1"/>
  <c r="AN256" i="1"/>
  <c r="AO256" i="1"/>
  <c r="AT256" i="1" s="1"/>
  <c r="AQ256" i="1"/>
  <c r="AS256" i="1"/>
  <c r="AG257" i="1"/>
  <c r="AH257" i="1"/>
  <c r="AI257" i="1"/>
  <c r="AJ257" i="1"/>
  <c r="AL257" i="1"/>
  <c r="AM257" i="1"/>
  <c r="AN257" i="1"/>
  <c r="AS257" i="1" s="1"/>
  <c r="AO257" i="1"/>
  <c r="AT257" i="1" s="1"/>
  <c r="AQ257" i="1"/>
  <c r="AR257" i="1"/>
  <c r="AG258" i="1"/>
  <c r="AH258" i="1"/>
  <c r="AI258" i="1"/>
  <c r="AJ258" i="1"/>
  <c r="AL258" i="1"/>
  <c r="AM258" i="1"/>
  <c r="AN258" i="1"/>
  <c r="AO258" i="1"/>
  <c r="AT258" i="1" s="1"/>
  <c r="AQ258" i="1"/>
  <c r="AR258" i="1"/>
  <c r="AS258" i="1"/>
  <c r="AG259" i="1"/>
  <c r="AH259" i="1"/>
  <c r="AI259" i="1"/>
  <c r="AJ259" i="1"/>
  <c r="AL259" i="1"/>
  <c r="AQ259" i="1" s="1"/>
  <c r="AM259" i="1"/>
  <c r="AN259" i="1"/>
  <c r="AO259" i="1"/>
  <c r="AT259" i="1" s="1"/>
  <c r="AR259" i="1"/>
  <c r="AS259" i="1"/>
  <c r="AG260" i="1"/>
  <c r="AH260" i="1"/>
  <c r="AI260" i="1"/>
  <c r="AJ260" i="1"/>
  <c r="AL260" i="1"/>
  <c r="AM260" i="1"/>
  <c r="AR260" i="1" s="1"/>
  <c r="AN260" i="1"/>
  <c r="AO260" i="1"/>
  <c r="AT260" i="1" s="1"/>
  <c r="AQ260" i="1"/>
  <c r="AS260" i="1"/>
  <c r="AG261" i="1"/>
  <c r="AH261" i="1"/>
  <c r="AI261" i="1"/>
  <c r="AJ261" i="1"/>
  <c r="AL261" i="1"/>
  <c r="AM261" i="1"/>
  <c r="AN261" i="1"/>
  <c r="AS261" i="1" s="1"/>
  <c r="AO261" i="1"/>
  <c r="AT261" i="1" s="1"/>
  <c r="AQ261" i="1"/>
  <c r="AR261" i="1"/>
  <c r="AG262" i="1"/>
  <c r="AH262" i="1"/>
  <c r="AI262" i="1"/>
  <c r="AJ262" i="1"/>
  <c r="AL262" i="1"/>
  <c r="AM262" i="1"/>
  <c r="AN262" i="1"/>
  <c r="AO262" i="1"/>
  <c r="AT262" i="1" s="1"/>
  <c r="AQ262" i="1"/>
  <c r="AR262" i="1"/>
  <c r="AS262" i="1"/>
  <c r="AG263" i="1"/>
  <c r="AH263" i="1"/>
  <c r="AI263" i="1"/>
  <c r="AJ263" i="1"/>
  <c r="AL263" i="1"/>
  <c r="AQ263" i="1" s="1"/>
  <c r="AM263" i="1"/>
  <c r="AN263" i="1"/>
  <c r="AO263" i="1"/>
  <c r="AT263" i="1" s="1"/>
  <c r="AR263" i="1"/>
  <c r="AS263" i="1"/>
  <c r="AG264" i="1"/>
  <c r="AH264" i="1"/>
  <c r="AI264" i="1"/>
  <c r="AJ264" i="1"/>
  <c r="AL264" i="1"/>
  <c r="AM264" i="1"/>
  <c r="AR264" i="1" s="1"/>
  <c r="AN264" i="1"/>
  <c r="AO264" i="1"/>
  <c r="AT264" i="1" s="1"/>
  <c r="AQ264" i="1"/>
  <c r="AS264" i="1"/>
  <c r="AG265" i="1"/>
  <c r="AH265" i="1"/>
  <c r="AI265" i="1"/>
  <c r="AJ265" i="1"/>
  <c r="AL265" i="1"/>
  <c r="AM265" i="1"/>
  <c r="AN265" i="1"/>
  <c r="AS265" i="1" s="1"/>
  <c r="AO265" i="1"/>
  <c r="AT265" i="1" s="1"/>
  <c r="AQ265" i="1"/>
  <c r="AR265" i="1"/>
  <c r="AG266" i="1"/>
  <c r="AH266" i="1"/>
  <c r="AI266" i="1"/>
  <c r="AJ266" i="1"/>
  <c r="AL266" i="1"/>
  <c r="AM266" i="1"/>
  <c r="AN266" i="1"/>
  <c r="AO266" i="1"/>
  <c r="AT266" i="1" s="1"/>
  <c r="AQ266" i="1"/>
  <c r="AR266" i="1"/>
  <c r="AS266" i="1"/>
  <c r="AG267" i="1"/>
  <c r="AH267" i="1"/>
  <c r="AI267" i="1"/>
  <c r="AJ267" i="1"/>
  <c r="AL267" i="1"/>
  <c r="AQ267" i="1" s="1"/>
  <c r="AM267" i="1"/>
  <c r="AN267" i="1"/>
  <c r="AO267" i="1"/>
  <c r="AT267" i="1" s="1"/>
  <c r="AR267" i="1"/>
  <c r="AS267" i="1"/>
  <c r="AG268" i="1"/>
  <c r="AH268" i="1"/>
  <c r="AI268" i="1"/>
  <c r="AJ268" i="1"/>
  <c r="AL268" i="1"/>
  <c r="AM268" i="1"/>
  <c r="AR268" i="1" s="1"/>
  <c r="AN268" i="1"/>
  <c r="AO268" i="1"/>
  <c r="AT268" i="1" s="1"/>
  <c r="AQ268" i="1"/>
  <c r="AS268" i="1"/>
  <c r="AG269" i="1"/>
  <c r="AH269" i="1"/>
  <c r="AI269" i="1"/>
  <c r="AJ269" i="1"/>
  <c r="AL269" i="1"/>
  <c r="AM269" i="1"/>
  <c r="AN269" i="1"/>
  <c r="AS269" i="1" s="1"/>
  <c r="AO269" i="1"/>
  <c r="AT269" i="1" s="1"/>
  <c r="AQ269" i="1"/>
  <c r="AR269" i="1"/>
  <c r="AG270" i="1"/>
  <c r="AH270" i="1"/>
  <c r="AI270" i="1"/>
  <c r="AJ270" i="1"/>
  <c r="AL270" i="1"/>
  <c r="AM270" i="1"/>
  <c r="AN270" i="1"/>
  <c r="AO270" i="1"/>
  <c r="AT270" i="1" s="1"/>
  <c r="AQ270" i="1"/>
  <c r="AR270" i="1"/>
  <c r="AS270" i="1"/>
  <c r="AG271" i="1"/>
  <c r="AH271" i="1"/>
  <c r="AI271" i="1"/>
  <c r="AJ271" i="1"/>
  <c r="AL271" i="1"/>
  <c r="AQ271" i="1" s="1"/>
  <c r="AM271" i="1"/>
  <c r="AN271" i="1"/>
  <c r="AO271" i="1"/>
  <c r="AT271" i="1" s="1"/>
  <c r="AR271" i="1"/>
  <c r="AS271" i="1"/>
  <c r="AG272" i="1"/>
  <c r="AH272" i="1"/>
  <c r="AI272" i="1"/>
  <c r="AJ272" i="1"/>
  <c r="AL272" i="1"/>
  <c r="AM272" i="1"/>
  <c r="AR272" i="1" s="1"/>
  <c r="AN272" i="1"/>
  <c r="AO272" i="1"/>
  <c r="AT272" i="1" s="1"/>
  <c r="AQ272" i="1"/>
  <c r="AS272" i="1"/>
  <c r="AG273" i="1"/>
  <c r="AH273" i="1"/>
  <c r="AI273" i="1"/>
  <c r="AJ273" i="1"/>
  <c r="AL273" i="1"/>
  <c r="AM273" i="1"/>
  <c r="AN273" i="1"/>
  <c r="AO273" i="1"/>
  <c r="AT273" i="1" s="1"/>
  <c r="AQ273" i="1"/>
  <c r="AR273" i="1"/>
  <c r="AS273" i="1"/>
  <c r="AG274" i="1"/>
  <c r="AH274" i="1"/>
  <c r="AI274" i="1"/>
  <c r="AJ274" i="1"/>
  <c r="AL274" i="1"/>
  <c r="AM274" i="1"/>
  <c r="AN274" i="1"/>
  <c r="AO274" i="1"/>
  <c r="AT274" i="1" s="1"/>
  <c r="AQ274" i="1"/>
  <c r="AR274" i="1"/>
  <c r="AS274" i="1"/>
  <c r="AG275" i="1"/>
  <c r="AH275" i="1"/>
  <c r="AI275" i="1"/>
  <c r="AJ275" i="1"/>
  <c r="AL275" i="1"/>
  <c r="AQ275" i="1" s="1"/>
  <c r="AM275" i="1"/>
  <c r="AN275" i="1"/>
  <c r="AO275" i="1"/>
  <c r="AT275" i="1" s="1"/>
  <c r="AR275" i="1"/>
  <c r="AS275" i="1"/>
  <c r="AG276" i="1"/>
  <c r="AH276" i="1"/>
  <c r="AI276" i="1"/>
  <c r="AJ276" i="1"/>
  <c r="AL276" i="1"/>
  <c r="AM276" i="1"/>
  <c r="AR276" i="1" s="1"/>
  <c r="AN276" i="1"/>
  <c r="AO276" i="1"/>
  <c r="AT276" i="1" s="1"/>
  <c r="AQ276" i="1"/>
  <c r="AS276" i="1"/>
  <c r="AG277" i="1"/>
  <c r="AH277" i="1"/>
  <c r="AI277" i="1"/>
  <c r="AJ277" i="1"/>
  <c r="AL277" i="1"/>
  <c r="AM277" i="1"/>
  <c r="AN277" i="1"/>
  <c r="AS277" i="1" s="1"/>
  <c r="AO277" i="1"/>
  <c r="AT277" i="1" s="1"/>
  <c r="AQ277" i="1"/>
  <c r="AR277" i="1"/>
  <c r="AG278" i="1"/>
  <c r="AH278" i="1"/>
  <c r="AI278" i="1"/>
  <c r="AJ278" i="1"/>
  <c r="AL278" i="1"/>
  <c r="AM278" i="1"/>
  <c r="AN278" i="1"/>
  <c r="AO278" i="1"/>
  <c r="AT278" i="1" s="1"/>
  <c r="AQ278" i="1"/>
  <c r="AR278" i="1"/>
  <c r="AS278" i="1"/>
  <c r="AG279" i="1"/>
  <c r="AH279" i="1"/>
  <c r="AI279" i="1"/>
  <c r="AJ279" i="1"/>
  <c r="AL279" i="1"/>
  <c r="AQ279" i="1" s="1"/>
  <c r="AM279" i="1"/>
  <c r="AN279" i="1"/>
  <c r="AO279" i="1"/>
  <c r="AT279" i="1" s="1"/>
  <c r="AR279" i="1"/>
  <c r="AS279" i="1"/>
  <c r="AG280" i="1"/>
  <c r="AH280" i="1"/>
  <c r="AI280" i="1"/>
  <c r="AJ280" i="1"/>
  <c r="AL280" i="1"/>
  <c r="AM280" i="1"/>
  <c r="AR280" i="1" s="1"/>
  <c r="AN280" i="1"/>
  <c r="AO280" i="1"/>
  <c r="AT280" i="1" s="1"/>
  <c r="AQ280" i="1"/>
  <c r="AS280" i="1"/>
  <c r="AG281" i="1"/>
  <c r="AH281" i="1"/>
  <c r="AI281" i="1"/>
  <c r="AJ281" i="1"/>
  <c r="AL281" i="1"/>
  <c r="AM281" i="1"/>
  <c r="AN281" i="1"/>
  <c r="AS281" i="1" s="1"/>
  <c r="AO281" i="1"/>
  <c r="AT281" i="1" s="1"/>
  <c r="AQ281" i="1"/>
  <c r="AR281" i="1"/>
  <c r="AG282" i="1"/>
  <c r="AH282" i="1"/>
  <c r="AI282" i="1"/>
  <c r="AJ282" i="1"/>
  <c r="AL282" i="1"/>
  <c r="AM282" i="1"/>
  <c r="AN282" i="1"/>
  <c r="AO282" i="1"/>
  <c r="AT282" i="1" s="1"/>
  <c r="AQ282" i="1"/>
  <c r="AR282" i="1"/>
  <c r="AS282" i="1"/>
  <c r="AG283" i="1"/>
  <c r="AH283" i="1"/>
  <c r="AI283" i="1"/>
  <c r="AJ283" i="1"/>
  <c r="AL283" i="1"/>
  <c r="AQ283" i="1" s="1"/>
  <c r="AM283" i="1"/>
  <c r="AN283" i="1"/>
  <c r="AO283" i="1"/>
  <c r="AT283" i="1" s="1"/>
  <c r="AR283" i="1"/>
  <c r="AS283" i="1"/>
  <c r="AG284" i="1"/>
  <c r="AH284" i="1"/>
  <c r="AI284" i="1"/>
  <c r="AJ284" i="1"/>
  <c r="AL284" i="1"/>
  <c r="AM284" i="1"/>
  <c r="AR284" i="1" s="1"/>
  <c r="AN284" i="1"/>
  <c r="AO284" i="1"/>
  <c r="AT284" i="1" s="1"/>
  <c r="AQ284" i="1"/>
  <c r="AS284" i="1"/>
  <c r="AG285" i="1"/>
  <c r="AH285" i="1"/>
  <c r="AI285" i="1"/>
  <c r="AJ285" i="1"/>
  <c r="AL285" i="1"/>
  <c r="AM285" i="1"/>
  <c r="AN285" i="1"/>
  <c r="AS285" i="1" s="1"/>
  <c r="AO285" i="1"/>
  <c r="AT285" i="1" s="1"/>
  <c r="AQ285" i="1"/>
  <c r="AR285" i="1"/>
  <c r="AG286" i="1"/>
  <c r="AH286" i="1"/>
  <c r="AI286" i="1"/>
  <c r="AJ286" i="1"/>
  <c r="AL286" i="1"/>
  <c r="AM286" i="1"/>
  <c r="AN286" i="1"/>
  <c r="AO286" i="1"/>
  <c r="AT286" i="1" s="1"/>
  <c r="AQ286" i="1"/>
  <c r="AR286" i="1"/>
  <c r="AS286" i="1"/>
  <c r="AG287" i="1"/>
  <c r="AH287" i="1"/>
  <c r="AI287" i="1"/>
  <c r="AJ287" i="1"/>
  <c r="AL287" i="1"/>
  <c r="AQ287" i="1" s="1"/>
  <c r="AM287" i="1"/>
  <c r="AN287" i="1"/>
  <c r="AO287" i="1"/>
  <c r="AT287" i="1" s="1"/>
  <c r="AR287" i="1"/>
  <c r="AS287" i="1"/>
  <c r="AG288" i="1"/>
  <c r="AH288" i="1"/>
  <c r="AI288" i="1"/>
  <c r="AJ288" i="1"/>
  <c r="AL288" i="1"/>
  <c r="AM288" i="1"/>
  <c r="AR288" i="1" s="1"/>
  <c r="AN288" i="1"/>
  <c r="AO288" i="1"/>
  <c r="AT288" i="1" s="1"/>
  <c r="AQ288" i="1"/>
  <c r="AS288" i="1"/>
  <c r="AG289" i="1"/>
  <c r="AH289" i="1"/>
  <c r="AI289" i="1"/>
  <c r="AJ289" i="1"/>
  <c r="AL289" i="1"/>
  <c r="AM289" i="1"/>
  <c r="AN289" i="1"/>
  <c r="AS289" i="1" s="1"/>
  <c r="AO289" i="1"/>
  <c r="AT289" i="1" s="1"/>
  <c r="AQ289" i="1"/>
  <c r="AR289" i="1"/>
  <c r="AG290" i="1"/>
  <c r="AH290" i="1"/>
  <c r="AI290" i="1"/>
  <c r="AJ290" i="1"/>
  <c r="AL290" i="1"/>
  <c r="AQ290" i="1" s="1"/>
  <c r="AM290" i="1"/>
  <c r="AN290" i="1"/>
  <c r="AO290" i="1"/>
  <c r="AR290" i="1"/>
  <c r="AS290" i="1"/>
  <c r="AT290" i="1"/>
  <c r="AG291" i="1"/>
  <c r="AH291" i="1"/>
  <c r="AI291" i="1"/>
  <c r="AJ291" i="1"/>
  <c r="AL291" i="1"/>
  <c r="AQ291" i="1" s="1"/>
  <c r="AM291" i="1"/>
  <c r="AN291" i="1"/>
  <c r="AS291" i="1" s="1"/>
  <c r="AO291" i="1"/>
  <c r="AT291" i="1" s="1"/>
  <c r="AR291" i="1"/>
  <c r="AG292" i="1"/>
  <c r="AH292" i="1"/>
  <c r="AI292" i="1"/>
  <c r="AJ292" i="1"/>
  <c r="AL292" i="1"/>
  <c r="AM292" i="1"/>
  <c r="AR292" i="1" s="1"/>
  <c r="AN292" i="1"/>
  <c r="AS292" i="1" s="1"/>
  <c r="AO292" i="1"/>
  <c r="AT292" i="1" s="1"/>
  <c r="AQ292" i="1"/>
  <c r="AG293" i="1"/>
  <c r="AH293" i="1"/>
  <c r="AI293" i="1"/>
  <c r="AJ293" i="1"/>
  <c r="AL293" i="1"/>
  <c r="AM293" i="1"/>
  <c r="AN293" i="1"/>
  <c r="AS293" i="1" s="1"/>
  <c r="AO293" i="1"/>
  <c r="AT293" i="1" s="1"/>
  <c r="AQ293" i="1"/>
  <c r="AR293" i="1"/>
  <c r="AG294" i="1"/>
  <c r="AH294" i="1"/>
  <c r="AI294" i="1"/>
  <c r="AJ294" i="1"/>
  <c r="AL294" i="1"/>
  <c r="AM294" i="1"/>
  <c r="AR294" i="1" s="1"/>
  <c r="AN294" i="1"/>
  <c r="AS294" i="1" s="1"/>
  <c r="AO294" i="1"/>
  <c r="AT294" i="1" s="1"/>
  <c r="AQ294" i="1"/>
  <c r="AG295" i="1"/>
  <c r="AH295" i="1"/>
  <c r="AI295" i="1"/>
  <c r="AJ295" i="1"/>
  <c r="AL295" i="1"/>
  <c r="AM295" i="1"/>
  <c r="AN295" i="1"/>
  <c r="AS295" i="1" s="1"/>
  <c r="AO295" i="1"/>
  <c r="AT295" i="1" s="1"/>
  <c r="AQ295" i="1"/>
  <c r="AR295" i="1"/>
  <c r="AG296" i="1"/>
  <c r="AH296" i="1"/>
  <c r="AI296" i="1"/>
  <c r="AJ296" i="1"/>
  <c r="AL296" i="1"/>
  <c r="AQ296" i="1" s="1"/>
  <c r="AM296" i="1"/>
  <c r="AN296" i="1"/>
  <c r="AS296" i="1" s="1"/>
  <c r="AO296" i="1"/>
  <c r="AT296" i="1" s="1"/>
  <c r="AR296" i="1"/>
  <c r="AO3" i="1"/>
  <c r="AT3" i="1" s="1"/>
  <c r="AN3" i="1"/>
  <c r="AS3" i="1" s="1"/>
  <c r="AM3" i="1"/>
  <c r="AR3" i="1" s="1"/>
  <c r="AL3" i="1"/>
  <c r="AQ3" i="1" s="1"/>
  <c r="AJ3" i="1"/>
  <c r="AI3" i="1"/>
  <c r="AH3" i="1"/>
  <c r="AG3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1" i="1" s="1"/>
  <c r="A192" i="1" s="1"/>
  <c r="A193" i="1" s="1"/>
  <c r="A194" i="1" s="1"/>
  <c r="A195" i="1" s="1"/>
  <c r="A196" i="1" s="1"/>
  <c r="A197" i="1" s="1"/>
  <c r="A198" i="1" s="1"/>
  <c r="A199" i="1" s="1"/>
  <c r="A201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</calcChain>
</file>

<file path=xl/sharedStrings.xml><?xml version="1.0" encoding="utf-8"?>
<sst xmlns="http://schemas.openxmlformats.org/spreadsheetml/2006/main" count="924" uniqueCount="310">
  <si>
    <t>RD30</t>
  </si>
  <si>
    <t>WD22</t>
  </si>
  <si>
    <t>WDD30</t>
  </si>
  <si>
    <t>WDO30</t>
  </si>
  <si>
    <t>C14:0</t>
  </si>
  <si>
    <t>C16:0</t>
  </si>
  <si>
    <t>C16:1 w7</t>
  </si>
  <si>
    <t>C18:0</t>
  </si>
  <si>
    <t>C18:1 w9</t>
  </si>
  <si>
    <t>C18:1 w7</t>
  </si>
  <si>
    <t>C18:2 w6</t>
  </si>
  <si>
    <t>C18:3 w6</t>
  </si>
  <si>
    <t>C18:3 w3</t>
  </si>
  <si>
    <t>C20:0</t>
  </si>
  <si>
    <t>C20:2 w6</t>
  </si>
  <si>
    <t>C20:1 w9</t>
  </si>
  <si>
    <t>C20:3 w6</t>
  </si>
  <si>
    <t>C20:4 w6</t>
  </si>
  <si>
    <t>C20:5 w3</t>
  </si>
  <si>
    <t>C22:5 w3</t>
  </si>
  <si>
    <t>C22:6 w3</t>
  </si>
  <si>
    <t>PA 23:2 (2:0/21:2)</t>
  </si>
  <si>
    <t>PA 25:1 (3:0/22:1)</t>
  </si>
  <si>
    <t>PA 32:0 (16:0/16:0)</t>
  </si>
  <si>
    <t>PA 34:1 (16:0/18:1)</t>
  </si>
  <si>
    <t>PA 34:2 (16:0/18:2)</t>
  </si>
  <si>
    <t>PA 34:2 (16:1/18:1)</t>
  </si>
  <si>
    <t>PA 34:3 (16:1/18:2)</t>
  </si>
  <si>
    <t>PA 36:1 (18:0/18:1)</t>
  </si>
  <si>
    <t>PA 36:2 (18:1/18:1)</t>
  </si>
  <si>
    <t>PA 38:2 (14:1/24:1)</t>
  </si>
  <si>
    <t>PA 36:3 (18:1/18:2)</t>
  </si>
  <si>
    <t>PA 36:4 (16:0/20:4)</t>
  </si>
  <si>
    <t>PA 36:4 (18:2/18:2)</t>
  </si>
  <si>
    <t>PA 38:4 (18:0/20:4)</t>
  </si>
  <si>
    <t>PA 38:5 (18:0/20:5)</t>
  </si>
  <si>
    <t>PA 38:6 (16:0/22:6)</t>
  </si>
  <si>
    <t>PA 40:6 (18:0/22:6)</t>
  </si>
  <si>
    <t>PC 32:0 (16:0/16:0)</t>
  </si>
  <si>
    <t>PC 32:1 (16:0/16:1)</t>
  </si>
  <si>
    <t>PC 32:2 (16:1/16:1)</t>
  </si>
  <si>
    <t>PC 33:1 (16:0/17:1)</t>
  </si>
  <si>
    <t>PC 33:2 (15:0/18:2)</t>
  </si>
  <si>
    <t>PC 34:0; (16:0/18:0)</t>
  </si>
  <si>
    <t>PC 34:1 (16:0/18:1)</t>
  </si>
  <si>
    <t>PC 34:2 (16:0/18:2)</t>
  </si>
  <si>
    <t>PC 34:3 (16:1/18:2)</t>
  </si>
  <si>
    <t>PC 34:4 (14:0/20:4)</t>
  </si>
  <si>
    <t>PC 35:1 (9:0/26:1)</t>
  </si>
  <si>
    <t>PC 35:2 (13:1/22:1)</t>
  </si>
  <si>
    <t>PC 35:2 (17:1/18:1)</t>
  </si>
  <si>
    <t>PC 35:4 (15:0/20:4)</t>
  </si>
  <si>
    <t>PC 36:1 (18:0/18:1)</t>
  </si>
  <si>
    <t>PC 36:2 (18:0/18:2)</t>
  </si>
  <si>
    <t>PC 36:3 (16:0/20:3)</t>
  </si>
  <si>
    <t>PC 36:3 (18:1/18:2)</t>
  </si>
  <si>
    <t>PC 36:4 (16:0/20:4)</t>
  </si>
  <si>
    <t>PC 36:5 (16:0/20:5)</t>
  </si>
  <si>
    <t>PC 36:6 (14:0/22:6)</t>
  </si>
  <si>
    <t>PC 37:1 (11:0/26:1)</t>
  </si>
  <si>
    <t>PC 37:4 (15:1/22:3)</t>
  </si>
  <si>
    <t>PC 37:4 (17:0/20:4)</t>
  </si>
  <si>
    <t>PC 37:5 (13:1/24:4)</t>
  </si>
  <si>
    <t>PC 37:6 (15:0/22:6)</t>
  </si>
  <si>
    <t>PC 38:3 (18:0/20:3)</t>
  </si>
  <si>
    <t>PC 38:4 (18:0/20:4)</t>
  </si>
  <si>
    <t>PC 38:4 (18:1/20:3)</t>
  </si>
  <si>
    <t>PC 38:5 (18:0/20:5)</t>
  </si>
  <si>
    <t>PC 38:6 (16:0/22:6)</t>
  </si>
  <si>
    <t>PC 38:7 (16:1/22:6)</t>
  </si>
  <si>
    <t>PC 39:4 (19:0/20:4)</t>
  </si>
  <si>
    <t>PC 39:6 (17:1/22:5)</t>
  </si>
  <si>
    <t>PC 40:6 (18:0/22:6)</t>
  </si>
  <si>
    <t>PC 40:7 (18:1/22:6)</t>
  </si>
  <si>
    <t>PC 40:8 (20:4/20:4)</t>
  </si>
  <si>
    <t>PE 34:0 (16:0/18:0)</t>
  </si>
  <si>
    <t>PE 34:1 (16:0/18:1)</t>
  </si>
  <si>
    <t>PE 34:2 (16:0/18:2)</t>
  </si>
  <si>
    <t>PE 34:3 (16:0/18:3)</t>
  </si>
  <si>
    <t>PE 34:3 (16:1/18:2)</t>
  </si>
  <si>
    <t>PE 36:1 (18:0/18:1)</t>
  </si>
  <si>
    <t>PE 36:2 (18:0/18:2)</t>
  </si>
  <si>
    <t>PE 36:2 (18:1/18:1)</t>
  </si>
  <si>
    <t>PE 36:3 (16:0/20:3)</t>
  </si>
  <si>
    <t>PE 36:3 (18:1/18:2)</t>
  </si>
  <si>
    <t>PE 36:4 (16:0/20:4)</t>
  </si>
  <si>
    <t>PE 36:4 (18:2/18:2)</t>
  </si>
  <si>
    <t>PE 36:5 (16:0/20:5)</t>
  </si>
  <si>
    <t>PE 36:5 (16:1/20:4)</t>
  </si>
  <si>
    <t>PE 37:4 (17:0/20:4)</t>
  </si>
  <si>
    <t>PE 37:5 (17:1/20:4)</t>
  </si>
  <si>
    <t>PE 38:1 (18:0/20:1)</t>
  </si>
  <si>
    <t>PE 38:2 (18:1/20:1)</t>
  </si>
  <si>
    <t>PE 38:3 (18:0/20:3)</t>
  </si>
  <si>
    <t>PE 38:4 (16:0/22:4)</t>
  </si>
  <si>
    <t>PE 38:4 (18:0/20:4)</t>
  </si>
  <si>
    <t>PE 38:5 (16:0/22:5)</t>
  </si>
  <si>
    <t>PE 38:5 (18:0/20:5)</t>
  </si>
  <si>
    <t>PE 38:5 (18:1/20:4)</t>
  </si>
  <si>
    <t>PE 38:6 (16:0/22:6)</t>
  </si>
  <si>
    <t>PE 38:7 (16:1/22:6)</t>
  </si>
  <si>
    <t>PE 39:5 (19:1/20:4)</t>
  </si>
  <si>
    <t>PE 39:6 (17:0/22:6)</t>
  </si>
  <si>
    <t>PE 40:4 (18:0/22:4)</t>
  </si>
  <si>
    <t>PE 40:4 (20:0/20:4)</t>
  </si>
  <si>
    <t>PE 40:5 (18:0/22:5)</t>
  </si>
  <si>
    <t>PE 40:5 (18:1/22:4)</t>
  </si>
  <si>
    <t>PE 40:6 (18:0/22:6)</t>
  </si>
  <si>
    <t>PE 40:7 (18:1/22:6)</t>
  </si>
  <si>
    <t>PE 42:6 (20:0/22:6)</t>
  </si>
  <si>
    <t>PG 34:1 (16:0/18:1)</t>
  </si>
  <si>
    <t>PG 34:2 (16:0/18:2)</t>
  </si>
  <si>
    <t>PG 34:2 (16:1/18:1)</t>
  </si>
  <si>
    <t>PG 36:2 (18:1/18:1)</t>
  </si>
  <si>
    <t>PG 36:3 (18:1/18:2)</t>
  </si>
  <si>
    <t>PG 36:4 (16:0/20:4)</t>
  </si>
  <si>
    <t>PG 36:4 (18:2/18:2)</t>
  </si>
  <si>
    <t>PG 36:5 (16:1/20:4)</t>
  </si>
  <si>
    <t>PG 38:1 (20:0/18:1)</t>
  </si>
  <si>
    <t>PG 38:2 (18:1/20:1)</t>
  </si>
  <si>
    <t>PG 38:4 (18:0/20:4)</t>
  </si>
  <si>
    <t>PG 38:4 (18:1/20:3)</t>
  </si>
  <si>
    <t>PG 38:5 (18:1/20:4)</t>
  </si>
  <si>
    <t>PG 38:6 (18:2/20:4)</t>
  </si>
  <si>
    <t>PG 38:7 (16:1/22:6)</t>
  </si>
  <si>
    <t>PG 40:5 (18:1/22:4)</t>
  </si>
  <si>
    <t>PG 40:6 (18:1/22:5)</t>
  </si>
  <si>
    <t>PG 40:7 (18:1/22:6)</t>
  </si>
  <si>
    <t>PG 40:8 (18:2/22:6)</t>
  </si>
  <si>
    <t>PG 42:10 (20:4/22:6)</t>
  </si>
  <si>
    <t>PG 42:8 (20:4/22:4)</t>
  </si>
  <si>
    <t>PG 42:9 (20:3/22:6)</t>
  </si>
  <si>
    <t>PG 42:11 (20:5/22:6)</t>
  </si>
  <si>
    <t>PG 44:11 (22:5/22:6)</t>
  </si>
  <si>
    <t>PG 44:12 (22:6/22:6)</t>
  </si>
  <si>
    <t>PI 36:1 (18:0/18:1)</t>
  </si>
  <si>
    <t>PI 36:2 (18:1/18:1)</t>
  </si>
  <si>
    <t>PI 36:3 (16:0/20:3)</t>
  </si>
  <si>
    <t>PI 36:3 (18:1/18:2)</t>
  </si>
  <si>
    <t>PI 36:4 (16:0/20:4)</t>
  </si>
  <si>
    <t>PI 36:5 (16:0/20:5)</t>
  </si>
  <si>
    <t>PI 37:4 (17:0/20:4)</t>
  </si>
  <si>
    <t>PI 38:3 (18:0/20:3)</t>
  </si>
  <si>
    <t>PI 38:4 (18:0/20:4)</t>
  </si>
  <si>
    <t>PI 38:5 (18:1/20:4)</t>
  </si>
  <si>
    <t>PI 38:6 (16:0/22:6)</t>
  </si>
  <si>
    <t>PI 38:6 (18:1/20:5)</t>
  </si>
  <si>
    <t>PI 39:4 (19:0/20:4)</t>
  </si>
  <si>
    <t>PI 40:5 (18:0/22:5)</t>
  </si>
  <si>
    <t>PI 40:6 (18:0/22:6)</t>
  </si>
  <si>
    <t>PI 40:7 (18:1/22:6)</t>
  </si>
  <si>
    <t>PS 36:1 (18:0/18:1)</t>
  </si>
  <si>
    <t>PS 36:4 (16:0/20:4)</t>
  </si>
  <si>
    <t>PS 36:5 (16:0/20:5)</t>
  </si>
  <si>
    <t>PS 38:3 (18:0/20:3)</t>
  </si>
  <si>
    <t>PS 38:4 (18:0/20:4)</t>
  </si>
  <si>
    <t>PS 38:5 (18:0/20:5)</t>
  </si>
  <si>
    <t>PS 38:5 (18:1/20:4)</t>
  </si>
  <si>
    <t>PS 38:6 (16:0/22:6)</t>
  </si>
  <si>
    <t>PS 40:3 (24:0/16:3)</t>
  </si>
  <si>
    <t>PS 40:4 (18:0/22:4)</t>
  </si>
  <si>
    <t>PS 40:5 (18:0/22:5)</t>
  </si>
  <si>
    <t>PS 40:6 (18:0/22:6)</t>
  </si>
  <si>
    <t>PS 42:3 (26:0/16:3)</t>
  </si>
  <si>
    <t>Lyso PC 16:0</t>
  </si>
  <si>
    <t>Lyso PC 16:1 w7</t>
  </si>
  <si>
    <t>Lyso PC 18:0</t>
  </si>
  <si>
    <t>Lyso PC 18:1 w9</t>
  </si>
  <si>
    <t>Lyso PC 18:2 w6</t>
  </si>
  <si>
    <t>Lyso PC 20:0</t>
  </si>
  <si>
    <t>Lyso PC 20:1 w9</t>
  </si>
  <si>
    <t>Lyso PC 20:3 w6</t>
  </si>
  <si>
    <t>Lyso PC 20:4 w6</t>
  </si>
  <si>
    <t>Lyso PC 22:0</t>
  </si>
  <si>
    <t>Lyso PC 22:4 w6</t>
  </si>
  <si>
    <t>Lyso PC 22:5 w3</t>
  </si>
  <si>
    <t>Lyso PC 22:6 w3</t>
  </si>
  <si>
    <t>Lyso PE 16:0</t>
  </si>
  <si>
    <t>Lyso PE 16:1 w7</t>
  </si>
  <si>
    <t>Lyso PE 17:0</t>
  </si>
  <si>
    <t>Lyso PE 18:0</t>
  </si>
  <si>
    <t>Lyso PE 18:1  w9</t>
  </si>
  <si>
    <t>Lyso PE 18:2 w6</t>
  </si>
  <si>
    <t>Lyso PE 20:1 w9</t>
  </si>
  <si>
    <t>Lyso PE 20:3 w6</t>
  </si>
  <si>
    <t>Lyso PE 20:4 w6</t>
  </si>
  <si>
    <t>Lyso PE 20:5 w3</t>
  </si>
  <si>
    <t>Lyso PE 22:0</t>
  </si>
  <si>
    <t>Lyso PE 22:4 w6</t>
  </si>
  <si>
    <t>Lyso PE 22:5 w3</t>
  </si>
  <si>
    <t>Lyso PE 22:6 w3</t>
  </si>
  <si>
    <t>Lyso PI 16:0</t>
  </si>
  <si>
    <t>Lyso PI 17:0</t>
  </si>
  <si>
    <t>Lyso PI 18:0</t>
  </si>
  <si>
    <t>Lyso PI 18:1 w9</t>
  </si>
  <si>
    <t>Lyso PI 18:2 w6</t>
  </si>
  <si>
    <t>Lyso PI 20:3 w6</t>
  </si>
  <si>
    <t>Lyso PI 20:4 w6</t>
  </si>
  <si>
    <t>Lyso PI 20:5 w3</t>
  </si>
  <si>
    <t>Lyso PI 22:4 w6</t>
  </si>
  <si>
    <t>Lyso PI 22:6 w3</t>
  </si>
  <si>
    <t>Lyso PS 20:4 w6</t>
  </si>
  <si>
    <t>Lyso PS 22:6 w3</t>
  </si>
  <si>
    <t>PC 16:0e (14:0e/2:0)</t>
  </si>
  <si>
    <t>PC 17:0e (14:0e/3:0)</t>
  </si>
  <si>
    <t>PC 18:0e (16:0e/2:0)</t>
  </si>
  <si>
    <t>PC 18:1e (16:1e/2:0)</t>
  </si>
  <si>
    <t>PC 18:2e (16:2e/2:0)</t>
  </si>
  <si>
    <t>PC 19:1e (14:1e/5:0)</t>
  </si>
  <si>
    <t>PC 20:4e (18:4e/2:0)</t>
  </si>
  <si>
    <t>PC 20:5e (18:5e/2:0)</t>
  </si>
  <si>
    <t>PC 21:3e (18:3e/3:0)</t>
  </si>
  <si>
    <t>PC 21:4e (18:4e/3:0)</t>
  </si>
  <si>
    <t>PC 32:0e (14:0e/18:0)</t>
  </si>
  <si>
    <t>PC 34:0e (14:0e/20:0)</t>
  </si>
  <si>
    <t>PC 34:1e (14:0e/20:1)</t>
  </si>
  <si>
    <t>PC 34:2e (14:0e/20:2)</t>
  </si>
  <si>
    <t>PC 36:4e (14:0e/22:4)</t>
  </si>
  <si>
    <t>PC 38:4e (14:0e/24:4)</t>
  </si>
  <si>
    <t>PC 38:5e (16:0e/22:5)</t>
  </si>
  <si>
    <t>PC 38:6e (16:0e/22:6)</t>
  </si>
  <si>
    <t>PC 40:6e (18:0e/22:6)</t>
  </si>
  <si>
    <t>PC 40:7e (18:1e/22:6)</t>
  </si>
  <si>
    <t>PE 20:1e (14:1e/6:0)</t>
  </si>
  <si>
    <t>PE 22:4e (20:4e/2:0)</t>
  </si>
  <si>
    <t>PE 24:6e (22:6e/2:0)</t>
  </si>
  <si>
    <t>PE 33:0e (14:0e/19:0)</t>
  </si>
  <si>
    <t>PE 34:0e (18:0e/16:0)</t>
  </si>
  <si>
    <t>PE 34:1e (16:0e/18:1)</t>
  </si>
  <si>
    <t>PE 34:3e (16:1e/18:2)</t>
  </si>
  <si>
    <t>PE 36:1e (18:0e/18:1)</t>
  </si>
  <si>
    <t>PE 36:2e (18:0e/18:2)</t>
  </si>
  <si>
    <t>PE 36:4e (16:0e/20:4)</t>
  </si>
  <si>
    <t>PE 36:5e (16:1e/20:4)</t>
  </si>
  <si>
    <t>PE 38:4e (16:0e/22:4)</t>
  </si>
  <si>
    <t>PE 38:5e (16:0e/22:5)</t>
  </si>
  <si>
    <t>PE 38:5e (18:1e/20:4)</t>
  </si>
  <si>
    <t>PE 38:6e (18:2e/20:4)</t>
  </si>
  <si>
    <t>PE 38:7e (16:1e/22:6)</t>
  </si>
  <si>
    <t>PE 40:4e (18:0e/22:4)</t>
  </si>
  <si>
    <t>PE 40:5e (18:0e/22:5)</t>
  </si>
  <si>
    <t>PE 40:6e (18:1e/22:5)</t>
  </si>
  <si>
    <t>PE 40:7e (18:1e/22:6)</t>
  </si>
  <si>
    <t>PE 40:7e (18:2e/22:5)</t>
  </si>
  <si>
    <t>PE 40:8e (18:2e/22:6)</t>
  </si>
  <si>
    <t>SM d33:1 (d14:0/19:1)</t>
  </si>
  <si>
    <t>SM d34:0 (d14:0/20:0)</t>
  </si>
  <si>
    <t>SM d34:1 (d14:0/20:1)</t>
  </si>
  <si>
    <t>SM d34:2 (d16:0/18:2)</t>
  </si>
  <si>
    <t>SM d35:1 (d14:0/21:1)</t>
  </si>
  <si>
    <t>SM d36:1 (d14:1/22:0)</t>
  </si>
  <si>
    <t>SM d36:2 (d14:0/22:2)</t>
  </si>
  <si>
    <t>SM d38:1 (d14:1/24:0)</t>
  </si>
  <si>
    <t>SM d39:1 (d14:0/25:1)</t>
  </si>
  <si>
    <t>SM d39:1 (d14:1/25:0)</t>
  </si>
  <si>
    <t>SM d40:1 (d14:1/26:0)</t>
  </si>
  <si>
    <t>SM d40:2 (d14:0/26:2)</t>
  </si>
  <si>
    <t>SM d41:1 (d14:0/27:1)</t>
  </si>
  <si>
    <t>SM d41:1 (d14:1/27:0)</t>
  </si>
  <si>
    <t>SM d41:2 (d14:1/27:1)</t>
  </si>
  <si>
    <t>SM d42:1 (d14:1/28:0)</t>
  </si>
  <si>
    <t>SM d42:2 (d14:1/28:1)</t>
  </si>
  <si>
    <t>SM d42:3 (d14:2/28:1)</t>
  </si>
  <si>
    <t>SM d43:1 (d18:1/25:0)</t>
  </si>
  <si>
    <t>9(S)-HODE</t>
  </si>
  <si>
    <t>13(S)-HODE</t>
  </si>
  <si>
    <t>12,13-DiHOME</t>
  </si>
  <si>
    <t>6-keto PGF1a</t>
  </si>
  <si>
    <t>TbxB2</t>
  </si>
  <si>
    <t>PGD2</t>
  </si>
  <si>
    <t>PGE2</t>
  </si>
  <si>
    <t>5-HETE</t>
  </si>
  <si>
    <t>12-HETE</t>
  </si>
  <si>
    <t>15-HETE</t>
  </si>
  <si>
    <t>20-HETE</t>
  </si>
  <si>
    <t>11,12-EET</t>
  </si>
  <si>
    <t>14,15-EET</t>
  </si>
  <si>
    <t>14,15-DiHET</t>
  </si>
  <si>
    <t>8,9-EpETE</t>
  </si>
  <si>
    <t>14,15-EpETE</t>
  </si>
  <si>
    <t>17,18-EpETE</t>
  </si>
  <si>
    <t>5,6-DiHETE</t>
  </si>
  <si>
    <t>8,9-DiHETE</t>
  </si>
  <si>
    <t>11,12-DiHETE</t>
  </si>
  <si>
    <t>17,18-DiHETE</t>
  </si>
  <si>
    <t>Resolvin E1</t>
  </si>
  <si>
    <t>7,8-EpDPA</t>
  </si>
  <si>
    <t>10,11-EpDPA</t>
  </si>
  <si>
    <t>13,14-EpDPA</t>
  </si>
  <si>
    <t>16,17-EpDPA</t>
  </si>
  <si>
    <t>19,20-EpDPA</t>
  </si>
  <si>
    <t>7,8-DiHDPA</t>
  </si>
  <si>
    <t>10,11-DiHDPA</t>
  </si>
  <si>
    <t>13,14-DiHDPA</t>
  </si>
  <si>
    <t>16,17-DiHDPA</t>
  </si>
  <si>
    <t>19,20-DiHDPA</t>
  </si>
  <si>
    <t>Resolvin D1</t>
  </si>
  <si>
    <t>PDX</t>
  </si>
  <si>
    <t>Animal #</t>
  </si>
  <si>
    <t>Average</t>
  </si>
  <si>
    <t>GC Data</t>
  </si>
  <si>
    <t>UHPLC/MS/MS Data</t>
  </si>
  <si>
    <t>Lipid</t>
  </si>
  <si>
    <t>Group ID</t>
  </si>
  <si>
    <t>Stdev</t>
  </si>
  <si>
    <t>Sterr</t>
  </si>
  <si>
    <t>units</t>
  </si>
  <si>
    <t>nmol/mg protein</t>
  </si>
  <si>
    <t>Peak Area/mg protein</t>
  </si>
  <si>
    <t xml:space="preserve">Lipid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</si>
</sst>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0.000"/>
    <numFmt numFmtId="170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18" fillId="0" borderId="0" xfId="0" applyFont="1"/>
    <xf numFmtId="0" fontId="20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9" fontId="18" fillId="0" borderId="0" xfId="0" applyNumberFormat="1" applyFont="1" applyFill="1" applyAlignment="1">
      <alignment horizontal="center"/>
    </xf>
    <xf numFmtId="169" fontId="18" fillId="0" borderId="0" xfId="0" applyNumberFormat="1" applyFont="1" applyAlignment="1">
      <alignment horizontal="center"/>
    </xf>
    <xf numFmtId="170" fontId="18" fillId="0" borderId="0" xfId="0" applyNumberFormat="1" applyFont="1" applyAlignment="1">
      <alignment horizontal="center"/>
    </xf>
    <xf numFmtId="2" fontId="18" fillId="0" borderId="0" xfId="0" applyNumberFormat="1" applyFont="1" applyFill="1" applyAlignment="1">
      <alignment horizontal="center"/>
    </xf>
    <xf numFmtId="0" fontId="18" fillId="0" borderId="0" xfId="0" applyFon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96"/>
  <sheetViews>
    <sheetView tabSelected="1" topLeftCell="R1" zoomScale="50" zoomScaleNormal="50" workbookViewId="0">
      <selection activeCell="AW37" sqref="AW37"/>
    </sheetView>
  </sheetViews>
  <sheetFormatPr defaultRowHeight="15" x14ac:dyDescent="0.25"/>
  <cols>
    <col min="1" max="1" width="15.42578125" style="1" customWidth="1"/>
    <col min="2" max="2" width="27.42578125" style="1" customWidth="1"/>
    <col min="3" max="3" width="27.42578125" style="2" customWidth="1"/>
    <col min="4" max="5" width="23.7109375" style="1" customWidth="1"/>
    <col min="6" max="10" width="21.42578125" style="6" bestFit="1" customWidth="1"/>
    <col min="11" max="11" width="9.140625" style="6"/>
    <col min="12" max="15" width="21.42578125" style="6" bestFit="1" customWidth="1"/>
    <col min="16" max="16" width="9.140625" style="6"/>
    <col min="17" max="22" width="21.42578125" style="6" bestFit="1" customWidth="1"/>
    <col min="23" max="23" width="9.140625" style="6"/>
    <col min="24" max="24" width="21.42578125" style="6" bestFit="1" customWidth="1"/>
    <col min="25" max="30" width="18.85546875" style="6" customWidth="1"/>
    <col min="31" max="31" width="9.140625" style="4"/>
    <col min="32" max="32" width="31.140625" style="2" customWidth="1"/>
    <col min="33" max="36" width="18" style="1" customWidth="1"/>
    <col min="37" max="37" width="9.140625" style="1"/>
    <col min="38" max="41" width="14.42578125" style="1" bestFit="1" customWidth="1"/>
    <col min="42" max="42" width="9.140625" style="1"/>
    <col min="43" max="43" width="14.140625" style="1" bestFit="1" customWidth="1"/>
    <col min="44" max="45" width="14.42578125" style="1" bestFit="1" customWidth="1"/>
    <col min="46" max="46" width="16.85546875" style="1" customWidth="1"/>
  </cols>
  <sheetData>
    <row r="1" spans="1:46" x14ac:dyDescent="0.25">
      <c r="D1" s="2" t="s">
        <v>298</v>
      </c>
      <c r="E1" s="2"/>
      <c r="F1" s="3">
        <v>616</v>
      </c>
      <c r="G1" s="3">
        <v>617</v>
      </c>
      <c r="H1" s="3">
        <v>618</v>
      </c>
      <c r="I1" s="3">
        <v>619</v>
      </c>
      <c r="J1" s="3">
        <v>620</v>
      </c>
      <c r="K1" s="3"/>
      <c r="L1" s="3">
        <v>627</v>
      </c>
      <c r="M1" s="3">
        <v>629</v>
      </c>
      <c r="N1" s="3">
        <v>630</v>
      </c>
      <c r="O1" s="3">
        <v>631</v>
      </c>
      <c r="P1" s="3"/>
      <c r="Q1" s="3">
        <v>632</v>
      </c>
      <c r="R1" s="3">
        <v>634</v>
      </c>
      <c r="S1" s="3">
        <v>635</v>
      </c>
      <c r="T1" s="3">
        <v>636</v>
      </c>
      <c r="U1" s="3">
        <v>637</v>
      </c>
      <c r="V1" s="3">
        <v>639</v>
      </c>
      <c r="W1" s="3"/>
      <c r="X1" s="3">
        <v>640</v>
      </c>
      <c r="Y1" s="3">
        <v>641</v>
      </c>
      <c r="Z1" s="3">
        <v>642</v>
      </c>
      <c r="AA1" s="3">
        <v>643</v>
      </c>
      <c r="AB1" s="3">
        <v>644</v>
      </c>
      <c r="AC1" s="3">
        <v>646</v>
      </c>
      <c r="AD1" s="3">
        <v>647</v>
      </c>
      <c r="AG1" s="2" t="s">
        <v>299</v>
      </c>
      <c r="AH1" s="2"/>
      <c r="AI1" s="2"/>
      <c r="AJ1" s="2"/>
      <c r="AK1" s="2"/>
      <c r="AL1" s="2" t="s">
        <v>304</v>
      </c>
      <c r="AM1" s="2"/>
      <c r="AN1" s="2"/>
      <c r="AO1" s="2"/>
      <c r="AP1" s="2"/>
      <c r="AQ1" s="2" t="s">
        <v>305</v>
      </c>
      <c r="AR1" s="2"/>
      <c r="AS1" s="2"/>
      <c r="AT1" s="2"/>
    </row>
    <row r="2" spans="1:46" s="12" customFormat="1" x14ac:dyDescent="0.25">
      <c r="A2" s="6"/>
      <c r="B2" s="6"/>
      <c r="C2" s="5" t="s">
        <v>302</v>
      </c>
      <c r="D2" s="5" t="s">
        <v>303</v>
      </c>
      <c r="E2" s="5" t="s">
        <v>306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/>
      <c r="L2" s="5" t="s">
        <v>1</v>
      </c>
      <c r="M2" s="5" t="s">
        <v>1</v>
      </c>
      <c r="N2" s="5" t="s">
        <v>1</v>
      </c>
      <c r="O2" s="5" t="s">
        <v>1</v>
      </c>
      <c r="P2" s="5"/>
      <c r="Q2" s="5" t="s">
        <v>3</v>
      </c>
      <c r="R2" s="5" t="s">
        <v>3</v>
      </c>
      <c r="S2" s="5" t="s">
        <v>3</v>
      </c>
      <c r="T2" s="5" t="s">
        <v>3</v>
      </c>
      <c r="U2" s="5" t="s">
        <v>3</v>
      </c>
      <c r="V2" s="5" t="s">
        <v>3</v>
      </c>
      <c r="W2" s="5"/>
      <c r="X2" s="5" t="s">
        <v>2</v>
      </c>
      <c r="Y2" s="5" t="s">
        <v>2</v>
      </c>
      <c r="Z2" s="5" t="s">
        <v>2</v>
      </c>
      <c r="AA2" s="5" t="s">
        <v>2</v>
      </c>
      <c r="AB2" s="5" t="s">
        <v>2</v>
      </c>
      <c r="AC2" s="5" t="s">
        <v>2</v>
      </c>
      <c r="AD2" s="5" t="s">
        <v>2</v>
      </c>
      <c r="AE2" s="11"/>
      <c r="AF2" s="5" t="s">
        <v>309</v>
      </c>
      <c r="AG2" s="5" t="s">
        <v>0</v>
      </c>
      <c r="AH2" s="5" t="s">
        <v>1</v>
      </c>
      <c r="AI2" s="5" t="s">
        <v>3</v>
      </c>
      <c r="AJ2" s="5" t="s">
        <v>2</v>
      </c>
      <c r="AK2" s="5"/>
      <c r="AL2" s="5" t="s">
        <v>0</v>
      </c>
      <c r="AM2" s="5" t="s">
        <v>1</v>
      </c>
      <c r="AN2" s="5" t="s">
        <v>3</v>
      </c>
      <c r="AO2" s="5" t="s">
        <v>2</v>
      </c>
      <c r="AP2" s="5"/>
      <c r="AQ2" s="5" t="s">
        <v>0</v>
      </c>
      <c r="AR2" s="5" t="s">
        <v>1</v>
      </c>
      <c r="AS2" s="5" t="s">
        <v>3</v>
      </c>
      <c r="AT2" s="5" t="s">
        <v>2</v>
      </c>
    </row>
    <row r="3" spans="1:46" x14ac:dyDescent="0.25">
      <c r="A3" s="1">
        <v>1</v>
      </c>
      <c r="B3" s="1" t="s">
        <v>300</v>
      </c>
      <c r="C3" s="2" t="s">
        <v>4</v>
      </c>
      <c r="E3" s="7" t="s">
        <v>307</v>
      </c>
      <c r="F3" s="7">
        <v>2.5627827999999998E-2</v>
      </c>
      <c r="G3" s="7">
        <v>1.7815471999999999E-2</v>
      </c>
      <c r="H3" s="7">
        <v>1.3851183E-2</v>
      </c>
      <c r="I3" s="7">
        <v>1.0371685E-2</v>
      </c>
      <c r="J3" s="7">
        <v>2.3572254000000001E-2</v>
      </c>
      <c r="K3" s="7"/>
      <c r="L3" s="7">
        <v>7.5740330999999994E-2</v>
      </c>
      <c r="M3" s="7">
        <v>5.9450568000000002E-2</v>
      </c>
      <c r="N3" s="7">
        <v>0.103594935</v>
      </c>
      <c r="O3" s="7">
        <v>6.0478059000000001E-2</v>
      </c>
      <c r="P3" s="7"/>
      <c r="Q3" s="7">
        <v>5.4359282000000002E-2</v>
      </c>
      <c r="R3" s="7">
        <v>6.2339882999999999E-2</v>
      </c>
      <c r="S3" s="7">
        <v>5.0954900999999997E-2</v>
      </c>
      <c r="T3" s="7">
        <v>9.1721328000000005E-2</v>
      </c>
      <c r="U3" s="7">
        <v>9.3549179999999996E-2</v>
      </c>
      <c r="V3" s="7">
        <v>5.7885803E-2</v>
      </c>
      <c r="W3" s="7"/>
      <c r="X3" s="7">
        <v>9.4769405000000001E-2</v>
      </c>
      <c r="Y3" s="7">
        <v>3.2816616999999999E-2</v>
      </c>
      <c r="Z3" s="7">
        <v>4.5003583999999999E-2</v>
      </c>
      <c r="AA3" s="7">
        <v>5.8218772000000002E-2</v>
      </c>
      <c r="AB3" s="7">
        <v>3.6529540999999999E-2</v>
      </c>
      <c r="AC3" s="7">
        <v>3.6989297999999997E-2</v>
      </c>
      <c r="AD3" s="7">
        <v>4.1086646999999997E-2</v>
      </c>
      <c r="AF3" s="2" t="str">
        <f>C3</f>
        <v>C14:0</v>
      </c>
      <c r="AG3" s="8">
        <f>AVERAGE(F3:J3)</f>
        <v>1.8247684399999999E-2</v>
      </c>
      <c r="AH3" s="8">
        <f>AVERAGE(L3:O3)</f>
        <v>7.4815973250000001E-2</v>
      </c>
      <c r="AI3" s="8">
        <f>AVERAGE(Q3:V3)</f>
        <v>6.8468396166666667E-2</v>
      </c>
      <c r="AJ3" s="8">
        <f>AVERAGE(X3:AD3)</f>
        <v>4.9344837714285716E-2</v>
      </c>
      <c r="AK3" s="8"/>
      <c r="AL3" s="8">
        <f>STDEV(F3:J3)</f>
        <v>6.4102449182847319E-3</v>
      </c>
      <c r="AM3" s="8">
        <f>STDEV(L3:O3)</f>
        <v>2.0581177000640091E-2</v>
      </c>
      <c r="AN3" s="8">
        <f>STDEV(Q3:V3)</f>
        <v>1.9105413493699219E-2</v>
      </c>
      <c r="AO3" s="8">
        <f>STDEV(X3:AD3)</f>
        <v>2.1676621400230144E-2</v>
      </c>
      <c r="AP3" s="8"/>
      <c r="AQ3" s="8">
        <f>AL3/SQRT(5)</f>
        <v>2.8667486779414488E-3</v>
      </c>
      <c r="AR3" s="8">
        <f>AM3/SQRT(4)</f>
        <v>1.0290588500320046E-2</v>
      </c>
      <c r="AS3" s="8">
        <f>AN3/SQRT(6)</f>
        <v>7.799752397407927E-3</v>
      </c>
      <c r="AT3" s="8">
        <f>AO3/SQRT(7)</f>
        <v>8.1929927841585225E-3</v>
      </c>
    </row>
    <row r="4" spans="1:46" x14ac:dyDescent="0.25">
      <c r="A4" s="1">
        <f>A3+1</f>
        <v>2</v>
      </c>
      <c r="B4" s="1" t="s">
        <v>300</v>
      </c>
      <c r="C4" s="2" t="s">
        <v>5</v>
      </c>
      <c r="E4" s="7" t="s">
        <v>307</v>
      </c>
      <c r="F4" s="7">
        <v>0.894034734</v>
      </c>
      <c r="G4" s="7">
        <v>0.66146704499999998</v>
      </c>
      <c r="H4" s="7">
        <v>0.60272935800000005</v>
      </c>
      <c r="I4" s="7">
        <v>0.54957627899999995</v>
      </c>
      <c r="J4" s="7">
        <v>0.79331760100000004</v>
      </c>
      <c r="K4" s="7"/>
      <c r="L4" s="7">
        <v>1.887848038</v>
      </c>
      <c r="M4" s="7">
        <v>1.29016994</v>
      </c>
      <c r="N4" s="7">
        <v>1.8152898829999999</v>
      </c>
      <c r="O4" s="7">
        <v>1.1826858220000001</v>
      </c>
      <c r="P4" s="7"/>
      <c r="Q4" s="7">
        <v>1.599898601</v>
      </c>
      <c r="R4" s="7">
        <v>1.566319813</v>
      </c>
      <c r="S4" s="7">
        <v>1.3955603649999999</v>
      </c>
      <c r="T4" s="7">
        <v>1.699164023</v>
      </c>
      <c r="U4" s="7">
        <v>1.920107647</v>
      </c>
      <c r="V4" s="7">
        <v>1.454394108</v>
      </c>
      <c r="W4" s="7"/>
      <c r="X4" s="7">
        <v>1.9883382979999999</v>
      </c>
      <c r="Y4" s="7">
        <v>0.88024906999999997</v>
      </c>
      <c r="Z4" s="7">
        <v>1.3262409639999999</v>
      </c>
      <c r="AA4" s="7">
        <v>1.4535434629999999</v>
      </c>
      <c r="AB4" s="7">
        <v>0.919892292</v>
      </c>
      <c r="AC4" s="7">
        <v>0.88856878100000003</v>
      </c>
      <c r="AD4" s="7">
        <v>1.336822483</v>
      </c>
      <c r="AF4" s="2" t="str">
        <f t="shared" ref="AF4:AF67" si="0">C4</f>
        <v>C16:0</v>
      </c>
      <c r="AG4" s="8">
        <f>AVERAGE(F4:J4)</f>
        <v>0.70022500340000005</v>
      </c>
      <c r="AH4" s="8">
        <f>AVERAGE(L4:O4)</f>
        <v>1.5439984207499999</v>
      </c>
      <c r="AI4" s="8">
        <f t="shared" ref="AI4:AI67" si="1">AVERAGE(Q4:V4)</f>
        <v>1.6059074261666668</v>
      </c>
      <c r="AJ4" s="8">
        <f t="shared" ref="AJ4:AJ67" si="2">AVERAGE(X4:AD4)</f>
        <v>1.2562364787142857</v>
      </c>
      <c r="AK4" s="8"/>
      <c r="AL4" s="8">
        <f>STDEV(F4:J4)</f>
        <v>0.14136040974916361</v>
      </c>
      <c r="AM4" s="8">
        <f>STDEV(L4:O4)</f>
        <v>0.35907627250490332</v>
      </c>
      <c r="AN4" s="8">
        <f t="shared" ref="AN4:AN67" si="3">STDEV(Q4:V4)</f>
        <v>0.18773599998087262</v>
      </c>
      <c r="AO4" s="8">
        <f t="shared" ref="AO4:AO67" si="4">STDEV(X4:AD4)</f>
        <v>0.40331363545982662</v>
      </c>
      <c r="AP4" s="8"/>
      <c r="AQ4" s="8">
        <f t="shared" ref="AQ4:AQ67" si="5">AL4/SQRT(5)</f>
        <v>6.3218297105270757E-2</v>
      </c>
      <c r="AR4" s="8">
        <f t="shared" ref="AR4:AR67" si="6">AM4/SQRT(4)</f>
        <v>0.17953813625245166</v>
      </c>
      <c r="AS4" s="8">
        <f t="shared" ref="AS4:AS67" si="7">AN4/SQRT(6)</f>
        <v>7.664290105071507E-2</v>
      </c>
      <c r="AT4" s="8">
        <f t="shared" ref="AT4:AT67" si="8">AO4/SQRT(7)</f>
        <v>0.15243822568400894</v>
      </c>
    </row>
    <row r="5" spans="1:46" x14ac:dyDescent="0.25">
      <c r="A5" s="1">
        <f t="shared" ref="A5:A58" si="9">A4+1</f>
        <v>3</v>
      </c>
      <c r="B5" s="1" t="s">
        <v>300</v>
      </c>
      <c r="C5" s="2" t="s">
        <v>6</v>
      </c>
      <c r="E5" s="7" t="s">
        <v>307</v>
      </c>
      <c r="F5" s="7">
        <v>0.14256371100000001</v>
      </c>
      <c r="G5" s="7">
        <v>9.559716E-2</v>
      </c>
      <c r="H5" s="7">
        <v>7.3937616999999997E-2</v>
      </c>
      <c r="I5" s="7">
        <v>5.2183684000000001E-2</v>
      </c>
      <c r="J5" s="7">
        <v>9.9664392000000004E-2</v>
      </c>
      <c r="K5" s="7"/>
      <c r="L5" s="7">
        <v>0.38192736399999999</v>
      </c>
      <c r="M5" s="7">
        <v>0.31635032800000001</v>
      </c>
      <c r="N5" s="7">
        <v>0.51439984299999997</v>
      </c>
      <c r="O5" s="7">
        <v>0.28728921499999999</v>
      </c>
      <c r="P5" s="7"/>
      <c r="Q5" s="7">
        <v>0.26935019900000001</v>
      </c>
      <c r="R5" s="7">
        <v>0.28619454</v>
      </c>
      <c r="S5" s="7">
        <v>0.22049914100000001</v>
      </c>
      <c r="T5" s="7">
        <v>0.329579238</v>
      </c>
      <c r="U5" s="7">
        <v>0.31229993</v>
      </c>
      <c r="V5" s="7">
        <v>0.22871504000000001</v>
      </c>
      <c r="W5" s="7"/>
      <c r="X5" s="7">
        <v>0.54015422700000004</v>
      </c>
      <c r="Y5" s="7">
        <v>0.128673233</v>
      </c>
      <c r="Z5" s="7">
        <v>0.20456671700000001</v>
      </c>
      <c r="AA5" s="7">
        <v>0.34280844799999999</v>
      </c>
      <c r="AB5" s="7">
        <v>0.14584201799999999</v>
      </c>
      <c r="AC5" s="7">
        <v>0.14265476399999999</v>
      </c>
      <c r="AD5" s="7">
        <v>0.19265623700000001</v>
      </c>
      <c r="AF5" s="2" t="str">
        <f t="shared" si="0"/>
        <v>C16:1 w7</v>
      </c>
      <c r="AG5" s="8">
        <f>AVERAGE(F5:J5)</f>
        <v>9.2789312799999996E-2</v>
      </c>
      <c r="AH5" s="8">
        <f>AVERAGE(L5:O5)</f>
        <v>0.3749916875</v>
      </c>
      <c r="AI5" s="8">
        <f t="shared" si="1"/>
        <v>0.27443968133333335</v>
      </c>
      <c r="AJ5" s="8">
        <f t="shared" si="2"/>
        <v>0.24247937771428571</v>
      </c>
      <c r="AK5" s="8"/>
      <c r="AL5" s="8">
        <f>STDEV(F5:J5)</f>
        <v>3.3678052797245103E-2</v>
      </c>
      <c r="AM5" s="8">
        <f>STDEV(L5:O5)</f>
        <v>0.10101694602894844</v>
      </c>
      <c r="AN5" s="8">
        <f t="shared" si="3"/>
        <v>4.3904836607615225E-2</v>
      </c>
      <c r="AO5" s="8">
        <f t="shared" si="4"/>
        <v>0.14991749108827837</v>
      </c>
      <c r="AP5" s="8"/>
      <c r="AQ5" s="8">
        <f t="shared" si="5"/>
        <v>1.5061283080893398E-2</v>
      </c>
      <c r="AR5" s="8">
        <f t="shared" si="6"/>
        <v>5.0508473014474219E-2</v>
      </c>
      <c r="AS5" s="8">
        <f t="shared" si="7"/>
        <v>1.7924074488154147E-2</v>
      </c>
      <c r="AT5" s="8">
        <f t="shared" si="8"/>
        <v>5.6663485514046652E-2</v>
      </c>
    </row>
    <row r="6" spans="1:46" x14ac:dyDescent="0.25">
      <c r="A6" s="1">
        <f t="shared" si="9"/>
        <v>4</v>
      </c>
      <c r="B6" s="1" t="s">
        <v>300</v>
      </c>
      <c r="C6" s="2" t="s">
        <v>7</v>
      </c>
      <c r="E6" s="7" t="s">
        <v>307</v>
      </c>
      <c r="F6" s="7">
        <v>0.16533531600000001</v>
      </c>
      <c r="G6" s="7">
        <v>0.112116049</v>
      </c>
      <c r="H6" s="7">
        <v>0.112909312</v>
      </c>
      <c r="I6" s="7">
        <v>0.119055284</v>
      </c>
      <c r="J6" s="7">
        <v>0.15494254099999999</v>
      </c>
      <c r="K6" s="7"/>
      <c r="L6" s="7">
        <v>0.153988921</v>
      </c>
      <c r="M6" s="7">
        <v>8.8619288000000004E-2</v>
      </c>
      <c r="N6" s="7">
        <v>0.126816761</v>
      </c>
      <c r="O6" s="7">
        <v>0.12742637400000001</v>
      </c>
      <c r="P6" s="7"/>
      <c r="Q6" s="7">
        <v>0.141112814</v>
      </c>
      <c r="R6" s="7">
        <v>0.14852495299999999</v>
      </c>
      <c r="S6" s="7">
        <v>0.118929015</v>
      </c>
      <c r="T6" s="7">
        <v>0.13096012000000001</v>
      </c>
      <c r="U6" s="7">
        <v>0.17410785100000001</v>
      </c>
      <c r="V6" s="7">
        <v>0.123455659</v>
      </c>
      <c r="W6" s="7"/>
      <c r="X6" s="7">
        <v>0.19760828999999999</v>
      </c>
      <c r="Y6" s="7">
        <v>0.11424132100000001</v>
      </c>
      <c r="Z6" s="7">
        <v>0.15172770599999999</v>
      </c>
      <c r="AA6" s="7">
        <v>0.134376096</v>
      </c>
      <c r="AB6" s="7">
        <v>0.112805656</v>
      </c>
      <c r="AC6" s="7">
        <v>0.107331231</v>
      </c>
      <c r="AD6" s="7">
        <v>0.139568989</v>
      </c>
      <c r="AF6" s="2" t="str">
        <f t="shared" si="0"/>
        <v>C18:0</v>
      </c>
      <c r="AG6" s="8">
        <f>AVERAGE(F6:J6)</f>
        <v>0.13287170040000001</v>
      </c>
      <c r="AH6" s="8">
        <f>AVERAGE(L6:O6)</f>
        <v>0.12421283600000001</v>
      </c>
      <c r="AI6" s="8">
        <f t="shared" si="1"/>
        <v>0.13951506866666666</v>
      </c>
      <c r="AJ6" s="8">
        <f t="shared" si="2"/>
        <v>0.13680846985714284</v>
      </c>
      <c r="AK6" s="8"/>
      <c r="AL6" s="8">
        <f>STDEV(F6:J6)</f>
        <v>2.5304128716595466E-2</v>
      </c>
      <c r="AM6" s="8">
        <f>STDEV(L6:O6)</f>
        <v>2.6898718364998922E-2</v>
      </c>
      <c r="AN6" s="8">
        <f t="shared" si="3"/>
        <v>2.0175573283104566E-2</v>
      </c>
      <c r="AO6" s="8">
        <f t="shared" si="4"/>
        <v>3.1323733111522291E-2</v>
      </c>
      <c r="AP6" s="8"/>
      <c r="AQ6" s="8">
        <f t="shared" si="5"/>
        <v>1.1316350384342394E-2</v>
      </c>
      <c r="AR6" s="8">
        <f t="shared" si="6"/>
        <v>1.3449359182499461E-2</v>
      </c>
      <c r="AS6" s="8">
        <f t="shared" si="7"/>
        <v>8.2366433019558285E-3</v>
      </c>
      <c r="AT6" s="8">
        <f t="shared" si="8"/>
        <v>1.1839258278178203E-2</v>
      </c>
    </row>
    <row r="7" spans="1:46" x14ac:dyDescent="0.25">
      <c r="A7" s="1">
        <f t="shared" si="9"/>
        <v>5</v>
      </c>
      <c r="B7" s="1" t="s">
        <v>300</v>
      </c>
      <c r="C7" s="2" t="s">
        <v>8</v>
      </c>
      <c r="E7" s="7" t="s">
        <v>307</v>
      </c>
      <c r="F7" s="7">
        <v>0.69585947000000004</v>
      </c>
      <c r="G7" s="7">
        <v>0.4517467</v>
      </c>
      <c r="H7" s="7">
        <v>0.37048173000000001</v>
      </c>
      <c r="I7" s="7">
        <v>0.336940829</v>
      </c>
      <c r="J7" s="7">
        <v>0.52124478299999999</v>
      </c>
      <c r="K7" s="7"/>
      <c r="L7" s="7">
        <v>2.818068893</v>
      </c>
      <c r="M7" s="7">
        <v>1.8848446059999999</v>
      </c>
      <c r="N7" s="7">
        <v>2.682491862</v>
      </c>
      <c r="O7" s="7">
        <v>1.6292299109999999</v>
      </c>
      <c r="P7" s="7"/>
      <c r="Q7" s="7">
        <v>2.5051960819999999</v>
      </c>
      <c r="R7" s="7">
        <v>2.5859237990000001</v>
      </c>
      <c r="S7" s="7">
        <v>2.1338008030000002</v>
      </c>
      <c r="T7" s="7">
        <v>2.5821730779999998</v>
      </c>
      <c r="U7" s="7">
        <v>3.147574031</v>
      </c>
      <c r="V7" s="7">
        <v>2.154342851</v>
      </c>
      <c r="W7" s="7"/>
      <c r="X7" s="7">
        <v>2.783623204</v>
      </c>
      <c r="Y7" s="7">
        <v>0.91997018399999997</v>
      </c>
      <c r="Z7" s="7">
        <v>1.735367404</v>
      </c>
      <c r="AA7" s="7">
        <v>1.94206649</v>
      </c>
      <c r="AB7" s="7">
        <v>1.016595141</v>
      </c>
      <c r="AC7" s="7">
        <v>0.94442046800000001</v>
      </c>
      <c r="AD7" s="7">
        <v>1.581439018</v>
      </c>
      <c r="AF7" s="2" t="str">
        <f t="shared" si="0"/>
        <v>C18:1 w9</v>
      </c>
      <c r="AG7" s="8">
        <f>AVERAGE(F7:J7)</f>
        <v>0.47525470240000001</v>
      </c>
      <c r="AH7" s="8">
        <f>AVERAGE(L7:O7)</f>
        <v>2.2536588179999999</v>
      </c>
      <c r="AI7" s="8">
        <f t="shared" si="1"/>
        <v>2.5181684406666669</v>
      </c>
      <c r="AJ7" s="8">
        <f t="shared" si="2"/>
        <v>1.5604974155714284</v>
      </c>
      <c r="AK7" s="8"/>
      <c r="AL7" s="8">
        <f>STDEV(F7:J7)</f>
        <v>0.14269046963508561</v>
      </c>
      <c r="AM7" s="8">
        <f>STDEV(L7:O7)</f>
        <v>0.58548893962175175</v>
      </c>
      <c r="AN7" s="8">
        <f t="shared" si="3"/>
        <v>0.3701660713779753</v>
      </c>
      <c r="AO7" s="8">
        <f t="shared" si="4"/>
        <v>0.67802474640704657</v>
      </c>
      <c r="AP7" s="8"/>
      <c r="AQ7" s="8">
        <f t="shared" si="5"/>
        <v>6.3813117969084204E-2</v>
      </c>
      <c r="AR7" s="8">
        <f t="shared" si="6"/>
        <v>0.29274446981087587</v>
      </c>
      <c r="AS7" s="8">
        <f t="shared" si="7"/>
        <v>0.15111966582778272</v>
      </c>
      <c r="AT7" s="8">
        <f t="shared" si="8"/>
        <v>0.2562692659629543</v>
      </c>
    </row>
    <row r="8" spans="1:46" x14ac:dyDescent="0.25">
      <c r="A8" s="1">
        <f t="shared" si="9"/>
        <v>6</v>
      </c>
      <c r="B8" s="1" t="s">
        <v>300</v>
      </c>
      <c r="C8" s="2" t="s">
        <v>9</v>
      </c>
      <c r="E8" s="7" t="s">
        <v>307</v>
      </c>
      <c r="F8" s="7">
        <v>3.7552558E-2</v>
      </c>
      <c r="G8" s="7">
        <v>2.5356569999999998E-2</v>
      </c>
      <c r="H8" s="7">
        <v>2.5912013000000001E-2</v>
      </c>
      <c r="I8" s="7">
        <v>2.3942003E-2</v>
      </c>
      <c r="J8" s="7">
        <v>3.0069133000000001E-2</v>
      </c>
      <c r="K8" s="7"/>
      <c r="L8" s="7">
        <v>0.26524363899999998</v>
      </c>
      <c r="M8" s="7">
        <v>0.14707409299999999</v>
      </c>
      <c r="N8" s="7">
        <v>0.240597279</v>
      </c>
      <c r="O8" s="7">
        <v>0.16482664499999999</v>
      </c>
      <c r="P8" s="7"/>
      <c r="Q8" s="7">
        <v>0.209463976</v>
      </c>
      <c r="R8" s="7">
        <v>0.22153853400000001</v>
      </c>
      <c r="S8" s="7">
        <v>0.17582568100000001</v>
      </c>
      <c r="T8" s="7">
        <v>0.20849774099999999</v>
      </c>
      <c r="U8" s="7">
        <v>0.241605827</v>
      </c>
      <c r="V8" s="7">
        <v>0.15165173500000001</v>
      </c>
      <c r="W8" s="7"/>
      <c r="X8" s="7">
        <v>0.101933313</v>
      </c>
      <c r="Y8" s="7">
        <v>3.9815240000000002E-2</v>
      </c>
      <c r="Z8" s="7">
        <v>7.9753523000000007E-2</v>
      </c>
      <c r="AA8" s="7">
        <v>6.6869703000000003E-2</v>
      </c>
      <c r="AB8" s="7">
        <v>3.7432721000000002E-2</v>
      </c>
      <c r="AC8" s="7">
        <v>3.5859853999999997E-2</v>
      </c>
      <c r="AD8" s="7">
        <v>6.4631613000000004E-2</v>
      </c>
      <c r="AF8" s="2" t="str">
        <f t="shared" si="0"/>
        <v>C18:1 w7</v>
      </c>
      <c r="AG8" s="8">
        <f>AVERAGE(F8:J8)</f>
        <v>2.8566455400000003E-2</v>
      </c>
      <c r="AH8" s="8">
        <f>AVERAGE(L8:O8)</f>
        <v>0.20443541399999998</v>
      </c>
      <c r="AI8" s="8">
        <f t="shared" si="1"/>
        <v>0.2014305823333333</v>
      </c>
      <c r="AJ8" s="8">
        <f t="shared" si="2"/>
        <v>6.0899423857142851E-2</v>
      </c>
      <c r="AK8" s="8"/>
      <c r="AL8" s="8">
        <f>STDEV(F8:J8)</f>
        <v>5.516862075563983E-3</v>
      </c>
      <c r="AM8" s="8">
        <f>STDEV(L8:O8)</f>
        <v>5.7342527663417089E-2</v>
      </c>
      <c r="AN8" s="8">
        <f t="shared" si="3"/>
        <v>3.2454290205777517E-2</v>
      </c>
      <c r="AO8" s="8">
        <f t="shared" si="4"/>
        <v>2.4869792895722099E-2</v>
      </c>
      <c r="AP8" s="8"/>
      <c r="AQ8" s="8">
        <f t="shared" si="5"/>
        <v>2.4672157246903295E-3</v>
      </c>
      <c r="AR8" s="8">
        <f t="shared" si="6"/>
        <v>2.8671263831708545E-2</v>
      </c>
      <c r="AS8" s="8">
        <f t="shared" si="7"/>
        <v>1.3249408494726765E-2</v>
      </c>
      <c r="AT8" s="8">
        <f t="shared" si="8"/>
        <v>9.399898165680225E-3</v>
      </c>
    </row>
    <row r="9" spans="1:46" x14ac:dyDescent="0.25">
      <c r="A9" s="1">
        <f t="shared" si="9"/>
        <v>7</v>
      </c>
      <c r="B9" s="1" t="s">
        <v>300</v>
      </c>
      <c r="C9" s="2" t="s">
        <v>10</v>
      </c>
      <c r="E9" s="7" t="s">
        <v>307</v>
      </c>
      <c r="F9" s="7">
        <v>0.98121504800000003</v>
      </c>
      <c r="G9" s="7">
        <v>0.663987314</v>
      </c>
      <c r="H9" s="7">
        <v>0.511904048</v>
      </c>
      <c r="I9" s="7">
        <v>0.50901205199999999</v>
      </c>
      <c r="J9" s="7">
        <v>0.76010509199999998</v>
      </c>
      <c r="K9" s="7"/>
      <c r="L9" s="7">
        <v>0.20232513299999999</v>
      </c>
      <c r="M9" s="7">
        <v>0.189961203</v>
      </c>
      <c r="N9" s="7">
        <v>0.21585396800000001</v>
      </c>
      <c r="O9" s="7">
        <v>0.16860191299999999</v>
      </c>
      <c r="P9" s="7"/>
      <c r="Q9" s="7">
        <v>0.16697268000000001</v>
      </c>
      <c r="R9" s="7">
        <v>0.17783942699999999</v>
      </c>
      <c r="S9" s="7">
        <v>0.14264536</v>
      </c>
      <c r="T9" s="7">
        <v>0.206417716</v>
      </c>
      <c r="U9" s="7">
        <v>0.21953050399999999</v>
      </c>
      <c r="V9" s="7">
        <v>0.152497303</v>
      </c>
      <c r="W9" s="7"/>
      <c r="X9" s="7">
        <v>0.29105375700000002</v>
      </c>
      <c r="Y9" s="7">
        <v>0.13709581300000001</v>
      </c>
      <c r="Z9" s="7">
        <v>0.19187900099999999</v>
      </c>
      <c r="AA9" s="7">
        <v>0.198064608</v>
      </c>
      <c r="AB9" s="7">
        <v>0.14701361900000001</v>
      </c>
      <c r="AC9" s="7">
        <v>0.14291481</v>
      </c>
      <c r="AD9" s="7">
        <v>0.176928162</v>
      </c>
      <c r="AF9" s="2" t="str">
        <f t="shared" si="0"/>
        <v>C18:2 w6</v>
      </c>
      <c r="AG9" s="8">
        <f>AVERAGE(F9:J9)</f>
        <v>0.68524471079999993</v>
      </c>
      <c r="AH9" s="8">
        <f>AVERAGE(L9:O9)</f>
        <v>0.19418555425</v>
      </c>
      <c r="AI9" s="8">
        <f t="shared" si="1"/>
        <v>0.17765049833333332</v>
      </c>
      <c r="AJ9" s="8">
        <f t="shared" si="2"/>
        <v>0.18356425285714287</v>
      </c>
      <c r="AK9" s="8"/>
      <c r="AL9" s="8">
        <f>STDEV(F9:J9)</f>
        <v>0.19669731156148537</v>
      </c>
      <c r="AM9" s="8">
        <f>STDEV(L9:O9)</f>
        <v>2.0067724831685323E-2</v>
      </c>
      <c r="AN9" s="8">
        <f t="shared" si="3"/>
        <v>3.017807856883812E-2</v>
      </c>
      <c r="AO9" s="8">
        <f t="shared" si="4"/>
        <v>5.3268296514596108E-2</v>
      </c>
      <c r="AP9" s="8"/>
      <c r="AQ9" s="8">
        <f t="shared" si="5"/>
        <v>8.796571192858732E-2</v>
      </c>
      <c r="AR9" s="8">
        <f t="shared" si="6"/>
        <v>1.0033862415842662E-2</v>
      </c>
      <c r="AS9" s="8">
        <f t="shared" si="7"/>
        <v>1.2320148985212305E-2</v>
      </c>
      <c r="AT9" s="8">
        <f t="shared" si="8"/>
        <v>2.0133523620238573E-2</v>
      </c>
    </row>
    <row r="10" spans="1:46" x14ac:dyDescent="0.25">
      <c r="A10" s="1">
        <f t="shared" si="9"/>
        <v>8</v>
      </c>
      <c r="B10" s="1" t="s">
        <v>300</v>
      </c>
      <c r="C10" s="2" t="s">
        <v>11</v>
      </c>
      <c r="E10" s="7" t="s">
        <v>307</v>
      </c>
      <c r="F10" s="7">
        <v>1.704696E-2</v>
      </c>
      <c r="G10" s="7">
        <v>1.0787068E-2</v>
      </c>
      <c r="H10" s="7">
        <v>7.9149359999999992E-3</v>
      </c>
      <c r="I10" s="7">
        <v>7.0409790000000002E-3</v>
      </c>
      <c r="J10" s="7">
        <v>1.4419388999999999E-2</v>
      </c>
      <c r="K10" s="7"/>
      <c r="L10" s="7">
        <v>4.2221460000000004E-3</v>
      </c>
      <c r="M10" s="7">
        <v>4.7057849999999997E-3</v>
      </c>
      <c r="N10" s="7">
        <v>5.7017200000000004E-3</v>
      </c>
      <c r="O10" s="7">
        <v>3.6899680000000001E-3</v>
      </c>
      <c r="P10" s="7"/>
      <c r="Q10" s="7">
        <v>3.5863679999999999E-3</v>
      </c>
      <c r="R10" s="7">
        <v>2.8849000000000001E-3</v>
      </c>
      <c r="S10" s="7">
        <v>3.1160900000000002E-3</v>
      </c>
      <c r="T10" s="7">
        <v>4.8103850000000004E-3</v>
      </c>
      <c r="U10" s="7">
        <v>4.2637100000000004E-3</v>
      </c>
      <c r="V10" s="7">
        <v>3.8939809999999999E-3</v>
      </c>
      <c r="W10" s="7"/>
      <c r="X10" s="7">
        <v>1.4318919999999999E-3</v>
      </c>
      <c r="Y10" s="7">
        <v>8.6075300000000002E-4</v>
      </c>
      <c r="Z10" s="7">
        <v>1.073322E-3</v>
      </c>
      <c r="AA10" s="7">
        <v>1.3497590000000001E-3</v>
      </c>
      <c r="AB10" s="7">
        <v>9.2193699999999995E-4</v>
      </c>
      <c r="AC10" s="7">
        <v>1.001301E-3</v>
      </c>
      <c r="AD10" s="7">
        <v>9.21596E-4</v>
      </c>
      <c r="AF10" s="2" t="str">
        <f t="shared" si="0"/>
        <v>C18:3 w6</v>
      </c>
      <c r="AG10" s="8">
        <f>AVERAGE(F10:J10)</f>
        <v>1.14418664E-2</v>
      </c>
      <c r="AH10" s="8">
        <f>AVERAGE(L10:O10)</f>
        <v>4.5799047500000006E-3</v>
      </c>
      <c r="AI10" s="8">
        <f t="shared" si="1"/>
        <v>3.7592390000000006E-3</v>
      </c>
      <c r="AJ10" s="8">
        <f t="shared" si="2"/>
        <v>1.0800800000000002E-3</v>
      </c>
      <c r="AK10" s="8"/>
      <c r="AL10" s="8">
        <f>STDEV(F10:J10)</f>
        <v>4.2578904400194847E-3</v>
      </c>
      <c r="AM10" s="8">
        <f>STDEV(L10:O10)</f>
        <v>8.5523759557890316E-4</v>
      </c>
      <c r="AN10" s="8">
        <f t="shared" si="3"/>
        <v>7.1910333269760342E-4</v>
      </c>
      <c r="AO10" s="8">
        <f t="shared" si="4"/>
        <v>2.2397208435576669E-4</v>
      </c>
      <c r="AP10" s="8"/>
      <c r="AQ10" s="8">
        <f t="shared" si="5"/>
        <v>1.9041864929260116E-3</v>
      </c>
      <c r="AR10" s="8">
        <f t="shared" si="6"/>
        <v>4.2761879778945158E-4</v>
      </c>
      <c r="AS10" s="8">
        <f t="shared" si="7"/>
        <v>2.9357270624066315E-4</v>
      </c>
      <c r="AT10" s="8">
        <f t="shared" si="8"/>
        <v>8.4653490832305536E-5</v>
      </c>
    </row>
    <row r="11" spans="1:46" x14ac:dyDescent="0.25">
      <c r="A11" s="1">
        <f t="shared" si="9"/>
        <v>9</v>
      </c>
      <c r="B11" s="1" t="s">
        <v>300</v>
      </c>
      <c r="C11" s="2" t="s">
        <v>12</v>
      </c>
      <c r="E11" s="7" t="s">
        <v>307</v>
      </c>
      <c r="F11" s="7">
        <v>6.0193282000000001E-2</v>
      </c>
      <c r="G11" s="7">
        <v>4.3335057000000003E-2</v>
      </c>
      <c r="H11" s="7">
        <v>3.1550171000000002E-2</v>
      </c>
      <c r="I11" s="7">
        <v>2.6431197E-2</v>
      </c>
      <c r="J11" s="7">
        <v>4.3026142000000003E-2</v>
      </c>
      <c r="K11" s="7"/>
      <c r="L11" s="7">
        <v>2.3133799999999999E-3</v>
      </c>
      <c r="M11" s="7">
        <v>4.0715980000000001E-3</v>
      </c>
      <c r="N11" s="7">
        <v>3.2437360000000001E-3</v>
      </c>
      <c r="O11" s="7">
        <v>3.5059620000000001E-3</v>
      </c>
      <c r="P11" s="7"/>
      <c r="Q11" s="7">
        <v>1.6126739999999999E-3</v>
      </c>
      <c r="R11" s="7">
        <v>4.076273E-3</v>
      </c>
      <c r="S11" s="7">
        <v>1.5902379999999999E-3</v>
      </c>
      <c r="T11" s="7">
        <v>5.1072419999999997E-3</v>
      </c>
      <c r="U11" s="7">
        <v>2.8344730000000001E-3</v>
      </c>
      <c r="V11" s="7">
        <v>1.911835E-3</v>
      </c>
      <c r="W11" s="7"/>
      <c r="X11" s="7">
        <v>1.3327768E-2</v>
      </c>
      <c r="Y11" s="7">
        <v>4.8522679999999999E-3</v>
      </c>
      <c r="Z11" s="7">
        <v>9.0885730000000008E-3</v>
      </c>
      <c r="AA11" s="7">
        <v>7.3941759999999997E-3</v>
      </c>
      <c r="AB11" s="7">
        <v>5.8511020000000004E-3</v>
      </c>
      <c r="AC11" s="7">
        <v>5.5513519999999998E-3</v>
      </c>
      <c r="AD11" s="7">
        <v>5.9081200000000002E-3</v>
      </c>
      <c r="AF11" s="2" t="str">
        <f t="shared" si="0"/>
        <v>C18:3 w3</v>
      </c>
      <c r="AG11" s="8">
        <f>AVERAGE(F11:J11)</f>
        <v>4.0907169799999997E-2</v>
      </c>
      <c r="AH11" s="8">
        <f>AVERAGE(L11:O11)</f>
        <v>3.2836689999999999E-3</v>
      </c>
      <c r="AI11" s="8">
        <f t="shared" si="1"/>
        <v>2.8554558333333331E-3</v>
      </c>
      <c r="AJ11" s="8">
        <f t="shared" si="2"/>
        <v>7.4247655714285718E-3</v>
      </c>
      <c r="AK11" s="8"/>
      <c r="AL11" s="8">
        <f>STDEV(F11:J11)</f>
        <v>1.303309267097442E-2</v>
      </c>
      <c r="AM11" s="8">
        <f>STDEV(L11:O11)</f>
        <v>7.3332613819955083E-4</v>
      </c>
      <c r="AN11" s="8">
        <f t="shared" si="3"/>
        <v>1.4558213422163336E-3</v>
      </c>
      <c r="AO11" s="8">
        <f t="shared" si="4"/>
        <v>2.958566137589953E-3</v>
      </c>
      <c r="AP11" s="8"/>
      <c r="AQ11" s="8">
        <f t="shared" si="5"/>
        <v>5.8285762338706202E-3</v>
      </c>
      <c r="AR11" s="8">
        <f t="shared" si="6"/>
        <v>3.6666306909977542E-4</v>
      </c>
      <c r="AS11" s="8">
        <f t="shared" si="7"/>
        <v>5.943365741806247E-4</v>
      </c>
      <c r="AT11" s="8">
        <f t="shared" si="8"/>
        <v>1.1182328910571313E-3</v>
      </c>
    </row>
    <row r="12" spans="1:46" x14ac:dyDescent="0.25">
      <c r="A12" s="1">
        <f t="shared" si="9"/>
        <v>10</v>
      </c>
      <c r="B12" s="1" t="s">
        <v>300</v>
      </c>
      <c r="C12" s="2" t="s">
        <v>13</v>
      </c>
      <c r="E12" s="7" t="s">
        <v>307</v>
      </c>
      <c r="F12" s="7">
        <v>5.0729540000000002E-3</v>
      </c>
      <c r="G12" s="7">
        <v>2.7246969999999999E-3</v>
      </c>
      <c r="H12" s="7">
        <v>2.890948E-3</v>
      </c>
      <c r="I12" s="7">
        <v>2.411992E-3</v>
      </c>
      <c r="J12" s="7">
        <v>3.2316440000000001E-3</v>
      </c>
      <c r="K12" s="7"/>
      <c r="L12" s="7">
        <v>9.1053520000000006E-3</v>
      </c>
      <c r="M12" s="7">
        <v>1.0402643E-2</v>
      </c>
      <c r="N12" s="7">
        <v>9.3572289999999999E-3</v>
      </c>
      <c r="O12" s="7">
        <v>8.9387770000000002E-3</v>
      </c>
      <c r="P12" s="7"/>
      <c r="Q12" s="7">
        <v>6.1503979999999996E-3</v>
      </c>
      <c r="R12" s="7">
        <v>7.4816550000000002E-3</v>
      </c>
      <c r="S12" s="7">
        <v>6.0550070000000003E-3</v>
      </c>
      <c r="T12" s="7">
        <v>1.309548E-2</v>
      </c>
      <c r="U12" s="7">
        <v>1.1934630999999999E-2</v>
      </c>
      <c r="V12" s="7">
        <v>6.9857219999999998E-3</v>
      </c>
      <c r="W12" s="7"/>
      <c r="X12" s="7">
        <v>1.3553447E-2</v>
      </c>
      <c r="Y12" s="7">
        <v>4.4165050000000003E-3</v>
      </c>
      <c r="Z12" s="7">
        <v>1.1177045E-2</v>
      </c>
      <c r="AA12" s="7">
        <v>1.2423287E-2</v>
      </c>
      <c r="AB12" s="7">
        <v>6.4561699999999998E-3</v>
      </c>
      <c r="AC12" s="7">
        <v>6.295279E-3</v>
      </c>
      <c r="AD12" s="7">
        <v>1.0359368000000001E-2</v>
      </c>
      <c r="AF12" s="2" t="str">
        <f t="shared" si="0"/>
        <v>C20:0</v>
      </c>
      <c r="AG12" s="8">
        <f>AVERAGE(F12:J12)</f>
        <v>3.266447E-3</v>
      </c>
      <c r="AH12" s="8">
        <f>AVERAGE(L12:O12)</f>
        <v>9.4510002500000009E-3</v>
      </c>
      <c r="AI12" s="8">
        <f t="shared" si="1"/>
        <v>8.6171488333333327E-3</v>
      </c>
      <c r="AJ12" s="8">
        <f t="shared" si="2"/>
        <v>9.2401572857142844E-3</v>
      </c>
      <c r="AK12" s="8"/>
      <c r="AL12" s="8">
        <f>STDEV(F12:J12)</f>
        <v>1.0522909172828586E-3</v>
      </c>
      <c r="AM12" s="8">
        <f>STDEV(L12:O12)</f>
        <v>6.5733358895940313E-4</v>
      </c>
      <c r="AN12" s="8">
        <f t="shared" si="3"/>
        <v>3.0874412762161071E-3</v>
      </c>
      <c r="AO12" s="8">
        <f t="shared" si="4"/>
        <v>3.4983678164781746E-3</v>
      </c>
      <c r="AP12" s="8"/>
      <c r="AQ12" s="8">
        <f t="shared" si="5"/>
        <v>4.7059880463001601E-4</v>
      </c>
      <c r="AR12" s="8">
        <f t="shared" si="6"/>
        <v>3.2866679447970156E-4</v>
      </c>
      <c r="AS12" s="8">
        <f t="shared" si="7"/>
        <v>1.2604426229227933E-3</v>
      </c>
      <c r="AT12" s="8">
        <f t="shared" si="8"/>
        <v>1.3222587481476142E-3</v>
      </c>
    </row>
    <row r="13" spans="1:46" x14ac:dyDescent="0.25">
      <c r="A13" s="1">
        <f t="shared" si="9"/>
        <v>11</v>
      </c>
      <c r="B13" s="1" t="s">
        <v>300</v>
      </c>
      <c r="C13" s="2" t="s">
        <v>14</v>
      </c>
      <c r="E13" s="7" t="s">
        <v>307</v>
      </c>
      <c r="F13" s="7">
        <v>4.0882360000000003E-3</v>
      </c>
      <c r="G13" s="7">
        <v>2.9748460000000002E-3</v>
      </c>
      <c r="H13" s="7">
        <v>2.3999830000000001E-3</v>
      </c>
      <c r="I13" s="7">
        <v>2.9403760000000002E-3</v>
      </c>
      <c r="J13" s="7">
        <v>3.3045710000000001E-3</v>
      </c>
      <c r="K13" s="7"/>
      <c r="L13" s="7">
        <v>3.9191449999999997E-3</v>
      </c>
      <c r="M13" s="7">
        <v>3.4603469999999999E-3</v>
      </c>
      <c r="N13" s="7">
        <v>3.9178590000000001E-3</v>
      </c>
      <c r="O13" s="7">
        <v>2.5849940000000002E-3</v>
      </c>
      <c r="P13" s="7"/>
      <c r="Q13" s="7">
        <v>3.7704230000000002E-3</v>
      </c>
      <c r="R13" s="7">
        <v>1.4902709E-2</v>
      </c>
      <c r="S13" s="7">
        <v>3.9287610000000002E-3</v>
      </c>
      <c r="T13" s="7">
        <v>1.8094022000000001E-2</v>
      </c>
      <c r="U13" s="7">
        <v>5.2537180000000001E-3</v>
      </c>
      <c r="V13" s="7">
        <v>3.4028750000000001E-3</v>
      </c>
      <c r="W13" s="7"/>
      <c r="X13" s="7">
        <v>3.0104979999999999E-3</v>
      </c>
      <c r="Y13" s="7">
        <v>1.206139E-3</v>
      </c>
      <c r="Z13" s="7">
        <v>1.8889904999999999E-2</v>
      </c>
      <c r="AA13" s="7">
        <v>2.1564290000000001E-3</v>
      </c>
      <c r="AB13" s="7">
        <v>1.3593780000000001E-3</v>
      </c>
      <c r="AC13" s="7">
        <v>2.6345100000000001E-3</v>
      </c>
      <c r="AD13" s="7">
        <v>2.0340620000000001E-3</v>
      </c>
      <c r="AF13" s="2" t="str">
        <f t="shared" si="0"/>
        <v>C20:2 w6</v>
      </c>
      <c r="AG13" s="8">
        <f>AVERAGE(F13:J13)</f>
        <v>3.1416024E-3</v>
      </c>
      <c r="AH13" s="8">
        <f>AVERAGE(L13:O13)</f>
        <v>3.4705862500000002E-3</v>
      </c>
      <c r="AI13" s="8">
        <f t="shared" si="1"/>
        <v>8.225418E-3</v>
      </c>
      <c r="AJ13" s="8">
        <f t="shared" si="2"/>
        <v>4.4701315714285716E-3</v>
      </c>
      <c r="AK13" s="8"/>
      <c r="AL13" s="8">
        <f>STDEV(F13:J13)</f>
        <v>6.2067967436697986E-4</v>
      </c>
      <c r="AM13" s="8">
        <f>STDEV(L13:O13)</f>
        <v>6.2865898031570593E-4</v>
      </c>
      <c r="AN13" s="8">
        <f t="shared" si="3"/>
        <v>6.5172344396994047E-3</v>
      </c>
      <c r="AO13" s="8">
        <f t="shared" si="4"/>
        <v>6.390722341567262E-3</v>
      </c>
      <c r="AP13" s="8"/>
      <c r="AQ13" s="8">
        <f t="shared" si="5"/>
        <v>2.7757638882740015E-4</v>
      </c>
      <c r="AR13" s="8">
        <f t="shared" si="6"/>
        <v>3.1432949015785296E-4</v>
      </c>
      <c r="AS13" s="8">
        <f t="shared" si="7"/>
        <v>2.6606498185594942E-3</v>
      </c>
      <c r="AT13" s="8">
        <f t="shared" si="8"/>
        <v>2.4154660019787646E-3</v>
      </c>
    </row>
    <row r="14" spans="1:46" x14ac:dyDescent="0.25">
      <c r="A14" s="1">
        <f t="shared" si="9"/>
        <v>12</v>
      </c>
      <c r="B14" s="1" t="s">
        <v>300</v>
      </c>
      <c r="C14" s="2" t="s">
        <v>15</v>
      </c>
      <c r="E14" s="7" t="s">
        <v>307</v>
      </c>
      <c r="F14" s="7">
        <v>1.3541094E-2</v>
      </c>
      <c r="G14" s="7">
        <v>8.5934229999999993E-3</v>
      </c>
      <c r="H14" s="7">
        <v>6.524429E-3</v>
      </c>
      <c r="I14" s="7">
        <v>6.723405E-3</v>
      </c>
      <c r="J14" s="7">
        <v>1.1846364999999999E-2</v>
      </c>
      <c r="K14" s="7"/>
      <c r="L14" s="7">
        <v>8.4615899999999994E-2</v>
      </c>
      <c r="M14" s="7">
        <v>5.2724990999999999E-2</v>
      </c>
      <c r="N14" s="7">
        <v>7.4929367999999996E-2</v>
      </c>
      <c r="O14" s="7">
        <v>4.2918892E-2</v>
      </c>
      <c r="P14" s="7"/>
      <c r="Q14" s="7">
        <v>8.2060127999999996E-2</v>
      </c>
      <c r="R14" s="7">
        <v>0.10043569300000001</v>
      </c>
      <c r="S14" s="7">
        <v>7.5698390000000004E-2</v>
      </c>
      <c r="T14" s="7">
        <v>8.8956604999999994E-2</v>
      </c>
      <c r="U14" s="7">
        <v>0.110591356</v>
      </c>
      <c r="V14" s="7">
        <v>6.7768144000000002E-2</v>
      </c>
      <c r="W14" s="7"/>
      <c r="X14" s="7">
        <v>5.5370026000000003E-2</v>
      </c>
      <c r="Y14" s="7">
        <v>1.7063579999999998E-2</v>
      </c>
      <c r="Z14" s="7">
        <v>5.3253949000000002E-2</v>
      </c>
      <c r="AA14" s="7">
        <v>4.3562523999999998E-2</v>
      </c>
      <c r="AB14" s="7">
        <v>1.8137779E-2</v>
      </c>
      <c r="AC14" s="7">
        <v>1.7751115000000001E-2</v>
      </c>
      <c r="AD14" s="7">
        <v>3.5437673000000003E-2</v>
      </c>
      <c r="AF14" s="2" t="str">
        <f t="shared" si="0"/>
        <v>C20:1 w9</v>
      </c>
      <c r="AG14" s="8">
        <f>AVERAGE(F14:J14)</f>
        <v>9.4457431999999987E-3</v>
      </c>
      <c r="AH14" s="8">
        <f>AVERAGE(L14:O14)</f>
        <v>6.3797287750000001E-2</v>
      </c>
      <c r="AI14" s="8">
        <f t="shared" si="1"/>
        <v>8.7585052666666663E-2</v>
      </c>
      <c r="AJ14" s="8">
        <f t="shared" si="2"/>
        <v>3.4368092285714288E-2</v>
      </c>
      <c r="AK14" s="8"/>
      <c r="AL14" s="8">
        <f>STDEV(F14:J14)</f>
        <v>3.1307560929959401E-3</v>
      </c>
      <c r="AM14" s="8">
        <f>STDEV(L14:O14)</f>
        <v>1.9285927435325874E-2</v>
      </c>
      <c r="AN14" s="8">
        <f t="shared" si="3"/>
        <v>1.58797828503515E-2</v>
      </c>
      <c r="AO14" s="8">
        <f t="shared" si="4"/>
        <v>1.6943196913695831E-2</v>
      </c>
      <c r="AP14" s="8"/>
      <c r="AQ14" s="8">
        <f t="shared" si="5"/>
        <v>1.4001166889821149E-3</v>
      </c>
      <c r="AR14" s="8">
        <f t="shared" si="6"/>
        <v>9.6429637176629369E-3</v>
      </c>
      <c r="AS14" s="8">
        <f t="shared" si="7"/>
        <v>6.4828942015933699E-3</v>
      </c>
      <c r="AT14" s="8">
        <f t="shared" si="8"/>
        <v>6.4039264925766096E-3</v>
      </c>
    </row>
    <row r="15" spans="1:46" x14ac:dyDescent="0.25">
      <c r="A15" s="1">
        <f t="shared" si="9"/>
        <v>13</v>
      </c>
      <c r="B15" s="1" t="s">
        <v>300</v>
      </c>
      <c r="C15" s="2" t="s">
        <v>16</v>
      </c>
      <c r="E15" s="7" t="s">
        <v>307</v>
      </c>
      <c r="F15" s="7">
        <v>8.7195980000000003E-3</v>
      </c>
      <c r="G15" s="7">
        <v>7.3007100000000002E-3</v>
      </c>
      <c r="H15" s="7">
        <v>6.6614159999999999E-3</v>
      </c>
      <c r="I15" s="7">
        <v>6.8175839999999998E-3</v>
      </c>
      <c r="J15" s="7">
        <v>6.6033819999999997E-3</v>
      </c>
      <c r="K15" s="7"/>
      <c r="L15" s="7">
        <v>1.5699929000000001E-2</v>
      </c>
      <c r="M15" s="7">
        <v>1.3370834999999999E-2</v>
      </c>
      <c r="N15" s="7">
        <v>1.4034840999999999E-2</v>
      </c>
      <c r="O15" s="7">
        <v>1.4413875E-2</v>
      </c>
      <c r="P15" s="7"/>
      <c r="Q15" s="7">
        <v>1.5735842E-2</v>
      </c>
      <c r="R15" s="7">
        <v>2.3896725000000001E-2</v>
      </c>
      <c r="S15" s="7">
        <v>1.1024447E-2</v>
      </c>
      <c r="T15" s="7">
        <v>2.273959E-2</v>
      </c>
      <c r="U15" s="7">
        <v>1.6921087000000001E-2</v>
      </c>
      <c r="V15" s="7">
        <v>1.1690957E-2</v>
      </c>
      <c r="W15" s="7"/>
      <c r="X15" s="7">
        <v>1.3896410999999999E-2</v>
      </c>
      <c r="Y15" s="7">
        <v>7.1029140000000001E-3</v>
      </c>
      <c r="Z15" s="7">
        <v>1.2661128000000001E-2</v>
      </c>
      <c r="AA15" s="7">
        <v>9.2008000000000003E-3</v>
      </c>
      <c r="AB15" s="7">
        <v>7.4320180000000003E-3</v>
      </c>
      <c r="AC15" s="7">
        <v>6.5992710000000003E-3</v>
      </c>
      <c r="AD15" s="7">
        <v>9.1729329999999994E-3</v>
      </c>
      <c r="AF15" s="2" t="str">
        <f t="shared" si="0"/>
        <v>C20:3 w6</v>
      </c>
      <c r="AG15" s="8">
        <f>AVERAGE(F15:J15)</f>
        <v>7.2205380000000003E-3</v>
      </c>
      <c r="AH15" s="8">
        <f>AVERAGE(L15:O15)</f>
        <v>1.4379869999999999E-2</v>
      </c>
      <c r="AI15" s="8">
        <f t="shared" si="1"/>
        <v>1.7001441333333336E-2</v>
      </c>
      <c r="AJ15" s="8">
        <f t="shared" si="2"/>
        <v>9.4379249999999998E-3</v>
      </c>
      <c r="AK15" s="8"/>
      <c r="AL15" s="8">
        <f>STDEV(F15:J15)</f>
        <v>8.8168578565722634E-4</v>
      </c>
      <c r="AM15" s="8">
        <f>STDEV(L15:O15)</f>
        <v>9.7995046568215304E-4</v>
      </c>
      <c r="AN15" s="8">
        <f t="shared" si="3"/>
        <v>5.4037984894195531E-3</v>
      </c>
      <c r="AO15" s="8">
        <f t="shared" si="4"/>
        <v>2.8262896705628028E-3</v>
      </c>
      <c r="AP15" s="8"/>
      <c r="AQ15" s="8">
        <f t="shared" si="5"/>
        <v>3.9430187030497344E-4</v>
      </c>
      <c r="AR15" s="8">
        <f t="shared" si="6"/>
        <v>4.8997523284107652E-4</v>
      </c>
      <c r="AS15" s="8">
        <f t="shared" si="7"/>
        <v>2.206091495316738E-3</v>
      </c>
      <c r="AT15" s="8">
        <f t="shared" si="8"/>
        <v>1.0682370859056922E-3</v>
      </c>
    </row>
    <row r="16" spans="1:46" x14ac:dyDescent="0.25">
      <c r="A16" s="1">
        <f t="shared" si="9"/>
        <v>14</v>
      </c>
      <c r="B16" s="1" t="s">
        <v>300</v>
      </c>
      <c r="C16" s="2" t="s">
        <v>17</v>
      </c>
      <c r="E16" s="7" t="s">
        <v>307</v>
      </c>
      <c r="F16" s="7">
        <v>7.9676617000000005E-2</v>
      </c>
      <c r="G16" s="7">
        <v>7.3314539999999997E-2</v>
      </c>
      <c r="H16" s="7">
        <v>5.8267079999999999E-2</v>
      </c>
      <c r="I16" s="7">
        <v>6.4829987000000006E-2</v>
      </c>
      <c r="J16" s="7">
        <v>7.7182570000000006E-2</v>
      </c>
      <c r="K16" s="7"/>
      <c r="L16" s="7">
        <v>8.2107197000000007E-2</v>
      </c>
      <c r="M16" s="7">
        <v>6.3670483E-2</v>
      </c>
      <c r="N16" s="7">
        <v>8.1096795999999999E-2</v>
      </c>
      <c r="O16" s="7">
        <v>8.1568971000000004E-2</v>
      </c>
      <c r="P16" s="7"/>
      <c r="Q16" s="7">
        <v>7.8682790000000002E-2</v>
      </c>
      <c r="R16" s="7">
        <v>9.0891736000000001E-2</v>
      </c>
      <c r="S16" s="7">
        <v>6.5439711999999997E-2</v>
      </c>
      <c r="T16" s="7">
        <v>7.7344086000000006E-2</v>
      </c>
      <c r="U16" s="7">
        <v>8.6108659000000004E-2</v>
      </c>
      <c r="V16" s="7">
        <v>6.9664011999999997E-2</v>
      </c>
      <c r="W16" s="7"/>
      <c r="X16" s="7">
        <v>3.6899196000000002E-2</v>
      </c>
      <c r="Y16" s="7">
        <v>2.8843760999999999E-2</v>
      </c>
      <c r="Z16" s="7">
        <v>3.3265959999999997E-2</v>
      </c>
      <c r="AA16" s="7">
        <v>2.3164997999999999E-2</v>
      </c>
      <c r="AB16" s="7">
        <v>2.5856644000000002E-2</v>
      </c>
      <c r="AC16" s="7">
        <v>2.4229905999999999E-2</v>
      </c>
      <c r="AD16" s="7">
        <v>2.6801968999999998E-2</v>
      </c>
      <c r="AF16" s="2" t="str">
        <f t="shared" si="0"/>
        <v>C20:4 w6</v>
      </c>
      <c r="AG16" s="8">
        <f>AVERAGE(F16:J16)</f>
        <v>7.0654158800000005E-2</v>
      </c>
      <c r="AH16" s="8">
        <f>AVERAGE(L16:O16)</f>
        <v>7.7110861750000009E-2</v>
      </c>
      <c r="AI16" s="8">
        <f t="shared" si="1"/>
        <v>7.8021832499999985E-2</v>
      </c>
      <c r="AJ16" s="8">
        <f t="shared" si="2"/>
        <v>2.8437490571428574E-2</v>
      </c>
      <c r="AK16" s="8"/>
      <c r="AL16" s="8">
        <f>STDEV(F16:J16)</f>
        <v>8.9227690664063705E-3</v>
      </c>
      <c r="AM16" s="8">
        <f>STDEV(L16:O16)</f>
        <v>8.9697557901371652E-3</v>
      </c>
      <c r="AN16" s="8">
        <f t="shared" si="3"/>
        <v>9.5926044832697795E-3</v>
      </c>
      <c r="AO16" s="8">
        <f t="shared" si="4"/>
        <v>4.9986377664495048E-3</v>
      </c>
      <c r="AP16" s="8"/>
      <c r="AQ16" s="8">
        <f t="shared" si="5"/>
        <v>3.9903836360033959E-3</v>
      </c>
      <c r="AR16" s="8">
        <f t="shared" si="6"/>
        <v>4.4848778950685826E-3</v>
      </c>
      <c r="AS16" s="8">
        <f t="shared" si="7"/>
        <v>3.9161643813908761E-3</v>
      </c>
      <c r="AT16" s="8">
        <f t="shared" si="8"/>
        <v>1.8893074891601076E-3</v>
      </c>
    </row>
    <row r="17" spans="1:46" x14ac:dyDescent="0.25">
      <c r="A17" s="1">
        <f t="shared" si="9"/>
        <v>15</v>
      </c>
      <c r="B17" s="1" t="s">
        <v>300</v>
      </c>
      <c r="C17" s="2" t="s">
        <v>18</v>
      </c>
      <c r="E17" s="7" t="s">
        <v>307</v>
      </c>
      <c r="F17" s="7">
        <v>1.9739296999999999E-2</v>
      </c>
      <c r="G17" s="7">
        <v>1.6573772000000001E-2</v>
      </c>
      <c r="H17" s="7">
        <v>1.2905967000000001E-2</v>
      </c>
      <c r="I17" s="7">
        <v>1.2633479E-2</v>
      </c>
      <c r="J17" s="7">
        <v>1.4504715E-2</v>
      </c>
      <c r="K17" s="7"/>
      <c r="L17" s="7">
        <v>1.350277E-3</v>
      </c>
      <c r="M17" s="7">
        <v>1.5806430000000001E-3</v>
      </c>
      <c r="N17" s="7">
        <v>1.369164E-3</v>
      </c>
      <c r="O17" s="7">
        <v>1.364143E-3</v>
      </c>
      <c r="P17" s="7"/>
      <c r="Q17" s="7">
        <v>5.9954099999999998E-4</v>
      </c>
      <c r="R17" s="7">
        <v>5.3286100000000003E-4</v>
      </c>
      <c r="S17" s="7">
        <v>3.1696600000000001E-4</v>
      </c>
      <c r="T17" s="7">
        <v>6.3337500000000004E-4</v>
      </c>
      <c r="U17" s="7">
        <v>6.2274200000000002E-4</v>
      </c>
      <c r="V17" s="7">
        <v>9.73846E-4</v>
      </c>
      <c r="W17" s="7"/>
      <c r="X17" s="7">
        <v>6.7077556999999996E-2</v>
      </c>
      <c r="Y17" s="7">
        <v>3.6284591999999997E-2</v>
      </c>
      <c r="Z17" s="7">
        <v>3.5427128000000002E-2</v>
      </c>
      <c r="AA17" s="7">
        <v>3.9898988000000003E-2</v>
      </c>
      <c r="AB17" s="7">
        <v>3.9611388999999997E-2</v>
      </c>
      <c r="AC17" s="7">
        <v>3.6267289000000001E-2</v>
      </c>
      <c r="AD17" s="7">
        <v>3.6881028000000003E-2</v>
      </c>
      <c r="AF17" s="2" t="str">
        <f t="shared" si="0"/>
        <v>C20:5 w3</v>
      </c>
      <c r="AG17" s="8">
        <f>AVERAGE(F17:J17)</f>
        <v>1.5271446000000003E-2</v>
      </c>
      <c r="AH17" s="8">
        <f>AVERAGE(L17:O17)</f>
        <v>1.41605675E-3</v>
      </c>
      <c r="AI17" s="8">
        <f t="shared" si="1"/>
        <v>6.1322183333333328E-4</v>
      </c>
      <c r="AJ17" s="8">
        <f t="shared" si="2"/>
        <v>4.1635424428571426E-2</v>
      </c>
      <c r="AK17" s="8"/>
      <c r="AL17" s="8">
        <f>STDEV(F17:J17)</f>
        <v>2.9495755112968372E-3</v>
      </c>
      <c r="AM17" s="8">
        <f>STDEV(L17:O17)</f>
        <v>1.100145091048601E-4</v>
      </c>
      <c r="AN17" s="8">
        <f t="shared" si="3"/>
        <v>2.1211276284223603E-4</v>
      </c>
      <c r="AO17" s="8">
        <f t="shared" si="4"/>
        <v>1.1350547389677534E-2</v>
      </c>
      <c r="AP17" s="8"/>
      <c r="AQ17" s="8">
        <f t="shared" si="5"/>
        <v>1.3190902696056854E-3</v>
      </c>
      <c r="AR17" s="8">
        <f t="shared" si="6"/>
        <v>5.5007254552430048E-5</v>
      </c>
      <c r="AS17" s="8">
        <f t="shared" si="7"/>
        <v>8.6594672815909666E-5</v>
      </c>
      <c r="AT17" s="8">
        <f t="shared" si="8"/>
        <v>4.2901036625057291E-3</v>
      </c>
    </row>
    <row r="18" spans="1:46" x14ac:dyDescent="0.25">
      <c r="A18" s="1">
        <f t="shared" si="9"/>
        <v>16</v>
      </c>
      <c r="B18" s="1" t="s">
        <v>300</v>
      </c>
      <c r="C18" s="2" t="s">
        <v>19</v>
      </c>
      <c r="E18" s="7" t="s">
        <v>307</v>
      </c>
      <c r="F18" s="7">
        <v>1.2015569E-2</v>
      </c>
      <c r="G18" s="7">
        <v>1.0803159999999999E-2</v>
      </c>
      <c r="H18" s="7">
        <v>8.9987260000000003E-3</v>
      </c>
      <c r="I18" s="7">
        <v>8.7192350000000005E-3</v>
      </c>
      <c r="J18" s="7">
        <v>9.5499739999999993E-3</v>
      </c>
      <c r="K18" s="7"/>
      <c r="L18" s="7">
        <v>2.7727820000000001E-3</v>
      </c>
      <c r="M18" s="7">
        <v>3.588342E-3</v>
      </c>
      <c r="N18" s="7">
        <v>3.0029549999999999E-3</v>
      </c>
      <c r="O18" s="7">
        <v>3.5697110000000002E-3</v>
      </c>
      <c r="P18" s="7"/>
      <c r="Q18" s="7">
        <v>2.9533480000000002E-3</v>
      </c>
      <c r="R18" s="7">
        <v>2.872028E-3</v>
      </c>
      <c r="S18" s="7">
        <v>2.228163E-3</v>
      </c>
      <c r="T18" s="7">
        <v>3.0872740000000001E-3</v>
      </c>
      <c r="U18" s="7">
        <v>3.445769E-3</v>
      </c>
      <c r="V18" s="7">
        <v>2.334184E-3</v>
      </c>
      <c r="W18" s="7"/>
      <c r="X18" s="7">
        <v>4.3463183000000002E-2</v>
      </c>
      <c r="Y18" s="7">
        <v>1.6067312E-2</v>
      </c>
      <c r="Z18" s="7">
        <v>2.3856812000000002E-2</v>
      </c>
      <c r="AA18" s="7">
        <v>2.7121625999999999E-2</v>
      </c>
      <c r="AB18" s="7">
        <v>1.9047158000000002E-2</v>
      </c>
      <c r="AC18" s="7">
        <v>1.7391189000000001E-2</v>
      </c>
      <c r="AD18" s="7">
        <v>2.4023708000000001E-2</v>
      </c>
      <c r="AF18" s="2" t="str">
        <f t="shared" si="0"/>
        <v>C22:5 w3</v>
      </c>
      <c r="AG18" s="8">
        <f>AVERAGE(F18:J18)</f>
        <v>1.0017332800000001E-2</v>
      </c>
      <c r="AH18" s="8">
        <f>AVERAGE(L18:O18)</f>
        <v>3.2334475000000001E-3</v>
      </c>
      <c r="AI18" s="8">
        <f t="shared" si="1"/>
        <v>2.8201276666666667E-3</v>
      </c>
      <c r="AJ18" s="8">
        <f t="shared" si="2"/>
        <v>2.4424426857142859E-2</v>
      </c>
      <c r="AK18" s="8"/>
      <c r="AL18" s="8">
        <f>STDEV(F18:J18)</f>
        <v>1.374000933274683E-3</v>
      </c>
      <c r="AM18" s="8">
        <f>STDEV(L18:O18)</f>
        <v>4.1002550449494404E-4</v>
      </c>
      <c r="AN18" s="8">
        <f t="shared" si="3"/>
        <v>4.625578789637754E-4</v>
      </c>
      <c r="AO18" s="8">
        <f t="shared" si="4"/>
        <v>9.2956504592609703E-3</v>
      </c>
      <c r="AP18" s="8"/>
      <c r="AQ18" s="8">
        <f t="shared" si="5"/>
        <v>6.1447189759006879E-4</v>
      </c>
      <c r="AR18" s="8">
        <f t="shared" si="6"/>
        <v>2.0501275224747202E-4</v>
      </c>
      <c r="AS18" s="8">
        <f t="shared" si="7"/>
        <v>1.8883846332755179E-4</v>
      </c>
      <c r="AT18" s="8">
        <f t="shared" si="8"/>
        <v>3.5134256271125534E-3</v>
      </c>
    </row>
    <row r="19" spans="1:46" x14ac:dyDescent="0.25">
      <c r="A19" s="1">
        <f t="shared" si="9"/>
        <v>17</v>
      </c>
      <c r="B19" s="1" t="s">
        <v>300</v>
      </c>
      <c r="C19" s="2" t="s">
        <v>20</v>
      </c>
      <c r="E19" s="7" t="s">
        <v>307</v>
      </c>
      <c r="F19" s="7">
        <v>8.2819365000000006E-2</v>
      </c>
      <c r="G19" s="7">
        <v>7.8593579999999996E-2</v>
      </c>
      <c r="H19" s="7">
        <v>5.7463753999999999E-2</v>
      </c>
      <c r="I19" s="7">
        <v>6.7582038999999997E-2</v>
      </c>
      <c r="J19" s="7">
        <v>7.0408850999999995E-2</v>
      </c>
      <c r="K19" s="7"/>
      <c r="L19" s="7">
        <v>2.9057501999999999E-2</v>
      </c>
      <c r="M19" s="7">
        <v>2.4644855E-2</v>
      </c>
      <c r="N19" s="7">
        <v>2.9886993000000001E-2</v>
      </c>
      <c r="O19" s="7">
        <v>2.9947990000000001E-2</v>
      </c>
      <c r="P19" s="7"/>
      <c r="Q19" s="7">
        <v>2.7008381000000001E-2</v>
      </c>
      <c r="R19" s="7">
        <v>2.6686695999999999E-2</v>
      </c>
      <c r="S19" s="7">
        <v>2.1259707999999999E-2</v>
      </c>
      <c r="T19" s="7">
        <v>2.4768920999999999E-2</v>
      </c>
      <c r="U19" s="7">
        <v>3.0906179999999998E-2</v>
      </c>
      <c r="V19" s="7">
        <v>2.5289589000000001E-2</v>
      </c>
      <c r="W19" s="7"/>
      <c r="X19" s="7">
        <v>0.41850666600000003</v>
      </c>
      <c r="Y19" s="7">
        <v>0.18640285300000001</v>
      </c>
      <c r="Z19" s="7">
        <v>0.21031567600000001</v>
      </c>
      <c r="AA19" s="7">
        <v>0.23109331999999999</v>
      </c>
      <c r="AB19" s="7">
        <v>0.21227188799999999</v>
      </c>
      <c r="AC19" s="7">
        <v>0.19113560399999999</v>
      </c>
      <c r="AD19" s="7">
        <v>0.20059584999999999</v>
      </c>
      <c r="AF19" s="2" t="str">
        <f t="shared" si="0"/>
        <v>C22:6 w3</v>
      </c>
      <c r="AG19" s="8">
        <f>AVERAGE(F19:J19)</f>
        <v>7.1373517799999994E-2</v>
      </c>
      <c r="AH19" s="8">
        <f>AVERAGE(L19:O19)</f>
        <v>2.8384335000000004E-2</v>
      </c>
      <c r="AI19" s="8">
        <f t="shared" si="1"/>
        <v>2.5986579166666666E-2</v>
      </c>
      <c r="AJ19" s="8">
        <f t="shared" si="2"/>
        <v>0.23576026528571431</v>
      </c>
      <c r="AK19" s="8"/>
      <c r="AL19" s="8">
        <f>STDEV(F19:J19)</f>
        <v>9.8985369979012455E-3</v>
      </c>
      <c r="AM19" s="8">
        <f>STDEV(L19:O19)</f>
        <v>2.5258571155337877E-3</v>
      </c>
      <c r="AN19" s="8">
        <f t="shared" si="3"/>
        <v>3.1638113931079653E-3</v>
      </c>
      <c r="AO19" s="8">
        <f t="shared" si="4"/>
        <v>8.1936163148060612E-2</v>
      </c>
      <c r="AP19" s="8"/>
      <c r="AQ19" s="8">
        <f t="shared" si="5"/>
        <v>4.4267603210207751E-3</v>
      </c>
      <c r="AR19" s="8">
        <f t="shared" si="6"/>
        <v>1.2629285577668938E-3</v>
      </c>
      <c r="AS19" s="8">
        <f t="shared" si="7"/>
        <v>1.2916205925864199E-3</v>
      </c>
      <c r="AT19" s="8">
        <f t="shared" si="8"/>
        <v>3.0968958724654792E-2</v>
      </c>
    </row>
    <row r="20" spans="1:46" x14ac:dyDescent="0.25">
      <c r="A20" s="1">
        <v>1</v>
      </c>
      <c r="B20" s="1" t="s">
        <v>301</v>
      </c>
      <c r="C20" s="2" t="s">
        <v>21</v>
      </c>
      <c r="E20" s="1" t="s">
        <v>308</v>
      </c>
      <c r="F20" s="10">
        <v>186388.28829999999</v>
      </c>
      <c r="G20" s="10">
        <v>270097.08929999999</v>
      </c>
      <c r="H20" s="10">
        <v>118028.8747</v>
      </c>
      <c r="I20" s="10">
        <v>887.2987478</v>
      </c>
      <c r="J20" s="10">
        <v>66347.666670000006</v>
      </c>
      <c r="K20" s="10"/>
      <c r="L20" s="10">
        <v>304441.26360000001</v>
      </c>
      <c r="M20" s="10">
        <v>1241.025641</v>
      </c>
      <c r="N20" s="10">
        <v>1173.1472249999999</v>
      </c>
      <c r="O20" s="10">
        <v>1204.4817929999999</v>
      </c>
      <c r="P20" s="10"/>
      <c r="Q20" s="10">
        <v>83769.441359999997</v>
      </c>
      <c r="R20" s="10">
        <v>110336.7123</v>
      </c>
      <c r="S20" s="10">
        <v>98338.769839999994</v>
      </c>
      <c r="T20" s="10">
        <v>130655.3199</v>
      </c>
      <c r="U20" s="10">
        <v>167461.2997</v>
      </c>
      <c r="V20" s="10">
        <v>116804.591</v>
      </c>
      <c r="W20" s="10"/>
      <c r="X20" s="10">
        <v>156129.09539999999</v>
      </c>
      <c r="Y20" s="10">
        <v>87244.731180000002</v>
      </c>
      <c r="Z20" s="10">
        <v>103927.5266</v>
      </c>
      <c r="AA20" s="10">
        <v>2410.1412070000001</v>
      </c>
      <c r="AB20" s="10">
        <v>3247.8632480000001</v>
      </c>
      <c r="AC20" s="10">
        <v>2851.4056220000002</v>
      </c>
      <c r="AD20" s="10">
        <v>206.8965517</v>
      </c>
      <c r="AF20" s="2" t="str">
        <f t="shared" si="0"/>
        <v>PA 23:2 (2:0/21:2)</v>
      </c>
      <c r="AG20" s="9">
        <f>AVERAGE(F20:J20)</f>
        <v>128349.84354356001</v>
      </c>
      <c r="AH20" s="9">
        <f>AVERAGE(L20:O20)</f>
        <v>77014.979564750014</v>
      </c>
      <c r="AI20" s="9">
        <f t="shared" si="1"/>
        <v>117894.35568333334</v>
      </c>
      <c r="AJ20" s="9">
        <f t="shared" si="2"/>
        <v>50859.665686957138</v>
      </c>
      <c r="AK20" s="9"/>
      <c r="AL20" s="9">
        <f>STDEV(F20:J20)</f>
        <v>104472.76608047669</v>
      </c>
      <c r="AM20" s="9">
        <f>STDEV(L20:O20)</f>
        <v>151617.52522754093</v>
      </c>
      <c r="AN20" s="9">
        <f t="shared" si="3"/>
        <v>29068.747557182134</v>
      </c>
      <c r="AO20" s="9">
        <f t="shared" si="4"/>
        <v>64169.644815238011</v>
      </c>
      <c r="AP20" s="9"/>
      <c r="AQ20" s="9">
        <f t="shared" si="5"/>
        <v>46721.641350676029</v>
      </c>
      <c r="AR20" s="9">
        <f t="shared" si="6"/>
        <v>75808.762613770465</v>
      </c>
      <c r="AS20" s="9">
        <f t="shared" si="7"/>
        <v>11867.266496145201</v>
      </c>
      <c r="AT20" s="9">
        <f t="shared" si="8"/>
        <v>24253.845985780725</v>
      </c>
    </row>
    <row r="21" spans="1:46" x14ac:dyDescent="0.25">
      <c r="A21" s="1">
        <f t="shared" si="9"/>
        <v>2</v>
      </c>
      <c r="B21" s="1" t="s">
        <v>301</v>
      </c>
      <c r="C21" s="2" t="s">
        <v>22</v>
      </c>
      <c r="E21" s="1" t="s">
        <v>308</v>
      </c>
      <c r="F21" s="10">
        <v>191737.2372</v>
      </c>
      <c r="G21" s="10">
        <v>191027.95060000001</v>
      </c>
      <c r="H21" s="10">
        <v>74699.427219999998</v>
      </c>
      <c r="I21" s="10">
        <v>236.13595710000001</v>
      </c>
      <c r="J21" s="10">
        <v>58750.151519999999</v>
      </c>
      <c r="K21" s="10"/>
      <c r="L21" s="10">
        <v>250963.1373</v>
      </c>
      <c r="M21" s="10">
        <v>164.1025641</v>
      </c>
      <c r="N21" s="10">
        <v>222.6653373</v>
      </c>
      <c r="O21" s="10">
        <v>35.014005599999997</v>
      </c>
      <c r="P21" s="10"/>
      <c r="Q21" s="10">
        <v>69272.401039999997</v>
      </c>
      <c r="R21" s="10">
        <v>60507.084150000002</v>
      </c>
      <c r="S21" s="10">
        <v>64615.912700000001</v>
      </c>
      <c r="T21" s="10">
        <v>73767.878790000002</v>
      </c>
      <c r="U21" s="10">
        <v>74651.478640000001</v>
      </c>
      <c r="V21" s="10">
        <v>1033.950617</v>
      </c>
      <c r="W21" s="10"/>
      <c r="X21" s="10">
        <v>88829.309120000005</v>
      </c>
      <c r="Y21" s="10">
        <v>61130.250899999999</v>
      </c>
      <c r="Z21" s="10">
        <v>78071.609039999996</v>
      </c>
      <c r="AA21" s="10">
        <v>43194.094989999998</v>
      </c>
      <c r="AB21" s="10">
        <v>1253.561254</v>
      </c>
      <c r="AC21" s="10">
        <v>62113.487280000001</v>
      </c>
      <c r="AD21" s="10">
        <v>89.655172410000006</v>
      </c>
      <c r="AF21" s="2" t="str">
        <f t="shared" si="0"/>
        <v>PA 25:1 (3:0/22:1)</v>
      </c>
      <c r="AG21" s="9">
        <f>AVERAGE(F21:J21)</f>
        <v>103290.18049942001</v>
      </c>
      <c r="AH21" s="9">
        <f>AVERAGE(L21:O21)</f>
        <v>62846.22980175</v>
      </c>
      <c r="AI21" s="9">
        <f t="shared" si="1"/>
        <v>57308.117656166665</v>
      </c>
      <c r="AJ21" s="9">
        <f t="shared" si="2"/>
        <v>47811.709679487147</v>
      </c>
      <c r="AK21" s="9"/>
      <c r="AL21" s="9">
        <f>STDEV(F21:J21)</f>
        <v>85062.006195951762</v>
      </c>
      <c r="AM21" s="9">
        <f>STDEV(L21:O21)</f>
        <v>125411.29616554448</v>
      </c>
      <c r="AN21" s="9">
        <f t="shared" si="3"/>
        <v>28090.137467340541</v>
      </c>
      <c r="AO21" s="9">
        <f t="shared" si="4"/>
        <v>35228.793603515231</v>
      </c>
      <c r="AP21" s="9"/>
      <c r="AQ21" s="9">
        <f t="shared" si="5"/>
        <v>38040.885631331286</v>
      </c>
      <c r="AR21" s="9">
        <f t="shared" si="6"/>
        <v>62705.648082772241</v>
      </c>
      <c r="AS21" s="9">
        <f t="shared" si="7"/>
        <v>11467.750599936684</v>
      </c>
      <c r="AT21" s="9">
        <f t="shared" si="8"/>
        <v>13315.232409103468</v>
      </c>
    </row>
    <row r="22" spans="1:46" x14ac:dyDescent="0.25">
      <c r="A22" s="1">
        <f t="shared" si="9"/>
        <v>3</v>
      </c>
      <c r="B22" s="1" t="s">
        <v>301</v>
      </c>
      <c r="C22" s="2" t="s">
        <v>23</v>
      </c>
      <c r="E22" s="1" t="s">
        <v>308</v>
      </c>
      <c r="F22" s="10">
        <v>81727.777780000004</v>
      </c>
      <c r="G22" s="10">
        <v>92571.850080000004</v>
      </c>
      <c r="H22" s="10">
        <v>76053.739889999997</v>
      </c>
      <c r="I22" s="10">
        <v>93200.214670000001</v>
      </c>
      <c r="J22" s="10">
        <v>74098.727270000003</v>
      </c>
      <c r="K22" s="10"/>
      <c r="L22" s="10">
        <v>134363.83439999999</v>
      </c>
      <c r="M22" s="10">
        <v>145620.3077</v>
      </c>
      <c r="N22" s="10">
        <v>84143.602530000004</v>
      </c>
      <c r="O22" s="10">
        <v>77678.536410000001</v>
      </c>
      <c r="P22" s="10"/>
      <c r="Q22" s="10">
        <v>107685.60860000001</v>
      </c>
      <c r="R22" s="10">
        <v>117614.32490000001</v>
      </c>
      <c r="S22" s="10">
        <v>118598.05560000001</v>
      </c>
      <c r="T22" s="10">
        <v>100258.3502</v>
      </c>
      <c r="U22" s="10">
        <v>113586.0533</v>
      </c>
      <c r="V22" s="10">
        <v>139145.10029999999</v>
      </c>
      <c r="W22" s="10"/>
      <c r="X22" s="10">
        <v>171421.36749999999</v>
      </c>
      <c r="Y22" s="10">
        <v>141913.4767</v>
      </c>
      <c r="Z22" s="10">
        <v>94773.404259999996</v>
      </c>
      <c r="AA22" s="10">
        <v>114093.8703</v>
      </c>
      <c r="AB22" s="10">
        <v>119366.916</v>
      </c>
      <c r="AC22" s="10">
        <v>102406.42570000001</v>
      </c>
      <c r="AD22" s="10">
        <v>107037</v>
      </c>
      <c r="AF22" s="2" t="str">
        <f t="shared" si="0"/>
        <v>PA 32:0 (16:0/16:0)</v>
      </c>
      <c r="AG22" s="9">
        <f>AVERAGE(F22:J22)</f>
        <v>83530.461938000008</v>
      </c>
      <c r="AH22" s="9">
        <f>AVERAGE(L22:O22)</f>
        <v>110451.57025999999</v>
      </c>
      <c r="AI22" s="9">
        <f t="shared" si="1"/>
        <v>116147.91548333333</v>
      </c>
      <c r="AJ22" s="9">
        <f t="shared" si="2"/>
        <v>121573.20863714286</v>
      </c>
      <c r="AK22" s="9"/>
      <c r="AL22" s="9">
        <f>STDEV(F22:J22)</f>
        <v>8991.0994744306208</v>
      </c>
      <c r="AM22" s="9">
        <f>STDEV(L22:O22)</f>
        <v>34519.643602065</v>
      </c>
      <c r="AN22" s="9">
        <f t="shared" si="3"/>
        <v>13173.276837506508</v>
      </c>
      <c r="AO22" s="9">
        <f t="shared" si="4"/>
        <v>26634.157643906954</v>
      </c>
      <c r="AP22" s="9"/>
      <c r="AQ22" s="9">
        <f t="shared" si="5"/>
        <v>4020.9419234579</v>
      </c>
      <c r="AR22" s="9">
        <f t="shared" si="6"/>
        <v>17259.8218010325</v>
      </c>
      <c r="AS22" s="9">
        <f t="shared" si="7"/>
        <v>5377.9677487192357</v>
      </c>
      <c r="AT22" s="9">
        <f t="shared" si="8"/>
        <v>10066.765357923972</v>
      </c>
    </row>
    <row r="23" spans="1:46" x14ac:dyDescent="0.25">
      <c r="A23" s="1">
        <f t="shared" si="9"/>
        <v>4</v>
      </c>
      <c r="B23" s="1" t="s">
        <v>301</v>
      </c>
      <c r="C23" s="2" t="s">
        <v>24</v>
      </c>
      <c r="E23" s="1" t="s">
        <v>308</v>
      </c>
      <c r="F23" s="10">
        <v>273465.01500000001</v>
      </c>
      <c r="G23" s="10">
        <v>283599.80060000002</v>
      </c>
      <c r="H23" s="10">
        <v>150753.16709999999</v>
      </c>
      <c r="I23" s="10">
        <v>93436.350630000001</v>
      </c>
      <c r="J23" s="10">
        <v>132848.87880000001</v>
      </c>
      <c r="K23" s="10"/>
      <c r="L23" s="10">
        <v>385326.97169999999</v>
      </c>
      <c r="M23" s="10">
        <v>145784.41029999999</v>
      </c>
      <c r="N23" s="10">
        <v>84366.267860000007</v>
      </c>
      <c r="O23" s="10">
        <v>77713.55042</v>
      </c>
      <c r="P23" s="10"/>
      <c r="Q23" s="10">
        <v>176958.00959999999</v>
      </c>
      <c r="R23" s="10">
        <v>178121.40900000001</v>
      </c>
      <c r="S23" s="10">
        <v>183213.96830000001</v>
      </c>
      <c r="T23" s="10">
        <v>174026.22899999999</v>
      </c>
      <c r="U23" s="10">
        <v>188237.5319</v>
      </c>
      <c r="V23" s="10">
        <v>140179.0509</v>
      </c>
      <c r="W23" s="10"/>
      <c r="X23" s="10">
        <v>260250.67660000001</v>
      </c>
      <c r="Y23" s="10">
        <v>203043.72760000001</v>
      </c>
      <c r="Z23" s="10">
        <v>172845.01329999999</v>
      </c>
      <c r="AA23" s="10">
        <v>157287.96530000001</v>
      </c>
      <c r="AB23" s="10">
        <v>120620.47719999999</v>
      </c>
      <c r="AC23" s="10">
        <v>164519.913</v>
      </c>
      <c r="AD23" s="10">
        <v>107126.65519999999</v>
      </c>
      <c r="AF23" s="2" t="str">
        <f t="shared" si="0"/>
        <v>PA 34:1 (16:0/18:1)</v>
      </c>
      <c r="AG23" s="9">
        <f>AVERAGE(F23:J23)</f>
        <v>186820.64242600003</v>
      </c>
      <c r="AH23" s="9">
        <f>AVERAGE(L23:O23)</f>
        <v>173297.80007</v>
      </c>
      <c r="AI23" s="9">
        <f t="shared" si="1"/>
        <v>173456.03311666669</v>
      </c>
      <c r="AJ23" s="9">
        <f t="shared" si="2"/>
        <v>169384.91831428572</v>
      </c>
      <c r="AK23" s="9"/>
      <c r="AL23" s="9">
        <f>STDEV(F23:J23)</f>
        <v>86324.81212713859</v>
      </c>
      <c r="AM23" s="9">
        <f>STDEV(L23:O23)</f>
        <v>144635.77524378459</v>
      </c>
      <c r="AN23" s="9">
        <f t="shared" si="3"/>
        <v>17061.197176869784</v>
      </c>
      <c r="AO23" s="9">
        <f t="shared" si="4"/>
        <v>51357.473199808468</v>
      </c>
      <c r="AP23" s="9"/>
      <c r="AQ23" s="9">
        <f t="shared" si="5"/>
        <v>38605.629612236022</v>
      </c>
      <c r="AR23" s="9">
        <f t="shared" si="6"/>
        <v>72317.887621892296</v>
      </c>
      <c r="AS23" s="9">
        <f t="shared" si="7"/>
        <v>6965.2045807239756</v>
      </c>
      <c r="AT23" s="9">
        <f t="shared" si="8"/>
        <v>19411.300293051117</v>
      </c>
    </row>
    <row r="24" spans="1:46" x14ac:dyDescent="0.25">
      <c r="A24" s="1">
        <f t="shared" si="9"/>
        <v>5</v>
      </c>
      <c r="B24" s="1" t="s">
        <v>301</v>
      </c>
      <c r="C24" s="2" t="s">
        <v>25</v>
      </c>
      <c r="E24" s="1" t="s">
        <v>308</v>
      </c>
      <c r="F24" s="10">
        <v>312198.87390000001</v>
      </c>
      <c r="G24" s="10">
        <v>409895.93300000002</v>
      </c>
      <c r="H24" s="10">
        <v>268830.1213</v>
      </c>
      <c r="I24" s="10">
        <v>282612.70130000002</v>
      </c>
      <c r="J24" s="10">
        <v>241866.69699999999</v>
      </c>
      <c r="K24" s="10"/>
      <c r="L24" s="10">
        <v>130615.1198</v>
      </c>
      <c r="M24" s="10">
        <v>243744.92310000001</v>
      </c>
      <c r="N24" s="10">
        <v>103849.8172</v>
      </c>
      <c r="O24" s="10">
        <v>147864.7409</v>
      </c>
      <c r="P24" s="10"/>
      <c r="Q24" s="10">
        <v>106858.2686</v>
      </c>
      <c r="R24" s="10">
        <v>152790.41099999999</v>
      </c>
      <c r="S24" s="10">
        <v>170305.35709999999</v>
      </c>
      <c r="T24" s="10">
        <v>125170.1684</v>
      </c>
      <c r="U24" s="10">
        <v>145326.90760000001</v>
      </c>
      <c r="V24" s="10">
        <v>163411.4969</v>
      </c>
      <c r="W24" s="10"/>
      <c r="X24" s="10">
        <v>161697.86319999999</v>
      </c>
      <c r="Y24" s="10">
        <v>186852.04300000001</v>
      </c>
      <c r="Z24" s="10">
        <v>170360.57180000001</v>
      </c>
      <c r="AA24" s="10">
        <v>147354.49290000001</v>
      </c>
      <c r="AB24" s="10">
        <v>213839.63680000001</v>
      </c>
      <c r="AC24" s="10">
        <v>212350.36809999999</v>
      </c>
      <c r="AD24" s="10">
        <v>281512.79310000001</v>
      </c>
      <c r="AF24" s="2" t="str">
        <f t="shared" si="0"/>
        <v>PA 34:2 (16:0/18:2)</v>
      </c>
      <c r="AG24" s="9">
        <f>AVERAGE(F24:J24)</f>
        <v>303080.8653</v>
      </c>
      <c r="AH24" s="9">
        <f>AVERAGE(L24:O24)</f>
        <v>156518.65025000001</v>
      </c>
      <c r="AI24" s="9">
        <f t="shared" si="1"/>
        <v>143977.10159999999</v>
      </c>
      <c r="AJ24" s="9">
        <f t="shared" si="2"/>
        <v>196281.10984285714</v>
      </c>
      <c r="AK24" s="9"/>
      <c r="AL24" s="9">
        <f>STDEV(F24:J24)</f>
        <v>64868.772092838408</v>
      </c>
      <c r="AM24" s="9">
        <f>STDEV(L24:O24)</f>
        <v>60905.149445575116</v>
      </c>
      <c r="AN24" s="9">
        <f t="shared" si="3"/>
        <v>24007.822295405582</v>
      </c>
      <c r="AO24" s="9">
        <f t="shared" si="4"/>
        <v>45058.404965994632</v>
      </c>
      <c r="AP24" s="9"/>
      <c r="AQ24" s="9">
        <f t="shared" si="5"/>
        <v>29010.196803305593</v>
      </c>
      <c r="AR24" s="9">
        <f t="shared" si="6"/>
        <v>30452.574722787558</v>
      </c>
      <c r="AS24" s="9">
        <f t="shared" si="7"/>
        <v>9801.1524098595455</v>
      </c>
      <c r="AT24" s="9">
        <f t="shared" si="8"/>
        <v>17030.476287608508</v>
      </c>
    </row>
    <row r="25" spans="1:46" x14ac:dyDescent="0.25">
      <c r="A25" s="1">
        <f t="shared" si="9"/>
        <v>6</v>
      </c>
      <c r="B25" s="1" t="s">
        <v>301</v>
      </c>
      <c r="C25" s="2" t="s">
        <v>26</v>
      </c>
      <c r="E25" s="1" t="s">
        <v>308</v>
      </c>
      <c r="F25" s="10">
        <v>438414.41440000001</v>
      </c>
      <c r="G25" s="10">
        <v>627411.0845</v>
      </c>
      <c r="H25" s="10">
        <v>591875.33689999999</v>
      </c>
      <c r="I25" s="10">
        <v>787646.86939999997</v>
      </c>
      <c r="J25" s="10">
        <v>595915.15150000004</v>
      </c>
      <c r="K25" s="10"/>
      <c r="L25" s="10">
        <v>1498.9106750000001</v>
      </c>
      <c r="M25" s="10">
        <v>558619.48719999997</v>
      </c>
      <c r="N25" s="10">
        <v>320572.21669999999</v>
      </c>
      <c r="O25" s="10">
        <v>434706.93280000001</v>
      </c>
      <c r="P25" s="10"/>
      <c r="Q25" s="10">
        <v>327128.78279999999</v>
      </c>
      <c r="R25" s="10">
        <v>435428.18</v>
      </c>
      <c r="S25" s="10">
        <v>468818.25400000002</v>
      </c>
      <c r="T25" s="10">
        <v>271192.92930000002</v>
      </c>
      <c r="U25" s="10">
        <v>459321.65019999997</v>
      </c>
      <c r="V25" s="10">
        <v>677773.53399999999</v>
      </c>
      <c r="W25" s="10"/>
      <c r="X25" s="10">
        <v>394802.3504</v>
      </c>
      <c r="Y25" s="10">
        <v>480598.92469999997</v>
      </c>
      <c r="Z25" s="10">
        <v>299171.54259999999</v>
      </c>
      <c r="AA25" s="10">
        <v>429443.19640000002</v>
      </c>
      <c r="AB25" s="10">
        <v>589488.24789999996</v>
      </c>
      <c r="AC25" s="10">
        <v>551675.70279999997</v>
      </c>
      <c r="AD25" s="10">
        <v>407950.34480000002</v>
      </c>
      <c r="AF25" s="2" t="str">
        <f t="shared" si="0"/>
        <v>PA 34:2 (16:1/18:1)</v>
      </c>
      <c r="AG25" s="9">
        <f>AVERAGE(F25:J25)</f>
        <v>608252.57134000002</v>
      </c>
      <c r="AH25" s="9">
        <f>AVERAGE(L25:O25)</f>
        <v>328849.38684375002</v>
      </c>
      <c r="AI25" s="9">
        <f t="shared" si="1"/>
        <v>439943.88838333334</v>
      </c>
      <c r="AJ25" s="9">
        <f t="shared" si="2"/>
        <v>450447.18708571431</v>
      </c>
      <c r="AK25" s="9"/>
      <c r="AL25" s="9">
        <f>STDEV(F25:J25)</f>
        <v>124312.89966444497</v>
      </c>
      <c r="AM25" s="9">
        <f>STDEV(L25:O25)</f>
        <v>238905.11704237771</v>
      </c>
      <c r="AN25" s="9">
        <f t="shared" si="3"/>
        <v>140710.1224777124</v>
      </c>
      <c r="AO25" s="9">
        <f t="shared" si="4"/>
        <v>98924.696916872344</v>
      </c>
      <c r="AP25" s="9"/>
      <c r="AQ25" s="9">
        <f t="shared" si="5"/>
        <v>55594.418825961948</v>
      </c>
      <c r="AR25" s="9">
        <f t="shared" si="6"/>
        <v>119452.55852118885</v>
      </c>
      <c r="AS25" s="9">
        <f t="shared" si="7"/>
        <v>57444.666952486878</v>
      </c>
      <c r="AT25" s="9">
        <f t="shared" si="8"/>
        <v>37390.020937783178</v>
      </c>
    </row>
    <row r="26" spans="1:46" x14ac:dyDescent="0.25">
      <c r="A26" s="1">
        <f t="shared" si="9"/>
        <v>7</v>
      </c>
      <c r="B26" s="1" t="s">
        <v>301</v>
      </c>
      <c r="C26" s="2" t="s">
        <v>27</v>
      </c>
      <c r="E26" s="1" t="s">
        <v>308</v>
      </c>
      <c r="F26" s="10">
        <v>314726.16369999998</v>
      </c>
      <c r="G26" s="10">
        <v>358720.65389999998</v>
      </c>
      <c r="H26" s="10">
        <v>411640.4987</v>
      </c>
      <c r="I26" s="10">
        <v>313620.21470000001</v>
      </c>
      <c r="J26" s="10">
        <v>161686.69699999999</v>
      </c>
      <c r="K26" s="10"/>
      <c r="L26" s="10">
        <v>2087.1459690000002</v>
      </c>
      <c r="M26" s="10">
        <v>201806.61540000001</v>
      </c>
      <c r="N26" s="10">
        <v>110760.0199</v>
      </c>
      <c r="O26" s="10">
        <v>273450.80530000001</v>
      </c>
      <c r="P26" s="10"/>
      <c r="Q26" s="10">
        <v>1135.775065</v>
      </c>
      <c r="R26" s="10">
        <v>1769.0802349999999</v>
      </c>
      <c r="S26" s="10">
        <v>117138.53170000001</v>
      </c>
      <c r="T26" s="10">
        <v>87628.821549999993</v>
      </c>
      <c r="U26" s="10">
        <v>116549.215</v>
      </c>
      <c r="V26" s="10">
        <v>151870.56330000001</v>
      </c>
      <c r="W26" s="10"/>
      <c r="X26" s="10">
        <v>156912.8561</v>
      </c>
      <c r="Y26" s="10">
        <v>261875.3763</v>
      </c>
      <c r="Z26" s="10">
        <v>147003.5239</v>
      </c>
      <c r="AA26" s="10">
        <v>118776.98970000001</v>
      </c>
      <c r="AB26" s="10">
        <v>146893.23360000001</v>
      </c>
      <c r="AC26" s="10">
        <v>287074.49800000002</v>
      </c>
      <c r="AD26" s="10">
        <v>271631.62070000003</v>
      </c>
      <c r="AF26" s="2" t="str">
        <f t="shared" si="0"/>
        <v>PA 34:3 (16:1/18:2)</v>
      </c>
      <c r="AG26" s="9">
        <f>AVERAGE(F26:J26)</f>
        <v>312078.8456</v>
      </c>
      <c r="AH26" s="9">
        <f>AVERAGE(L26:O26)</f>
        <v>147026.14664225001</v>
      </c>
      <c r="AI26" s="9">
        <f t="shared" si="1"/>
        <v>79348.664474999998</v>
      </c>
      <c r="AJ26" s="9">
        <f t="shared" si="2"/>
        <v>198595.44261428574</v>
      </c>
      <c r="AK26" s="9"/>
      <c r="AL26" s="9">
        <f>STDEV(F26:J26)</f>
        <v>93160.028340818128</v>
      </c>
      <c r="AM26" s="9">
        <f>STDEV(L26:O26)</f>
        <v>117340.87088349726</v>
      </c>
      <c r="AN26" s="9">
        <f t="shared" si="3"/>
        <v>63680.122165913861</v>
      </c>
      <c r="AO26" s="9">
        <f t="shared" si="4"/>
        <v>71426.470929100877</v>
      </c>
      <c r="AP26" s="9"/>
      <c r="AQ26" s="9">
        <f t="shared" si="5"/>
        <v>41662.431231175251</v>
      </c>
      <c r="AR26" s="9">
        <f t="shared" si="6"/>
        <v>58670.435441748632</v>
      </c>
      <c r="AS26" s="9">
        <f t="shared" si="7"/>
        <v>25997.301010764288</v>
      </c>
      <c r="AT26" s="9">
        <f t="shared" si="8"/>
        <v>26996.668443626499</v>
      </c>
    </row>
    <row r="27" spans="1:46" x14ac:dyDescent="0.25">
      <c r="A27" s="1">
        <f t="shared" si="9"/>
        <v>8</v>
      </c>
      <c r="B27" s="1" t="s">
        <v>301</v>
      </c>
      <c r="C27" s="2" t="s">
        <v>28</v>
      </c>
      <c r="E27" s="1" t="s">
        <v>308</v>
      </c>
      <c r="F27" s="10">
        <v>429591.59159999999</v>
      </c>
      <c r="G27" s="10">
        <v>712842.50399999996</v>
      </c>
      <c r="H27" s="10">
        <v>459097.37199999997</v>
      </c>
      <c r="I27" s="10">
        <v>782766.01069999998</v>
      </c>
      <c r="J27" s="10">
        <v>387633.3333</v>
      </c>
      <c r="K27" s="10"/>
      <c r="L27" s="10">
        <v>435043.70370000001</v>
      </c>
      <c r="M27" s="10">
        <v>1336776.4099999999</v>
      </c>
      <c r="N27" s="10">
        <v>780744.76569999999</v>
      </c>
      <c r="O27" s="10">
        <v>1014728.6409999999</v>
      </c>
      <c r="P27" s="10"/>
      <c r="Q27" s="10">
        <v>986107.28819999995</v>
      </c>
      <c r="R27" s="10">
        <v>2072128.3759999999</v>
      </c>
      <c r="S27" s="10">
        <v>2666917.8569999998</v>
      </c>
      <c r="T27" s="10">
        <v>926230.30299999996</v>
      </c>
      <c r="U27" s="10">
        <v>1937987.952</v>
      </c>
      <c r="V27" s="10">
        <v>3509966.821</v>
      </c>
      <c r="W27" s="10"/>
      <c r="X27" s="10">
        <v>1964205.128</v>
      </c>
      <c r="Y27" s="10">
        <v>1809090.6810000001</v>
      </c>
      <c r="Z27" s="10">
        <v>986370.34569999995</v>
      </c>
      <c r="AA27" s="10">
        <v>1875190.308</v>
      </c>
      <c r="AB27" s="10">
        <v>1633305.912</v>
      </c>
      <c r="AC27" s="10">
        <v>1762516.064</v>
      </c>
      <c r="AD27" s="10">
        <v>2172871.3790000002</v>
      </c>
      <c r="AF27" s="2" t="str">
        <f t="shared" si="0"/>
        <v>PA 36:1 (18:0/18:1)</v>
      </c>
      <c r="AG27" s="9">
        <f>AVERAGE(F27:J27)</f>
        <v>554386.16231999989</v>
      </c>
      <c r="AH27" s="9">
        <f>AVERAGE(L27:O27)</f>
        <v>891823.38009999995</v>
      </c>
      <c r="AI27" s="9">
        <f t="shared" si="1"/>
        <v>2016556.4328666667</v>
      </c>
      <c r="AJ27" s="9">
        <f t="shared" si="2"/>
        <v>1743364.2596714287</v>
      </c>
      <c r="AK27" s="9"/>
      <c r="AL27" s="9">
        <f>STDEV(F27:J27)</f>
        <v>180087.41751764086</v>
      </c>
      <c r="AM27" s="9">
        <f>STDEV(L27:O27)</f>
        <v>380383.59293534211</v>
      </c>
      <c r="AN27" s="9">
        <f t="shared" si="3"/>
        <v>991276.18004760775</v>
      </c>
      <c r="AO27" s="9">
        <f t="shared" si="4"/>
        <v>374269.18598063017</v>
      </c>
      <c r="AP27" s="9"/>
      <c r="AQ27" s="9">
        <f t="shared" si="5"/>
        <v>80537.541492366276</v>
      </c>
      <c r="AR27" s="9">
        <f t="shared" si="6"/>
        <v>190191.79646767105</v>
      </c>
      <c r="AS27" s="9">
        <f t="shared" si="7"/>
        <v>404686.80588198436</v>
      </c>
      <c r="AT27" s="9">
        <f t="shared" si="8"/>
        <v>141460.45564276134</v>
      </c>
    </row>
    <row r="28" spans="1:46" x14ac:dyDescent="0.25">
      <c r="A28" s="1">
        <f t="shared" si="9"/>
        <v>9</v>
      </c>
      <c r="B28" s="1" t="s">
        <v>301</v>
      </c>
      <c r="C28" s="2" t="s">
        <v>29</v>
      </c>
      <c r="E28" s="1" t="s">
        <v>308</v>
      </c>
      <c r="F28" s="10">
        <v>8573.573574</v>
      </c>
      <c r="G28" s="10">
        <v>13843.70016</v>
      </c>
      <c r="H28" s="10">
        <v>5721.0242589999998</v>
      </c>
      <c r="I28" s="10">
        <v>9259.3917710000005</v>
      </c>
      <c r="J28" s="10">
        <v>4142.424242</v>
      </c>
      <c r="K28" s="10"/>
      <c r="L28" s="10">
        <v>768197.82140000002</v>
      </c>
      <c r="M28" s="10">
        <v>771497.43590000004</v>
      </c>
      <c r="N28" s="10">
        <v>407817.87969999999</v>
      </c>
      <c r="O28" s="10">
        <v>484352.24089999998</v>
      </c>
      <c r="P28" s="10"/>
      <c r="Q28" s="10">
        <v>585993.71070000005</v>
      </c>
      <c r="R28" s="10">
        <v>1001266.928</v>
      </c>
      <c r="S28" s="10">
        <v>591074.60320000001</v>
      </c>
      <c r="T28" s="10">
        <v>609691.24580000003</v>
      </c>
      <c r="U28" s="10">
        <v>800529.75540000002</v>
      </c>
      <c r="V28" s="10">
        <v>1105977.2379999999</v>
      </c>
      <c r="W28" s="10"/>
      <c r="X28" s="10">
        <v>567847.22219999996</v>
      </c>
      <c r="Y28" s="10">
        <v>497241.21860000002</v>
      </c>
      <c r="Z28" s="10">
        <v>410536.23670000001</v>
      </c>
      <c r="AA28" s="10">
        <v>507124.51860000001</v>
      </c>
      <c r="AB28" s="10">
        <v>634373.93160000001</v>
      </c>
      <c r="AC28" s="10">
        <v>600618.80859999999</v>
      </c>
      <c r="AD28" s="10">
        <v>665160</v>
      </c>
      <c r="AF28" s="2" t="str">
        <f t="shared" si="0"/>
        <v>PA 36:2 (18:1/18:1)</v>
      </c>
      <c r="AG28" s="9">
        <f>AVERAGE(F28:J28)</f>
        <v>8308.0228012000007</v>
      </c>
      <c r="AH28" s="9">
        <f>AVERAGE(L28:O28)</f>
        <v>607966.34447500005</v>
      </c>
      <c r="AI28" s="9">
        <f t="shared" si="1"/>
        <v>782422.24685000011</v>
      </c>
      <c r="AJ28" s="9">
        <f t="shared" si="2"/>
        <v>554700.27661428577</v>
      </c>
      <c r="AK28" s="9"/>
      <c r="AL28" s="9">
        <f>STDEV(F28:J28)</f>
        <v>3730.4194390215007</v>
      </c>
      <c r="AM28" s="9">
        <f>STDEV(L28:O28)</f>
        <v>189522.55680583112</v>
      </c>
      <c r="AN28" s="9">
        <f t="shared" si="3"/>
        <v>227131.15061557881</v>
      </c>
      <c r="AO28" s="9">
        <f t="shared" si="4"/>
        <v>88674.368760198646</v>
      </c>
      <c r="AP28" s="9"/>
      <c r="AQ28" s="9">
        <f t="shared" si="5"/>
        <v>1668.2942900477412</v>
      </c>
      <c r="AR28" s="9">
        <f t="shared" si="6"/>
        <v>94761.278402915559</v>
      </c>
      <c r="AS28" s="9">
        <f t="shared" si="7"/>
        <v>92725.903949900239</v>
      </c>
      <c r="AT28" s="9">
        <f t="shared" si="8"/>
        <v>33515.761057874362</v>
      </c>
    </row>
    <row r="29" spans="1:46" x14ac:dyDescent="0.25">
      <c r="A29" s="1">
        <f t="shared" si="9"/>
        <v>10</v>
      </c>
      <c r="B29" s="1" t="s">
        <v>301</v>
      </c>
      <c r="C29" s="2" t="s">
        <v>30</v>
      </c>
      <c r="E29" s="1" t="s">
        <v>308</v>
      </c>
      <c r="F29" s="10">
        <v>8738.7387390000004</v>
      </c>
      <c r="G29" s="10">
        <v>12751.196169999999</v>
      </c>
      <c r="H29" s="10">
        <v>7422.5067390000004</v>
      </c>
      <c r="I29" s="10">
        <v>13141.32379</v>
      </c>
      <c r="J29" s="10">
        <v>4630.30303</v>
      </c>
      <c r="K29" s="10"/>
      <c r="L29" s="10">
        <v>537412.20039999997</v>
      </c>
      <c r="M29" s="10">
        <v>781802.05130000005</v>
      </c>
      <c r="N29" s="10">
        <v>476872.05050000001</v>
      </c>
      <c r="O29" s="10">
        <v>447970.93839999998</v>
      </c>
      <c r="P29" s="10"/>
      <c r="Q29" s="10">
        <v>511477.2475</v>
      </c>
      <c r="R29" s="10">
        <v>598680.23479999998</v>
      </c>
      <c r="S29" s="10">
        <v>537634.92059999995</v>
      </c>
      <c r="T29" s="10">
        <v>605272.05390000006</v>
      </c>
      <c r="U29" s="10">
        <v>925658.63450000004</v>
      </c>
      <c r="V29" s="10">
        <v>1088174.7690000001</v>
      </c>
      <c r="W29" s="10"/>
      <c r="X29" s="10">
        <v>1171907.051</v>
      </c>
      <c r="Y29" s="10">
        <v>656009.67740000004</v>
      </c>
      <c r="Z29" s="10">
        <v>520591.75530000002</v>
      </c>
      <c r="AA29" s="10">
        <v>877173.94090000005</v>
      </c>
      <c r="AB29" s="10">
        <v>931306.62390000001</v>
      </c>
      <c r="AC29" s="10">
        <v>944967.20209999999</v>
      </c>
      <c r="AD29" s="10">
        <v>922569.65520000004</v>
      </c>
      <c r="AF29" s="2" t="str">
        <f t="shared" si="0"/>
        <v>PA 38:2 (14:1/24:1)</v>
      </c>
      <c r="AG29" s="9">
        <f>AVERAGE(F29:J29)</f>
        <v>9336.813693600001</v>
      </c>
      <c r="AH29" s="9">
        <f>AVERAGE(L29:O29)</f>
        <v>561014.31014999992</v>
      </c>
      <c r="AI29" s="9">
        <f t="shared" si="1"/>
        <v>711149.64338333346</v>
      </c>
      <c r="AJ29" s="9">
        <f t="shared" si="2"/>
        <v>860646.5579714285</v>
      </c>
      <c r="AK29" s="9"/>
      <c r="AL29" s="9">
        <f>STDEV(F29:J29)</f>
        <v>3616.1378625229149</v>
      </c>
      <c r="AM29" s="9">
        <f>STDEV(L29:O29)</f>
        <v>151836.54586691511</v>
      </c>
      <c r="AN29" s="9">
        <f t="shared" si="3"/>
        <v>237485.96132757227</v>
      </c>
      <c r="AO29" s="9">
        <f t="shared" si="4"/>
        <v>212370.37478990707</v>
      </c>
      <c r="AP29" s="9"/>
      <c r="AQ29" s="9">
        <f t="shared" si="5"/>
        <v>1617.1860153224054</v>
      </c>
      <c r="AR29" s="9">
        <f t="shared" si="6"/>
        <v>75918.272933457556</v>
      </c>
      <c r="AS29" s="9">
        <f t="shared" si="7"/>
        <v>96953.237721148471</v>
      </c>
      <c r="AT29" s="9">
        <f t="shared" si="8"/>
        <v>80268.456790239303</v>
      </c>
    </row>
    <row r="30" spans="1:46" x14ac:dyDescent="0.25">
      <c r="A30" s="1">
        <f t="shared" si="9"/>
        <v>11</v>
      </c>
      <c r="B30" s="1" t="s">
        <v>301</v>
      </c>
      <c r="C30" s="2" t="s">
        <v>31</v>
      </c>
      <c r="E30" s="1" t="s">
        <v>308</v>
      </c>
      <c r="F30" s="10">
        <v>438165.16519999999</v>
      </c>
      <c r="G30" s="10">
        <v>726686.20409999997</v>
      </c>
      <c r="H30" s="10">
        <v>464818.39620000002</v>
      </c>
      <c r="I30" s="10">
        <v>792025.40249999997</v>
      </c>
      <c r="J30" s="10">
        <v>391775.75760000001</v>
      </c>
      <c r="K30" s="10"/>
      <c r="L30" s="10">
        <v>1203241.5249999999</v>
      </c>
      <c r="M30" s="10">
        <v>2108273.8459999999</v>
      </c>
      <c r="N30" s="10">
        <v>1188562.645</v>
      </c>
      <c r="O30" s="10">
        <v>1499080.882</v>
      </c>
      <c r="P30" s="10"/>
      <c r="Q30" s="10">
        <v>1572100.9990000001</v>
      </c>
      <c r="R30" s="10">
        <v>3073395.3029999998</v>
      </c>
      <c r="S30" s="10">
        <v>3257992.46</v>
      </c>
      <c r="T30" s="10">
        <v>1535921.5490000001</v>
      </c>
      <c r="U30" s="10">
        <v>2738517.7069999999</v>
      </c>
      <c r="V30" s="10">
        <v>4615944.0590000004</v>
      </c>
      <c r="W30" s="10"/>
      <c r="X30" s="10">
        <v>2532052.35</v>
      </c>
      <c r="Y30" s="10">
        <v>2306331.9</v>
      </c>
      <c r="Z30" s="10">
        <v>1396906.5819999999</v>
      </c>
      <c r="AA30" s="10">
        <v>2382314.827</v>
      </c>
      <c r="AB30" s="10">
        <v>2267679.8429999999</v>
      </c>
      <c r="AC30" s="10">
        <v>2363134.8730000001</v>
      </c>
      <c r="AD30" s="10">
        <v>2838031.3790000002</v>
      </c>
      <c r="AF30" s="2" t="str">
        <f t="shared" si="0"/>
        <v>PA 36:3 (18:1/18:2)</v>
      </c>
      <c r="AG30" s="9">
        <f>AVERAGE(F30:J30)</f>
        <v>562694.18512000004</v>
      </c>
      <c r="AH30" s="9">
        <f>AVERAGE(L30:O30)</f>
        <v>1499789.7245</v>
      </c>
      <c r="AI30" s="9">
        <f t="shared" si="1"/>
        <v>2798978.6795000001</v>
      </c>
      <c r="AJ30" s="9">
        <f t="shared" si="2"/>
        <v>2298064.5362857142</v>
      </c>
      <c r="AK30" s="9"/>
      <c r="AL30" s="9">
        <f>STDEV(F30:J30)</f>
        <v>182884.14726199416</v>
      </c>
      <c r="AM30" s="9">
        <f>STDEV(L30:O30)</f>
        <v>430138.17865739588</v>
      </c>
      <c r="AN30" s="9">
        <f t="shared" si="3"/>
        <v>1156854.2701010553</v>
      </c>
      <c r="AO30" s="9">
        <f t="shared" si="4"/>
        <v>441724.64761516405</v>
      </c>
      <c r="AP30" s="9"/>
      <c r="AQ30" s="9">
        <f t="shared" si="5"/>
        <v>81788.277056980194</v>
      </c>
      <c r="AR30" s="9">
        <f t="shared" si="6"/>
        <v>215069.08932869794</v>
      </c>
      <c r="AS30" s="9">
        <f t="shared" si="7"/>
        <v>472283.7780845759</v>
      </c>
      <c r="AT30" s="9">
        <f t="shared" si="8"/>
        <v>166956.22365105207</v>
      </c>
    </row>
    <row r="31" spans="1:46" x14ac:dyDescent="0.25">
      <c r="A31" s="1">
        <f t="shared" si="9"/>
        <v>12</v>
      </c>
      <c r="B31" s="1" t="s">
        <v>301</v>
      </c>
      <c r="C31" s="2" t="s">
        <v>32</v>
      </c>
      <c r="E31" s="1" t="s">
        <v>308</v>
      </c>
      <c r="F31" s="10">
        <v>446738.73869999999</v>
      </c>
      <c r="G31" s="10">
        <v>740529.90430000005</v>
      </c>
      <c r="H31" s="10">
        <v>470539.42050000001</v>
      </c>
      <c r="I31" s="10">
        <v>801284.79429999995</v>
      </c>
      <c r="J31" s="10">
        <v>395918.18180000002</v>
      </c>
      <c r="K31" s="10"/>
      <c r="L31" s="10">
        <v>1971439.3459999999</v>
      </c>
      <c r="M31" s="10">
        <v>2879771.2820000001</v>
      </c>
      <c r="N31" s="10">
        <v>1596380.5249999999</v>
      </c>
      <c r="O31" s="10">
        <v>1983433.1229999999</v>
      </c>
      <c r="P31" s="10"/>
      <c r="Q31" s="10">
        <v>2158094.71</v>
      </c>
      <c r="R31" s="10">
        <v>4074662.2310000001</v>
      </c>
      <c r="S31" s="10">
        <v>3849067.0630000001</v>
      </c>
      <c r="T31" s="10">
        <v>2145612.7949999999</v>
      </c>
      <c r="U31" s="10">
        <v>3539047.463</v>
      </c>
      <c r="V31" s="10">
        <v>5721921.2960000001</v>
      </c>
      <c r="W31" s="10"/>
      <c r="X31" s="10">
        <v>3099899.5729999999</v>
      </c>
      <c r="Y31" s="10">
        <v>2803573.1179999998</v>
      </c>
      <c r="Z31" s="10">
        <v>1807442.8189999999</v>
      </c>
      <c r="AA31" s="10">
        <v>2889439.3450000002</v>
      </c>
      <c r="AB31" s="10">
        <v>2902053.7749999999</v>
      </c>
      <c r="AC31" s="10">
        <v>2963753.6809999999</v>
      </c>
      <c r="AD31" s="10">
        <v>3503191.3790000002</v>
      </c>
      <c r="AF31" s="2" t="str">
        <f t="shared" si="0"/>
        <v>PA 36:4 (16:0/20:4)</v>
      </c>
      <c r="AG31" s="9">
        <f>AVERAGE(F31:J31)</f>
        <v>571002.20792000007</v>
      </c>
      <c r="AH31" s="9">
        <f>AVERAGE(L31:O31)</f>
        <v>2107756.0690000001</v>
      </c>
      <c r="AI31" s="9">
        <f t="shared" si="1"/>
        <v>3581400.9263333329</v>
      </c>
      <c r="AJ31" s="9">
        <f t="shared" si="2"/>
        <v>2852764.8128571431</v>
      </c>
      <c r="AK31" s="9"/>
      <c r="AL31" s="9">
        <f>STDEV(F31:J31)</f>
        <v>185713.69569241945</v>
      </c>
      <c r="AM31" s="9">
        <f>STDEV(L31:O31)</f>
        <v>545145.50961992668</v>
      </c>
      <c r="AN31" s="9">
        <f t="shared" si="3"/>
        <v>1340586.534897658</v>
      </c>
      <c r="AO31" s="9">
        <f t="shared" si="4"/>
        <v>515645.41325221432</v>
      </c>
      <c r="AP31" s="9"/>
      <c r="AQ31" s="9">
        <f t="shared" si="5"/>
        <v>83053.689584191947</v>
      </c>
      <c r="AR31" s="9">
        <f t="shared" si="6"/>
        <v>272572.75480996334</v>
      </c>
      <c r="AS31" s="9">
        <f t="shared" si="7"/>
        <v>547292.1610908428</v>
      </c>
      <c r="AT31" s="9">
        <f t="shared" si="8"/>
        <v>194895.64687949838</v>
      </c>
    </row>
    <row r="32" spans="1:46" x14ac:dyDescent="0.25">
      <c r="A32" s="1">
        <f t="shared" si="9"/>
        <v>13</v>
      </c>
      <c r="B32" s="1" t="s">
        <v>301</v>
      </c>
      <c r="C32" s="2" t="s">
        <v>33</v>
      </c>
      <c r="E32" s="1" t="s">
        <v>308</v>
      </c>
      <c r="F32" s="10">
        <v>884903.90390000003</v>
      </c>
      <c r="G32" s="10">
        <v>1467216.108</v>
      </c>
      <c r="H32" s="10">
        <v>935357.81669999997</v>
      </c>
      <c r="I32" s="10">
        <v>1593310.1969999999</v>
      </c>
      <c r="J32" s="10">
        <v>787693.93940000003</v>
      </c>
      <c r="K32" s="10"/>
      <c r="L32" s="10">
        <v>3174680.8709999998</v>
      </c>
      <c r="M32" s="10">
        <v>4988045.1279999996</v>
      </c>
      <c r="N32" s="10">
        <v>2784943.17</v>
      </c>
      <c r="O32" s="10">
        <v>3482514.0060000001</v>
      </c>
      <c r="P32" s="10"/>
      <c r="Q32" s="10">
        <v>3730195.7080000001</v>
      </c>
      <c r="R32" s="10">
        <v>7148057.534</v>
      </c>
      <c r="S32" s="10">
        <v>7107059.5240000002</v>
      </c>
      <c r="T32" s="10">
        <v>3681534.3429999999</v>
      </c>
      <c r="U32" s="10">
        <v>6277565.1699999999</v>
      </c>
      <c r="V32" s="10">
        <v>10337865.35</v>
      </c>
      <c r="W32" s="10"/>
      <c r="X32" s="10">
        <v>5631951.9230000004</v>
      </c>
      <c r="Y32" s="10">
        <v>5109905.0180000002</v>
      </c>
      <c r="Z32" s="10">
        <v>3204349.4019999998</v>
      </c>
      <c r="AA32" s="10">
        <v>5271754.1720000003</v>
      </c>
      <c r="AB32" s="10">
        <v>5169733.6179999998</v>
      </c>
      <c r="AC32" s="10">
        <v>5326888.5539999995</v>
      </c>
      <c r="AD32" s="10">
        <v>6341222.7589999996</v>
      </c>
      <c r="AF32" s="2" t="str">
        <f t="shared" si="0"/>
        <v>PA 36:4 (18:2/18:2)</v>
      </c>
      <c r="AG32" s="9">
        <f>AVERAGE(F32:J32)</f>
        <v>1133696.3929999999</v>
      </c>
      <c r="AH32" s="9">
        <f>AVERAGE(L32:O32)</f>
        <v>3607545.7937500002</v>
      </c>
      <c r="AI32" s="9">
        <f t="shared" si="1"/>
        <v>6380379.6048333338</v>
      </c>
      <c r="AJ32" s="9">
        <f t="shared" si="2"/>
        <v>5150829.3494285708</v>
      </c>
      <c r="AK32" s="9"/>
      <c r="AL32" s="9">
        <f>STDEV(F32:J32)</f>
        <v>368589.82639905333</v>
      </c>
      <c r="AM32" s="9">
        <f>STDEV(L32:O32)</f>
        <v>963579.86656709795</v>
      </c>
      <c r="AN32" s="9">
        <f t="shared" si="3"/>
        <v>2493868.3916121982</v>
      </c>
      <c r="AO32" s="9">
        <f t="shared" si="4"/>
        <v>956116.39934633754</v>
      </c>
      <c r="AP32" s="9"/>
      <c r="AQ32" s="9">
        <f t="shared" si="5"/>
        <v>164838.38152862593</v>
      </c>
      <c r="AR32" s="9">
        <f t="shared" si="6"/>
        <v>481789.93328354898</v>
      </c>
      <c r="AS32" s="9">
        <f t="shared" si="7"/>
        <v>1018117.5075175436</v>
      </c>
      <c r="AT32" s="9">
        <f t="shared" si="8"/>
        <v>361378.03101441829</v>
      </c>
    </row>
    <row r="33" spans="1:46" x14ac:dyDescent="0.25">
      <c r="A33" s="1">
        <f t="shared" si="9"/>
        <v>14</v>
      </c>
      <c r="B33" s="1" t="s">
        <v>301</v>
      </c>
      <c r="C33" s="2" t="s">
        <v>34</v>
      </c>
      <c r="E33" s="1" t="s">
        <v>308</v>
      </c>
      <c r="F33" s="10">
        <v>4378892.6430000002</v>
      </c>
      <c r="G33" s="10">
        <v>6308405.1040000003</v>
      </c>
      <c r="H33" s="10">
        <v>5670919.8109999998</v>
      </c>
      <c r="I33" s="10">
        <v>3694554.5619999999</v>
      </c>
      <c r="J33" s="10">
        <v>3525436.3640000001</v>
      </c>
      <c r="K33" s="10"/>
      <c r="L33" s="10">
        <v>3548148.5839999998</v>
      </c>
      <c r="M33" s="10">
        <v>9019641.0260000005</v>
      </c>
      <c r="N33" s="10">
        <v>5156922.5659999996</v>
      </c>
      <c r="O33" s="10">
        <v>6866190.4759999998</v>
      </c>
      <c r="P33" s="10"/>
      <c r="Q33" s="10">
        <v>6126696.2630000003</v>
      </c>
      <c r="R33" s="10">
        <v>11000544.029999999</v>
      </c>
      <c r="S33" s="10">
        <v>9492178.5710000005</v>
      </c>
      <c r="T33" s="10">
        <v>5835154.8820000002</v>
      </c>
      <c r="U33" s="10">
        <v>9869499.8169999998</v>
      </c>
      <c r="V33" s="10">
        <v>14038341.050000001</v>
      </c>
      <c r="W33" s="10"/>
      <c r="X33" s="10">
        <v>2788756.7659999998</v>
      </c>
      <c r="Y33" s="10">
        <v>5116297.4910000004</v>
      </c>
      <c r="Z33" s="10">
        <v>3137152.926</v>
      </c>
      <c r="AA33" s="10">
        <v>3010140.8859999999</v>
      </c>
      <c r="AB33" s="10">
        <v>4283685.8969999999</v>
      </c>
      <c r="AC33" s="10">
        <v>4255786.4790000003</v>
      </c>
      <c r="AD33" s="10">
        <v>4154344.8280000002</v>
      </c>
      <c r="AF33" s="2" t="str">
        <f t="shared" si="0"/>
        <v>PA 38:4 (18:0/20:4)</v>
      </c>
      <c r="AG33" s="9">
        <f>AVERAGE(F33:J33)</f>
        <v>4715641.6968</v>
      </c>
      <c r="AH33" s="9">
        <f>AVERAGE(L33:O33)</f>
        <v>6147725.6629999997</v>
      </c>
      <c r="AI33" s="9">
        <f t="shared" si="1"/>
        <v>9393735.7688333336</v>
      </c>
      <c r="AJ33" s="9">
        <f t="shared" si="2"/>
        <v>3820880.7532857144</v>
      </c>
      <c r="AK33" s="9"/>
      <c r="AL33" s="9">
        <f>STDEV(F33:J33)</f>
        <v>1226994.2077185719</v>
      </c>
      <c r="AM33" s="9">
        <f>STDEV(L33:O33)</f>
        <v>2345462.3784690797</v>
      </c>
      <c r="AN33" s="9">
        <f t="shared" si="3"/>
        <v>3089572.0895176488</v>
      </c>
      <c r="AO33" s="9">
        <f t="shared" si="4"/>
        <v>854663.40393208677</v>
      </c>
      <c r="AP33" s="9"/>
      <c r="AQ33" s="9">
        <f t="shared" si="5"/>
        <v>548728.49129144475</v>
      </c>
      <c r="AR33" s="9">
        <f t="shared" si="6"/>
        <v>1172731.1892345399</v>
      </c>
      <c r="AS33" s="9">
        <f t="shared" si="7"/>
        <v>1261312.5238104453</v>
      </c>
      <c r="AT33" s="9">
        <f t="shared" si="8"/>
        <v>323032.40306746349</v>
      </c>
    </row>
    <row r="34" spans="1:46" x14ac:dyDescent="0.25">
      <c r="A34" s="1">
        <f t="shared" si="9"/>
        <v>15</v>
      </c>
      <c r="B34" s="1" t="s">
        <v>301</v>
      </c>
      <c r="C34" s="2" t="s">
        <v>35</v>
      </c>
      <c r="E34" s="1" t="s">
        <v>308</v>
      </c>
      <c r="F34" s="10">
        <v>274868.99400000001</v>
      </c>
      <c r="G34" s="10">
        <v>356166.78629999998</v>
      </c>
      <c r="H34" s="10">
        <v>307085.20890000003</v>
      </c>
      <c r="I34" s="10">
        <v>287335.0626</v>
      </c>
      <c r="J34" s="10">
        <v>182437.09090000001</v>
      </c>
      <c r="K34" s="10"/>
      <c r="L34" s="10">
        <v>9821.3507630000004</v>
      </c>
      <c r="M34" s="10">
        <v>27528.205129999998</v>
      </c>
      <c r="N34" s="10">
        <v>1168621.801</v>
      </c>
      <c r="O34" s="10">
        <v>1455399.16</v>
      </c>
      <c r="P34" s="10"/>
      <c r="Q34" s="10">
        <v>18993.71069</v>
      </c>
      <c r="R34" s="10">
        <v>2293995.6949999998</v>
      </c>
      <c r="S34" s="10">
        <v>1946082.9369999999</v>
      </c>
      <c r="T34" s="10">
        <v>20861.952860000001</v>
      </c>
      <c r="U34" s="10">
        <v>28086.893029999999</v>
      </c>
      <c r="V34" s="10">
        <v>43834.876539999997</v>
      </c>
      <c r="W34" s="10"/>
      <c r="X34" s="10">
        <v>1403529.915</v>
      </c>
      <c r="Y34" s="10">
        <v>2900371.6850000001</v>
      </c>
      <c r="Z34" s="10">
        <v>1412150.2660000001</v>
      </c>
      <c r="AA34" s="10">
        <v>1586552.311</v>
      </c>
      <c r="AB34" s="10">
        <v>2428383.5469999998</v>
      </c>
      <c r="AC34" s="10">
        <v>2013644.2439999999</v>
      </c>
      <c r="AD34" s="10">
        <v>2183708.966</v>
      </c>
      <c r="AF34" s="2" t="str">
        <f t="shared" si="0"/>
        <v>PA 38:5 (18:0/20:5)</v>
      </c>
      <c r="AG34" s="9">
        <f>AVERAGE(F34:J34)</f>
        <v>281578.62854000001</v>
      </c>
      <c r="AH34" s="9">
        <f>AVERAGE(L34:O34)</f>
        <v>665342.62922324997</v>
      </c>
      <c r="AI34" s="9">
        <f t="shared" si="1"/>
        <v>725309.34418666654</v>
      </c>
      <c r="AJ34" s="9">
        <f t="shared" si="2"/>
        <v>1989762.9905714283</v>
      </c>
      <c r="AK34" s="9"/>
      <c r="AL34" s="9">
        <f>STDEV(F34:J34)</f>
        <v>63484.602727871868</v>
      </c>
      <c r="AM34" s="9">
        <f>STDEV(L34:O34)</f>
        <v>755864.76582848467</v>
      </c>
      <c r="AN34" s="9">
        <f t="shared" si="3"/>
        <v>1085976.0153758817</v>
      </c>
      <c r="AO34" s="9">
        <f t="shared" si="4"/>
        <v>562681.98139832972</v>
      </c>
      <c r="AP34" s="9"/>
      <c r="AQ34" s="9">
        <f t="shared" si="5"/>
        <v>28391.177444818015</v>
      </c>
      <c r="AR34" s="9">
        <f t="shared" si="6"/>
        <v>377932.38291424233</v>
      </c>
      <c r="AS34" s="9">
        <f t="shared" si="7"/>
        <v>443347.85176196153</v>
      </c>
      <c r="AT34" s="9">
        <f t="shared" si="8"/>
        <v>212673.79857100747</v>
      </c>
    </row>
    <row r="35" spans="1:46" x14ac:dyDescent="0.25">
      <c r="A35" s="1">
        <f t="shared" si="9"/>
        <v>16</v>
      </c>
      <c r="B35" s="1" t="s">
        <v>301</v>
      </c>
      <c r="C35" s="2" t="s">
        <v>36</v>
      </c>
      <c r="E35" s="1" t="s">
        <v>308</v>
      </c>
      <c r="F35" s="10">
        <v>1154344.97</v>
      </c>
      <c r="G35" s="10">
        <v>1670956.9380000001</v>
      </c>
      <c r="H35" s="10">
        <v>1481441.375</v>
      </c>
      <c r="I35" s="10">
        <v>1260287.6569999999</v>
      </c>
      <c r="J35" s="10">
        <v>855118.48479999998</v>
      </c>
      <c r="K35" s="10"/>
      <c r="L35" s="10">
        <v>422442.87579999998</v>
      </c>
      <c r="M35" s="10">
        <v>932624.61540000001</v>
      </c>
      <c r="N35" s="10">
        <v>615436.6899</v>
      </c>
      <c r="O35" s="10">
        <v>1007883.053</v>
      </c>
      <c r="P35" s="10"/>
      <c r="Q35" s="10">
        <v>596485.75659999996</v>
      </c>
      <c r="R35" s="10">
        <v>968580.43050000002</v>
      </c>
      <c r="S35" s="10">
        <v>936669.84129999997</v>
      </c>
      <c r="T35" s="10">
        <v>667413.80469999998</v>
      </c>
      <c r="U35" s="10">
        <v>958470.24459999998</v>
      </c>
      <c r="V35" s="10">
        <v>1269291.6669999999</v>
      </c>
      <c r="W35" s="10"/>
      <c r="X35" s="10">
        <v>1859268.875</v>
      </c>
      <c r="Y35" s="10">
        <v>3219013.62</v>
      </c>
      <c r="Z35" s="10">
        <v>1785519.2819999999</v>
      </c>
      <c r="AA35" s="10">
        <v>2065965.6610000001</v>
      </c>
      <c r="AB35" s="10">
        <v>3068652.7779999999</v>
      </c>
      <c r="AC35" s="10">
        <v>3626047.523</v>
      </c>
      <c r="AD35" s="10">
        <v>3357358.966</v>
      </c>
      <c r="AF35" s="2" t="str">
        <f t="shared" si="0"/>
        <v>PA 38:6 (16:0/22:6)</v>
      </c>
      <c r="AG35" s="9">
        <f>AVERAGE(F35:J35)</f>
        <v>1284429.8849599999</v>
      </c>
      <c r="AH35" s="9">
        <f>AVERAGE(L35:O35)</f>
        <v>744596.808525</v>
      </c>
      <c r="AI35" s="9">
        <f t="shared" si="1"/>
        <v>899485.29078333324</v>
      </c>
      <c r="AJ35" s="9">
        <f t="shared" si="2"/>
        <v>2711689.529285714</v>
      </c>
      <c r="AK35" s="9"/>
      <c r="AL35" s="9">
        <f>STDEV(F35:J35)</f>
        <v>312261.86947733932</v>
      </c>
      <c r="AM35" s="9">
        <f>STDEV(L35:O35)</f>
        <v>273946.22057463508</v>
      </c>
      <c r="AN35" s="9">
        <f t="shared" si="3"/>
        <v>241685.20937992618</v>
      </c>
      <c r="AO35" s="9">
        <f t="shared" si="4"/>
        <v>778793.04792864551</v>
      </c>
      <c r="AP35" s="9"/>
      <c r="AQ35" s="9">
        <f t="shared" si="5"/>
        <v>139647.75338649948</v>
      </c>
      <c r="AR35" s="9">
        <f t="shared" si="6"/>
        <v>136973.11028731754</v>
      </c>
      <c r="AS35" s="9">
        <f t="shared" si="7"/>
        <v>98667.573559755663</v>
      </c>
      <c r="AT35" s="9">
        <f t="shared" si="8"/>
        <v>294356.10394360032</v>
      </c>
    </row>
    <row r="36" spans="1:46" x14ac:dyDescent="0.25">
      <c r="A36" s="1">
        <f t="shared" si="9"/>
        <v>17</v>
      </c>
      <c r="B36" s="1" t="s">
        <v>301</v>
      </c>
      <c r="C36" s="2" t="s">
        <v>37</v>
      </c>
      <c r="E36" s="1" t="s">
        <v>308</v>
      </c>
      <c r="F36" s="10">
        <v>5169861.1109999996</v>
      </c>
      <c r="G36" s="10">
        <v>6888185.8049999997</v>
      </c>
      <c r="H36" s="10">
        <v>4839019.5420000004</v>
      </c>
      <c r="I36" s="10">
        <v>4854944.5439999998</v>
      </c>
      <c r="J36" s="10">
        <v>3623339.3939999999</v>
      </c>
      <c r="K36" s="10"/>
      <c r="L36" s="10">
        <v>978341.61219999997</v>
      </c>
      <c r="M36" s="10">
        <v>2577604.1030000001</v>
      </c>
      <c r="N36" s="10">
        <v>1973375.2080000001</v>
      </c>
      <c r="O36" s="10">
        <v>3170216.7370000002</v>
      </c>
      <c r="P36" s="10"/>
      <c r="Q36" s="10">
        <v>1757617.0919999999</v>
      </c>
      <c r="R36" s="10">
        <v>3487029.7459999998</v>
      </c>
      <c r="S36" s="10">
        <v>3072663.889</v>
      </c>
      <c r="T36" s="10">
        <v>2040552.5249999999</v>
      </c>
      <c r="U36" s="10">
        <v>2888951.077</v>
      </c>
      <c r="V36" s="10">
        <v>4097310.9569999999</v>
      </c>
      <c r="W36" s="10"/>
      <c r="X36" s="10">
        <v>7573874.6440000003</v>
      </c>
      <c r="Y36" s="10">
        <v>7564598.5659999996</v>
      </c>
      <c r="Z36" s="10">
        <v>5347912.2340000002</v>
      </c>
      <c r="AA36" s="10">
        <v>6659717.5870000003</v>
      </c>
      <c r="AB36" s="10">
        <v>8912339.7440000009</v>
      </c>
      <c r="AC36" s="10">
        <v>9463878.8489999995</v>
      </c>
      <c r="AD36" s="10">
        <v>10219534.48</v>
      </c>
      <c r="AF36" s="2" t="str">
        <f t="shared" si="0"/>
        <v>PA 40:6 (18:0/22:6)</v>
      </c>
      <c r="AG36" s="9">
        <f>AVERAGE(F36:J36)</f>
        <v>5075070.0792000005</v>
      </c>
      <c r="AH36" s="9">
        <f>AVERAGE(L36:O36)</f>
        <v>2174884.41505</v>
      </c>
      <c r="AI36" s="9">
        <f t="shared" si="1"/>
        <v>2890687.5476666666</v>
      </c>
      <c r="AJ36" s="9">
        <f t="shared" si="2"/>
        <v>7963122.3005714286</v>
      </c>
      <c r="AK36" s="9"/>
      <c r="AL36" s="9">
        <f>STDEV(F36:J36)</f>
        <v>1173464.0029165486</v>
      </c>
      <c r="AM36" s="9">
        <f>STDEV(L36:O36)</f>
        <v>935448.23796918814</v>
      </c>
      <c r="AN36" s="9">
        <f t="shared" si="3"/>
        <v>877640.09569627175</v>
      </c>
      <c r="AO36" s="9">
        <f t="shared" si="4"/>
        <v>1687858.7194457238</v>
      </c>
      <c r="AP36" s="9"/>
      <c r="AQ36" s="9">
        <f t="shared" si="5"/>
        <v>524789.05593408283</v>
      </c>
      <c r="AR36" s="9">
        <f t="shared" si="6"/>
        <v>467724.11898459407</v>
      </c>
      <c r="AS36" s="9">
        <f t="shared" si="7"/>
        <v>358295.06871054409</v>
      </c>
      <c r="AT36" s="9">
        <f t="shared" si="8"/>
        <v>637950.63140933204</v>
      </c>
    </row>
    <row r="37" spans="1:46" x14ac:dyDescent="0.25">
      <c r="A37" s="1">
        <v>1</v>
      </c>
      <c r="B37" s="1" t="s">
        <v>301</v>
      </c>
      <c r="C37" s="2" t="s">
        <v>38</v>
      </c>
      <c r="E37" s="1" t="s">
        <v>308</v>
      </c>
      <c r="F37" s="10">
        <v>39412349.850000001</v>
      </c>
      <c r="G37" s="10">
        <v>55939633.170000002</v>
      </c>
      <c r="H37" s="10">
        <v>54087331.539999999</v>
      </c>
      <c r="I37" s="10">
        <v>51160322</v>
      </c>
      <c r="J37" s="10">
        <v>38148969.700000003</v>
      </c>
      <c r="K37" s="10"/>
      <c r="L37" s="10">
        <v>50661089.32</v>
      </c>
      <c r="M37" s="10">
        <v>150203948.69999999</v>
      </c>
      <c r="N37" s="10">
        <v>86062446</v>
      </c>
      <c r="O37" s="10">
        <v>65408333.329999998</v>
      </c>
      <c r="P37" s="10"/>
      <c r="Q37" s="10">
        <v>73848945.620000005</v>
      </c>
      <c r="R37" s="10">
        <v>124195107.59999999</v>
      </c>
      <c r="S37" s="10">
        <v>136384920.59999999</v>
      </c>
      <c r="T37" s="10">
        <v>70828653.200000003</v>
      </c>
      <c r="U37" s="10">
        <v>165820737.5</v>
      </c>
      <c r="V37" s="10">
        <v>178218171.30000001</v>
      </c>
      <c r="W37" s="10"/>
      <c r="X37" s="10">
        <v>94671260.680000007</v>
      </c>
      <c r="Y37" s="10">
        <v>85411326.159999996</v>
      </c>
      <c r="Z37" s="10">
        <v>50524002.659999996</v>
      </c>
      <c r="AA37" s="10">
        <v>123347111.7</v>
      </c>
      <c r="AB37" s="10">
        <v>97047685.189999998</v>
      </c>
      <c r="AC37" s="10">
        <v>94701673.359999999</v>
      </c>
      <c r="AD37" s="10">
        <v>111806069</v>
      </c>
      <c r="AF37" s="2" t="str">
        <f t="shared" si="0"/>
        <v>PC 32:0 (16:0/16:0)</v>
      </c>
      <c r="AG37" s="9">
        <f>AVERAGE(F37:J37)</f>
        <v>47749721.251999997</v>
      </c>
      <c r="AH37" s="9">
        <f>AVERAGE(L37:O37)</f>
        <v>88083954.337499991</v>
      </c>
      <c r="AI37" s="9">
        <f t="shared" si="1"/>
        <v>124882755.96999998</v>
      </c>
      <c r="AJ37" s="9">
        <f t="shared" si="2"/>
        <v>93929875.535714284</v>
      </c>
      <c r="AK37" s="9"/>
      <c r="AL37" s="9">
        <f>STDEV(F37:J37)</f>
        <v>8374938.0760030104</v>
      </c>
      <c r="AM37" s="9">
        <f>STDEV(L37:O37)</f>
        <v>43884829.610202126</v>
      </c>
      <c r="AN37" s="9">
        <f t="shared" si="3"/>
        <v>45121288.40523088</v>
      </c>
      <c r="AO37" s="9">
        <f t="shared" si="4"/>
        <v>22921727.758981522</v>
      </c>
      <c r="AP37" s="9"/>
      <c r="AQ37" s="9">
        <f t="shared" si="5"/>
        <v>3745386.1690588063</v>
      </c>
      <c r="AR37" s="9">
        <f t="shared" si="6"/>
        <v>21942414.805101063</v>
      </c>
      <c r="AS37" s="9">
        <f t="shared" si="7"/>
        <v>18420688.854962431</v>
      </c>
      <c r="AT37" s="9">
        <f t="shared" si="8"/>
        <v>8663598.7528844252</v>
      </c>
    </row>
    <row r="38" spans="1:46" x14ac:dyDescent="0.25">
      <c r="A38" s="1">
        <f t="shared" si="9"/>
        <v>2</v>
      </c>
      <c r="B38" s="1" t="s">
        <v>301</v>
      </c>
      <c r="C38" s="2" t="s">
        <v>39</v>
      </c>
      <c r="E38" s="1" t="s">
        <v>308</v>
      </c>
      <c r="F38" s="10">
        <v>28638502.25</v>
      </c>
      <c r="G38" s="10">
        <v>39365358.850000001</v>
      </c>
      <c r="H38" s="10">
        <v>34670013.479999997</v>
      </c>
      <c r="I38" s="10">
        <v>24236493.739999998</v>
      </c>
      <c r="J38" s="10">
        <v>23264196.969999999</v>
      </c>
      <c r="K38" s="10"/>
      <c r="L38" s="10">
        <v>60836819.170000002</v>
      </c>
      <c r="M38" s="10">
        <v>137665076.90000001</v>
      </c>
      <c r="N38" s="10">
        <v>77239647.719999999</v>
      </c>
      <c r="O38" s="10">
        <v>99722654.060000002</v>
      </c>
      <c r="P38" s="10"/>
      <c r="Q38" s="10">
        <v>62919533.850000001</v>
      </c>
      <c r="R38" s="10">
        <v>96207710.370000005</v>
      </c>
      <c r="S38" s="10">
        <v>103234920.59999999</v>
      </c>
      <c r="T38" s="10">
        <v>73823905.719999999</v>
      </c>
      <c r="U38" s="10">
        <v>84284081.780000001</v>
      </c>
      <c r="V38" s="10">
        <v>106159876.5</v>
      </c>
      <c r="W38" s="10"/>
      <c r="X38" s="10">
        <v>102273646.7</v>
      </c>
      <c r="Y38" s="10">
        <v>102392903.2</v>
      </c>
      <c r="Z38" s="10">
        <v>78175764.629999995</v>
      </c>
      <c r="AA38" s="10">
        <v>97766976.890000001</v>
      </c>
      <c r="AB38" s="10">
        <v>124718910.3</v>
      </c>
      <c r="AC38" s="10">
        <v>125281760.40000001</v>
      </c>
      <c r="AD38" s="10">
        <v>113443793.09999999</v>
      </c>
      <c r="AF38" s="2" t="str">
        <f t="shared" si="0"/>
        <v>PC 32:1 (16:0/16:1)</v>
      </c>
      <c r="AG38" s="9">
        <f>AVERAGE(F38:J38)</f>
        <v>30034913.057999991</v>
      </c>
      <c r="AH38" s="9">
        <f>AVERAGE(L38:O38)</f>
        <v>93866049.462499991</v>
      </c>
      <c r="AI38" s="9">
        <f t="shared" si="1"/>
        <v>87771671.469999984</v>
      </c>
      <c r="AJ38" s="9">
        <f t="shared" si="2"/>
        <v>106293393.60285714</v>
      </c>
      <c r="AK38" s="9"/>
      <c r="AL38" s="9">
        <f>STDEV(F38:J38)</f>
        <v>6891219.0626157355</v>
      </c>
      <c r="AM38" s="9">
        <f>STDEV(L38:O38)</f>
        <v>33266709.638417542</v>
      </c>
      <c r="AN38" s="9">
        <f t="shared" si="3"/>
        <v>17162383.900555216</v>
      </c>
      <c r="AO38" s="9">
        <f t="shared" si="4"/>
        <v>16562301.489178207</v>
      </c>
      <c r="AP38" s="9"/>
      <c r="AQ38" s="9">
        <f t="shared" si="5"/>
        <v>3081846.8543702327</v>
      </c>
      <c r="AR38" s="9">
        <f t="shared" si="6"/>
        <v>16633354.819208771</v>
      </c>
      <c r="AS38" s="9">
        <f t="shared" si="7"/>
        <v>7006513.887686193</v>
      </c>
      <c r="AT38" s="9">
        <f t="shared" si="8"/>
        <v>6259961.5541771799</v>
      </c>
    </row>
    <row r="39" spans="1:46" x14ac:dyDescent="0.25">
      <c r="A39" s="1">
        <f t="shared" si="9"/>
        <v>3</v>
      </c>
      <c r="B39" s="1" t="s">
        <v>301</v>
      </c>
      <c r="C39" s="2" t="s">
        <v>40</v>
      </c>
      <c r="E39" s="1" t="s">
        <v>308</v>
      </c>
      <c r="F39" s="10">
        <v>9693896.3959999997</v>
      </c>
      <c r="G39" s="10">
        <v>12338385.17</v>
      </c>
      <c r="H39" s="10">
        <v>13833308.630000001</v>
      </c>
      <c r="I39" s="10">
        <v>10268561.720000001</v>
      </c>
      <c r="J39" s="10">
        <v>7232381.818</v>
      </c>
      <c r="K39" s="10"/>
      <c r="L39" s="10">
        <v>7773847.4950000001</v>
      </c>
      <c r="M39" s="10">
        <v>25706020.510000002</v>
      </c>
      <c r="N39" s="10">
        <v>14877919.57</v>
      </c>
      <c r="O39" s="10">
        <v>25627055.32</v>
      </c>
      <c r="P39" s="10"/>
      <c r="Q39" s="10">
        <v>9471413.2449999992</v>
      </c>
      <c r="R39" s="10">
        <v>20249135.030000001</v>
      </c>
      <c r="S39" s="10">
        <v>21261353.170000002</v>
      </c>
      <c r="T39" s="10">
        <v>16580299.66</v>
      </c>
      <c r="U39" s="10">
        <v>20672701.719999999</v>
      </c>
      <c r="V39" s="10">
        <v>29834915.120000001</v>
      </c>
      <c r="W39" s="10"/>
      <c r="X39" s="10">
        <v>14876339.029999999</v>
      </c>
      <c r="Y39" s="10">
        <v>17464293.91</v>
      </c>
      <c r="Z39" s="10">
        <v>12053513.960000001</v>
      </c>
      <c r="AA39" s="10">
        <v>17524438.379999999</v>
      </c>
      <c r="AB39" s="10">
        <v>30286303.420000002</v>
      </c>
      <c r="AC39" s="10">
        <v>32389032.800000001</v>
      </c>
      <c r="AD39" s="10">
        <v>31985541.379999999</v>
      </c>
      <c r="AF39" s="2" t="str">
        <f t="shared" si="0"/>
        <v>PC 32:2 (16:1/16:1)</v>
      </c>
      <c r="AG39" s="9">
        <f>AVERAGE(F39:J39)</f>
        <v>10673306.7468</v>
      </c>
      <c r="AH39" s="9">
        <f>AVERAGE(L39:O39)</f>
        <v>18496210.723750003</v>
      </c>
      <c r="AI39" s="9">
        <f t="shared" si="1"/>
        <v>19678302.990833335</v>
      </c>
      <c r="AJ39" s="9">
        <f t="shared" si="2"/>
        <v>22368494.697142858</v>
      </c>
      <c r="AK39" s="9"/>
      <c r="AL39" s="9">
        <f>STDEV(F39:J39)</f>
        <v>2535799.952423532</v>
      </c>
      <c r="AM39" s="9">
        <f>STDEV(L39:O39)</f>
        <v>8772901.5704104323</v>
      </c>
      <c r="AN39" s="9">
        <f t="shared" si="3"/>
        <v>6644632.7029122459</v>
      </c>
      <c r="AO39" s="9">
        <f t="shared" si="4"/>
        <v>8809443.3881622311</v>
      </c>
      <c r="AP39" s="9"/>
      <c r="AQ39" s="9">
        <f t="shared" si="5"/>
        <v>1134044.2141919499</v>
      </c>
      <c r="AR39" s="9">
        <f t="shared" si="6"/>
        <v>4386450.7852052161</v>
      </c>
      <c r="AS39" s="9">
        <f t="shared" si="7"/>
        <v>2712659.9417242021</v>
      </c>
      <c r="AT39" s="9">
        <f t="shared" si="8"/>
        <v>3329656.6277113585</v>
      </c>
    </row>
    <row r="40" spans="1:46" x14ac:dyDescent="0.25">
      <c r="A40" s="1">
        <f t="shared" si="9"/>
        <v>4</v>
      </c>
      <c r="B40" s="1" t="s">
        <v>301</v>
      </c>
      <c r="C40" s="2" t="s">
        <v>41</v>
      </c>
      <c r="E40" s="1" t="s">
        <v>308</v>
      </c>
      <c r="F40" s="10">
        <v>3957939.1889999998</v>
      </c>
      <c r="G40" s="10">
        <v>5493819.7769999998</v>
      </c>
      <c r="H40" s="10">
        <v>4518878.0319999997</v>
      </c>
      <c r="I40" s="10">
        <v>4961252.2359999996</v>
      </c>
      <c r="J40" s="10">
        <v>3804566.6669999999</v>
      </c>
      <c r="K40" s="10"/>
      <c r="L40" s="10">
        <v>13605747.279999999</v>
      </c>
      <c r="M40" s="10">
        <v>28728958.969999999</v>
      </c>
      <c r="N40" s="10">
        <v>17595666.329999998</v>
      </c>
      <c r="O40" s="10">
        <v>22467055.32</v>
      </c>
      <c r="P40" s="10"/>
      <c r="Q40" s="10">
        <v>13656555.68</v>
      </c>
      <c r="R40" s="10">
        <v>22450273.969999999</v>
      </c>
      <c r="S40" s="10">
        <v>24538865.079999998</v>
      </c>
      <c r="T40" s="10">
        <v>17896289.559999999</v>
      </c>
      <c r="U40" s="10">
        <v>20563749.539999999</v>
      </c>
      <c r="V40" s="10">
        <v>25935239.199999999</v>
      </c>
      <c r="W40" s="10"/>
      <c r="X40" s="10">
        <v>21179829.059999999</v>
      </c>
      <c r="Y40" s="10">
        <v>23911713.260000002</v>
      </c>
      <c r="Z40" s="10">
        <v>16718530.59</v>
      </c>
      <c r="AA40" s="10">
        <v>21463802.949999999</v>
      </c>
      <c r="AB40" s="10">
        <v>30676616.809999999</v>
      </c>
      <c r="AC40" s="10">
        <v>32599129.850000001</v>
      </c>
      <c r="AD40" s="10">
        <v>27427868.969999999</v>
      </c>
      <c r="AF40" s="2" t="str">
        <f t="shared" si="0"/>
        <v>PC 33:1 (16:0/17:1)</v>
      </c>
      <c r="AG40" s="9">
        <f>AVERAGE(F40:J40)</f>
        <v>4547291.1801999994</v>
      </c>
      <c r="AH40" s="9">
        <f>AVERAGE(L40:O40)</f>
        <v>20599356.975000001</v>
      </c>
      <c r="AI40" s="9">
        <f t="shared" si="1"/>
        <v>20840162.171666663</v>
      </c>
      <c r="AJ40" s="9">
        <f t="shared" si="2"/>
        <v>24853927.355714288</v>
      </c>
      <c r="AK40" s="9"/>
      <c r="AL40" s="9">
        <f>STDEV(F40:J40)</f>
        <v>701260.10140843398</v>
      </c>
      <c r="AM40" s="9">
        <f>STDEV(L40:O40)</f>
        <v>6519495.3731579054</v>
      </c>
      <c r="AN40" s="9">
        <f t="shared" si="3"/>
        <v>4529451.7384707276</v>
      </c>
      <c r="AO40" s="9">
        <f t="shared" si="4"/>
        <v>5665413.1844441043</v>
      </c>
      <c r="AP40" s="9"/>
      <c r="AQ40" s="9">
        <f t="shared" si="5"/>
        <v>313613.05133153085</v>
      </c>
      <c r="AR40" s="9">
        <f t="shared" si="6"/>
        <v>3259747.6865789527</v>
      </c>
      <c r="AS40" s="9">
        <f t="shared" si="7"/>
        <v>1849140.928969247</v>
      </c>
      <c r="AT40" s="9">
        <f t="shared" si="8"/>
        <v>2141324.9086379437</v>
      </c>
    </row>
    <row r="41" spans="1:46" x14ac:dyDescent="0.25">
      <c r="A41" s="1">
        <f t="shared" si="9"/>
        <v>5</v>
      </c>
      <c r="B41" s="1" t="s">
        <v>301</v>
      </c>
      <c r="C41" s="2" t="s">
        <v>42</v>
      </c>
      <c r="E41" s="1" t="s">
        <v>308</v>
      </c>
      <c r="F41" s="10">
        <v>7718521.0209999997</v>
      </c>
      <c r="G41" s="10">
        <v>9204728.8680000007</v>
      </c>
      <c r="H41" s="10">
        <v>8221883.4230000004</v>
      </c>
      <c r="I41" s="10">
        <v>8441134.1679999996</v>
      </c>
      <c r="J41" s="10">
        <v>5946654.5449999999</v>
      </c>
      <c r="K41" s="10"/>
      <c r="L41" s="10">
        <v>3131223.5290000001</v>
      </c>
      <c r="M41" s="10">
        <v>8377517.949</v>
      </c>
      <c r="N41" s="10">
        <v>4483595.8789999997</v>
      </c>
      <c r="O41" s="10">
        <v>7649730.392</v>
      </c>
      <c r="P41" s="10"/>
      <c r="Q41" s="10">
        <v>2994095.45</v>
      </c>
      <c r="R41" s="10">
        <v>5331514.6770000001</v>
      </c>
      <c r="S41" s="10">
        <v>5972345.2379999999</v>
      </c>
      <c r="T41" s="10">
        <v>4953515.1519999998</v>
      </c>
      <c r="U41" s="10">
        <v>5619693.3190000001</v>
      </c>
      <c r="V41" s="10">
        <v>7165351.0800000001</v>
      </c>
      <c r="W41" s="10"/>
      <c r="X41" s="10">
        <v>4978625.3559999997</v>
      </c>
      <c r="Y41" s="10">
        <v>7483795.699</v>
      </c>
      <c r="Z41" s="10">
        <v>5742759.3090000004</v>
      </c>
      <c r="AA41" s="10">
        <v>5342596.2769999998</v>
      </c>
      <c r="AB41" s="10">
        <v>9678301.2819999997</v>
      </c>
      <c r="AC41" s="10">
        <v>10253995.98</v>
      </c>
      <c r="AD41" s="10">
        <v>9466351.7239999995</v>
      </c>
      <c r="AF41" s="2" t="str">
        <f t="shared" si="0"/>
        <v>PC 33:2 (15:0/18:2)</v>
      </c>
      <c r="AG41" s="9">
        <f>AVERAGE(F41:J41)</f>
        <v>7906584.4049999993</v>
      </c>
      <c r="AH41" s="9">
        <f>AVERAGE(L41:O41)</f>
        <v>5910516.9372500004</v>
      </c>
      <c r="AI41" s="9">
        <f t="shared" si="1"/>
        <v>5339419.1526666665</v>
      </c>
      <c r="AJ41" s="9">
        <f t="shared" si="2"/>
        <v>7563775.0895714285</v>
      </c>
      <c r="AK41" s="9"/>
      <c r="AL41" s="9">
        <f>STDEV(F41:J41)</f>
        <v>1219326.541498818</v>
      </c>
      <c r="AM41" s="9">
        <f>STDEV(L41:O41)</f>
        <v>2508089.1125036557</v>
      </c>
      <c r="AN41" s="9">
        <f t="shared" si="3"/>
        <v>1375696.4846811688</v>
      </c>
      <c r="AO41" s="9">
        <f t="shared" si="4"/>
        <v>2246012.6500847866</v>
      </c>
      <c r="AP41" s="9"/>
      <c r="AQ41" s="9">
        <f t="shared" si="5"/>
        <v>545299.40671221504</v>
      </c>
      <c r="AR41" s="9">
        <f t="shared" si="6"/>
        <v>1254044.5562518279</v>
      </c>
      <c r="AS41" s="9">
        <f t="shared" si="7"/>
        <v>561625.73806823313</v>
      </c>
      <c r="AT41" s="9">
        <f t="shared" si="8"/>
        <v>848912.98766135424</v>
      </c>
    </row>
    <row r="42" spans="1:46" x14ac:dyDescent="0.25">
      <c r="A42" s="1">
        <f t="shared" si="9"/>
        <v>6</v>
      </c>
      <c r="B42" s="1" t="s">
        <v>301</v>
      </c>
      <c r="C42" s="2" t="s">
        <v>43</v>
      </c>
      <c r="E42" s="1" t="s">
        <v>308</v>
      </c>
      <c r="F42" s="10">
        <v>3043743.6189999999</v>
      </c>
      <c r="G42" s="10">
        <v>4421044.6569999997</v>
      </c>
      <c r="H42" s="10">
        <v>4784979.784</v>
      </c>
      <c r="I42" s="10">
        <v>4717663.6849999996</v>
      </c>
      <c r="J42" s="10">
        <v>3333245.4550000001</v>
      </c>
      <c r="K42" s="10"/>
      <c r="L42" s="10">
        <v>3081391.2850000001</v>
      </c>
      <c r="M42" s="10">
        <v>14142476.92</v>
      </c>
      <c r="N42" s="10">
        <v>10265759.390000001</v>
      </c>
      <c r="O42" s="10">
        <v>7332738.0949999997</v>
      </c>
      <c r="P42" s="10"/>
      <c r="Q42" s="10">
        <v>7378383.2779999999</v>
      </c>
      <c r="R42" s="10">
        <v>14528649.710000001</v>
      </c>
      <c r="S42" s="10">
        <v>16667730.16</v>
      </c>
      <c r="T42" s="10">
        <v>8803542.0879999995</v>
      </c>
      <c r="U42" s="10">
        <v>36931361.810000002</v>
      </c>
      <c r="V42" s="10">
        <v>36963495.369999997</v>
      </c>
      <c r="W42" s="10"/>
      <c r="X42" s="10">
        <v>11168796.300000001</v>
      </c>
      <c r="Y42" s="10">
        <v>9689878.1359999999</v>
      </c>
      <c r="Z42" s="10">
        <v>5169225.3990000002</v>
      </c>
      <c r="AA42" s="10">
        <v>26010712.449999999</v>
      </c>
      <c r="AB42" s="10">
        <v>13607638.890000001</v>
      </c>
      <c r="AC42" s="10">
        <v>14982382.859999999</v>
      </c>
      <c r="AD42" s="10">
        <v>25532510.34</v>
      </c>
      <c r="AF42" s="2" t="str">
        <f t="shared" si="0"/>
        <v>PC 34:0; (16:0/18:0)</v>
      </c>
      <c r="AG42" s="9">
        <f>AVERAGE(F42:J42)</f>
        <v>4060135.439999999</v>
      </c>
      <c r="AH42" s="9">
        <f>AVERAGE(L42:O42)</f>
        <v>8705591.4224999994</v>
      </c>
      <c r="AI42" s="9">
        <f t="shared" si="1"/>
        <v>20212193.736000001</v>
      </c>
      <c r="AJ42" s="9">
        <f t="shared" si="2"/>
        <v>15165877.767857144</v>
      </c>
      <c r="AK42" s="9"/>
      <c r="AL42" s="9">
        <f>STDEV(F42:J42)</f>
        <v>813851.88502057001</v>
      </c>
      <c r="AM42" s="9">
        <f>STDEV(L42:O42)</f>
        <v>4672979.1156256991</v>
      </c>
      <c r="AN42" s="9">
        <f t="shared" si="3"/>
        <v>13415413.56465961</v>
      </c>
      <c r="AO42" s="9">
        <f t="shared" si="4"/>
        <v>7889186.4785821522</v>
      </c>
      <c r="AP42" s="9"/>
      <c r="AQ42" s="9">
        <f t="shared" si="5"/>
        <v>363965.62770446745</v>
      </c>
      <c r="AR42" s="9">
        <f t="shared" si="6"/>
        <v>2336489.5578128495</v>
      </c>
      <c r="AS42" s="9">
        <f t="shared" si="7"/>
        <v>5476819.6536380053</v>
      </c>
      <c r="AT42" s="9">
        <f t="shared" si="8"/>
        <v>2981832.209848824</v>
      </c>
    </row>
    <row r="43" spans="1:46" x14ac:dyDescent="0.25">
      <c r="A43" s="1">
        <f t="shared" si="9"/>
        <v>7</v>
      </c>
      <c r="B43" s="1" t="s">
        <v>301</v>
      </c>
      <c r="C43" s="2" t="s">
        <v>44</v>
      </c>
      <c r="E43" s="1" t="s">
        <v>308</v>
      </c>
      <c r="F43" s="10">
        <v>195061448.90000001</v>
      </c>
      <c r="G43" s="10">
        <v>254679505.59999999</v>
      </c>
      <c r="H43" s="10">
        <v>231238611.90000001</v>
      </c>
      <c r="I43" s="10">
        <v>213341180.69999999</v>
      </c>
      <c r="J43" s="10">
        <v>168180060.59999999</v>
      </c>
      <c r="K43" s="10"/>
      <c r="L43" s="10">
        <v>342893333.30000001</v>
      </c>
      <c r="M43" s="10">
        <v>473111384.60000002</v>
      </c>
      <c r="N43" s="10">
        <v>297878032.60000002</v>
      </c>
      <c r="O43" s="10">
        <v>330677696.10000002</v>
      </c>
      <c r="P43" s="10"/>
      <c r="Q43" s="10">
        <v>339154199</v>
      </c>
      <c r="R43" s="10">
        <v>397669275.89999998</v>
      </c>
      <c r="S43" s="10">
        <v>404951190.5</v>
      </c>
      <c r="T43" s="10">
        <v>302507003.39999998</v>
      </c>
      <c r="U43" s="10">
        <v>366989777.30000001</v>
      </c>
      <c r="V43" s="10">
        <v>392939814.80000001</v>
      </c>
      <c r="W43" s="10"/>
      <c r="X43" s="10">
        <v>355172685.19999999</v>
      </c>
      <c r="Y43" s="10">
        <v>364721147</v>
      </c>
      <c r="Z43" s="10">
        <v>328027327.10000002</v>
      </c>
      <c r="AA43" s="10">
        <v>329992618.69999999</v>
      </c>
      <c r="AB43" s="10">
        <v>381217592.60000002</v>
      </c>
      <c r="AC43" s="10">
        <v>364251673.39999998</v>
      </c>
      <c r="AD43" s="10">
        <v>365381379.30000001</v>
      </c>
      <c r="AF43" s="2" t="str">
        <f t="shared" si="0"/>
        <v>PC 34:1 (16:0/18:1)</v>
      </c>
      <c r="AG43" s="9">
        <f>AVERAGE(F43:J43)</f>
        <v>212500161.53999999</v>
      </c>
      <c r="AH43" s="9">
        <f>AVERAGE(L43:O43)</f>
        <v>361140111.64999998</v>
      </c>
      <c r="AI43" s="9">
        <f t="shared" si="1"/>
        <v>367368543.48333335</v>
      </c>
      <c r="AJ43" s="9">
        <f t="shared" si="2"/>
        <v>355537774.7571429</v>
      </c>
      <c r="AK43" s="9"/>
      <c r="AL43" s="9">
        <f>STDEV(F43:J43)</f>
        <v>33163662.140684281</v>
      </c>
      <c r="AM43" s="9">
        <f>STDEV(L43:O43)</f>
        <v>77029345.691684023</v>
      </c>
      <c r="AN43" s="9">
        <f t="shared" si="3"/>
        <v>39969217.502833545</v>
      </c>
      <c r="AO43" s="9">
        <f t="shared" si="4"/>
        <v>19689798.411073446</v>
      </c>
      <c r="AP43" s="9"/>
      <c r="AQ43" s="9">
        <f t="shared" si="5"/>
        <v>14831240.585881248</v>
      </c>
      <c r="AR43" s="9">
        <f t="shared" si="6"/>
        <v>38514672.845842011</v>
      </c>
      <c r="AS43" s="9">
        <f t="shared" si="7"/>
        <v>16317364.716710107</v>
      </c>
      <c r="AT43" s="9">
        <f t="shared" si="8"/>
        <v>7442044.2800992941</v>
      </c>
    </row>
    <row r="44" spans="1:46" x14ac:dyDescent="0.25">
      <c r="A44" s="1">
        <f t="shared" si="9"/>
        <v>8</v>
      </c>
      <c r="B44" s="1" t="s">
        <v>301</v>
      </c>
      <c r="C44" s="2" t="s">
        <v>45</v>
      </c>
      <c r="E44" s="1" t="s">
        <v>308</v>
      </c>
      <c r="F44" s="10">
        <v>363054579.60000002</v>
      </c>
      <c r="G44" s="10">
        <v>403424242.39999998</v>
      </c>
      <c r="H44" s="10">
        <v>333315566</v>
      </c>
      <c r="I44" s="10">
        <v>352301001.80000001</v>
      </c>
      <c r="J44" s="10">
        <v>304604545.5</v>
      </c>
      <c r="K44" s="10"/>
      <c r="L44" s="10">
        <v>256546971.69999999</v>
      </c>
      <c r="M44" s="10">
        <v>438628307.69999999</v>
      </c>
      <c r="N44" s="10">
        <v>254465769.40000001</v>
      </c>
      <c r="O44" s="10">
        <v>309315196.10000002</v>
      </c>
      <c r="P44" s="10"/>
      <c r="Q44" s="10">
        <v>252787421.40000001</v>
      </c>
      <c r="R44" s="10">
        <v>326932681</v>
      </c>
      <c r="S44" s="10">
        <v>336754563.5</v>
      </c>
      <c r="T44" s="10">
        <v>257886969.69999999</v>
      </c>
      <c r="U44" s="10">
        <v>280005586</v>
      </c>
      <c r="V44" s="10">
        <v>323657831.80000001</v>
      </c>
      <c r="W44" s="10"/>
      <c r="X44" s="10">
        <v>345507585.5</v>
      </c>
      <c r="Y44" s="10">
        <v>354012473.10000002</v>
      </c>
      <c r="Z44" s="10">
        <v>320801130.30000001</v>
      </c>
      <c r="AA44" s="10">
        <v>312546213.10000002</v>
      </c>
      <c r="AB44" s="10">
        <v>379692663.80000001</v>
      </c>
      <c r="AC44" s="10">
        <v>372205823.30000001</v>
      </c>
      <c r="AD44" s="10">
        <v>353605172.39999998</v>
      </c>
      <c r="AF44" s="2" t="str">
        <f t="shared" si="0"/>
        <v>PC 34:2 (16:0/18:2)</v>
      </c>
      <c r="AG44" s="9">
        <f>AVERAGE(F44:J44)</f>
        <v>351339987.06</v>
      </c>
      <c r="AH44" s="9">
        <f>AVERAGE(L44:O44)</f>
        <v>314739061.22500002</v>
      </c>
      <c r="AI44" s="9">
        <f t="shared" si="1"/>
        <v>296337508.89999998</v>
      </c>
      <c r="AJ44" s="9">
        <f t="shared" si="2"/>
        <v>348338723.0714286</v>
      </c>
      <c r="AK44" s="9"/>
      <c r="AL44" s="9">
        <f>STDEV(F44:J44)</f>
        <v>36606031.382776879</v>
      </c>
      <c r="AM44" s="9">
        <f>STDEV(L44:O44)</f>
        <v>86404383.946928248</v>
      </c>
      <c r="AN44" s="9">
        <f t="shared" si="3"/>
        <v>37303588.817614466</v>
      </c>
      <c r="AO44" s="9">
        <f t="shared" si="4"/>
        <v>24698424.801650718</v>
      </c>
      <c r="AP44" s="9"/>
      <c r="AQ44" s="9">
        <f t="shared" si="5"/>
        <v>16370714.911675945</v>
      </c>
      <c r="AR44" s="9">
        <f t="shared" si="6"/>
        <v>43202191.973464124</v>
      </c>
      <c r="AS44" s="9">
        <f t="shared" si="7"/>
        <v>15229126.362957984</v>
      </c>
      <c r="AT44" s="9">
        <f t="shared" si="8"/>
        <v>9335127.1143139414</v>
      </c>
    </row>
    <row r="45" spans="1:46" x14ac:dyDescent="0.25">
      <c r="A45" s="1">
        <f t="shared" si="9"/>
        <v>9</v>
      </c>
      <c r="B45" s="1" t="s">
        <v>301</v>
      </c>
      <c r="C45" s="2" t="s">
        <v>46</v>
      </c>
      <c r="E45" s="1" t="s">
        <v>308</v>
      </c>
      <c r="F45" s="10">
        <v>80649887.390000001</v>
      </c>
      <c r="G45" s="10">
        <v>105706658.7</v>
      </c>
      <c r="H45" s="10">
        <v>108645485.2</v>
      </c>
      <c r="I45" s="10">
        <v>82598211.090000004</v>
      </c>
      <c r="J45" s="10">
        <v>58606727.270000003</v>
      </c>
      <c r="K45" s="10"/>
      <c r="L45" s="10">
        <v>18689851.850000001</v>
      </c>
      <c r="M45" s="10">
        <v>54495641.030000001</v>
      </c>
      <c r="N45" s="10">
        <v>32704117.649999999</v>
      </c>
      <c r="O45" s="10">
        <v>55624299.719999999</v>
      </c>
      <c r="P45" s="10"/>
      <c r="Q45" s="10">
        <v>24644080.649999999</v>
      </c>
      <c r="R45" s="10">
        <v>56351585.130000003</v>
      </c>
      <c r="S45" s="10">
        <v>57165000</v>
      </c>
      <c r="T45" s="10">
        <v>39231952.859999999</v>
      </c>
      <c r="U45" s="10">
        <v>58355859.799999997</v>
      </c>
      <c r="V45" s="10">
        <v>77611496.909999996</v>
      </c>
      <c r="W45" s="10"/>
      <c r="X45" s="10">
        <v>36512215.100000001</v>
      </c>
      <c r="Y45" s="10">
        <v>38923010.75</v>
      </c>
      <c r="Z45" s="10">
        <v>32965093.09</v>
      </c>
      <c r="AA45" s="10">
        <v>37071437.740000002</v>
      </c>
      <c r="AB45" s="10">
        <v>57723326.210000001</v>
      </c>
      <c r="AC45" s="10">
        <v>57019377.509999998</v>
      </c>
      <c r="AD45" s="10">
        <v>58444862.07</v>
      </c>
      <c r="AF45" s="2" t="str">
        <f t="shared" si="0"/>
        <v>PC 34:3 (16:1/18:2)</v>
      </c>
      <c r="AG45" s="9">
        <f>AVERAGE(F45:J45)</f>
        <v>87241393.929999992</v>
      </c>
      <c r="AH45" s="9">
        <f>AVERAGE(L45:O45)</f>
        <v>40378477.5625</v>
      </c>
      <c r="AI45" s="9">
        <f t="shared" si="1"/>
        <v>52226662.558333337</v>
      </c>
      <c r="AJ45" s="9">
        <f t="shared" si="2"/>
        <v>45522760.35285715</v>
      </c>
      <c r="AK45" s="9"/>
      <c r="AL45" s="9">
        <f>STDEV(F45:J45)</f>
        <v>20518603.54777186</v>
      </c>
      <c r="AM45" s="9">
        <f>STDEV(L45:O45)</f>
        <v>17898060.257932402</v>
      </c>
      <c r="AN45" s="9">
        <f t="shared" si="3"/>
        <v>18182520.956526879</v>
      </c>
      <c r="AO45" s="9">
        <f t="shared" si="4"/>
        <v>11560516.191228934</v>
      </c>
      <c r="AP45" s="9"/>
      <c r="AQ45" s="9">
        <f t="shared" si="5"/>
        <v>9176198.4672372453</v>
      </c>
      <c r="AR45" s="9">
        <f t="shared" si="6"/>
        <v>8949030.1289662011</v>
      </c>
      <c r="AS45" s="9">
        <f t="shared" si="7"/>
        <v>7422983.0968254628</v>
      </c>
      <c r="AT45" s="9">
        <f t="shared" si="8"/>
        <v>4369464.4099324821</v>
      </c>
    </row>
    <row r="46" spans="1:46" x14ac:dyDescent="0.25">
      <c r="A46" s="1">
        <f t="shared" si="9"/>
        <v>10</v>
      </c>
      <c r="B46" s="1" t="s">
        <v>301</v>
      </c>
      <c r="C46" s="2" t="s">
        <v>47</v>
      </c>
      <c r="E46" s="1" t="s">
        <v>308</v>
      </c>
      <c r="F46" s="10">
        <v>2206196.6970000002</v>
      </c>
      <c r="G46" s="10">
        <v>2752718.9</v>
      </c>
      <c r="H46" s="10">
        <v>3450148.2480000001</v>
      </c>
      <c r="I46" s="10">
        <v>2659574.2400000002</v>
      </c>
      <c r="J46" s="10">
        <v>1577563.03</v>
      </c>
      <c r="K46" s="10"/>
      <c r="L46" s="10">
        <v>3552559.0410000002</v>
      </c>
      <c r="M46" s="10">
        <v>7925825.6409999998</v>
      </c>
      <c r="N46" s="10">
        <v>6292419.4079999998</v>
      </c>
      <c r="O46" s="10">
        <v>9574390.7559999991</v>
      </c>
      <c r="P46" s="10"/>
      <c r="Q46" s="10">
        <v>5157058.824</v>
      </c>
      <c r="R46" s="10">
        <v>9921401.1740000006</v>
      </c>
      <c r="S46" s="10">
        <v>9766230.159</v>
      </c>
      <c r="T46" s="10">
        <v>6895572.3909999998</v>
      </c>
      <c r="U46" s="10">
        <v>11259952.539999999</v>
      </c>
      <c r="V46" s="10">
        <v>14838630.4</v>
      </c>
      <c r="W46" s="10"/>
      <c r="X46" s="10">
        <v>126411.5741</v>
      </c>
      <c r="Y46" s="10">
        <v>3015868.8169999998</v>
      </c>
      <c r="Z46" s="10">
        <v>1722896.6089999999</v>
      </c>
      <c r="AA46" s="10">
        <v>2514112.3229999999</v>
      </c>
      <c r="AB46" s="10">
        <v>4010918.8029999998</v>
      </c>
      <c r="AC46" s="10">
        <v>4334688.7549999999</v>
      </c>
      <c r="AD46" s="10">
        <v>4070189.6549999998</v>
      </c>
      <c r="AF46" s="2" t="str">
        <f t="shared" si="0"/>
        <v>PC 34:4 (14:0/20:4)</v>
      </c>
      <c r="AG46" s="9">
        <f>AVERAGE(F46:J46)</f>
        <v>2529240.2230000002</v>
      </c>
      <c r="AH46" s="9">
        <f>AVERAGE(L46:O46)</f>
        <v>6836298.7115000002</v>
      </c>
      <c r="AI46" s="9">
        <f t="shared" si="1"/>
        <v>9639807.5813333336</v>
      </c>
      <c r="AJ46" s="9">
        <f t="shared" si="2"/>
        <v>2827869.5051571429</v>
      </c>
      <c r="AK46" s="9"/>
      <c r="AL46" s="9">
        <f>STDEV(F46:J46)</f>
        <v>693730.47088500101</v>
      </c>
      <c r="AM46" s="9">
        <f>STDEV(L46:O46)</f>
        <v>2566642.9367723991</v>
      </c>
      <c r="AN46" s="9">
        <f t="shared" si="3"/>
        <v>3387440.6033994029</v>
      </c>
      <c r="AO46" s="9">
        <f t="shared" si="4"/>
        <v>1520202.6516581627</v>
      </c>
      <c r="AP46" s="9"/>
      <c r="AQ46" s="9">
        <f t="shared" si="5"/>
        <v>310245.69819236017</v>
      </c>
      <c r="AR46" s="9">
        <f t="shared" si="6"/>
        <v>1283321.4683861996</v>
      </c>
      <c r="AS46" s="9">
        <f t="shared" si="7"/>
        <v>1382916.835385683</v>
      </c>
      <c r="AT46" s="9">
        <f t="shared" si="8"/>
        <v>574582.59410120721</v>
      </c>
    </row>
    <row r="47" spans="1:46" x14ac:dyDescent="0.25">
      <c r="A47" s="1">
        <f t="shared" si="9"/>
        <v>11</v>
      </c>
      <c r="B47" s="1" t="s">
        <v>301</v>
      </c>
      <c r="C47" s="2" t="s">
        <v>48</v>
      </c>
      <c r="E47" s="1" t="s">
        <v>308</v>
      </c>
      <c r="F47" s="10">
        <v>12282650.15</v>
      </c>
      <c r="G47" s="10">
        <v>16408576.560000001</v>
      </c>
      <c r="H47" s="10">
        <v>13936047.84</v>
      </c>
      <c r="I47" s="10">
        <v>11722347.050000001</v>
      </c>
      <c r="J47" s="10">
        <v>8505293.9389999993</v>
      </c>
      <c r="K47" s="10"/>
      <c r="L47" s="10">
        <v>24576461.870000001</v>
      </c>
      <c r="M47" s="10">
        <v>43218041.030000001</v>
      </c>
      <c r="N47" s="10">
        <v>25307972.75</v>
      </c>
      <c r="O47" s="10">
        <v>32237923.670000002</v>
      </c>
      <c r="P47" s="10"/>
      <c r="Q47" s="10">
        <v>33315183.129999999</v>
      </c>
      <c r="R47" s="10">
        <v>40367045.009999998</v>
      </c>
      <c r="S47" s="10">
        <v>48194087.299999997</v>
      </c>
      <c r="T47" s="10">
        <v>29475010.100000001</v>
      </c>
      <c r="U47" s="10">
        <v>42294596.57</v>
      </c>
      <c r="V47" s="10">
        <v>53809452.159999996</v>
      </c>
      <c r="W47" s="10"/>
      <c r="X47" s="10">
        <v>32888717.949999999</v>
      </c>
      <c r="Y47" s="10">
        <v>37038960.57</v>
      </c>
      <c r="Z47" s="10">
        <v>30288337.77</v>
      </c>
      <c r="AA47" s="10">
        <v>36743292.68</v>
      </c>
      <c r="AB47" s="10">
        <v>47423112.539999999</v>
      </c>
      <c r="AC47" s="10">
        <v>46741867.469999999</v>
      </c>
      <c r="AD47" s="10">
        <v>47383689.659999996</v>
      </c>
      <c r="AF47" s="2" t="str">
        <f t="shared" si="0"/>
        <v>PC 35:1 (9:0/26:1)</v>
      </c>
      <c r="AG47" s="9">
        <f>AVERAGE(F47:J47)</f>
        <v>12570983.107799998</v>
      </c>
      <c r="AH47" s="9">
        <f>AVERAGE(L47:O47)</f>
        <v>31335099.830000002</v>
      </c>
      <c r="AI47" s="9">
        <f t="shared" si="1"/>
        <v>41242562.37833333</v>
      </c>
      <c r="AJ47" s="9">
        <f t="shared" si="2"/>
        <v>39786854.09142857</v>
      </c>
      <c r="AK47" s="9"/>
      <c r="AL47" s="9">
        <f>STDEV(F47:J47)</f>
        <v>2912201.6026502396</v>
      </c>
      <c r="AM47" s="9">
        <f>STDEV(L47:O47)</f>
        <v>8641466.5106016975</v>
      </c>
      <c r="AN47" s="9">
        <f t="shared" si="3"/>
        <v>9049224.8562406283</v>
      </c>
      <c r="AO47" s="9">
        <f t="shared" si="4"/>
        <v>7291740.1243892852</v>
      </c>
      <c r="AP47" s="9"/>
      <c r="AQ47" s="9">
        <f t="shared" si="5"/>
        <v>1302376.1495419533</v>
      </c>
      <c r="AR47" s="9">
        <f t="shared" si="6"/>
        <v>4320733.2553008487</v>
      </c>
      <c r="AS47" s="9">
        <f t="shared" si="7"/>
        <v>3694330.5775833335</v>
      </c>
      <c r="AT47" s="9">
        <f t="shared" si="8"/>
        <v>2756018.7134350329</v>
      </c>
    </row>
    <row r="48" spans="1:46" x14ac:dyDescent="0.25">
      <c r="A48" s="1">
        <f t="shared" si="9"/>
        <v>12</v>
      </c>
      <c r="B48" s="1" t="s">
        <v>301</v>
      </c>
      <c r="C48" s="2" t="s">
        <v>49</v>
      </c>
      <c r="E48" s="1" t="s">
        <v>308</v>
      </c>
      <c r="F48" s="10">
        <v>37071730.479999997</v>
      </c>
      <c r="G48" s="10">
        <v>48312559.810000002</v>
      </c>
      <c r="H48" s="10">
        <v>34582041.780000001</v>
      </c>
      <c r="I48" s="10">
        <v>37254812.159999996</v>
      </c>
      <c r="J48" s="10">
        <v>29627724.239999998</v>
      </c>
      <c r="K48" s="10"/>
      <c r="L48" s="10">
        <v>12330244.01</v>
      </c>
      <c r="M48" s="10">
        <v>26143605.129999999</v>
      </c>
      <c r="N48" s="10">
        <v>12827843.140000001</v>
      </c>
      <c r="O48" s="10">
        <v>20654943.98</v>
      </c>
      <c r="P48" s="10"/>
      <c r="Q48" s="10">
        <v>13748723.640000001</v>
      </c>
      <c r="R48" s="10">
        <v>21030309.199999999</v>
      </c>
      <c r="S48" s="10">
        <v>22608222.219999999</v>
      </c>
      <c r="T48" s="10">
        <v>16532026.939999999</v>
      </c>
      <c r="U48" s="10">
        <v>21189766.34</v>
      </c>
      <c r="V48" s="10">
        <v>25640736.879999999</v>
      </c>
      <c r="W48" s="10"/>
      <c r="X48" s="10">
        <v>22560918.800000001</v>
      </c>
      <c r="Y48" s="10">
        <v>27424078.850000001</v>
      </c>
      <c r="Z48" s="10">
        <v>22690960.77</v>
      </c>
      <c r="AA48" s="10">
        <v>27243238.129999999</v>
      </c>
      <c r="AB48" s="10">
        <v>35006381.770000003</v>
      </c>
      <c r="AC48" s="10">
        <v>36866867.469999999</v>
      </c>
      <c r="AD48" s="10">
        <v>34254286.210000001</v>
      </c>
      <c r="AF48" s="2" t="str">
        <f t="shared" si="0"/>
        <v>PC 35:2 (13:1/22:1)</v>
      </c>
      <c r="AG48" s="9">
        <f>AVERAGE(F48:J48)</f>
        <v>37369773.693999998</v>
      </c>
      <c r="AH48" s="9">
        <f>AVERAGE(L48:O48)</f>
        <v>17989159.065000001</v>
      </c>
      <c r="AI48" s="9">
        <f t="shared" si="1"/>
        <v>20124964.203333333</v>
      </c>
      <c r="AJ48" s="9">
        <f t="shared" si="2"/>
        <v>29435247.428571429</v>
      </c>
      <c r="AK48" s="9"/>
      <c r="AL48" s="9">
        <f>STDEV(F48:J48)</f>
        <v>6847579.7341971491</v>
      </c>
      <c r="AM48" s="9">
        <f>STDEV(L48:O48)</f>
        <v>6639877.0449810661</v>
      </c>
      <c r="AN48" s="9">
        <f t="shared" si="3"/>
        <v>4292072.0788679095</v>
      </c>
      <c r="AO48" s="9">
        <f t="shared" si="4"/>
        <v>5931289.2009292273</v>
      </c>
      <c r="AP48" s="9"/>
      <c r="AQ48" s="9">
        <f t="shared" si="5"/>
        <v>3062330.753402953</v>
      </c>
      <c r="AR48" s="9">
        <f t="shared" si="6"/>
        <v>3319938.5224905331</v>
      </c>
      <c r="AS48" s="9">
        <f t="shared" si="7"/>
        <v>1752231.0887455028</v>
      </c>
      <c r="AT48" s="9">
        <f t="shared" si="8"/>
        <v>2241816.5970945358</v>
      </c>
    </row>
    <row r="49" spans="1:46" x14ac:dyDescent="0.25">
      <c r="A49" s="1">
        <f t="shared" si="9"/>
        <v>13</v>
      </c>
      <c r="B49" s="1" t="s">
        <v>301</v>
      </c>
      <c r="C49" s="2" t="s">
        <v>50</v>
      </c>
      <c r="E49" s="1" t="s">
        <v>308</v>
      </c>
      <c r="F49" s="10">
        <v>21059819.82</v>
      </c>
      <c r="G49" s="10">
        <v>25040972.890000001</v>
      </c>
      <c r="H49" s="10">
        <v>22470899.600000001</v>
      </c>
      <c r="I49" s="10">
        <v>21122919.5</v>
      </c>
      <c r="J49" s="10">
        <v>14570736.359999999</v>
      </c>
      <c r="K49" s="10"/>
      <c r="L49" s="10">
        <v>11711747.279999999</v>
      </c>
      <c r="M49" s="10">
        <v>27024887.18</v>
      </c>
      <c r="N49" s="10">
        <v>17890694.579999998</v>
      </c>
      <c r="O49" s="10">
        <v>24774978.989999998</v>
      </c>
      <c r="P49" s="10"/>
      <c r="Q49" s="10">
        <v>13846477.99</v>
      </c>
      <c r="R49" s="10">
        <v>25133463.800000001</v>
      </c>
      <c r="S49" s="10">
        <v>24192380.949999999</v>
      </c>
      <c r="T49" s="10">
        <v>18807151.52</v>
      </c>
      <c r="U49" s="10">
        <v>24027480.829999998</v>
      </c>
      <c r="V49" s="10">
        <v>29980077.16</v>
      </c>
      <c r="W49" s="10"/>
      <c r="X49" s="10">
        <v>22923607.550000001</v>
      </c>
      <c r="Y49" s="10">
        <v>25862688.170000002</v>
      </c>
      <c r="Z49" s="10">
        <v>19241622.34</v>
      </c>
      <c r="AA49" s="10">
        <v>26704720.800000001</v>
      </c>
      <c r="AB49" s="10">
        <v>34873251.420000002</v>
      </c>
      <c r="AC49" s="10">
        <v>34654016.060000002</v>
      </c>
      <c r="AD49" s="10">
        <v>34298517.240000002</v>
      </c>
      <c r="AF49" s="2" t="str">
        <f t="shared" si="0"/>
        <v>PC 35:2 (17:1/18:1)</v>
      </c>
      <c r="AG49" s="9">
        <f>AVERAGE(F49:J49)</f>
        <v>20853069.634</v>
      </c>
      <c r="AH49" s="9">
        <f>AVERAGE(L49:O49)</f>
        <v>20350577.0075</v>
      </c>
      <c r="AI49" s="9">
        <f t="shared" si="1"/>
        <v>22664505.375</v>
      </c>
      <c r="AJ49" s="9">
        <f t="shared" si="2"/>
        <v>28365489.082857143</v>
      </c>
      <c r="AK49" s="9"/>
      <c r="AL49" s="9">
        <f>STDEV(F49:J49)</f>
        <v>3864556.3599105962</v>
      </c>
      <c r="AM49" s="9">
        <f>STDEV(L49:O49)</f>
        <v>6947473.1569434116</v>
      </c>
      <c r="AN49" s="9">
        <f t="shared" si="3"/>
        <v>5593607.7416060111</v>
      </c>
      <c r="AO49" s="9">
        <f t="shared" si="4"/>
        <v>6311082.1569448635</v>
      </c>
      <c r="AP49" s="9"/>
      <c r="AQ49" s="9">
        <f t="shared" si="5"/>
        <v>1728282.1447278471</v>
      </c>
      <c r="AR49" s="9">
        <f t="shared" si="6"/>
        <v>3473736.5784717058</v>
      </c>
      <c r="AS49" s="9">
        <f t="shared" si="7"/>
        <v>2283580.798036084</v>
      </c>
      <c r="AT49" s="9">
        <f t="shared" si="8"/>
        <v>2385364.8415676025</v>
      </c>
    </row>
    <row r="50" spans="1:46" x14ac:dyDescent="0.25">
      <c r="A50" s="1">
        <f t="shared" si="9"/>
        <v>14</v>
      </c>
      <c r="B50" s="1" t="s">
        <v>301</v>
      </c>
      <c r="C50" s="2" t="s">
        <v>51</v>
      </c>
      <c r="E50" s="1" t="s">
        <v>308</v>
      </c>
      <c r="F50" s="10">
        <v>2110560.06</v>
      </c>
      <c r="G50" s="10">
        <v>2874219.6970000002</v>
      </c>
      <c r="H50" s="10">
        <v>2885310.31</v>
      </c>
      <c r="I50" s="10">
        <v>2649409.3020000001</v>
      </c>
      <c r="J50" s="10">
        <v>1739002.121</v>
      </c>
      <c r="K50" s="10"/>
      <c r="L50" s="10">
        <v>3677833.551</v>
      </c>
      <c r="M50" s="10">
        <v>10389666.67</v>
      </c>
      <c r="N50" s="10">
        <v>7436696.5769999996</v>
      </c>
      <c r="O50" s="10">
        <v>10695563.73</v>
      </c>
      <c r="P50" s="10"/>
      <c r="Q50" s="10">
        <v>5396725.8600000003</v>
      </c>
      <c r="R50" s="10">
        <v>11245655.58</v>
      </c>
      <c r="S50" s="10">
        <v>12211674.6</v>
      </c>
      <c r="T50" s="10">
        <v>8506104.3770000003</v>
      </c>
      <c r="U50" s="10">
        <v>12955589.630000001</v>
      </c>
      <c r="V50" s="10">
        <v>16994510.030000001</v>
      </c>
      <c r="W50" s="10"/>
      <c r="X50" s="10">
        <v>1489505.6980000001</v>
      </c>
      <c r="Y50" s="10">
        <v>2940462.0070000002</v>
      </c>
      <c r="Z50" s="10">
        <v>1464857.713</v>
      </c>
      <c r="AA50" s="10">
        <v>1972667.202</v>
      </c>
      <c r="AB50" s="10">
        <v>2959330.128</v>
      </c>
      <c r="AC50" s="10">
        <v>3141145.9169999999</v>
      </c>
      <c r="AD50" s="10">
        <v>3001410.69</v>
      </c>
      <c r="AF50" s="2" t="str">
        <f t="shared" si="0"/>
        <v>PC 35:4 (15:0/20:4)</v>
      </c>
      <c r="AG50" s="9">
        <f>AVERAGE(F50:J50)</f>
        <v>2451700.2979999995</v>
      </c>
      <c r="AH50" s="9">
        <f>AVERAGE(L50:O50)</f>
        <v>8049940.1320000002</v>
      </c>
      <c r="AI50" s="9">
        <f t="shared" si="1"/>
        <v>11218376.679499999</v>
      </c>
      <c r="AJ50" s="9">
        <f t="shared" si="2"/>
        <v>2424197.0507142856</v>
      </c>
      <c r="AK50" s="9"/>
      <c r="AL50" s="9">
        <f>STDEV(F50:J50)</f>
        <v>507430.90386338928</v>
      </c>
      <c r="AM50" s="9">
        <f>STDEV(L50:O50)</f>
        <v>3264201.1839697459</v>
      </c>
      <c r="AN50" s="9">
        <f t="shared" si="3"/>
        <v>3965275.5143248052</v>
      </c>
      <c r="AO50" s="9">
        <f t="shared" si="4"/>
        <v>752545.37756256259</v>
      </c>
      <c r="AP50" s="9"/>
      <c r="AQ50" s="9">
        <f t="shared" si="5"/>
        <v>226929.99898453979</v>
      </c>
      <c r="AR50" s="9">
        <f t="shared" si="6"/>
        <v>1632100.5919848729</v>
      </c>
      <c r="AS50" s="9">
        <f t="shared" si="7"/>
        <v>1618816.9499413171</v>
      </c>
      <c r="AT50" s="9">
        <f t="shared" si="8"/>
        <v>284435.41704596387</v>
      </c>
    </row>
    <row r="51" spans="1:46" x14ac:dyDescent="0.25">
      <c r="A51" s="1">
        <f t="shared" si="9"/>
        <v>15</v>
      </c>
      <c r="B51" s="1" t="s">
        <v>301</v>
      </c>
      <c r="C51" s="2" t="s">
        <v>52</v>
      </c>
      <c r="E51" s="1" t="s">
        <v>308</v>
      </c>
      <c r="F51" s="10">
        <v>18838599.850000001</v>
      </c>
      <c r="G51" s="10">
        <v>25959768.739999998</v>
      </c>
      <c r="H51" s="10">
        <v>31723894.879999999</v>
      </c>
      <c r="I51" s="10">
        <v>22703280.859999999</v>
      </c>
      <c r="J51" s="10">
        <v>14324766.67</v>
      </c>
      <c r="K51" s="10"/>
      <c r="L51" s="10">
        <v>38628875.82</v>
      </c>
      <c r="M51" s="10">
        <v>77152923.079999998</v>
      </c>
      <c r="N51" s="10">
        <v>58021967.43</v>
      </c>
      <c r="O51" s="10">
        <v>76926120.450000003</v>
      </c>
      <c r="P51" s="10"/>
      <c r="Q51" s="10">
        <v>73487532.370000005</v>
      </c>
      <c r="R51" s="10">
        <v>143713229</v>
      </c>
      <c r="S51" s="10">
        <v>120361071.40000001</v>
      </c>
      <c r="T51" s="10">
        <v>68912996.629999995</v>
      </c>
      <c r="U51" s="10">
        <v>174234246.09999999</v>
      </c>
      <c r="V51" s="10">
        <v>188280825.59999999</v>
      </c>
      <c r="W51" s="10"/>
      <c r="X51" s="10">
        <v>111034579.8</v>
      </c>
      <c r="Y51" s="10">
        <v>90444301.079999998</v>
      </c>
      <c r="Z51" s="10">
        <v>69486136.969999999</v>
      </c>
      <c r="AA51" s="10">
        <v>137488992.30000001</v>
      </c>
      <c r="AB51" s="10">
        <v>134291916</v>
      </c>
      <c r="AC51" s="10">
        <v>144129651.90000001</v>
      </c>
      <c r="AD51" s="10">
        <v>153161758.59999999</v>
      </c>
      <c r="AF51" s="2" t="str">
        <f t="shared" si="0"/>
        <v>PC 36:1 (18:0/18:1)</v>
      </c>
      <c r="AG51" s="9">
        <f>AVERAGE(F51:J51)</f>
        <v>22710062.199999999</v>
      </c>
      <c r="AH51" s="9">
        <f>AVERAGE(L51:O51)</f>
        <v>62682471.695000008</v>
      </c>
      <c r="AI51" s="9">
        <f t="shared" si="1"/>
        <v>128164983.51666667</v>
      </c>
      <c r="AJ51" s="9">
        <f t="shared" si="2"/>
        <v>120005333.80714287</v>
      </c>
      <c r="AK51" s="9"/>
      <c r="AL51" s="9">
        <f>STDEV(F51:J51)</f>
        <v>6654156.9717476796</v>
      </c>
      <c r="AM51" s="9">
        <f>STDEV(L51:O51)</f>
        <v>18371819.612868689</v>
      </c>
      <c r="AN51" s="9">
        <f t="shared" si="3"/>
        <v>50078662.163058817</v>
      </c>
      <c r="AO51" s="9">
        <f t="shared" si="4"/>
        <v>30815673.246903952</v>
      </c>
      <c r="AP51" s="9"/>
      <c r="AQ51" s="9">
        <f t="shared" si="5"/>
        <v>2975829.4643563917</v>
      </c>
      <c r="AR51" s="9">
        <f t="shared" si="6"/>
        <v>9185909.8064343445</v>
      </c>
      <c r="AS51" s="9">
        <f t="shared" si="7"/>
        <v>20444528.216786105</v>
      </c>
      <c r="AT51" s="9">
        <f t="shared" si="8"/>
        <v>11647229.699190594</v>
      </c>
    </row>
    <row r="52" spans="1:46" x14ac:dyDescent="0.25">
      <c r="A52" s="1">
        <f t="shared" si="9"/>
        <v>16</v>
      </c>
      <c r="B52" s="1" t="s">
        <v>301</v>
      </c>
      <c r="C52" s="2" t="s">
        <v>53</v>
      </c>
      <c r="E52" s="1" t="s">
        <v>308</v>
      </c>
      <c r="F52" s="10">
        <v>294058033</v>
      </c>
      <c r="G52" s="10">
        <v>321984130.80000001</v>
      </c>
      <c r="H52" s="10">
        <v>292001819.39999998</v>
      </c>
      <c r="I52" s="10">
        <v>275601323.80000001</v>
      </c>
      <c r="J52" s="10">
        <v>218911212.09999999</v>
      </c>
      <c r="K52" s="10"/>
      <c r="L52" s="10">
        <v>49374291.939999998</v>
      </c>
      <c r="M52" s="10">
        <v>261315692.30000001</v>
      </c>
      <c r="N52" s="10">
        <v>176041807.90000001</v>
      </c>
      <c r="O52" s="10">
        <v>223113095.19999999</v>
      </c>
      <c r="P52" s="10"/>
      <c r="Q52" s="10">
        <v>187514021.5</v>
      </c>
      <c r="R52" s="10">
        <v>323223796.5</v>
      </c>
      <c r="S52" s="10">
        <v>277261825.39999998</v>
      </c>
      <c r="T52" s="10">
        <v>194694107.69999999</v>
      </c>
      <c r="U52" s="10">
        <v>274744213.19999999</v>
      </c>
      <c r="V52" s="10">
        <v>301715354.89999998</v>
      </c>
      <c r="W52" s="10"/>
      <c r="X52" s="10">
        <v>254908226.5</v>
      </c>
      <c r="Y52" s="10">
        <v>255623548.40000001</v>
      </c>
      <c r="Z52" s="10">
        <v>218031948.09999999</v>
      </c>
      <c r="AA52" s="10">
        <v>275307991</v>
      </c>
      <c r="AB52" s="10">
        <v>312740277.80000001</v>
      </c>
      <c r="AC52" s="10">
        <v>304543674.69999999</v>
      </c>
      <c r="AD52" s="10">
        <v>319818965.5</v>
      </c>
      <c r="AF52" s="2" t="str">
        <f t="shared" si="0"/>
        <v>PC 36:2 (18:0/18:2)</v>
      </c>
      <c r="AG52" s="9">
        <f>AVERAGE(F52:J52)</f>
        <v>280511303.81999999</v>
      </c>
      <c r="AH52" s="9">
        <f>AVERAGE(L52:O52)</f>
        <v>177461221.83499998</v>
      </c>
      <c r="AI52" s="9">
        <f t="shared" si="1"/>
        <v>259858886.5333333</v>
      </c>
      <c r="AJ52" s="9">
        <f t="shared" si="2"/>
        <v>277282090.28571427</v>
      </c>
      <c r="AK52" s="9"/>
      <c r="AL52" s="9">
        <f>STDEV(F52:J52)</f>
        <v>38256438.677668259</v>
      </c>
      <c r="AM52" s="9">
        <f>STDEV(L52:O52)</f>
        <v>92238715.849230245</v>
      </c>
      <c r="AN52" s="9">
        <f t="shared" si="3"/>
        <v>56163580.525946498</v>
      </c>
      <c r="AO52" s="9">
        <f t="shared" si="4"/>
        <v>37179791.630009048</v>
      </c>
      <c r="AP52" s="9"/>
      <c r="AQ52" s="9">
        <f t="shared" si="5"/>
        <v>17108799.492063679</v>
      </c>
      <c r="AR52" s="9">
        <f t="shared" si="6"/>
        <v>46119357.924615122</v>
      </c>
      <c r="AS52" s="9">
        <f t="shared" si="7"/>
        <v>22928685.736047167</v>
      </c>
      <c r="AT52" s="9">
        <f t="shared" si="8"/>
        <v>14052640.350029247</v>
      </c>
    </row>
    <row r="53" spans="1:46" x14ac:dyDescent="0.25">
      <c r="A53" s="1">
        <f t="shared" si="9"/>
        <v>17</v>
      </c>
      <c r="B53" s="1" t="s">
        <v>301</v>
      </c>
      <c r="C53" s="2" t="s">
        <v>54</v>
      </c>
      <c r="E53" s="1" t="s">
        <v>308</v>
      </c>
      <c r="F53" s="10">
        <v>2209639.64</v>
      </c>
      <c r="G53" s="10">
        <v>2612129.1869999999</v>
      </c>
      <c r="H53" s="10">
        <v>94347270.890000001</v>
      </c>
      <c r="I53" s="10">
        <v>2134962.4330000002</v>
      </c>
      <c r="J53" s="10">
        <v>786036.36360000004</v>
      </c>
      <c r="K53" s="10"/>
      <c r="L53" s="10">
        <v>102517777.8</v>
      </c>
      <c r="M53" s="10">
        <v>300970974.39999998</v>
      </c>
      <c r="N53" s="10">
        <v>215944499.80000001</v>
      </c>
      <c r="O53" s="10">
        <v>275017191.89999998</v>
      </c>
      <c r="P53" s="10"/>
      <c r="Q53" s="10">
        <v>131379023.3</v>
      </c>
      <c r="R53" s="10">
        <v>180759295.5</v>
      </c>
      <c r="S53" s="10">
        <v>193858134.90000001</v>
      </c>
      <c r="T53" s="10">
        <v>147771851.90000001</v>
      </c>
      <c r="U53" s="10">
        <v>188512011.69999999</v>
      </c>
      <c r="V53" s="10">
        <v>201639351.90000001</v>
      </c>
      <c r="W53" s="10"/>
      <c r="X53" s="10">
        <v>126888568.40000001</v>
      </c>
      <c r="Y53" s="10">
        <v>154306236.59999999</v>
      </c>
      <c r="Z53" s="10">
        <v>123305551.90000001</v>
      </c>
      <c r="AA53" s="10">
        <v>163371309.40000001</v>
      </c>
      <c r="AB53" s="10">
        <v>187064779.19999999</v>
      </c>
      <c r="AC53" s="10">
        <v>255151740.30000001</v>
      </c>
      <c r="AD53" s="10">
        <v>189388620.69999999</v>
      </c>
      <c r="AF53" s="2" t="str">
        <f t="shared" si="0"/>
        <v>PC 36:3 (16:0/20:3)</v>
      </c>
      <c r="AG53" s="9">
        <f>AVERAGE(F53:J53)</f>
        <v>20418007.702720001</v>
      </c>
      <c r="AH53" s="9">
        <f>AVERAGE(L53:O53)</f>
        <v>223612610.97499999</v>
      </c>
      <c r="AI53" s="9">
        <f t="shared" si="1"/>
        <v>173986611.53333333</v>
      </c>
      <c r="AJ53" s="9">
        <f t="shared" si="2"/>
        <v>171353829.5</v>
      </c>
      <c r="AK53" s="9"/>
      <c r="AL53" s="9">
        <f>STDEV(F53:J53)</f>
        <v>41333442.802508101</v>
      </c>
      <c r="AM53" s="9">
        <f>STDEV(L53:O53)</f>
        <v>88222268.319932446</v>
      </c>
      <c r="AN53" s="9">
        <f t="shared" si="3"/>
        <v>27996529.022388358</v>
      </c>
      <c r="AO53" s="9">
        <f t="shared" si="4"/>
        <v>45155868.877325259</v>
      </c>
      <c r="AP53" s="9"/>
      <c r="AQ53" s="9">
        <f t="shared" si="5"/>
        <v>18484877.570101503</v>
      </c>
      <c r="AR53" s="9">
        <f t="shared" si="6"/>
        <v>44111134.159966223</v>
      </c>
      <c r="AS53" s="9">
        <f t="shared" si="7"/>
        <v>11429535.112311974</v>
      </c>
      <c r="AT53" s="9">
        <f t="shared" si="8"/>
        <v>17067314.183492005</v>
      </c>
    </row>
    <row r="54" spans="1:46" x14ac:dyDescent="0.25">
      <c r="A54" s="1">
        <f t="shared" si="9"/>
        <v>18</v>
      </c>
      <c r="B54" s="1" t="s">
        <v>301</v>
      </c>
      <c r="C54" s="2" t="s">
        <v>55</v>
      </c>
      <c r="E54" s="1" t="s">
        <v>308</v>
      </c>
      <c r="F54" s="10">
        <v>214846696.69999999</v>
      </c>
      <c r="G54" s="10">
        <v>167592583.69999999</v>
      </c>
      <c r="H54" s="10">
        <v>146642250.69999999</v>
      </c>
      <c r="I54" s="10">
        <v>214585223.59999999</v>
      </c>
      <c r="J54" s="10">
        <v>148314424.19999999</v>
      </c>
      <c r="K54" s="10"/>
      <c r="L54" s="10">
        <v>55224052.289999999</v>
      </c>
      <c r="M54" s="10">
        <v>765307.6923</v>
      </c>
      <c r="N54" s="10">
        <v>1902333.0009999999</v>
      </c>
      <c r="O54" s="10">
        <v>1746390.0560000001</v>
      </c>
      <c r="P54" s="10"/>
      <c r="Q54" s="10">
        <v>72526822.049999997</v>
      </c>
      <c r="R54" s="10">
        <v>136464266.09999999</v>
      </c>
      <c r="S54" s="10">
        <v>102424761.90000001</v>
      </c>
      <c r="T54" s="10">
        <v>73281313.129999995</v>
      </c>
      <c r="U54" s="10">
        <v>83496312.519999996</v>
      </c>
      <c r="V54" s="10">
        <v>104275308.59999999</v>
      </c>
      <c r="W54" s="10"/>
      <c r="X54" s="10">
        <v>84963319.090000004</v>
      </c>
      <c r="Y54" s="10">
        <v>68293476.700000003</v>
      </c>
      <c r="Z54" s="10">
        <v>76983344.409999996</v>
      </c>
      <c r="AA54" s="10">
        <v>78953562.260000005</v>
      </c>
      <c r="AB54" s="10">
        <v>88981517.090000004</v>
      </c>
      <c r="AC54" s="10">
        <v>3111844.0430000001</v>
      </c>
      <c r="AD54" s="10">
        <v>101913241.40000001</v>
      </c>
      <c r="AF54" s="2" t="str">
        <f t="shared" si="0"/>
        <v>PC 36:3 (18:1/18:2)</v>
      </c>
      <c r="AG54" s="9">
        <f>AVERAGE(F54:J54)</f>
        <v>178396235.77999997</v>
      </c>
      <c r="AH54" s="9">
        <f>AVERAGE(L54:O54)</f>
        <v>14909520.759825001</v>
      </c>
      <c r="AI54" s="9">
        <f t="shared" si="1"/>
        <v>95411464.049999997</v>
      </c>
      <c r="AJ54" s="9">
        <f t="shared" si="2"/>
        <v>71885757.856142864</v>
      </c>
      <c r="AK54" s="9"/>
      <c r="AL54" s="9">
        <f>STDEV(F54:J54)</f>
        <v>34162218.880576715</v>
      </c>
      <c r="AM54" s="9">
        <f>STDEV(L54:O54)</f>
        <v>26881066.193613712</v>
      </c>
      <c r="AN54" s="9">
        <f t="shared" si="3"/>
        <v>24365992.277306795</v>
      </c>
      <c r="AO54" s="9">
        <f t="shared" si="4"/>
        <v>32103043.242117323</v>
      </c>
      <c r="AP54" s="9"/>
      <c r="AQ54" s="9">
        <f t="shared" si="5"/>
        <v>15277808.735839261</v>
      </c>
      <c r="AR54" s="9">
        <f t="shared" si="6"/>
        <v>13440533.096806856</v>
      </c>
      <c r="AS54" s="9">
        <f t="shared" si="7"/>
        <v>9947374.6926661879</v>
      </c>
      <c r="AT54" s="9">
        <f t="shared" si="8"/>
        <v>12133809.820999308</v>
      </c>
    </row>
    <row r="55" spans="1:46" x14ac:dyDescent="0.25">
      <c r="A55" s="1">
        <f t="shared" si="9"/>
        <v>19</v>
      </c>
      <c r="B55" s="1" t="s">
        <v>301</v>
      </c>
      <c r="C55" s="2" t="s">
        <v>56</v>
      </c>
      <c r="E55" s="1" t="s">
        <v>308</v>
      </c>
      <c r="F55" s="10">
        <v>249345.87090000001</v>
      </c>
      <c r="G55" s="10">
        <v>386971.2121</v>
      </c>
      <c r="H55" s="10">
        <v>312480.49190000002</v>
      </c>
      <c r="I55" s="10">
        <v>280950.87660000002</v>
      </c>
      <c r="J55" s="10">
        <v>221233.18179999999</v>
      </c>
      <c r="K55" s="10"/>
      <c r="L55" s="10">
        <v>6069.7167760000002</v>
      </c>
      <c r="M55" s="10">
        <v>897288.20510000002</v>
      </c>
      <c r="N55" s="10">
        <v>693692.25659999996</v>
      </c>
      <c r="O55" s="10">
        <v>16172.96919</v>
      </c>
      <c r="P55" s="10"/>
      <c r="Q55" s="10">
        <v>567077.69149999996</v>
      </c>
      <c r="R55" s="10">
        <v>1668191.389</v>
      </c>
      <c r="S55" s="10">
        <v>1571084.9210000001</v>
      </c>
      <c r="T55" s="10">
        <v>624777.10439999995</v>
      </c>
      <c r="U55" s="10">
        <v>860335.88899999997</v>
      </c>
      <c r="V55" s="10">
        <v>1056136.96</v>
      </c>
      <c r="W55" s="10"/>
      <c r="X55" s="10">
        <v>182272.22219999999</v>
      </c>
      <c r="Y55" s="10">
        <v>161982.72399999999</v>
      </c>
      <c r="Z55" s="10">
        <v>2130.9840429999999</v>
      </c>
      <c r="AA55" s="10">
        <v>127836.1682</v>
      </c>
      <c r="AB55" s="10">
        <v>186609.36610000001</v>
      </c>
      <c r="AC55" s="10">
        <v>202930.48860000001</v>
      </c>
      <c r="AD55" s="10">
        <v>177838.79310000001</v>
      </c>
      <c r="AF55" s="2" t="str">
        <f t="shared" si="0"/>
        <v>PC 36:4 (16:0/20:4)</v>
      </c>
      <c r="AG55" s="9">
        <f>AVERAGE(F55:J55)</f>
        <v>290196.32665999996</v>
      </c>
      <c r="AH55" s="9">
        <f>AVERAGE(L55:O55)</f>
        <v>403305.78691650002</v>
      </c>
      <c r="AI55" s="9">
        <f t="shared" si="1"/>
        <v>1057933.9924833332</v>
      </c>
      <c r="AJ55" s="9">
        <f t="shared" si="2"/>
        <v>148800.10660614286</v>
      </c>
      <c r="AK55" s="9"/>
      <c r="AL55" s="9">
        <f>STDEV(F55:J55)</f>
        <v>63976.784664364612</v>
      </c>
      <c r="AM55" s="9">
        <f>STDEV(L55:O55)</f>
        <v>460438.64782443852</v>
      </c>
      <c r="AN55" s="9">
        <f t="shared" si="3"/>
        <v>469755.46897845768</v>
      </c>
      <c r="AO55" s="9">
        <f t="shared" si="4"/>
        <v>68857.783174433018</v>
      </c>
      <c r="AP55" s="9"/>
      <c r="AQ55" s="9">
        <f t="shared" si="5"/>
        <v>28611.287898277067</v>
      </c>
      <c r="AR55" s="9">
        <f t="shared" si="6"/>
        <v>230219.32391221926</v>
      </c>
      <c r="AS55" s="9">
        <f t="shared" si="7"/>
        <v>191776.8671465056</v>
      </c>
      <c r="AT55" s="9">
        <f t="shared" si="8"/>
        <v>26025.795730108206</v>
      </c>
    </row>
    <row r="56" spans="1:46" x14ac:dyDescent="0.25">
      <c r="A56" s="1">
        <f t="shared" si="9"/>
        <v>20</v>
      </c>
      <c r="B56" s="1" t="s">
        <v>301</v>
      </c>
      <c r="C56" s="2" t="s">
        <v>57</v>
      </c>
      <c r="E56" s="1" t="s">
        <v>308</v>
      </c>
      <c r="F56" s="10">
        <v>22394669.670000002</v>
      </c>
      <c r="G56" s="10">
        <v>33483353.27</v>
      </c>
      <c r="H56" s="10">
        <v>40075101.079999998</v>
      </c>
      <c r="I56" s="10">
        <v>35500862.25</v>
      </c>
      <c r="J56" s="10">
        <v>15233430.300000001</v>
      </c>
      <c r="K56" s="10"/>
      <c r="L56" s="10">
        <v>3432803.486</v>
      </c>
      <c r="M56" s="10">
        <v>706810.25639999995</v>
      </c>
      <c r="N56" s="10">
        <v>410172.8149</v>
      </c>
      <c r="O56" s="10">
        <v>18100952.379999999</v>
      </c>
      <c r="P56" s="10"/>
      <c r="Q56" s="10">
        <v>412367.73950000003</v>
      </c>
      <c r="R56" s="10">
        <v>633295.49899999995</v>
      </c>
      <c r="S56" s="10">
        <v>687912.69839999999</v>
      </c>
      <c r="T56" s="10">
        <v>518808.0808</v>
      </c>
      <c r="U56" s="10">
        <v>862862.35849999997</v>
      </c>
      <c r="V56" s="10">
        <v>1112773.92</v>
      </c>
      <c r="W56" s="10"/>
      <c r="X56" s="10">
        <v>233843269.19999999</v>
      </c>
      <c r="Y56" s="10">
        <v>254367276</v>
      </c>
      <c r="Z56" s="10">
        <v>174146742</v>
      </c>
      <c r="AA56" s="10">
        <v>232605648.30000001</v>
      </c>
      <c r="AB56" s="10">
        <v>279214601.10000002</v>
      </c>
      <c r="AC56" s="10">
        <v>276628781.80000001</v>
      </c>
      <c r="AD56" s="10">
        <v>290582655.19999999</v>
      </c>
      <c r="AF56" s="2" t="str">
        <f t="shared" si="0"/>
        <v>PC 36:5 (16:0/20:5)</v>
      </c>
      <c r="AG56" s="9">
        <f>AVERAGE(F56:J56)</f>
        <v>29337483.313999999</v>
      </c>
      <c r="AH56" s="9">
        <f>AVERAGE(L56:O56)</f>
        <v>5662684.7343249992</v>
      </c>
      <c r="AI56" s="9">
        <f t="shared" si="1"/>
        <v>704670.04936666659</v>
      </c>
      <c r="AJ56" s="9">
        <f t="shared" si="2"/>
        <v>248769853.37142855</v>
      </c>
      <c r="AK56" s="9"/>
      <c r="AL56" s="9">
        <f>STDEV(F56:J56)</f>
        <v>10217618.186330738</v>
      </c>
      <c r="AM56" s="9">
        <f>STDEV(L56:O56)</f>
        <v>8403024.1721205562</v>
      </c>
      <c r="AN56" s="9">
        <f t="shared" si="3"/>
        <v>251767.36200674396</v>
      </c>
      <c r="AO56" s="9">
        <f t="shared" si="4"/>
        <v>39865058.396322966</v>
      </c>
      <c r="AP56" s="9"/>
      <c r="AQ56" s="9">
        <f t="shared" si="5"/>
        <v>4569457.7665547282</v>
      </c>
      <c r="AR56" s="9">
        <f t="shared" si="6"/>
        <v>4201512.0860602781</v>
      </c>
      <c r="AS56" s="9">
        <f t="shared" si="7"/>
        <v>102783.59513384977</v>
      </c>
      <c r="AT56" s="9">
        <f t="shared" si="8"/>
        <v>15067575.788248278</v>
      </c>
    </row>
    <row r="57" spans="1:46" x14ac:dyDescent="0.25">
      <c r="A57" s="1">
        <f t="shared" si="9"/>
        <v>21</v>
      </c>
      <c r="B57" s="1" t="s">
        <v>301</v>
      </c>
      <c r="C57" s="2" t="s">
        <v>58</v>
      </c>
      <c r="E57" s="1" t="s">
        <v>308</v>
      </c>
      <c r="F57" s="10">
        <v>1749666.291</v>
      </c>
      <c r="G57" s="10">
        <v>2314244.0189999999</v>
      </c>
      <c r="H57" s="10">
        <v>3208603.1</v>
      </c>
      <c r="I57" s="10">
        <v>2348947.406</v>
      </c>
      <c r="J57" s="10">
        <v>1303804.2420000001</v>
      </c>
      <c r="K57" s="10"/>
      <c r="L57" s="10">
        <v>974076.25269999995</v>
      </c>
      <c r="M57" s="10">
        <v>2876098.4619999998</v>
      </c>
      <c r="N57" s="10">
        <v>2679264.54</v>
      </c>
      <c r="O57" s="10">
        <v>4504296.2180000003</v>
      </c>
      <c r="P57" s="10"/>
      <c r="Q57" s="10">
        <v>2161192.7489999998</v>
      </c>
      <c r="R57" s="10">
        <v>5963084.1490000002</v>
      </c>
      <c r="S57" s="10">
        <v>5436424.6030000001</v>
      </c>
      <c r="T57" s="10">
        <v>3169031.65</v>
      </c>
      <c r="U57" s="10">
        <v>6594724.352</v>
      </c>
      <c r="V57" s="10">
        <v>8716604.9379999992</v>
      </c>
      <c r="W57" s="10"/>
      <c r="X57" s="10">
        <v>7907678.0630000001</v>
      </c>
      <c r="Y57" s="10">
        <v>12918254.48</v>
      </c>
      <c r="Z57" s="10">
        <v>5985960.7709999997</v>
      </c>
      <c r="AA57" s="10">
        <v>10789406.289999999</v>
      </c>
      <c r="AB57" s="10">
        <v>19283671.649999999</v>
      </c>
      <c r="AC57" s="10">
        <v>20174775.77</v>
      </c>
      <c r="AD57" s="10">
        <v>22244313.789999999</v>
      </c>
      <c r="AF57" s="2" t="str">
        <f t="shared" si="0"/>
        <v>PC 36:6 (14:0/22:6)</v>
      </c>
      <c r="AG57" s="9">
        <f>AVERAGE(F57:J57)</f>
        <v>2185053.0115999999</v>
      </c>
      <c r="AH57" s="9">
        <f>AVERAGE(L57:O57)</f>
        <v>2758433.868175</v>
      </c>
      <c r="AI57" s="9">
        <f t="shared" si="1"/>
        <v>5340177.0734999999</v>
      </c>
      <c r="AJ57" s="9">
        <f t="shared" si="2"/>
        <v>14186294.402000001</v>
      </c>
      <c r="AK57" s="9"/>
      <c r="AL57" s="9">
        <f>STDEV(F57:J57)</f>
        <v>717176.31422976346</v>
      </c>
      <c r="AM57" s="9">
        <f>STDEV(L57:O57)</f>
        <v>1443615.8519037985</v>
      </c>
      <c r="AN57" s="9">
        <f t="shared" si="3"/>
        <v>2374499.7197392248</v>
      </c>
      <c r="AO57" s="9">
        <f t="shared" si="4"/>
        <v>6410799.6022596508</v>
      </c>
      <c r="AP57" s="9"/>
      <c r="AQ57" s="9">
        <f t="shared" si="5"/>
        <v>320730.99809410016</v>
      </c>
      <c r="AR57" s="9">
        <f t="shared" si="6"/>
        <v>721807.92595189926</v>
      </c>
      <c r="AS57" s="9">
        <f t="shared" si="7"/>
        <v>969385.45129046042</v>
      </c>
      <c r="AT57" s="9">
        <f t="shared" si="8"/>
        <v>2423054.4932358325</v>
      </c>
    </row>
    <row r="58" spans="1:46" x14ac:dyDescent="0.25">
      <c r="A58" s="1">
        <f t="shared" si="9"/>
        <v>22</v>
      </c>
      <c r="B58" s="1" t="s">
        <v>301</v>
      </c>
      <c r="C58" s="2" t="s">
        <v>59</v>
      </c>
      <c r="E58" s="1" t="s">
        <v>308</v>
      </c>
      <c r="F58" s="10">
        <v>2722567.568</v>
      </c>
      <c r="G58" s="10">
        <v>3376381.5789999999</v>
      </c>
      <c r="H58" s="10">
        <v>3363925.5389999999</v>
      </c>
      <c r="I58" s="10">
        <v>2861029.338</v>
      </c>
      <c r="J58" s="10">
        <v>2162400.909</v>
      </c>
      <c r="K58" s="10"/>
      <c r="L58" s="10">
        <v>6194392.1569999997</v>
      </c>
      <c r="M58" s="10">
        <v>10332492.310000001</v>
      </c>
      <c r="N58" s="10">
        <v>5506613.4929999998</v>
      </c>
      <c r="O58" s="10">
        <v>7577874.6500000004</v>
      </c>
      <c r="P58" s="10"/>
      <c r="Q58" s="10">
        <v>8064502.4050000003</v>
      </c>
      <c r="R58" s="10">
        <v>11970818</v>
      </c>
      <c r="S58" s="10">
        <v>10154869.050000001</v>
      </c>
      <c r="T58" s="10">
        <v>7277784.5120000001</v>
      </c>
      <c r="U58" s="10">
        <v>11517524.640000001</v>
      </c>
      <c r="V58" s="10">
        <v>13403742.279999999</v>
      </c>
      <c r="W58" s="10"/>
      <c r="X58" s="10">
        <v>8635398.8599999994</v>
      </c>
      <c r="Y58" s="10">
        <v>8454827.9570000004</v>
      </c>
      <c r="Z58" s="10">
        <v>7502137.6330000004</v>
      </c>
      <c r="AA58" s="10">
        <v>10316055.84</v>
      </c>
      <c r="AB58" s="10">
        <v>9972763.5329999998</v>
      </c>
      <c r="AC58" s="10">
        <v>11496613.119999999</v>
      </c>
      <c r="AD58" s="10">
        <v>12853055.17</v>
      </c>
      <c r="AF58" s="2" t="str">
        <f t="shared" si="0"/>
        <v>PC 37:1 (11:0/26:1)</v>
      </c>
      <c r="AG58" s="9">
        <f>AVERAGE(F58:J58)</f>
        <v>2897260.9865999999</v>
      </c>
      <c r="AH58" s="9">
        <f>AVERAGE(L58:O58)</f>
        <v>7402843.1524999999</v>
      </c>
      <c r="AI58" s="9">
        <f t="shared" si="1"/>
        <v>10398206.8145</v>
      </c>
      <c r="AJ58" s="9">
        <f t="shared" si="2"/>
        <v>9890121.7304285727</v>
      </c>
      <c r="AK58" s="9"/>
      <c r="AL58" s="9">
        <f>STDEV(F58:J58)</f>
        <v>504772.77141331747</v>
      </c>
      <c r="AM58" s="9">
        <f>STDEV(L58:O58)</f>
        <v>2134597.6155745764</v>
      </c>
      <c r="AN58" s="9">
        <f t="shared" si="3"/>
        <v>2366501.4960532351</v>
      </c>
      <c r="AO58" s="9">
        <f t="shared" si="4"/>
        <v>1865694.885403174</v>
      </c>
      <c r="AP58" s="9"/>
      <c r="AQ58" s="9">
        <f t="shared" si="5"/>
        <v>225741.24601422809</v>
      </c>
      <c r="AR58" s="9">
        <f t="shared" si="6"/>
        <v>1067298.8077872882</v>
      </c>
      <c r="AS58" s="9">
        <f t="shared" si="7"/>
        <v>966120.19014390756</v>
      </c>
      <c r="AT58" s="9">
        <f t="shared" si="8"/>
        <v>705166.38415742118</v>
      </c>
    </row>
    <row r="59" spans="1:46" x14ac:dyDescent="0.25">
      <c r="A59" s="1">
        <f t="shared" ref="A59:A122" si="10">A58+1</f>
        <v>23</v>
      </c>
      <c r="B59" s="1" t="s">
        <v>301</v>
      </c>
      <c r="C59" s="2" t="s">
        <v>60</v>
      </c>
      <c r="E59" s="1" t="s">
        <v>308</v>
      </c>
      <c r="F59" s="10">
        <v>13294508.26</v>
      </c>
      <c r="G59" s="10">
        <v>17127958.530000001</v>
      </c>
      <c r="H59" s="10">
        <v>15151155.66</v>
      </c>
      <c r="I59" s="10">
        <v>12327101.970000001</v>
      </c>
      <c r="J59" s="10">
        <v>8814157.5759999994</v>
      </c>
      <c r="K59" s="10"/>
      <c r="L59" s="10">
        <v>17435450.98</v>
      </c>
      <c r="M59" s="10">
        <v>27696210.260000002</v>
      </c>
      <c r="N59" s="10">
        <v>18882515.789999999</v>
      </c>
      <c r="O59" s="10">
        <v>24409229.690000001</v>
      </c>
      <c r="P59" s="10"/>
      <c r="Q59" s="10">
        <v>21272907.879999999</v>
      </c>
      <c r="R59" s="10">
        <v>28991041.100000001</v>
      </c>
      <c r="S59" s="10">
        <v>26508523.809999999</v>
      </c>
      <c r="T59" s="10">
        <v>22635942.760000002</v>
      </c>
      <c r="U59" s="10">
        <v>34824341</v>
      </c>
      <c r="V59" s="10">
        <v>33796905.859999999</v>
      </c>
      <c r="W59" s="10"/>
      <c r="X59" s="10">
        <v>5272179.4869999997</v>
      </c>
      <c r="Y59" s="10">
        <v>7907591.398</v>
      </c>
      <c r="Z59" s="10">
        <v>5185618.3509999998</v>
      </c>
      <c r="AA59" s="10">
        <v>6646604.6210000003</v>
      </c>
      <c r="AB59" s="10">
        <v>7446004.2740000002</v>
      </c>
      <c r="AC59" s="10">
        <v>8295836.6799999997</v>
      </c>
      <c r="AD59" s="10">
        <v>8466706.8969999999</v>
      </c>
      <c r="AF59" s="2" t="str">
        <f t="shared" si="0"/>
        <v>PC 37:4 (15:1/22:3)</v>
      </c>
      <c r="AG59" s="9">
        <f>AVERAGE(F59:J59)</f>
        <v>13342976.3992</v>
      </c>
      <c r="AH59" s="9">
        <f>AVERAGE(L59:O59)</f>
        <v>22105851.68</v>
      </c>
      <c r="AI59" s="9">
        <f t="shared" si="1"/>
        <v>28004943.735000003</v>
      </c>
      <c r="AJ59" s="9">
        <f t="shared" si="2"/>
        <v>7031505.9582857145</v>
      </c>
      <c r="AK59" s="9"/>
      <c r="AL59" s="9">
        <f>STDEV(F59:J59)</f>
        <v>3128104.5346764307</v>
      </c>
      <c r="AM59" s="9">
        <f>STDEV(L59:O59)</f>
        <v>4787490.5141160674</v>
      </c>
      <c r="AN59" s="9">
        <f t="shared" si="3"/>
        <v>5610867.0122018754</v>
      </c>
      <c r="AO59" s="9">
        <f t="shared" si="4"/>
        <v>1369205.8641482776</v>
      </c>
      <c r="AP59" s="9"/>
      <c r="AQ59" s="9">
        <f t="shared" si="5"/>
        <v>1398930.8760523694</v>
      </c>
      <c r="AR59" s="9">
        <f t="shared" si="6"/>
        <v>2393745.2570580337</v>
      </c>
      <c r="AS59" s="9">
        <f t="shared" si="7"/>
        <v>2290626.8657514988</v>
      </c>
      <c r="AT59" s="9">
        <f t="shared" si="8"/>
        <v>517511.17288394726</v>
      </c>
    </row>
    <row r="60" spans="1:46" x14ac:dyDescent="0.25">
      <c r="A60" s="1">
        <f t="shared" si="10"/>
        <v>24</v>
      </c>
      <c r="B60" s="1" t="s">
        <v>301</v>
      </c>
      <c r="C60" s="2" t="s">
        <v>61</v>
      </c>
      <c r="E60" s="1" t="s">
        <v>308</v>
      </c>
      <c r="F60" s="10">
        <v>11693596.1</v>
      </c>
      <c r="G60" s="10">
        <v>14326746.41</v>
      </c>
      <c r="H60" s="10">
        <v>14261741.91</v>
      </c>
      <c r="I60" s="10">
        <v>13361409.66</v>
      </c>
      <c r="J60" s="10">
        <v>8998412.1209999993</v>
      </c>
      <c r="K60" s="10"/>
      <c r="L60" s="10">
        <v>8350174.2920000004</v>
      </c>
      <c r="M60" s="10">
        <v>16577615.380000001</v>
      </c>
      <c r="N60" s="10">
        <v>11969328.68</v>
      </c>
      <c r="O60" s="10">
        <v>16866197.48</v>
      </c>
      <c r="P60" s="10"/>
      <c r="Q60" s="10">
        <v>10221109.880000001</v>
      </c>
      <c r="R60" s="10">
        <v>16657604.699999999</v>
      </c>
      <c r="S60" s="10">
        <v>17443662.699999999</v>
      </c>
      <c r="T60" s="10">
        <v>14930986.529999999</v>
      </c>
      <c r="U60" s="10">
        <v>21513731.289999999</v>
      </c>
      <c r="V60" s="10">
        <v>22613175.149999999</v>
      </c>
      <c r="W60" s="10"/>
      <c r="X60" s="10">
        <v>4165213.6749999998</v>
      </c>
      <c r="Y60" s="10">
        <v>6087956.9890000001</v>
      </c>
      <c r="Z60" s="10">
        <v>3507450.1329999999</v>
      </c>
      <c r="AA60" s="10">
        <v>5070985.2369999997</v>
      </c>
      <c r="AB60" s="10">
        <v>6008237.1789999995</v>
      </c>
      <c r="AC60" s="10">
        <v>6450712.8509999998</v>
      </c>
      <c r="AD60" s="10">
        <v>5905624.1380000003</v>
      </c>
      <c r="AF60" s="2" t="str">
        <f t="shared" si="0"/>
        <v>PC 37:4 (17:0/20:4)</v>
      </c>
      <c r="AG60" s="9">
        <f>AVERAGE(F60:J60)</f>
        <v>12528381.2402</v>
      </c>
      <c r="AH60" s="9">
        <f>AVERAGE(L60:O60)</f>
        <v>13440828.958000001</v>
      </c>
      <c r="AI60" s="9">
        <f t="shared" si="1"/>
        <v>17230045.041666668</v>
      </c>
      <c r="AJ60" s="9">
        <f t="shared" si="2"/>
        <v>5313740.0288571427</v>
      </c>
      <c r="AK60" s="9"/>
      <c r="AL60" s="9">
        <f>STDEV(F60:J60)</f>
        <v>2241101.3507067375</v>
      </c>
      <c r="AM60" s="9">
        <f>STDEV(L60:O60)</f>
        <v>4068277.9553259644</v>
      </c>
      <c r="AN60" s="9">
        <f t="shared" si="3"/>
        <v>4519119.8308218876</v>
      </c>
      <c r="AO60" s="9">
        <f t="shared" si="4"/>
        <v>1107963.4509785918</v>
      </c>
      <c r="AP60" s="9"/>
      <c r="AQ60" s="9">
        <f t="shared" si="5"/>
        <v>1002250.9929293722</v>
      </c>
      <c r="AR60" s="9">
        <f t="shared" si="6"/>
        <v>2034138.9776629822</v>
      </c>
      <c r="AS60" s="9">
        <f t="shared" si="7"/>
        <v>1844922.9453343777</v>
      </c>
      <c r="AT60" s="9">
        <f t="shared" si="8"/>
        <v>418770.82186260819</v>
      </c>
    </row>
    <row r="61" spans="1:46" x14ac:dyDescent="0.25">
      <c r="A61" s="1">
        <f t="shared" si="10"/>
        <v>25</v>
      </c>
      <c r="B61" s="1" t="s">
        <v>301</v>
      </c>
      <c r="C61" s="2" t="s">
        <v>62</v>
      </c>
      <c r="E61" s="1" t="s">
        <v>308</v>
      </c>
      <c r="F61" s="10">
        <v>49628.378380000002</v>
      </c>
      <c r="G61" s="10">
        <v>63959.330139999998</v>
      </c>
      <c r="H61" s="10">
        <v>908682.61459999997</v>
      </c>
      <c r="I61" s="10">
        <v>1690349.1950000001</v>
      </c>
      <c r="J61" s="10">
        <v>726931.51520000002</v>
      </c>
      <c r="K61" s="10"/>
      <c r="L61" s="10">
        <v>8326.7973860000002</v>
      </c>
      <c r="M61" s="10">
        <v>22102.5641</v>
      </c>
      <c r="N61" s="10">
        <v>448624.46</v>
      </c>
      <c r="O61" s="10">
        <v>1026025.56</v>
      </c>
      <c r="P61" s="10"/>
      <c r="Q61" s="10">
        <v>9178.6903440000006</v>
      </c>
      <c r="R61" s="10">
        <v>7240.7045010000002</v>
      </c>
      <c r="S61" s="10">
        <v>8234.1269840000004</v>
      </c>
      <c r="T61" s="10">
        <v>794754.20880000002</v>
      </c>
      <c r="U61" s="10">
        <v>8893.7568460000002</v>
      </c>
      <c r="V61" s="10">
        <v>1386191.7439999999</v>
      </c>
      <c r="W61" s="10"/>
      <c r="X61" s="10">
        <v>11005808.4</v>
      </c>
      <c r="Y61" s="10">
        <v>14090996.42</v>
      </c>
      <c r="Z61" s="10">
        <v>7200475.3990000002</v>
      </c>
      <c r="AA61" s="10">
        <v>11932564.18</v>
      </c>
      <c r="AB61" s="10">
        <v>14599141.74</v>
      </c>
      <c r="AC61" s="10">
        <v>15340532.130000001</v>
      </c>
      <c r="AD61" s="10">
        <v>17401748.280000001</v>
      </c>
      <c r="AF61" s="2" t="str">
        <f t="shared" si="0"/>
        <v>PC 37:5 (13:1/24:4)</v>
      </c>
      <c r="AG61" s="9">
        <f>AVERAGE(F61:J61)</f>
        <v>687910.20666400006</v>
      </c>
      <c r="AH61" s="9">
        <f>AVERAGE(L61:O61)</f>
        <v>376269.84537150001</v>
      </c>
      <c r="AI61" s="9">
        <f t="shared" si="1"/>
        <v>369082.20524583332</v>
      </c>
      <c r="AJ61" s="9">
        <f t="shared" si="2"/>
        <v>13081609.507000001</v>
      </c>
      <c r="AK61" s="9"/>
      <c r="AL61" s="9">
        <f>STDEV(F61:J61)</f>
        <v>680416.31237692595</v>
      </c>
      <c r="AM61" s="9">
        <f>STDEV(L61:O61)</f>
        <v>478969.11126381188</v>
      </c>
      <c r="AN61" s="9">
        <f t="shared" si="3"/>
        <v>589256.36765001318</v>
      </c>
      <c r="AO61" s="9">
        <f t="shared" si="4"/>
        <v>3349255.8936927193</v>
      </c>
      <c r="AP61" s="9"/>
      <c r="AQ61" s="9">
        <f t="shared" si="5"/>
        <v>304291.4254949076</v>
      </c>
      <c r="AR61" s="9">
        <f t="shared" si="6"/>
        <v>239484.55563190594</v>
      </c>
      <c r="AS61" s="9">
        <f t="shared" si="7"/>
        <v>240562.90473806346</v>
      </c>
      <c r="AT61" s="9">
        <f t="shared" si="8"/>
        <v>1265899.7388326169</v>
      </c>
    </row>
    <row r="62" spans="1:46" x14ac:dyDescent="0.25">
      <c r="A62" s="1">
        <f t="shared" si="10"/>
        <v>26</v>
      </c>
      <c r="B62" s="1" t="s">
        <v>301</v>
      </c>
      <c r="C62" s="2" t="s">
        <v>63</v>
      </c>
      <c r="E62" s="1" t="s">
        <v>308</v>
      </c>
      <c r="F62" s="10">
        <v>2464923.423</v>
      </c>
      <c r="G62" s="10">
        <v>3178131.9780000001</v>
      </c>
      <c r="H62" s="10">
        <v>3605444.7439999999</v>
      </c>
      <c r="I62" s="10">
        <v>3985932.0210000002</v>
      </c>
      <c r="J62" s="10">
        <v>1948394.2420000001</v>
      </c>
      <c r="K62" s="10"/>
      <c r="L62" s="10">
        <v>2148315.9040000001</v>
      </c>
      <c r="M62" s="10">
        <v>6334051.2819999997</v>
      </c>
      <c r="N62" s="10">
        <v>4661668.3279999997</v>
      </c>
      <c r="O62" s="10">
        <v>7323056.7230000002</v>
      </c>
      <c r="P62" s="10"/>
      <c r="Q62" s="10">
        <v>3083563.818</v>
      </c>
      <c r="R62" s="10">
        <v>7389424.6579999998</v>
      </c>
      <c r="S62" s="10">
        <v>7124472.2220000001</v>
      </c>
      <c r="T62" s="10">
        <v>5350936.0269999998</v>
      </c>
      <c r="U62" s="10">
        <v>9158893.7569999993</v>
      </c>
      <c r="V62" s="10">
        <v>11005196.76</v>
      </c>
      <c r="W62" s="10"/>
      <c r="X62" s="10">
        <v>9519163.1050000004</v>
      </c>
      <c r="Y62" s="10">
        <v>15639064.52</v>
      </c>
      <c r="Z62" s="10">
        <v>8359694.1490000002</v>
      </c>
      <c r="AA62" s="10">
        <v>10844017.970000001</v>
      </c>
      <c r="AB62" s="10">
        <v>18085815.530000001</v>
      </c>
      <c r="AC62" s="10">
        <v>21400679.379999999</v>
      </c>
      <c r="AD62" s="10">
        <v>20995458.620000001</v>
      </c>
      <c r="AF62" s="2" t="str">
        <f t="shared" si="0"/>
        <v>PC 37:6 (15:0/22:6)</v>
      </c>
      <c r="AG62" s="9">
        <f>AVERAGE(F62:J62)</f>
        <v>3036565.2815999999</v>
      </c>
      <c r="AH62" s="9">
        <f>AVERAGE(L62:O62)</f>
        <v>5116773.0592499999</v>
      </c>
      <c r="AI62" s="9">
        <f t="shared" si="1"/>
        <v>7185414.5403333334</v>
      </c>
      <c r="AJ62" s="9">
        <f t="shared" si="2"/>
        <v>14977699.039142858</v>
      </c>
      <c r="AK62" s="9"/>
      <c r="AL62" s="9">
        <f>STDEV(F62:J62)</f>
        <v>830038.07202997047</v>
      </c>
      <c r="AM62" s="9">
        <f>STDEV(L62:O62)</f>
        <v>2263353.8591709854</v>
      </c>
      <c r="AN62" s="9">
        <f t="shared" si="3"/>
        <v>2782846.7899889583</v>
      </c>
      <c r="AO62" s="9">
        <f t="shared" si="4"/>
        <v>5450486.5486749019</v>
      </c>
      <c r="AP62" s="9"/>
      <c r="AQ62" s="9">
        <f t="shared" si="5"/>
        <v>371204.31059437618</v>
      </c>
      <c r="AR62" s="9">
        <f t="shared" si="6"/>
        <v>1131676.9295854927</v>
      </c>
      <c r="AS62" s="9">
        <f t="shared" si="7"/>
        <v>1136092.4446358411</v>
      </c>
      <c r="AT62" s="9">
        <f t="shared" si="8"/>
        <v>2060090.2760137909</v>
      </c>
    </row>
    <row r="63" spans="1:46" x14ac:dyDescent="0.25">
      <c r="A63" s="1">
        <f t="shared" si="10"/>
        <v>27</v>
      </c>
      <c r="B63" s="1" t="s">
        <v>301</v>
      </c>
      <c r="C63" s="2" t="s">
        <v>64</v>
      </c>
      <c r="E63" s="1" t="s">
        <v>308</v>
      </c>
      <c r="F63" s="10">
        <v>29712766.52</v>
      </c>
      <c r="G63" s="10">
        <v>33488369.219999999</v>
      </c>
      <c r="H63" s="10">
        <v>49440801.890000001</v>
      </c>
      <c r="I63" s="10">
        <v>31164329.16</v>
      </c>
      <c r="J63" s="10">
        <v>15989818.18</v>
      </c>
      <c r="K63" s="10"/>
      <c r="L63" s="10">
        <v>22236440.09</v>
      </c>
      <c r="M63" s="10">
        <v>46385082.049999997</v>
      </c>
      <c r="N63" s="10">
        <v>32989451.649999999</v>
      </c>
      <c r="O63" s="10">
        <v>50992787.109999999</v>
      </c>
      <c r="P63" s="10"/>
      <c r="Q63" s="10">
        <v>43881169.07</v>
      </c>
      <c r="R63" s="10">
        <v>72562583.170000002</v>
      </c>
      <c r="S63" s="10">
        <v>57764285.710000001</v>
      </c>
      <c r="T63" s="10">
        <v>41382659.93</v>
      </c>
      <c r="U63" s="10">
        <v>101580795.90000001</v>
      </c>
      <c r="V63" s="10">
        <v>91695100.310000002</v>
      </c>
      <c r="W63" s="10"/>
      <c r="X63" s="10">
        <v>33613910.259999998</v>
      </c>
      <c r="Y63" s="10">
        <v>39185698.920000002</v>
      </c>
      <c r="Z63" s="10">
        <v>31741216.760000002</v>
      </c>
      <c r="AA63" s="10">
        <v>54760879.329999998</v>
      </c>
      <c r="AB63" s="10">
        <v>51054451.57</v>
      </c>
      <c r="AC63" s="10">
        <v>49606827.310000002</v>
      </c>
      <c r="AD63" s="10">
        <v>69285655.170000002</v>
      </c>
      <c r="AF63" s="2" t="str">
        <f t="shared" si="0"/>
        <v>PC 38:3 (18:0/20:3)</v>
      </c>
      <c r="AG63" s="9">
        <f>AVERAGE(F63:J63)</f>
        <v>31959216.993999999</v>
      </c>
      <c r="AH63" s="9">
        <f>AVERAGE(L63:O63)</f>
        <v>38150940.224999994</v>
      </c>
      <c r="AI63" s="9">
        <f t="shared" si="1"/>
        <v>68144432.348333344</v>
      </c>
      <c r="AJ63" s="9">
        <f t="shared" si="2"/>
        <v>47035519.90285714</v>
      </c>
      <c r="AK63" s="9"/>
      <c r="AL63" s="9">
        <f>STDEV(F63:J63)</f>
        <v>11923130.90056148</v>
      </c>
      <c r="AM63" s="9">
        <f>STDEV(L63:O63)</f>
        <v>13071934.336187204</v>
      </c>
      <c r="AN63" s="9">
        <f t="shared" si="3"/>
        <v>24919029.988346562</v>
      </c>
      <c r="AO63" s="9">
        <f t="shared" si="4"/>
        <v>13248824.694450209</v>
      </c>
      <c r="AP63" s="9"/>
      <c r="AQ63" s="9">
        <f t="shared" si="5"/>
        <v>5332186.239656751</v>
      </c>
      <c r="AR63" s="9">
        <f t="shared" si="6"/>
        <v>6535967.1680936022</v>
      </c>
      <c r="AS63" s="9">
        <f t="shared" si="7"/>
        <v>10173151.392760221</v>
      </c>
      <c r="AT63" s="9">
        <f t="shared" si="8"/>
        <v>5007585.0436295085</v>
      </c>
    </row>
    <row r="64" spans="1:46" x14ac:dyDescent="0.25">
      <c r="A64" s="1">
        <f t="shared" si="10"/>
        <v>28</v>
      </c>
      <c r="B64" s="1" t="s">
        <v>301</v>
      </c>
      <c r="C64" s="2" t="s">
        <v>65</v>
      </c>
      <c r="E64" s="1" t="s">
        <v>308</v>
      </c>
      <c r="F64" s="10">
        <v>179715578.09999999</v>
      </c>
      <c r="G64" s="10">
        <v>196166028.69999999</v>
      </c>
      <c r="H64" s="10">
        <v>212374427.19999999</v>
      </c>
      <c r="I64" s="10">
        <v>181494275.5</v>
      </c>
      <c r="J64" s="10">
        <v>137382181.80000001</v>
      </c>
      <c r="K64" s="10"/>
      <c r="L64" s="10">
        <v>136830108.90000001</v>
      </c>
      <c r="M64" s="10">
        <v>203168923.09999999</v>
      </c>
      <c r="N64" s="10">
        <v>154741375.90000001</v>
      </c>
      <c r="O64" s="10">
        <v>170486764.69999999</v>
      </c>
      <c r="P64" s="10"/>
      <c r="Q64" s="10">
        <v>159984387.69999999</v>
      </c>
      <c r="R64" s="10">
        <v>200983953</v>
      </c>
      <c r="S64" s="10">
        <v>189888174.59999999</v>
      </c>
      <c r="T64" s="10">
        <v>167989528.59999999</v>
      </c>
      <c r="U64" s="10">
        <v>234981380.09999999</v>
      </c>
      <c r="V64" s="10">
        <v>220909529.30000001</v>
      </c>
      <c r="W64" s="10"/>
      <c r="X64" s="10">
        <v>45354594.020000003</v>
      </c>
      <c r="Y64" s="10">
        <v>65310286.740000002</v>
      </c>
      <c r="Z64" s="10">
        <v>42293849.729999997</v>
      </c>
      <c r="AA64" s="10">
        <v>50611264.439999998</v>
      </c>
      <c r="AB64" s="10">
        <v>56637357.549999997</v>
      </c>
      <c r="AC64" s="10">
        <v>62536044.18</v>
      </c>
      <c r="AD64" s="10">
        <v>58922310.340000004</v>
      </c>
      <c r="AF64" s="2" t="str">
        <f t="shared" si="0"/>
        <v>PC 38:4 (18:0/20:4)</v>
      </c>
      <c r="AG64" s="9">
        <f>AVERAGE(F64:J64)</f>
        <v>181426498.25999999</v>
      </c>
      <c r="AH64" s="9">
        <f>AVERAGE(L64:O64)</f>
        <v>166306793.14999998</v>
      </c>
      <c r="AI64" s="9">
        <f t="shared" si="1"/>
        <v>195789492.21666667</v>
      </c>
      <c r="AJ64" s="9">
        <f t="shared" si="2"/>
        <v>54523672.428571425</v>
      </c>
      <c r="AK64" s="9"/>
      <c r="AL64" s="9">
        <f>STDEV(F64:J64)</f>
        <v>27918908.096681431</v>
      </c>
      <c r="AM64" s="9">
        <f>STDEV(L64:O64)</f>
        <v>28159797.449261598</v>
      </c>
      <c r="AN64" s="9">
        <f t="shared" si="3"/>
        <v>29270024.933052529</v>
      </c>
      <c r="AO64" s="9">
        <f t="shared" si="4"/>
        <v>8692068.4920705333</v>
      </c>
      <c r="AP64" s="9"/>
      <c r="AQ64" s="9">
        <f t="shared" si="5"/>
        <v>12485715.27234979</v>
      </c>
      <c r="AR64" s="9">
        <f t="shared" si="6"/>
        <v>14079898.724630799</v>
      </c>
      <c r="AS64" s="9">
        <f t="shared" si="7"/>
        <v>11949437.640753342</v>
      </c>
      <c r="AT64" s="9">
        <f t="shared" si="8"/>
        <v>3285293.0869655474</v>
      </c>
    </row>
    <row r="65" spans="1:46" x14ac:dyDescent="0.25">
      <c r="A65" s="1">
        <f t="shared" si="10"/>
        <v>29</v>
      </c>
      <c r="B65" s="1" t="s">
        <v>301</v>
      </c>
      <c r="C65" s="2" t="s">
        <v>66</v>
      </c>
      <c r="E65" s="1" t="s">
        <v>308</v>
      </c>
      <c r="F65" s="10">
        <v>16801869.370000001</v>
      </c>
      <c r="G65" s="10">
        <v>20768700.16</v>
      </c>
      <c r="H65" s="10">
        <v>23803810.649999999</v>
      </c>
      <c r="I65" s="10">
        <v>20063101.969999999</v>
      </c>
      <c r="J65" s="10">
        <v>6758239.3940000003</v>
      </c>
      <c r="K65" s="10"/>
      <c r="L65" s="10">
        <v>41264405.229999997</v>
      </c>
      <c r="M65" s="10">
        <v>70934461.540000007</v>
      </c>
      <c r="N65" s="10">
        <v>60910435.359999999</v>
      </c>
      <c r="O65" s="10">
        <v>73825665.269999996</v>
      </c>
      <c r="P65" s="10"/>
      <c r="Q65" s="10">
        <v>66435442.100000001</v>
      </c>
      <c r="R65" s="10">
        <v>103424579.3</v>
      </c>
      <c r="S65" s="10">
        <v>87692222.219999999</v>
      </c>
      <c r="T65" s="10">
        <v>61703670.030000001</v>
      </c>
      <c r="U65" s="10">
        <v>98887039.069999993</v>
      </c>
      <c r="V65" s="10">
        <v>101828896.59999999</v>
      </c>
      <c r="W65" s="10"/>
      <c r="X65" s="10">
        <v>30433372.510000002</v>
      </c>
      <c r="Y65" s="10">
        <v>28549663.079999998</v>
      </c>
      <c r="Z65" s="10">
        <v>26991003.989999998</v>
      </c>
      <c r="AA65" s="10">
        <v>36838671.369999997</v>
      </c>
      <c r="AB65" s="10">
        <v>38169871.789999999</v>
      </c>
      <c r="AC65" s="10">
        <v>31436977.91</v>
      </c>
      <c r="AD65" s="10">
        <v>39769551.719999999</v>
      </c>
      <c r="AF65" s="2" t="str">
        <f t="shared" si="0"/>
        <v>PC 38:4 (18:1/20:3)</v>
      </c>
      <c r="AG65" s="9">
        <f>AVERAGE(F65:J65)</f>
        <v>17639144.308800001</v>
      </c>
      <c r="AH65" s="9">
        <f>AVERAGE(L65:O65)</f>
        <v>61733741.849999994</v>
      </c>
      <c r="AI65" s="9">
        <f t="shared" si="1"/>
        <v>86661974.886666656</v>
      </c>
      <c r="AJ65" s="9">
        <f t="shared" si="2"/>
        <v>33169873.195714284</v>
      </c>
      <c r="AK65" s="9"/>
      <c r="AL65" s="9">
        <f>STDEV(F65:J65)</f>
        <v>6572060.6120808013</v>
      </c>
      <c r="AM65" s="9">
        <f>STDEV(L65:O65)</f>
        <v>14725708.019746194</v>
      </c>
      <c r="AN65" s="9">
        <f t="shared" si="3"/>
        <v>18404149.720751394</v>
      </c>
      <c r="AO65" s="9">
        <f t="shared" si="4"/>
        <v>5033751.9283873467</v>
      </c>
      <c r="AP65" s="9"/>
      <c r="AQ65" s="9">
        <f t="shared" si="5"/>
        <v>2939114.8561723093</v>
      </c>
      <c r="AR65" s="9">
        <f t="shared" si="6"/>
        <v>7362854.0098730968</v>
      </c>
      <c r="AS65" s="9">
        <f t="shared" si="7"/>
        <v>7513462.6609377386</v>
      </c>
      <c r="AT65" s="9">
        <f t="shared" si="8"/>
        <v>1902579.3948721047</v>
      </c>
    </row>
    <row r="66" spans="1:46" x14ac:dyDescent="0.25">
      <c r="A66" s="1">
        <f t="shared" si="10"/>
        <v>30</v>
      </c>
      <c r="B66" s="1" t="s">
        <v>301</v>
      </c>
      <c r="C66" s="2" t="s">
        <v>67</v>
      </c>
      <c r="E66" s="1" t="s">
        <v>308</v>
      </c>
      <c r="F66" s="10">
        <v>14423464.710000001</v>
      </c>
      <c r="G66" s="10">
        <v>429956.14039999997</v>
      </c>
      <c r="H66" s="10">
        <v>19934292.449999999</v>
      </c>
      <c r="I66" s="10">
        <v>19599438.280000001</v>
      </c>
      <c r="J66" s="10">
        <v>10366915.15</v>
      </c>
      <c r="K66" s="10"/>
      <c r="L66" s="10">
        <v>577934.64049999998</v>
      </c>
      <c r="M66" s="10">
        <v>877728.20510000002</v>
      </c>
      <c r="N66" s="10">
        <v>833559.32200000004</v>
      </c>
      <c r="O66" s="10">
        <v>748431.37250000006</v>
      </c>
      <c r="P66" s="10"/>
      <c r="Q66" s="10">
        <v>26709119.5</v>
      </c>
      <c r="R66" s="10">
        <v>42818160.469999999</v>
      </c>
      <c r="S66" s="10">
        <v>47595396.829999998</v>
      </c>
      <c r="T66" s="10">
        <v>36348080.810000002</v>
      </c>
      <c r="U66" s="10">
        <v>46906681.270000003</v>
      </c>
      <c r="V66" s="10">
        <v>48636381.170000002</v>
      </c>
      <c r="W66" s="10"/>
      <c r="X66" s="10">
        <v>68829629.629999995</v>
      </c>
      <c r="Y66" s="10">
        <v>82445376.340000004</v>
      </c>
      <c r="Z66" s="10">
        <v>42960206.119999997</v>
      </c>
      <c r="AA66" s="10">
        <v>79184017.969999999</v>
      </c>
      <c r="AB66" s="10">
        <v>98293910.260000005</v>
      </c>
      <c r="AC66" s="10">
        <v>104991298.5</v>
      </c>
      <c r="AD66" s="10">
        <v>113478069</v>
      </c>
      <c r="AF66" s="2" t="str">
        <f t="shared" si="0"/>
        <v>PC 38:5 (18:0/20:5)</v>
      </c>
      <c r="AG66" s="9">
        <f>AVERAGE(F66:J66)</f>
        <v>12950813.346080001</v>
      </c>
      <c r="AH66" s="9">
        <f>AVERAGE(L66:O66)</f>
        <v>759413.38502500008</v>
      </c>
      <c r="AI66" s="9">
        <f t="shared" si="1"/>
        <v>41502303.341666669</v>
      </c>
      <c r="AJ66" s="9">
        <f t="shared" si="2"/>
        <v>84311786.831428558</v>
      </c>
      <c r="AK66" s="9"/>
      <c r="AL66" s="9">
        <f>STDEV(F66:J66)</f>
        <v>8040371.4310848173</v>
      </c>
      <c r="AM66" s="9">
        <f>STDEV(L66:O66)</f>
        <v>132352.00027798285</v>
      </c>
      <c r="AN66" s="9">
        <f t="shared" si="3"/>
        <v>8536555.9047196303</v>
      </c>
      <c r="AO66" s="9">
        <f t="shared" si="4"/>
        <v>23990421.402862072</v>
      </c>
      <c r="AP66" s="9"/>
      <c r="AQ66" s="9">
        <f t="shared" si="5"/>
        <v>3595763.4168505832</v>
      </c>
      <c r="AR66" s="9">
        <f t="shared" si="6"/>
        <v>66176.000138991425</v>
      </c>
      <c r="AS66" s="9">
        <f t="shared" si="7"/>
        <v>3485034.3545509847</v>
      </c>
      <c r="AT66" s="9">
        <f t="shared" si="8"/>
        <v>9067526.9828020483</v>
      </c>
    </row>
    <row r="67" spans="1:46" x14ac:dyDescent="0.25">
      <c r="A67" s="1">
        <f t="shared" si="10"/>
        <v>31</v>
      </c>
      <c r="B67" s="1" t="s">
        <v>301</v>
      </c>
      <c r="C67" s="2" t="s">
        <v>68</v>
      </c>
      <c r="E67" s="1" t="s">
        <v>308</v>
      </c>
      <c r="F67" s="10">
        <v>286178716.19999999</v>
      </c>
      <c r="G67" s="10">
        <v>309879585.30000001</v>
      </c>
      <c r="H67" s="10">
        <v>284128571.39999998</v>
      </c>
      <c r="I67" s="10">
        <v>295502504.5</v>
      </c>
      <c r="J67" s="10">
        <v>233468303</v>
      </c>
      <c r="K67" s="10"/>
      <c r="L67" s="10">
        <v>190306405.19999999</v>
      </c>
      <c r="M67" s="10">
        <v>284596307.69999999</v>
      </c>
      <c r="N67" s="10">
        <v>212504619.5</v>
      </c>
      <c r="O67" s="10">
        <v>245385189.09999999</v>
      </c>
      <c r="P67" s="10"/>
      <c r="Q67" s="10">
        <v>212802515.69999999</v>
      </c>
      <c r="R67" s="10">
        <v>266935929.5</v>
      </c>
      <c r="S67" s="10">
        <v>271037777.80000001</v>
      </c>
      <c r="T67" s="10">
        <v>218301447.80000001</v>
      </c>
      <c r="U67" s="10">
        <v>281687696.19999999</v>
      </c>
      <c r="V67" s="10">
        <v>298821489.19999999</v>
      </c>
      <c r="W67" s="10"/>
      <c r="X67" s="10">
        <v>292978133.89999998</v>
      </c>
      <c r="Y67" s="10">
        <v>329351003.60000002</v>
      </c>
      <c r="Z67" s="10">
        <v>274472805.89999998</v>
      </c>
      <c r="AA67" s="10">
        <v>280337901.19999999</v>
      </c>
      <c r="AB67" s="10">
        <v>333185826.19999999</v>
      </c>
      <c r="AC67" s="10">
        <v>332480789.80000001</v>
      </c>
      <c r="AD67" s="10">
        <v>328548896.60000002</v>
      </c>
      <c r="AF67" s="2" t="str">
        <f t="shared" si="0"/>
        <v>PC 38:6 (16:0/22:6)</v>
      </c>
      <c r="AG67" s="9">
        <f>AVERAGE(F67:J67)</f>
        <v>281831536.08000004</v>
      </c>
      <c r="AH67" s="9">
        <f>AVERAGE(L67:O67)</f>
        <v>233198130.375</v>
      </c>
      <c r="AI67" s="9">
        <f t="shared" si="1"/>
        <v>258264476.03333333</v>
      </c>
      <c r="AJ67" s="9">
        <f t="shared" si="2"/>
        <v>310193622.45714283</v>
      </c>
      <c r="AK67" s="9"/>
      <c r="AL67" s="9">
        <f>STDEV(F67:J67)</f>
        <v>28882369.634413816</v>
      </c>
      <c r="AM67" s="9">
        <f>STDEV(L67:O67)</f>
        <v>41061817.273959808</v>
      </c>
      <c r="AN67" s="9">
        <f t="shared" si="3"/>
        <v>34916194.999317825</v>
      </c>
      <c r="AO67" s="9">
        <f t="shared" si="4"/>
        <v>26435438.574598096</v>
      </c>
      <c r="AP67" s="9"/>
      <c r="AQ67" s="9">
        <f t="shared" si="5"/>
        <v>12916588.370765008</v>
      </c>
      <c r="AR67" s="9">
        <f t="shared" si="6"/>
        <v>20530908.636979904</v>
      </c>
      <c r="AS67" s="9">
        <f t="shared" si="7"/>
        <v>14254476.917974386</v>
      </c>
      <c r="AT67" s="9">
        <f t="shared" si="8"/>
        <v>9991656.6096157655</v>
      </c>
    </row>
    <row r="68" spans="1:46" x14ac:dyDescent="0.25">
      <c r="A68" s="1">
        <f t="shared" si="10"/>
        <v>32</v>
      </c>
      <c r="B68" s="1" t="s">
        <v>301</v>
      </c>
      <c r="C68" s="2" t="s">
        <v>69</v>
      </c>
      <c r="E68" s="1" t="s">
        <v>308</v>
      </c>
      <c r="F68" s="10">
        <v>20591674.170000002</v>
      </c>
      <c r="G68" s="10">
        <v>26273704.149999999</v>
      </c>
      <c r="H68" s="10">
        <v>32705933.289999999</v>
      </c>
      <c r="I68" s="10">
        <v>24339094.809999999</v>
      </c>
      <c r="J68" s="10">
        <v>13579172.73</v>
      </c>
      <c r="K68" s="10"/>
      <c r="L68" s="10">
        <v>11455943.359999999</v>
      </c>
      <c r="M68" s="10">
        <v>31259189.739999998</v>
      </c>
      <c r="N68" s="10">
        <v>24592705.219999999</v>
      </c>
      <c r="O68" s="10">
        <v>48437394.960000001</v>
      </c>
      <c r="P68" s="10"/>
      <c r="Q68" s="10">
        <v>20302060.670000002</v>
      </c>
      <c r="R68" s="10">
        <v>43623326.810000002</v>
      </c>
      <c r="S68" s="10">
        <v>40960714.289999999</v>
      </c>
      <c r="T68" s="10">
        <v>28623794.609999999</v>
      </c>
      <c r="U68" s="10">
        <v>52864074.479999997</v>
      </c>
      <c r="V68" s="10">
        <v>80760339.510000005</v>
      </c>
      <c r="W68" s="10"/>
      <c r="X68" s="10">
        <v>66881766.380000003</v>
      </c>
      <c r="Y68" s="10">
        <v>82187419.349999994</v>
      </c>
      <c r="Z68" s="10">
        <v>48039494.68</v>
      </c>
      <c r="AA68" s="10">
        <v>77712227.209999993</v>
      </c>
      <c r="AB68" s="10">
        <v>120241987.2</v>
      </c>
      <c r="AC68" s="10">
        <v>130233567.59999999</v>
      </c>
      <c r="AD68" s="10">
        <v>152027965.5</v>
      </c>
      <c r="AF68" s="2" t="str">
        <f t="shared" ref="AF68:AF131" si="11">C68</f>
        <v>PC 38:7 (16:1/22:6)</v>
      </c>
      <c r="AG68" s="9">
        <f>AVERAGE(F68:J68)</f>
        <v>23497915.830000002</v>
      </c>
      <c r="AH68" s="9">
        <f>AVERAGE(L68:O68)</f>
        <v>28936308.32</v>
      </c>
      <c r="AI68" s="9">
        <f t="shared" ref="AI68:AI131" si="12">AVERAGE(Q68:V68)</f>
        <v>44522385.061666667</v>
      </c>
      <c r="AJ68" s="9">
        <f t="shared" ref="AJ68:AJ131" si="13">AVERAGE(X68:AD68)</f>
        <v>96760632.559999987</v>
      </c>
      <c r="AK68" s="9"/>
      <c r="AL68" s="9">
        <f>STDEV(F68:J68)</f>
        <v>7071560.5365368966</v>
      </c>
      <c r="AM68" s="9">
        <f>STDEV(L68:O68)</f>
        <v>15385254.902636409</v>
      </c>
      <c r="AN68" s="9">
        <f t="shared" ref="AN68:AN131" si="14">STDEV(Q68:V68)</f>
        <v>21145478.104618207</v>
      </c>
      <c r="AO68" s="9">
        <f t="shared" ref="AO68:AO131" si="15">STDEV(X68:AD68)</f>
        <v>37788899.81724944</v>
      </c>
      <c r="AP68" s="9"/>
      <c r="AQ68" s="9">
        <f t="shared" ref="AQ68:AQ131" si="16">AL68/SQRT(5)</f>
        <v>3162498.0133402771</v>
      </c>
      <c r="AR68" s="9">
        <f t="shared" ref="AR68:AR131" si="17">AM68/SQRT(4)</f>
        <v>7692627.4513182044</v>
      </c>
      <c r="AS68" s="9">
        <f t="shared" ref="AS68:AS131" si="18">AN68/SQRT(6)</f>
        <v>8632605.2872514296</v>
      </c>
      <c r="AT68" s="9">
        <f t="shared" ref="AT68:AT131" si="19">AO68/SQRT(7)</f>
        <v>14282861.605025167</v>
      </c>
    </row>
    <row r="69" spans="1:46" x14ac:dyDescent="0.25">
      <c r="A69" s="1">
        <f t="shared" si="10"/>
        <v>33</v>
      </c>
      <c r="B69" s="1" t="s">
        <v>301</v>
      </c>
      <c r="C69" s="2" t="s">
        <v>70</v>
      </c>
      <c r="E69" s="1" t="s">
        <v>308</v>
      </c>
      <c r="F69" s="10">
        <v>689844.59459999995</v>
      </c>
      <c r="G69" s="10">
        <v>1063229.665</v>
      </c>
      <c r="H69" s="10">
        <v>1244324.4609999999</v>
      </c>
      <c r="I69" s="10">
        <v>798095.52769999998</v>
      </c>
      <c r="J69" s="10">
        <v>451846.36359999998</v>
      </c>
      <c r="K69" s="10"/>
      <c r="L69" s="10">
        <v>4623233.1150000002</v>
      </c>
      <c r="M69" s="10">
        <v>11088051.279999999</v>
      </c>
      <c r="N69" s="10">
        <v>10160196.08</v>
      </c>
      <c r="O69" s="10">
        <v>13972916.67</v>
      </c>
      <c r="P69" s="10"/>
      <c r="Q69" s="10">
        <v>6166618.5719999997</v>
      </c>
      <c r="R69" s="10">
        <v>10055949.119999999</v>
      </c>
      <c r="S69" s="10">
        <v>9970440.4759999998</v>
      </c>
      <c r="T69" s="10">
        <v>10853744.109999999</v>
      </c>
      <c r="U69" s="10">
        <v>12492420.59</v>
      </c>
      <c r="V69" s="10">
        <v>10644803.24</v>
      </c>
      <c r="W69" s="10"/>
      <c r="X69" s="10">
        <v>1215169.1599999999</v>
      </c>
      <c r="Y69" s="10">
        <v>1184270.6089999999</v>
      </c>
      <c r="Z69" s="10">
        <v>839445.47869999998</v>
      </c>
      <c r="AA69" s="10">
        <v>1469956.996</v>
      </c>
      <c r="AB69" s="10">
        <v>1673904.558</v>
      </c>
      <c r="AC69" s="10">
        <v>1845774.0959999999</v>
      </c>
      <c r="AD69" s="10">
        <v>2031921.7239999999</v>
      </c>
      <c r="AF69" s="2" t="str">
        <f t="shared" si="11"/>
        <v>PC 39:4 (19:0/20:4)</v>
      </c>
      <c r="AG69" s="9">
        <f>AVERAGE(F69:J69)</f>
        <v>849468.12237999996</v>
      </c>
      <c r="AH69" s="9">
        <f>AVERAGE(L69:O69)</f>
        <v>9961099.2862500008</v>
      </c>
      <c r="AI69" s="9">
        <f t="shared" si="12"/>
        <v>10030662.684666667</v>
      </c>
      <c r="AJ69" s="9">
        <f t="shared" si="13"/>
        <v>1465777.5173857142</v>
      </c>
      <c r="AK69" s="9"/>
      <c r="AL69" s="9">
        <f>STDEV(F69:J69)</f>
        <v>311378.95016043657</v>
      </c>
      <c r="AM69" s="9">
        <f>STDEV(L69:O69)</f>
        <v>3911400.1888595843</v>
      </c>
      <c r="AN69" s="9">
        <f t="shared" si="14"/>
        <v>2099999.3648459692</v>
      </c>
      <c r="AO69" s="9">
        <f t="shared" si="15"/>
        <v>416851.99341062701</v>
      </c>
      <c r="AP69" s="9"/>
      <c r="AQ69" s="9">
        <f t="shared" si="16"/>
        <v>139252.89986425103</v>
      </c>
      <c r="AR69" s="9">
        <f t="shared" si="17"/>
        <v>1955700.0944297921</v>
      </c>
      <c r="AS69" s="9">
        <f t="shared" si="18"/>
        <v>857321.15067356522</v>
      </c>
      <c r="AT69" s="9">
        <f t="shared" si="19"/>
        <v>157555.24401229349</v>
      </c>
    </row>
    <row r="70" spans="1:46" x14ac:dyDescent="0.25">
      <c r="A70" s="1">
        <f t="shared" si="10"/>
        <v>34</v>
      </c>
      <c r="B70" s="1" t="s">
        <v>301</v>
      </c>
      <c r="C70" s="2" t="s">
        <v>71</v>
      </c>
      <c r="E70" s="1" t="s">
        <v>308</v>
      </c>
      <c r="F70" s="10">
        <v>28063986.489999998</v>
      </c>
      <c r="G70" s="10">
        <v>31554003.190000001</v>
      </c>
      <c r="H70" s="10">
        <v>27850808.629999999</v>
      </c>
      <c r="I70" s="10">
        <v>25221996.420000002</v>
      </c>
      <c r="J70" s="10">
        <v>18169915.149999999</v>
      </c>
      <c r="K70" s="10"/>
      <c r="L70" s="10">
        <v>17994326.800000001</v>
      </c>
      <c r="M70" s="10">
        <v>28721369.23</v>
      </c>
      <c r="N70" s="10">
        <v>16953642.41</v>
      </c>
      <c r="O70" s="10">
        <v>25208238.800000001</v>
      </c>
      <c r="P70" s="10"/>
      <c r="Q70" s="10">
        <v>20151169.07</v>
      </c>
      <c r="R70" s="10">
        <v>26288497.059999999</v>
      </c>
      <c r="S70" s="10">
        <v>27508496.030000001</v>
      </c>
      <c r="T70" s="10">
        <v>20326434.34</v>
      </c>
      <c r="U70" s="10">
        <v>33231161.010000002</v>
      </c>
      <c r="V70" s="10">
        <v>35644853.399999999</v>
      </c>
      <c r="W70" s="10"/>
      <c r="X70" s="10">
        <v>40349821.939999998</v>
      </c>
      <c r="Y70" s="10">
        <v>41246487.460000001</v>
      </c>
      <c r="Z70" s="10">
        <v>33107553.190000001</v>
      </c>
      <c r="AA70" s="10">
        <v>35515147.630000003</v>
      </c>
      <c r="AB70" s="10">
        <v>46047293.450000003</v>
      </c>
      <c r="AC70" s="10">
        <v>45788520.75</v>
      </c>
      <c r="AD70" s="10">
        <v>46822724.140000001</v>
      </c>
      <c r="AF70" s="2" t="str">
        <f t="shared" si="11"/>
        <v>PC 39:6 (17:1/22:5)</v>
      </c>
      <c r="AG70" s="9">
        <f>AVERAGE(F70:J70)</f>
        <v>26172141.976</v>
      </c>
      <c r="AH70" s="9">
        <f>AVERAGE(L70:O70)</f>
        <v>22219394.309999999</v>
      </c>
      <c r="AI70" s="9">
        <f t="shared" si="12"/>
        <v>27191768.484999999</v>
      </c>
      <c r="AJ70" s="9">
        <f t="shared" si="13"/>
        <v>41268221.22285714</v>
      </c>
      <c r="AK70" s="9"/>
      <c r="AL70" s="9">
        <f>STDEV(F70:J70)</f>
        <v>5007490.3464585431</v>
      </c>
      <c r="AM70" s="9">
        <f>STDEV(L70:O70)</f>
        <v>5680029.5709947301</v>
      </c>
      <c r="AN70" s="9">
        <f t="shared" si="14"/>
        <v>6411676.4625363229</v>
      </c>
      <c r="AO70" s="9">
        <f t="shared" si="15"/>
        <v>5395421.3602895439</v>
      </c>
      <c r="AP70" s="9"/>
      <c r="AQ70" s="9">
        <f t="shared" si="16"/>
        <v>2239417.762271055</v>
      </c>
      <c r="AR70" s="9">
        <f t="shared" si="17"/>
        <v>2840014.7854973651</v>
      </c>
      <c r="AS70" s="9">
        <f t="shared" si="18"/>
        <v>2617555.9548378428</v>
      </c>
      <c r="AT70" s="9">
        <f t="shared" si="19"/>
        <v>2039277.5911045652</v>
      </c>
    </row>
    <row r="71" spans="1:46" x14ac:dyDescent="0.25">
      <c r="A71" s="1">
        <f t="shared" si="10"/>
        <v>35</v>
      </c>
      <c r="B71" s="1" t="s">
        <v>301</v>
      </c>
      <c r="C71" s="2" t="s">
        <v>72</v>
      </c>
      <c r="E71" s="1" t="s">
        <v>308</v>
      </c>
      <c r="F71" s="10">
        <v>128548836.3</v>
      </c>
      <c r="G71" s="10">
        <v>139898803.80000001</v>
      </c>
      <c r="H71" s="10">
        <v>164547978.40000001</v>
      </c>
      <c r="I71" s="10">
        <v>139766690.5</v>
      </c>
      <c r="J71" s="10">
        <v>93201212.120000005</v>
      </c>
      <c r="K71" s="10"/>
      <c r="L71" s="10">
        <v>38422217.859999999</v>
      </c>
      <c r="M71" s="10">
        <v>83688000</v>
      </c>
      <c r="N71" s="10">
        <v>52343569.289999999</v>
      </c>
      <c r="O71" s="10">
        <v>73442051.819999993</v>
      </c>
      <c r="P71" s="10"/>
      <c r="Q71" s="10">
        <v>58031298.560000002</v>
      </c>
      <c r="R71" s="10">
        <v>85346183.950000003</v>
      </c>
      <c r="S71" s="10">
        <v>71511230.159999996</v>
      </c>
      <c r="T71" s="10">
        <v>64301481.479999997</v>
      </c>
      <c r="U71" s="10">
        <v>120886235.90000001</v>
      </c>
      <c r="V71" s="10">
        <v>117538580.2</v>
      </c>
      <c r="W71" s="10"/>
      <c r="X71" s="10">
        <v>165535612.5</v>
      </c>
      <c r="Y71" s="10">
        <v>197740896.09999999</v>
      </c>
      <c r="Z71" s="10">
        <v>137664627.69999999</v>
      </c>
      <c r="AA71" s="10">
        <v>174792490.40000001</v>
      </c>
      <c r="AB71" s="10">
        <v>202426246.40000001</v>
      </c>
      <c r="AC71" s="10">
        <v>225839558.19999999</v>
      </c>
      <c r="AD71" s="10">
        <v>217647931</v>
      </c>
      <c r="AF71" s="2" t="str">
        <f t="shared" si="11"/>
        <v>PC 40:6 (18:0/22:6)</v>
      </c>
      <c r="AG71" s="9">
        <f>AVERAGE(F71:J71)</f>
        <v>133192704.22400001</v>
      </c>
      <c r="AH71" s="9">
        <f>AVERAGE(L71:O71)</f>
        <v>61973959.7425</v>
      </c>
      <c r="AI71" s="9">
        <f t="shared" si="12"/>
        <v>86269168.374999985</v>
      </c>
      <c r="AJ71" s="9">
        <f t="shared" si="13"/>
        <v>188806766.04285714</v>
      </c>
      <c r="AK71" s="9"/>
      <c r="AL71" s="9">
        <f>STDEV(F71:J71)</f>
        <v>25943338.430762146</v>
      </c>
      <c r="AM71" s="9">
        <f>STDEV(L71:O71)</f>
        <v>20416052.884677585</v>
      </c>
      <c r="AN71" s="9">
        <f t="shared" si="14"/>
        <v>27109860.492905766</v>
      </c>
      <c r="AO71" s="9">
        <f t="shared" si="15"/>
        <v>31150211.982705563</v>
      </c>
      <c r="AP71" s="9"/>
      <c r="AQ71" s="9">
        <f t="shared" si="16"/>
        <v>11602213.658893375</v>
      </c>
      <c r="AR71" s="9">
        <f t="shared" si="17"/>
        <v>10208026.442338793</v>
      </c>
      <c r="AS71" s="9">
        <f t="shared" si="18"/>
        <v>11067554.200942598</v>
      </c>
      <c r="AT71" s="9">
        <f t="shared" si="19"/>
        <v>11773673.456169022</v>
      </c>
    </row>
    <row r="72" spans="1:46" x14ac:dyDescent="0.25">
      <c r="A72" s="1">
        <f t="shared" si="10"/>
        <v>36</v>
      </c>
      <c r="B72" s="1" t="s">
        <v>301</v>
      </c>
      <c r="C72" s="2" t="s">
        <v>73</v>
      </c>
      <c r="E72" s="1" t="s">
        <v>308</v>
      </c>
      <c r="F72" s="10">
        <v>93179842.340000004</v>
      </c>
      <c r="G72" s="10">
        <v>103831937.8</v>
      </c>
      <c r="H72" s="10">
        <v>111591913.7</v>
      </c>
      <c r="I72" s="10">
        <v>106438855.09999999</v>
      </c>
      <c r="J72" s="10">
        <v>59423121.210000001</v>
      </c>
      <c r="K72" s="10"/>
      <c r="L72" s="10">
        <v>63992069.719999999</v>
      </c>
      <c r="M72" s="10">
        <v>98935179.489999995</v>
      </c>
      <c r="N72" s="10">
        <v>90887836.489999995</v>
      </c>
      <c r="O72" s="10">
        <v>104141211.5</v>
      </c>
      <c r="P72" s="10"/>
      <c r="Q72" s="10">
        <v>101059156.5</v>
      </c>
      <c r="R72" s="10">
        <v>141052915.90000001</v>
      </c>
      <c r="S72" s="10">
        <v>124384007.90000001</v>
      </c>
      <c r="T72" s="10">
        <v>99539865.319999993</v>
      </c>
      <c r="U72" s="10">
        <v>138626360</v>
      </c>
      <c r="V72" s="10">
        <v>138093518.5</v>
      </c>
      <c r="W72" s="10"/>
      <c r="X72" s="10">
        <v>138080341.90000001</v>
      </c>
      <c r="Y72" s="10">
        <v>134960430.09999999</v>
      </c>
      <c r="Z72" s="10">
        <v>117325531.90000001</v>
      </c>
      <c r="AA72" s="10">
        <v>137027439</v>
      </c>
      <c r="AB72" s="10">
        <v>154991346.19999999</v>
      </c>
      <c r="AC72" s="10">
        <v>154297021.40000001</v>
      </c>
      <c r="AD72" s="10">
        <v>161507931</v>
      </c>
      <c r="AF72" s="2" t="str">
        <f t="shared" si="11"/>
        <v>PC 40:7 (18:1/22:6)</v>
      </c>
      <c r="AG72" s="9">
        <f>AVERAGE(F72:J72)</f>
        <v>94893134.029999986</v>
      </c>
      <c r="AH72" s="9">
        <f>AVERAGE(L72:O72)</f>
        <v>89489074.299999997</v>
      </c>
      <c r="AI72" s="9">
        <f t="shared" si="12"/>
        <v>123792637.35333334</v>
      </c>
      <c r="AJ72" s="9">
        <f t="shared" si="13"/>
        <v>142598577.35714284</v>
      </c>
      <c r="AK72" s="9"/>
      <c r="AL72" s="9">
        <f>STDEV(F72:J72)</f>
        <v>20935092.00002484</v>
      </c>
      <c r="AM72" s="9">
        <f>STDEV(L72:O72)</f>
        <v>17850936.539435718</v>
      </c>
      <c r="AN72" s="9">
        <f t="shared" si="14"/>
        <v>19119778.067598086</v>
      </c>
      <c r="AO72" s="9">
        <f t="shared" si="15"/>
        <v>15256245.290853865</v>
      </c>
      <c r="AP72" s="9"/>
      <c r="AQ72" s="9">
        <f t="shared" si="16"/>
        <v>9362457.7654535137</v>
      </c>
      <c r="AR72" s="9">
        <f t="shared" si="17"/>
        <v>8925468.2697178591</v>
      </c>
      <c r="AS72" s="9">
        <f t="shared" si="18"/>
        <v>7805616.7101453813</v>
      </c>
      <c r="AT72" s="9">
        <f t="shared" si="19"/>
        <v>5766318.7114570858</v>
      </c>
    </row>
    <row r="73" spans="1:46" x14ac:dyDescent="0.25">
      <c r="A73" s="1">
        <f t="shared" si="10"/>
        <v>37</v>
      </c>
      <c r="B73" s="1" t="s">
        <v>301</v>
      </c>
      <c r="C73" s="2" t="s">
        <v>74</v>
      </c>
      <c r="E73" s="1" t="s">
        <v>308</v>
      </c>
      <c r="F73" s="10">
        <v>20124639.640000001</v>
      </c>
      <c r="G73" s="10">
        <v>22762208.93</v>
      </c>
      <c r="H73" s="10">
        <v>31598493.940000001</v>
      </c>
      <c r="I73" s="10">
        <v>28333159.210000001</v>
      </c>
      <c r="J73" s="10">
        <v>11257821.210000001</v>
      </c>
      <c r="K73" s="10"/>
      <c r="L73" s="10">
        <v>8548309.3680000007</v>
      </c>
      <c r="M73" s="10">
        <v>17075471.789999999</v>
      </c>
      <c r="N73" s="10">
        <v>16866161.52</v>
      </c>
      <c r="O73" s="10">
        <v>25521355.039999999</v>
      </c>
      <c r="P73" s="10"/>
      <c r="Q73" s="10">
        <v>16531661.119999999</v>
      </c>
      <c r="R73" s="10">
        <v>31334947.16</v>
      </c>
      <c r="S73" s="10">
        <v>25222210.32</v>
      </c>
      <c r="T73" s="10">
        <v>19274572.390000001</v>
      </c>
      <c r="U73" s="10">
        <v>33487280.030000001</v>
      </c>
      <c r="V73" s="10">
        <v>35880752.310000002</v>
      </c>
      <c r="W73" s="10"/>
      <c r="X73" s="10">
        <v>23830156.699999999</v>
      </c>
      <c r="Y73" s="10">
        <v>29705670.25</v>
      </c>
      <c r="Z73" s="10">
        <v>17309162.23</v>
      </c>
      <c r="AA73" s="10">
        <v>28742127.73</v>
      </c>
      <c r="AB73" s="10">
        <v>37961502.850000001</v>
      </c>
      <c r="AC73" s="10">
        <v>43042704.149999999</v>
      </c>
      <c r="AD73" s="10">
        <v>48102620.689999998</v>
      </c>
      <c r="AF73" s="2" t="str">
        <f t="shared" si="11"/>
        <v>PC 40:8 (20:4/20:4)</v>
      </c>
      <c r="AG73" s="9">
        <f>AVERAGE(F73:J73)</f>
        <v>22815264.586000003</v>
      </c>
      <c r="AH73" s="9">
        <f>AVERAGE(L73:O73)</f>
        <v>17002824.429499999</v>
      </c>
      <c r="AI73" s="9">
        <f t="shared" si="12"/>
        <v>26955237.221666664</v>
      </c>
      <c r="AJ73" s="9">
        <f t="shared" si="13"/>
        <v>32670563.514285717</v>
      </c>
      <c r="AK73" s="9"/>
      <c r="AL73" s="9">
        <f>STDEV(F73:J73)</f>
        <v>7880498.9350080648</v>
      </c>
      <c r="AM73" s="9">
        <f>STDEV(L73:O73)</f>
        <v>6929842.304049368</v>
      </c>
      <c r="AN73" s="9">
        <f t="shared" si="14"/>
        <v>7901407.4092080584</v>
      </c>
      <c r="AO73" s="9">
        <f t="shared" si="15"/>
        <v>10893976.706836252</v>
      </c>
      <c r="AP73" s="9"/>
      <c r="AQ73" s="9">
        <f t="shared" si="16"/>
        <v>3524266.263058546</v>
      </c>
      <c r="AR73" s="9">
        <f t="shared" si="17"/>
        <v>3464921.152024684</v>
      </c>
      <c r="AS73" s="9">
        <f t="shared" si="18"/>
        <v>3225736.0670676911</v>
      </c>
      <c r="AT73" s="9">
        <f t="shared" si="19"/>
        <v>4117536.1649741605</v>
      </c>
    </row>
    <row r="74" spans="1:46" x14ac:dyDescent="0.25">
      <c r="A74" s="1">
        <v>1</v>
      </c>
      <c r="B74" s="1" t="s">
        <v>301</v>
      </c>
      <c r="C74" s="2" t="s">
        <v>75</v>
      </c>
      <c r="E74" s="1" t="s">
        <v>308</v>
      </c>
      <c r="F74" s="10">
        <v>4308220.7209999999</v>
      </c>
      <c r="G74" s="10">
        <v>5252527.9110000003</v>
      </c>
      <c r="H74" s="10">
        <v>4589895.5530000003</v>
      </c>
      <c r="I74" s="10">
        <v>4942135.9570000004</v>
      </c>
      <c r="J74" s="10">
        <v>3653436.3640000001</v>
      </c>
      <c r="K74" s="10"/>
      <c r="L74" s="10">
        <v>5549494.5530000003</v>
      </c>
      <c r="M74" s="10">
        <v>8787815.3849999998</v>
      </c>
      <c r="N74" s="10">
        <v>5292578.93</v>
      </c>
      <c r="O74" s="10">
        <v>5911169.4680000003</v>
      </c>
      <c r="P74" s="10"/>
      <c r="Q74" s="10">
        <v>6582034.7759999996</v>
      </c>
      <c r="R74" s="10">
        <v>10876430.529999999</v>
      </c>
      <c r="S74" s="10">
        <v>9582742.0629999992</v>
      </c>
      <c r="T74" s="10">
        <v>5601010.1009999998</v>
      </c>
      <c r="U74" s="10">
        <v>9147086.5280000009</v>
      </c>
      <c r="V74" s="10">
        <v>11651068.67</v>
      </c>
      <c r="W74" s="10"/>
      <c r="X74" s="10">
        <v>8838810.5409999993</v>
      </c>
      <c r="Y74" s="10">
        <v>8565433.6919999998</v>
      </c>
      <c r="Z74" s="10">
        <v>5050578.4570000004</v>
      </c>
      <c r="AA74" s="10">
        <v>7441139.2810000004</v>
      </c>
      <c r="AB74" s="10">
        <v>9954786.3249999993</v>
      </c>
      <c r="AC74" s="10">
        <v>9616268.4069999997</v>
      </c>
      <c r="AD74" s="10">
        <v>8095710.3449999997</v>
      </c>
      <c r="AF74" s="2" t="str">
        <f t="shared" si="11"/>
        <v>PE 34:0 (16:0/18:0)</v>
      </c>
      <c r="AG74" s="9">
        <f>AVERAGE(F74:J74)</f>
        <v>4549243.3011999996</v>
      </c>
      <c r="AH74" s="9">
        <f>AVERAGE(L74:O74)</f>
        <v>6385264.5840000007</v>
      </c>
      <c r="AI74" s="9">
        <f t="shared" si="12"/>
        <v>8906728.777999999</v>
      </c>
      <c r="AJ74" s="9">
        <f t="shared" si="13"/>
        <v>8223246.7211428564</v>
      </c>
      <c r="AK74" s="9"/>
      <c r="AL74" s="9">
        <f>STDEV(F74:J74)</f>
        <v>614652.02347374335</v>
      </c>
      <c r="AM74" s="9">
        <f>STDEV(L74:O74)</f>
        <v>1621675.0613255701</v>
      </c>
      <c r="AN74" s="9">
        <f t="shared" si="14"/>
        <v>2377303.9527387926</v>
      </c>
      <c r="AO74" s="9">
        <f t="shared" si="15"/>
        <v>1639539.1143957353</v>
      </c>
      <c r="AP74" s="9"/>
      <c r="AQ74" s="9">
        <f t="shared" si="16"/>
        <v>274880.74139901728</v>
      </c>
      <c r="AR74" s="9">
        <f t="shared" si="17"/>
        <v>810837.53066278505</v>
      </c>
      <c r="AS74" s="9">
        <f t="shared" si="18"/>
        <v>970530.27461859642</v>
      </c>
      <c r="AT74" s="9">
        <f t="shared" si="19"/>
        <v>619687.53735059919</v>
      </c>
    </row>
    <row r="75" spans="1:46" x14ac:dyDescent="0.25">
      <c r="A75" s="1">
        <f t="shared" si="10"/>
        <v>2</v>
      </c>
      <c r="B75" s="1" t="s">
        <v>301</v>
      </c>
      <c r="C75" s="2" t="s">
        <v>76</v>
      </c>
      <c r="E75" s="1" t="s">
        <v>308</v>
      </c>
      <c r="F75" s="10">
        <v>14263457.210000001</v>
      </c>
      <c r="G75" s="10">
        <v>16562296.65</v>
      </c>
      <c r="H75" s="10">
        <v>14839612.529999999</v>
      </c>
      <c r="I75" s="10">
        <v>14577531.310000001</v>
      </c>
      <c r="J75" s="10">
        <v>8989642.4240000006</v>
      </c>
      <c r="K75" s="10"/>
      <c r="L75" s="10">
        <v>18272657.949999999</v>
      </c>
      <c r="M75" s="10">
        <v>31068107.690000001</v>
      </c>
      <c r="N75" s="10">
        <v>14397690.26</v>
      </c>
      <c r="O75" s="10">
        <v>20439128.149999999</v>
      </c>
      <c r="P75" s="10"/>
      <c r="Q75" s="10">
        <v>21118057.710000001</v>
      </c>
      <c r="R75" s="10">
        <v>28826708.41</v>
      </c>
      <c r="S75" s="10">
        <v>29596932.539999999</v>
      </c>
      <c r="T75" s="10">
        <v>20650511.780000001</v>
      </c>
      <c r="U75" s="10">
        <v>31453468.420000002</v>
      </c>
      <c r="V75" s="10">
        <v>41263155.859999999</v>
      </c>
      <c r="W75" s="10"/>
      <c r="X75" s="10">
        <v>22056367.52</v>
      </c>
      <c r="Y75" s="10">
        <v>24739727.600000001</v>
      </c>
      <c r="Z75" s="10">
        <v>19778417.550000001</v>
      </c>
      <c r="AA75" s="10">
        <v>24417766.370000001</v>
      </c>
      <c r="AB75" s="10">
        <v>33240160.260000002</v>
      </c>
      <c r="AC75" s="10">
        <v>32291288.489999998</v>
      </c>
      <c r="AD75" s="10">
        <v>31919582.760000002</v>
      </c>
      <c r="AF75" s="2" t="str">
        <f t="shared" si="11"/>
        <v>PE 34:1 (16:0/18:1)</v>
      </c>
      <c r="AG75" s="9">
        <f>AVERAGE(F75:J75)</f>
        <v>13846508.024799999</v>
      </c>
      <c r="AH75" s="9">
        <f>AVERAGE(L75:O75)</f>
        <v>21044396.012499999</v>
      </c>
      <c r="AI75" s="9">
        <f t="shared" si="12"/>
        <v>28818139.120000001</v>
      </c>
      <c r="AJ75" s="9">
        <f t="shared" si="13"/>
        <v>26920472.935714286</v>
      </c>
      <c r="AK75" s="9"/>
      <c r="AL75" s="9">
        <f>STDEV(F75:J75)</f>
        <v>2857409.20878478</v>
      </c>
      <c r="AM75" s="9">
        <f>STDEV(L75:O75)</f>
        <v>7134479.0565827461</v>
      </c>
      <c r="AN75" s="9">
        <f t="shared" si="14"/>
        <v>7595148.2525073728</v>
      </c>
      <c r="AO75" s="9">
        <f t="shared" si="15"/>
        <v>5469047.3520115158</v>
      </c>
      <c r="AP75" s="9"/>
      <c r="AQ75" s="9">
        <f t="shared" si="16"/>
        <v>1277872.2460753315</v>
      </c>
      <c r="AR75" s="9">
        <f t="shared" si="17"/>
        <v>3567239.528291373</v>
      </c>
      <c r="AS75" s="9">
        <f t="shared" si="18"/>
        <v>3100706.2899057316</v>
      </c>
      <c r="AT75" s="9">
        <f t="shared" si="19"/>
        <v>2067105.600265542</v>
      </c>
    </row>
    <row r="76" spans="1:46" x14ac:dyDescent="0.25">
      <c r="A76" s="1">
        <f t="shared" si="10"/>
        <v>3</v>
      </c>
      <c r="B76" s="1" t="s">
        <v>301</v>
      </c>
      <c r="C76" s="2" t="s">
        <v>77</v>
      </c>
      <c r="E76" s="1" t="s">
        <v>308</v>
      </c>
      <c r="F76" s="10">
        <v>74380105.109999999</v>
      </c>
      <c r="G76" s="10">
        <v>89732934.609999999</v>
      </c>
      <c r="H76" s="10">
        <v>65605188.68</v>
      </c>
      <c r="I76" s="10">
        <v>60926440.07</v>
      </c>
      <c r="J76" s="10">
        <v>47018848.479999997</v>
      </c>
      <c r="K76" s="10"/>
      <c r="L76" s="10">
        <v>18477093.68</v>
      </c>
      <c r="M76" s="10">
        <v>37470717.950000003</v>
      </c>
      <c r="N76" s="10">
        <v>15511103.359999999</v>
      </c>
      <c r="O76" s="10">
        <v>26197475.489999998</v>
      </c>
      <c r="P76" s="10"/>
      <c r="Q76" s="10">
        <v>15229393.27</v>
      </c>
      <c r="R76" s="10">
        <v>21419953.030000001</v>
      </c>
      <c r="S76" s="10">
        <v>23147988.100000001</v>
      </c>
      <c r="T76" s="10">
        <v>19379259.260000002</v>
      </c>
      <c r="U76" s="10">
        <v>22260587.809999999</v>
      </c>
      <c r="V76" s="10">
        <v>31558186.73</v>
      </c>
      <c r="W76" s="10"/>
      <c r="X76" s="10">
        <v>28263860.399999999</v>
      </c>
      <c r="Y76" s="10">
        <v>45801863.799999997</v>
      </c>
      <c r="Z76" s="10">
        <v>36596010.640000001</v>
      </c>
      <c r="AA76" s="10">
        <v>34556643.130000003</v>
      </c>
      <c r="AB76" s="10">
        <v>53258297.719999999</v>
      </c>
      <c r="AC76" s="10">
        <v>54850669.340000004</v>
      </c>
      <c r="AD76" s="10">
        <v>50619965.520000003</v>
      </c>
      <c r="AF76" s="2" t="str">
        <f t="shared" si="11"/>
        <v>PE 34:2 (16:0/18:2)</v>
      </c>
      <c r="AG76" s="9">
        <f>AVERAGE(F76:J76)</f>
        <v>67532703.390000015</v>
      </c>
      <c r="AH76" s="9">
        <f>AVERAGE(L76:O76)</f>
        <v>24414097.620000001</v>
      </c>
      <c r="AI76" s="9">
        <f t="shared" si="12"/>
        <v>22165894.699999999</v>
      </c>
      <c r="AJ76" s="9">
        <f t="shared" si="13"/>
        <v>43421044.364285715</v>
      </c>
      <c r="AK76" s="9"/>
      <c r="AL76" s="9">
        <f>STDEV(F76:J76)</f>
        <v>15873826.317365041</v>
      </c>
      <c r="AM76" s="9">
        <f>STDEV(L76:O76)</f>
        <v>9800800.8796244729</v>
      </c>
      <c r="AN76" s="9">
        <f t="shared" si="14"/>
        <v>5396766.4753462328</v>
      </c>
      <c r="AO76" s="9">
        <f t="shared" si="15"/>
        <v>10326338.234250754</v>
      </c>
      <c r="AP76" s="9"/>
      <c r="AQ76" s="9">
        <f t="shared" si="16"/>
        <v>7098990.9417306762</v>
      </c>
      <c r="AR76" s="9">
        <f t="shared" si="17"/>
        <v>4900400.4398122365</v>
      </c>
      <c r="AS76" s="9">
        <f t="shared" si="18"/>
        <v>2203220.6875927872</v>
      </c>
      <c r="AT76" s="9">
        <f t="shared" si="19"/>
        <v>3902988.9888236201</v>
      </c>
    </row>
    <row r="77" spans="1:46" x14ac:dyDescent="0.25">
      <c r="A77" s="1">
        <f t="shared" si="10"/>
        <v>4</v>
      </c>
      <c r="B77" s="1" t="s">
        <v>301</v>
      </c>
      <c r="C77" s="2" t="s">
        <v>78</v>
      </c>
      <c r="E77" s="1" t="s">
        <v>308</v>
      </c>
      <c r="F77" s="10">
        <v>4053982.733</v>
      </c>
      <c r="G77" s="10">
        <v>4793169.8559999997</v>
      </c>
      <c r="H77" s="10">
        <v>3101712.9380000001</v>
      </c>
      <c r="I77" s="10">
        <v>2751153.1310000001</v>
      </c>
      <c r="J77" s="10">
        <v>4723263.6359999999</v>
      </c>
      <c r="K77" s="10"/>
      <c r="L77" s="10">
        <v>2690774.2919999999</v>
      </c>
      <c r="M77" s="10">
        <v>8487461.5380000006</v>
      </c>
      <c r="N77" s="10">
        <v>2627529.412</v>
      </c>
      <c r="O77" s="10">
        <v>4676144.9579999996</v>
      </c>
      <c r="P77" s="10"/>
      <c r="Q77" s="10">
        <v>2386396.966</v>
      </c>
      <c r="R77" s="10">
        <v>2849013.307</v>
      </c>
      <c r="S77" s="10">
        <v>4171206.3489999999</v>
      </c>
      <c r="T77" s="10">
        <v>3791562.29</v>
      </c>
      <c r="U77" s="10">
        <v>3428394.67</v>
      </c>
      <c r="V77" s="10">
        <v>5322943.6730000004</v>
      </c>
      <c r="W77" s="10"/>
      <c r="X77" s="10">
        <v>1790569.4439999999</v>
      </c>
      <c r="Y77" s="10">
        <v>2844985.3050000002</v>
      </c>
      <c r="Z77" s="10">
        <v>2225840.426</v>
      </c>
      <c r="AA77" s="10">
        <v>1800239.409</v>
      </c>
      <c r="AB77" s="10">
        <v>3065298.077</v>
      </c>
      <c r="AC77" s="10">
        <v>3093418.34</v>
      </c>
      <c r="AD77" s="10">
        <v>2433917.2409999999</v>
      </c>
      <c r="AF77" s="2" t="str">
        <f t="shared" si="11"/>
        <v>PE 34:3 (16:0/18:3)</v>
      </c>
      <c r="AG77" s="9">
        <f>AVERAGE(F77:J77)</f>
        <v>3884656.4588000001</v>
      </c>
      <c r="AH77" s="9">
        <f>AVERAGE(L77:O77)</f>
        <v>4620477.55</v>
      </c>
      <c r="AI77" s="9">
        <f t="shared" si="12"/>
        <v>3658252.8758333339</v>
      </c>
      <c r="AJ77" s="9">
        <f t="shared" si="13"/>
        <v>2464895.463142857</v>
      </c>
      <c r="AK77" s="9"/>
      <c r="AL77" s="9">
        <f>STDEV(F77:J77)</f>
        <v>929403.07840221596</v>
      </c>
      <c r="AM77" s="9">
        <f>STDEV(L77:O77)</f>
        <v>2747863.4711629637</v>
      </c>
      <c r="AN77" s="9">
        <f t="shared" si="14"/>
        <v>1037054.3906317592</v>
      </c>
      <c r="AO77" s="9">
        <f t="shared" si="15"/>
        <v>555965.04757861921</v>
      </c>
      <c r="AP77" s="9"/>
      <c r="AQ77" s="9">
        <f t="shared" si="16"/>
        <v>415641.69236098428</v>
      </c>
      <c r="AR77" s="9">
        <f t="shared" si="17"/>
        <v>1373931.7355814818</v>
      </c>
      <c r="AS77" s="9">
        <f t="shared" si="18"/>
        <v>423375.68209345895</v>
      </c>
      <c r="AT77" s="9">
        <f t="shared" si="19"/>
        <v>210135.03621960274</v>
      </c>
    </row>
    <row r="78" spans="1:46" x14ac:dyDescent="0.25">
      <c r="A78" s="1">
        <f t="shared" si="10"/>
        <v>5</v>
      </c>
      <c r="B78" s="1" t="s">
        <v>301</v>
      </c>
      <c r="C78" s="2" t="s">
        <v>79</v>
      </c>
      <c r="E78" s="1" t="s">
        <v>308</v>
      </c>
      <c r="F78" s="10">
        <v>10029759.76</v>
      </c>
      <c r="G78" s="10">
        <v>10341036.68</v>
      </c>
      <c r="H78" s="10">
        <v>2920799.5279999999</v>
      </c>
      <c r="I78" s="10">
        <v>4585581.3949999996</v>
      </c>
      <c r="J78" s="10">
        <v>3854636.3640000001</v>
      </c>
      <c r="K78" s="10"/>
      <c r="L78" s="10">
        <v>1731033.115</v>
      </c>
      <c r="M78" s="10">
        <v>3084328.2050000001</v>
      </c>
      <c r="N78" s="10">
        <v>1277903.9550000001</v>
      </c>
      <c r="O78" s="10">
        <v>2331677.5210000002</v>
      </c>
      <c r="P78" s="10"/>
      <c r="Q78" s="10">
        <v>1001674.066</v>
      </c>
      <c r="R78" s="10">
        <v>1451699.4129999999</v>
      </c>
      <c r="S78" s="10">
        <v>1649557.9369999999</v>
      </c>
      <c r="T78" s="10">
        <v>1958531.3130000001</v>
      </c>
      <c r="U78" s="10">
        <v>1731799.5619999999</v>
      </c>
      <c r="V78" s="10">
        <v>2433834.105</v>
      </c>
      <c r="W78" s="10"/>
      <c r="X78" s="10">
        <v>1141459.402</v>
      </c>
      <c r="Y78" s="10">
        <v>1446251.254</v>
      </c>
      <c r="Z78" s="10">
        <v>1330904.92</v>
      </c>
      <c r="AA78" s="10">
        <v>1412316.4310000001</v>
      </c>
      <c r="AB78" s="10">
        <v>2142384.6150000002</v>
      </c>
      <c r="AC78" s="10">
        <v>2018606.426</v>
      </c>
      <c r="AD78" s="10">
        <v>1964483.1029999999</v>
      </c>
      <c r="AF78" s="2" t="str">
        <f t="shared" si="11"/>
        <v>PE 34:3 (16:1/18:2)</v>
      </c>
      <c r="AG78" s="9">
        <f>AVERAGE(F78:J78)</f>
        <v>6346362.7453999994</v>
      </c>
      <c r="AH78" s="9">
        <f>AVERAGE(L78:O78)</f>
        <v>2106235.699</v>
      </c>
      <c r="AI78" s="9">
        <f t="shared" si="12"/>
        <v>1704516.0659999999</v>
      </c>
      <c r="AJ78" s="9">
        <f t="shared" si="13"/>
        <v>1636629.4501428572</v>
      </c>
      <c r="AK78" s="9"/>
      <c r="AL78" s="9">
        <f>STDEV(F78:J78)</f>
        <v>3555571.9684398849</v>
      </c>
      <c r="AM78" s="9">
        <f>STDEV(L78:O78)</f>
        <v>781963.21792404924</v>
      </c>
      <c r="AN78" s="9">
        <f t="shared" si="14"/>
        <v>481268.42194654007</v>
      </c>
      <c r="AO78" s="9">
        <f t="shared" si="15"/>
        <v>394631.42457844445</v>
      </c>
      <c r="AP78" s="9"/>
      <c r="AQ78" s="9">
        <f t="shared" si="16"/>
        <v>1590100.1240648639</v>
      </c>
      <c r="AR78" s="9">
        <f t="shared" si="17"/>
        <v>390981.60896202462</v>
      </c>
      <c r="AS78" s="9">
        <f t="shared" si="18"/>
        <v>196477.01051391609</v>
      </c>
      <c r="AT78" s="9">
        <f t="shared" si="19"/>
        <v>149156.65842367234</v>
      </c>
    </row>
    <row r="79" spans="1:46" x14ac:dyDescent="0.25">
      <c r="A79" s="1">
        <f t="shared" si="10"/>
        <v>6</v>
      </c>
      <c r="B79" s="1" t="s">
        <v>301</v>
      </c>
      <c r="C79" s="2" t="s">
        <v>80</v>
      </c>
      <c r="E79" s="1" t="s">
        <v>308</v>
      </c>
      <c r="F79" s="10">
        <v>14972252.25</v>
      </c>
      <c r="G79" s="10">
        <v>22642822.969999999</v>
      </c>
      <c r="H79" s="10">
        <v>19007729.109999999</v>
      </c>
      <c r="I79" s="10">
        <v>16676264.76</v>
      </c>
      <c r="J79" s="10">
        <v>13224178.789999999</v>
      </c>
      <c r="K79" s="10"/>
      <c r="L79" s="10">
        <v>37369172.109999999</v>
      </c>
      <c r="M79" s="10">
        <v>65506051.280000001</v>
      </c>
      <c r="N79" s="10">
        <v>37697939.509999998</v>
      </c>
      <c r="O79" s="10">
        <v>49550630.25</v>
      </c>
      <c r="P79" s="10"/>
      <c r="Q79" s="10">
        <v>50677839.439999998</v>
      </c>
      <c r="R79" s="10">
        <v>84311937.379999995</v>
      </c>
      <c r="S79" s="10">
        <v>69052142.859999999</v>
      </c>
      <c r="T79" s="10">
        <v>45858956.229999997</v>
      </c>
      <c r="U79" s="10">
        <v>71016210.299999997</v>
      </c>
      <c r="V79" s="10">
        <v>89022376.540000007</v>
      </c>
      <c r="W79" s="10"/>
      <c r="X79" s="10">
        <v>50467022.789999999</v>
      </c>
      <c r="Y79" s="10">
        <v>56673548.390000001</v>
      </c>
      <c r="Z79" s="10">
        <v>44115658.240000002</v>
      </c>
      <c r="AA79" s="10">
        <v>50454204.109999999</v>
      </c>
      <c r="AB79" s="10">
        <v>70787286.319999993</v>
      </c>
      <c r="AC79" s="10">
        <v>66612918.340000004</v>
      </c>
      <c r="AD79" s="10">
        <v>68169931.030000001</v>
      </c>
      <c r="AF79" s="2" t="str">
        <f t="shared" si="11"/>
        <v>PE 36:1 (18:0/18:1)</v>
      </c>
      <c r="AG79" s="9">
        <f>AVERAGE(F79:J79)</f>
        <v>17304649.575999998</v>
      </c>
      <c r="AH79" s="9">
        <f>AVERAGE(L79:O79)</f>
        <v>47530948.287500001</v>
      </c>
      <c r="AI79" s="9">
        <f t="shared" si="12"/>
        <v>68323243.791666672</v>
      </c>
      <c r="AJ79" s="9">
        <f t="shared" si="13"/>
        <v>58182938.460000001</v>
      </c>
      <c r="AK79" s="9"/>
      <c r="AL79" s="9">
        <f>STDEV(F79:J79)</f>
        <v>3670209.8605614416</v>
      </c>
      <c r="AM79" s="9">
        <f>STDEV(L79:O79)</f>
        <v>13255605.097726623</v>
      </c>
      <c r="AN79" s="9">
        <f t="shared" si="14"/>
        <v>17365945.364699453</v>
      </c>
      <c r="AO79" s="9">
        <f t="shared" si="15"/>
        <v>10401197.741904248</v>
      </c>
      <c r="AP79" s="9"/>
      <c r="AQ79" s="9">
        <f t="shared" si="16"/>
        <v>1641367.7479810815</v>
      </c>
      <c r="AR79" s="9">
        <f t="shared" si="17"/>
        <v>6627802.5488633113</v>
      </c>
      <c r="AS79" s="9">
        <f t="shared" si="18"/>
        <v>7089617.5074273981</v>
      </c>
      <c r="AT79" s="9">
        <f t="shared" si="19"/>
        <v>3931283.223183603</v>
      </c>
    </row>
    <row r="80" spans="1:46" x14ac:dyDescent="0.25">
      <c r="A80" s="1">
        <f t="shared" si="10"/>
        <v>7</v>
      </c>
      <c r="B80" s="1" t="s">
        <v>301</v>
      </c>
      <c r="C80" s="2" t="s">
        <v>81</v>
      </c>
      <c r="E80" s="1" t="s">
        <v>308</v>
      </c>
      <c r="F80" s="10">
        <v>78281906.909999996</v>
      </c>
      <c r="G80" s="10">
        <v>79745653.909999996</v>
      </c>
      <c r="H80" s="10">
        <v>58652931.270000003</v>
      </c>
      <c r="I80" s="10">
        <v>50418497.32</v>
      </c>
      <c r="J80" s="10">
        <v>42127545.450000003</v>
      </c>
      <c r="K80" s="10"/>
      <c r="L80" s="10">
        <v>18338919.390000001</v>
      </c>
      <c r="M80" s="10">
        <v>40355543.590000004</v>
      </c>
      <c r="N80" s="10">
        <v>15948627.449999999</v>
      </c>
      <c r="O80" s="10">
        <v>24902240.899999999</v>
      </c>
      <c r="P80" s="10"/>
      <c r="Q80" s="10">
        <v>18078405.48</v>
      </c>
      <c r="R80" s="10">
        <v>27633671.23</v>
      </c>
      <c r="S80" s="10">
        <v>27947059.52</v>
      </c>
      <c r="T80" s="10">
        <v>23038757.579999998</v>
      </c>
      <c r="U80" s="10">
        <v>29149251.550000001</v>
      </c>
      <c r="V80" s="10">
        <v>37746180.560000002</v>
      </c>
      <c r="W80" s="10"/>
      <c r="X80" s="10">
        <v>29680868.949999999</v>
      </c>
      <c r="Y80" s="10">
        <v>38071397.850000001</v>
      </c>
      <c r="Z80" s="10">
        <v>29560731.379999999</v>
      </c>
      <c r="AA80" s="10">
        <v>37001059.049999997</v>
      </c>
      <c r="AB80" s="10">
        <v>43991274.93</v>
      </c>
      <c r="AC80" s="10">
        <v>50780321.289999999</v>
      </c>
      <c r="AD80" s="10">
        <v>50054241.380000003</v>
      </c>
      <c r="AF80" s="2" t="str">
        <f t="shared" si="11"/>
        <v>PE 36:2 (18:0/18:2)</v>
      </c>
      <c r="AG80" s="9">
        <f>AVERAGE(F80:J80)</f>
        <v>61845306.972000003</v>
      </c>
      <c r="AH80" s="9">
        <f>AVERAGE(L80:O80)</f>
        <v>24886332.832500003</v>
      </c>
      <c r="AI80" s="9">
        <f t="shared" si="12"/>
        <v>27265554.320000004</v>
      </c>
      <c r="AJ80" s="9">
        <f t="shared" si="13"/>
        <v>39877127.832857139</v>
      </c>
      <c r="AK80" s="9"/>
      <c r="AL80" s="9">
        <f>STDEV(F80:J80)</f>
        <v>16734228.387550859</v>
      </c>
      <c r="AM80" s="9">
        <f>STDEV(L80:O80)</f>
        <v>10985565.299033159</v>
      </c>
      <c r="AN80" s="9">
        <f t="shared" si="14"/>
        <v>6576645.2773968205</v>
      </c>
      <c r="AO80" s="9">
        <f t="shared" si="15"/>
        <v>8768348.737036448</v>
      </c>
      <c r="AP80" s="9"/>
      <c r="AQ80" s="9">
        <f t="shared" si="16"/>
        <v>7483774.4451140827</v>
      </c>
      <c r="AR80" s="9">
        <f t="shared" si="17"/>
        <v>5492782.6495165797</v>
      </c>
      <c r="AS80" s="9">
        <f t="shared" si="18"/>
        <v>2684904.1914844904</v>
      </c>
      <c r="AT80" s="9">
        <f t="shared" si="19"/>
        <v>3314124.309555104</v>
      </c>
    </row>
    <row r="81" spans="1:46" x14ac:dyDescent="0.25">
      <c r="A81" s="1">
        <f t="shared" si="10"/>
        <v>8</v>
      </c>
      <c r="B81" s="1" t="s">
        <v>301</v>
      </c>
      <c r="C81" s="2" t="s">
        <v>82</v>
      </c>
      <c r="E81" s="1" t="s">
        <v>308</v>
      </c>
      <c r="F81" s="10">
        <v>58409872.369999997</v>
      </c>
      <c r="G81" s="10">
        <v>75019936.200000003</v>
      </c>
      <c r="H81" s="10">
        <v>59322574.119999997</v>
      </c>
      <c r="I81" s="10">
        <v>54764722.719999999</v>
      </c>
      <c r="J81" s="10">
        <v>45301545.450000003</v>
      </c>
      <c r="K81" s="10"/>
      <c r="L81" s="10">
        <v>16607742.92</v>
      </c>
      <c r="M81" s="10">
        <v>34559117.950000003</v>
      </c>
      <c r="N81" s="10">
        <v>19773283.48</v>
      </c>
      <c r="O81" s="10">
        <v>27913298.32</v>
      </c>
      <c r="P81" s="10"/>
      <c r="Q81" s="10">
        <v>18714679.989999998</v>
      </c>
      <c r="R81" s="10">
        <v>31039804.309999999</v>
      </c>
      <c r="S81" s="10">
        <v>29298039.68</v>
      </c>
      <c r="T81" s="10">
        <v>21434949.489999998</v>
      </c>
      <c r="U81" s="10">
        <v>28641456.739999998</v>
      </c>
      <c r="V81" s="10">
        <v>38381581.789999999</v>
      </c>
      <c r="W81" s="10"/>
      <c r="X81" s="10">
        <v>30363767.809999999</v>
      </c>
      <c r="Y81" s="10">
        <v>39332903.229999997</v>
      </c>
      <c r="Z81" s="10">
        <v>29500369.02</v>
      </c>
      <c r="AA81" s="10">
        <v>31871546.850000001</v>
      </c>
      <c r="AB81" s="10">
        <v>45945726.5</v>
      </c>
      <c r="AC81" s="10">
        <v>47570582.329999998</v>
      </c>
      <c r="AD81" s="10">
        <v>53039793.100000001</v>
      </c>
      <c r="AF81" s="2" t="str">
        <f t="shared" si="11"/>
        <v>PE 36:2 (18:1/18:1)</v>
      </c>
      <c r="AG81" s="9">
        <f>AVERAGE(F81:J81)</f>
        <v>58563730.172000006</v>
      </c>
      <c r="AH81" s="9">
        <f>AVERAGE(L81:O81)</f>
        <v>24713360.667500004</v>
      </c>
      <c r="AI81" s="9">
        <f t="shared" si="12"/>
        <v>27918418.66666666</v>
      </c>
      <c r="AJ81" s="9">
        <f t="shared" si="13"/>
        <v>39660669.834285721</v>
      </c>
      <c r="AK81" s="9"/>
      <c r="AL81" s="9">
        <f>STDEV(F81:J81)</f>
        <v>10743884.707328118</v>
      </c>
      <c r="AM81" s="9">
        <f>STDEV(L81:O81)</f>
        <v>8109334.9323035013</v>
      </c>
      <c r="AN81" s="9">
        <f t="shared" si="14"/>
        <v>7048278.4744782746</v>
      </c>
      <c r="AO81" s="9">
        <f t="shared" si="15"/>
        <v>9411974.2884390634</v>
      </c>
      <c r="AP81" s="9"/>
      <c r="AQ81" s="9">
        <f t="shared" si="16"/>
        <v>4804811.3096012212</v>
      </c>
      <c r="AR81" s="9">
        <f t="shared" si="17"/>
        <v>4054667.4661517506</v>
      </c>
      <c r="AS81" s="9">
        <f t="shared" si="18"/>
        <v>2877447.6379190003</v>
      </c>
      <c r="AT81" s="9">
        <f t="shared" si="19"/>
        <v>3557391.9019062668</v>
      </c>
    </row>
    <row r="82" spans="1:46" x14ac:dyDescent="0.25">
      <c r="A82" s="1">
        <f t="shared" si="10"/>
        <v>9</v>
      </c>
      <c r="B82" s="1" t="s">
        <v>301</v>
      </c>
      <c r="C82" s="2" t="s">
        <v>83</v>
      </c>
      <c r="E82" s="1" t="s">
        <v>308</v>
      </c>
      <c r="F82" s="10">
        <v>15133307.060000001</v>
      </c>
      <c r="G82" s="10">
        <v>15127057.42</v>
      </c>
      <c r="H82" s="10">
        <v>12682233.83</v>
      </c>
      <c r="I82" s="10">
        <v>13707459.75</v>
      </c>
      <c r="J82" s="10">
        <v>9507345.4550000001</v>
      </c>
      <c r="K82" s="10"/>
      <c r="L82" s="10">
        <v>2772525.49</v>
      </c>
      <c r="M82" s="10">
        <v>7882897.4359999998</v>
      </c>
      <c r="N82" s="10">
        <v>4507228.3150000004</v>
      </c>
      <c r="O82" s="10">
        <v>7043095.2379999999</v>
      </c>
      <c r="P82" s="10"/>
      <c r="Q82" s="10">
        <v>3692970.4029999999</v>
      </c>
      <c r="R82" s="10">
        <v>6113823.875</v>
      </c>
      <c r="S82" s="10">
        <v>6393750</v>
      </c>
      <c r="T82" s="10">
        <v>5181265.9929999998</v>
      </c>
      <c r="U82" s="10">
        <v>8390295.7280000001</v>
      </c>
      <c r="V82" s="10">
        <v>13098425.93</v>
      </c>
      <c r="W82" s="10"/>
      <c r="X82" s="10">
        <v>3786310.5410000002</v>
      </c>
      <c r="Y82" s="10">
        <v>5432053.7630000003</v>
      </c>
      <c r="Z82" s="10">
        <v>4528108.3779999996</v>
      </c>
      <c r="AA82" s="10">
        <v>7710625.8020000001</v>
      </c>
      <c r="AB82" s="10">
        <v>7756513.5329999998</v>
      </c>
      <c r="AC82" s="10">
        <v>7103855.4220000003</v>
      </c>
      <c r="AD82" s="10">
        <v>9577506.8969999999</v>
      </c>
      <c r="AF82" s="2" t="str">
        <f t="shared" si="11"/>
        <v>PE 36:3 (16:0/20:3)</v>
      </c>
      <c r="AG82" s="9">
        <f>AVERAGE(F82:J82)</f>
        <v>13231480.703</v>
      </c>
      <c r="AH82" s="9">
        <f>AVERAGE(L82:O82)</f>
        <v>5551436.6197500005</v>
      </c>
      <c r="AI82" s="9">
        <f t="shared" si="12"/>
        <v>7145088.6548333345</v>
      </c>
      <c r="AJ82" s="9">
        <f t="shared" si="13"/>
        <v>6556424.9051428577</v>
      </c>
      <c r="AK82" s="9"/>
      <c r="AL82" s="9">
        <f>STDEV(F82:J82)</f>
        <v>2324196.9639152656</v>
      </c>
      <c r="AM82" s="9">
        <f>STDEV(L82:O82)</f>
        <v>2343321.9313520053</v>
      </c>
      <c r="AN82" s="9">
        <f t="shared" si="14"/>
        <v>3298317.8154658</v>
      </c>
      <c r="AO82" s="9">
        <f t="shared" si="15"/>
        <v>2051455.6209077062</v>
      </c>
      <c r="AP82" s="9"/>
      <c r="AQ82" s="9">
        <f t="shared" si="16"/>
        <v>1039412.4808826318</v>
      </c>
      <c r="AR82" s="9">
        <f t="shared" si="17"/>
        <v>1171660.9656760027</v>
      </c>
      <c r="AS82" s="9">
        <f t="shared" si="18"/>
        <v>1346532.6095704162</v>
      </c>
      <c r="AT82" s="9">
        <f t="shared" si="19"/>
        <v>775377.34265819821</v>
      </c>
    </row>
    <row r="83" spans="1:46" x14ac:dyDescent="0.25">
      <c r="A83" s="1">
        <f t="shared" si="10"/>
        <v>10</v>
      </c>
      <c r="B83" s="1" t="s">
        <v>301</v>
      </c>
      <c r="C83" s="2" t="s">
        <v>84</v>
      </c>
      <c r="E83" s="1" t="s">
        <v>308</v>
      </c>
      <c r="F83" s="10">
        <v>68336561.560000002</v>
      </c>
      <c r="G83" s="10">
        <v>72998365.230000004</v>
      </c>
      <c r="H83" s="10">
        <v>51622574.119999997</v>
      </c>
      <c r="I83" s="10">
        <v>47406046.509999998</v>
      </c>
      <c r="J83" s="10">
        <v>32597272.73</v>
      </c>
      <c r="K83" s="10"/>
      <c r="L83" s="10">
        <v>24859176.469999999</v>
      </c>
      <c r="M83" s="10">
        <v>51623692.310000002</v>
      </c>
      <c r="N83" s="10">
        <v>22165443.670000002</v>
      </c>
      <c r="O83" s="10">
        <v>36483053.219999999</v>
      </c>
      <c r="P83" s="10"/>
      <c r="Q83" s="10">
        <v>22269215.690000001</v>
      </c>
      <c r="R83" s="10">
        <v>33172086.109999999</v>
      </c>
      <c r="S83" s="10">
        <v>31624507.940000001</v>
      </c>
      <c r="T83" s="10">
        <v>29145811.449999999</v>
      </c>
      <c r="U83" s="10">
        <v>33376757.940000001</v>
      </c>
      <c r="V83" s="10">
        <v>42396257.719999999</v>
      </c>
      <c r="W83" s="10"/>
      <c r="X83" s="10">
        <v>14951520.66</v>
      </c>
      <c r="Y83" s="10">
        <v>16758351.25</v>
      </c>
      <c r="Z83" s="10">
        <v>16490827.789999999</v>
      </c>
      <c r="AA83" s="10">
        <v>17696655.969999999</v>
      </c>
      <c r="AB83" s="10">
        <v>22295131.77</v>
      </c>
      <c r="AC83" s="10">
        <v>20028688.09</v>
      </c>
      <c r="AD83" s="10">
        <v>24730210.34</v>
      </c>
      <c r="AF83" s="2" t="str">
        <f t="shared" si="11"/>
        <v>PE 36:3 (18:1/18:2)</v>
      </c>
      <c r="AG83" s="9">
        <f>AVERAGE(F83:J83)</f>
        <v>54592164.030000009</v>
      </c>
      <c r="AH83" s="9">
        <f>AVERAGE(L83:O83)</f>
        <v>33782841.417500004</v>
      </c>
      <c r="AI83" s="9">
        <f t="shared" si="12"/>
        <v>31997439.474999998</v>
      </c>
      <c r="AJ83" s="9">
        <f t="shared" si="13"/>
        <v>18993055.124285717</v>
      </c>
      <c r="AK83" s="9"/>
      <c r="AL83" s="9">
        <f>STDEV(F83:J83)</f>
        <v>16370176.378258634</v>
      </c>
      <c r="AM83" s="9">
        <f>STDEV(L83:O83)</f>
        <v>13418678.907473654</v>
      </c>
      <c r="AN83" s="9">
        <f t="shared" si="14"/>
        <v>6547166.3087377734</v>
      </c>
      <c r="AO83" s="9">
        <f t="shared" si="15"/>
        <v>3515700.2719818377</v>
      </c>
      <c r="AP83" s="9"/>
      <c r="AQ83" s="9">
        <f t="shared" si="16"/>
        <v>7320965.4370895233</v>
      </c>
      <c r="AR83" s="9">
        <f t="shared" si="17"/>
        <v>6709339.4537368268</v>
      </c>
      <c r="AS83" s="9">
        <f t="shared" si="18"/>
        <v>2672869.4529247968</v>
      </c>
      <c r="AT83" s="9">
        <f t="shared" si="19"/>
        <v>1328809.800558012</v>
      </c>
    </row>
    <row r="84" spans="1:46" x14ac:dyDescent="0.25">
      <c r="A84" s="1">
        <f t="shared" si="10"/>
        <v>11</v>
      </c>
      <c r="B84" s="1" t="s">
        <v>301</v>
      </c>
      <c r="C84" s="2" t="s">
        <v>85</v>
      </c>
      <c r="E84" s="1" t="s">
        <v>308</v>
      </c>
      <c r="F84" s="10">
        <v>120333370.90000001</v>
      </c>
      <c r="G84" s="10">
        <v>164790510.40000001</v>
      </c>
      <c r="H84" s="10">
        <v>114952493.3</v>
      </c>
      <c r="I84" s="10">
        <v>103212343.5</v>
      </c>
      <c r="J84" s="10">
        <v>81874757.579999998</v>
      </c>
      <c r="K84" s="10"/>
      <c r="L84" s="10">
        <v>86824226.579999998</v>
      </c>
      <c r="M84" s="10">
        <v>166273692.30000001</v>
      </c>
      <c r="N84" s="10">
        <v>91527949.480000004</v>
      </c>
      <c r="O84" s="10">
        <v>131873599.40000001</v>
      </c>
      <c r="P84" s="10"/>
      <c r="Q84" s="10">
        <v>92826415.090000004</v>
      </c>
      <c r="R84" s="10">
        <v>137796007.80000001</v>
      </c>
      <c r="S84" s="10">
        <v>142871547.59999999</v>
      </c>
      <c r="T84" s="10">
        <v>112761346.8</v>
      </c>
      <c r="U84" s="10">
        <v>149697918.90000001</v>
      </c>
      <c r="V84" s="10">
        <v>178617322.5</v>
      </c>
      <c r="W84" s="10"/>
      <c r="X84" s="10">
        <v>41300284.899999999</v>
      </c>
      <c r="Y84" s="10">
        <v>68254121.859999999</v>
      </c>
      <c r="Z84" s="10">
        <v>51329920.210000001</v>
      </c>
      <c r="AA84" s="10">
        <v>49354172.020000003</v>
      </c>
      <c r="AB84" s="10">
        <v>65681445.869999997</v>
      </c>
      <c r="AC84" s="10">
        <v>59901572.960000001</v>
      </c>
      <c r="AD84" s="10">
        <v>63635965.520000003</v>
      </c>
      <c r="AF84" s="2" t="str">
        <f t="shared" si="11"/>
        <v>PE 36:4 (16:0/20:4)</v>
      </c>
      <c r="AG84" s="9">
        <f>AVERAGE(F84:J84)</f>
        <v>117032695.13600001</v>
      </c>
      <c r="AH84" s="9">
        <f>AVERAGE(L84:O84)</f>
        <v>119124866.94</v>
      </c>
      <c r="AI84" s="9">
        <f t="shared" si="12"/>
        <v>135761759.78166667</v>
      </c>
      <c r="AJ84" s="9">
        <f t="shared" si="13"/>
        <v>57065354.762857139</v>
      </c>
      <c r="AK84" s="9"/>
      <c r="AL84" s="9">
        <f>STDEV(F84:J84)</f>
        <v>30508659.883310869</v>
      </c>
      <c r="AM84" s="9">
        <f>STDEV(L84:O84)</f>
        <v>37374069.143924549</v>
      </c>
      <c r="AN84" s="9">
        <f t="shared" si="14"/>
        <v>29859557.450899236</v>
      </c>
      <c r="AO84" s="9">
        <f t="shared" si="15"/>
        <v>9929229.3347217366</v>
      </c>
      <c r="AP84" s="9"/>
      <c r="AQ84" s="9">
        <f t="shared" si="16"/>
        <v>13643887.48030078</v>
      </c>
      <c r="AR84" s="9">
        <f t="shared" si="17"/>
        <v>18687034.571962275</v>
      </c>
      <c r="AS84" s="9">
        <f t="shared" si="18"/>
        <v>12190113.283337118</v>
      </c>
      <c r="AT84" s="9">
        <f t="shared" si="19"/>
        <v>3752895.932885861</v>
      </c>
    </row>
    <row r="85" spans="1:46" x14ac:dyDescent="0.25">
      <c r="A85" s="1">
        <f t="shared" si="10"/>
        <v>12</v>
      </c>
      <c r="B85" s="1" t="s">
        <v>301</v>
      </c>
      <c r="C85" s="2" t="s">
        <v>86</v>
      </c>
      <c r="E85" s="1" t="s">
        <v>308</v>
      </c>
      <c r="F85" s="10">
        <v>51611261.259999998</v>
      </c>
      <c r="G85" s="10">
        <v>51408373.210000001</v>
      </c>
      <c r="H85" s="10">
        <v>28233615.23</v>
      </c>
      <c r="I85" s="10">
        <v>30875223.609999999</v>
      </c>
      <c r="J85" s="10">
        <v>24682775.760000002</v>
      </c>
      <c r="K85" s="10"/>
      <c r="L85" s="10">
        <v>5653450.9800000004</v>
      </c>
      <c r="M85" s="10">
        <v>13698820.51</v>
      </c>
      <c r="N85" s="10">
        <v>6246899.3020000001</v>
      </c>
      <c r="O85" s="10">
        <v>11445623.25</v>
      </c>
      <c r="P85" s="10"/>
      <c r="Q85" s="10">
        <v>6050403.2560000001</v>
      </c>
      <c r="R85" s="10">
        <v>8349538.1600000001</v>
      </c>
      <c r="S85" s="10">
        <v>9742408.7300000004</v>
      </c>
      <c r="T85" s="10">
        <v>8118730.6399999997</v>
      </c>
      <c r="U85" s="10">
        <v>7086312.523</v>
      </c>
      <c r="V85" s="10">
        <v>9702515.432</v>
      </c>
      <c r="W85" s="10"/>
      <c r="X85" s="10">
        <v>5063009.2589999996</v>
      </c>
      <c r="Y85" s="10">
        <v>5805444.4440000001</v>
      </c>
      <c r="Z85" s="10">
        <v>4998776.5959999999</v>
      </c>
      <c r="AA85" s="10">
        <v>5171755.4560000002</v>
      </c>
      <c r="AB85" s="10">
        <v>6811467.2359999996</v>
      </c>
      <c r="AC85" s="10">
        <v>6509812.5839999998</v>
      </c>
      <c r="AD85" s="10">
        <v>6575062.0690000001</v>
      </c>
      <c r="AF85" s="2" t="str">
        <f t="shared" si="11"/>
        <v>PE 36:4 (18:2/18:2)</v>
      </c>
      <c r="AG85" s="9">
        <f>AVERAGE(F85:J85)</f>
        <v>37362249.813999996</v>
      </c>
      <c r="AH85" s="9">
        <f>AVERAGE(L85:O85)</f>
        <v>9261198.5105000008</v>
      </c>
      <c r="AI85" s="9">
        <f t="shared" si="12"/>
        <v>8174984.7901666658</v>
      </c>
      <c r="AJ85" s="9">
        <f t="shared" si="13"/>
        <v>5847903.9491428565</v>
      </c>
      <c r="AK85" s="9"/>
      <c r="AL85" s="9">
        <f>STDEV(F85:J85)</f>
        <v>13100672.218149161</v>
      </c>
      <c r="AM85" s="9">
        <f>STDEV(L85:O85)</f>
        <v>3939798.7433868796</v>
      </c>
      <c r="AN85" s="9">
        <f t="shared" si="14"/>
        <v>1450713.9675244996</v>
      </c>
      <c r="AO85" s="9">
        <f t="shared" si="15"/>
        <v>784367.33643298072</v>
      </c>
      <c r="AP85" s="9"/>
      <c r="AQ85" s="9">
        <f t="shared" si="16"/>
        <v>5858798.726144895</v>
      </c>
      <c r="AR85" s="9">
        <f t="shared" si="17"/>
        <v>1969899.3716934398</v>
      </c>
      <c r="AS85" s="9">
        <f t="shared" si="18"/>
        <v>592251.49719392508</v>
      </c>
      <c r="AT85" s="9">
        <f t="shared" si="19"/>
        <v>296462.9869605428</v>
      </c>
    </row>
    <row r="86" spans="1:46" x14ac:dyDescent="0.25">
      <c r="A86" s="1">
        <f t="shared" si="10"/>
        <v>13</v>
      </c>
      <c r="B86" s="1" t="s">
        <v>301</v>
      </c>
      <c r="C86" s="2" t="s">
        <v>87</v>
      </c>
      <c r="E86" s="1" t="s">
        <v>308</v>
      </c>
      <c r="F86" s="10">
        <v>10395762.01</v>
      </c>
      <c r="G86" s="10">
        <v>12925964.91</v>
      </c>
      <c r="H86" s="10">
        <v>7810727.7630000003</v>
      </c>
      <c r="I86" s="10">
        <v>8537431.1270000003</v>
      </c>
      <c r="J86" s="10">
        <v>5039612.1210000003</v>
      </c>
      <c r="K86" s="10"/>
      <c r="L86" s="10">
        <v>2119873.6379999998</v>
      </c>
      <c r="M86" s="10">
        <v>4506387.6919999998</v>
      </c>
      <c r="N86" s="10">
        <v>1809677.301</v>
      </c>
      <c r="O86" s="10">
        <v>3297906.162</v>
      </c>
      <c r="P86" s="10"/>
      <c r="Q86" s="10">
        <v>1555130.966</v>
      </c>
      <c r="R86" s="10">
        <v>2034145.5970000001</v>
      </c>
      <c r="S86" s="10">
        <v>1842069.4439999999</v>
      </c>
      <c r="T86" s="10">
        <v>2438343.7710000002</v>
      </c>
      <c r="U86" s="10">
        <v>2608024.4610000001</v>
      </c>
      <c r="V86" s="10">
        <v>3699136.96</v>
      </c>
      <c r="W86" s="10"/>
      <c r="X86" s="10">
        <v>37180662.390000001</v>
      </c>
      <c r="Y86" s="10">
        <v>51203440.859999999</v>
      </c>
      <c r="Z86" s="10">
        <v>33257712.77</v>
      </c>
      <c r="AA86" s="10">
        <v>42286264.439999998</v>
      </c>
      <c r="AB86" s="10">
        <v>69770726.5</v>
      </c>
      <c r="AC86" s="10">
        <v>62823862.119999997</v>
      </c>
      <c r="AD86" s="10">
        <v>65940758.619999997</v>
      </c>
      <c r="AF86" s="2" t="str">
        <f t="shared" si="11"/>
        <v>PE 36:5 (16:0/20:5)</v>
      </c>
      <c r="AG86" s="9">
        <f>AVERAGE(F86:J86)</f>
        <v>8941899.5862000007</v>
      </c>
      <c r="AH86" s="9">
        <f>AVERAGE(L86:O86)</f>
        <v>2933461.1982500004</v>
      </c>
      <c r="AI86" s="9">
        <f t="shared" si="12"/>
        <v>2362808.533166667</v>
      </c>
      <c r="AJ86" s="9">
        <f t="shared" si="13"/>
        <v>51780489.671428569</v>
      </c>
      <c r="AK86" s="9"/>
      <c r="AL86" s="9">
        <f>STDEV(F86:J86)</f>
        <v>2943530.3778281915</v>
      </c>
      <c r="AM86" s="9">
        <f>STDEV(L86:O86)</f>
        <v>1229055.5794667904</v>
      </c>
      <c r="AN86" s="9">
        <f t="shared" si="14"/>
        <v>759360.4763062977</v>
      </c>
      <c r="AO86" s="9">
        <f t="shared" si="15"/>
        <v>14679006.731527286</v>
      </c>
      <c r="AP86" s="9"/>
      <c r="AQ86" s="9">
        <f t="shared" si="16"/>
        <v>1316386.8037318951</v>
      </c>
      <c r="AR86" s="9">
        <f t="shared" si="17"/>
        <v>614527.78973339521</v>
      </c>
      <c r="AS86" s="9">
        <f t="shared" si="18"/>
        <v>310007.61629787082</v>
      </c>
      <c r="AT86" s="9">
        <f t="shared" si="19"/>
        <v>5548143.0435806094</v>
      </c>
    </row>
    <row r="87" spans="1:46" x14ac:dyDescent="0.25">
      <c r="A87" s="1">
        <f t="shared" si="10"/>
        <v>14</v>
      </c>
      <c r="B87" s="1" t="s">
        <v>301</v>
      </c>
      <c r="C87" s="2" t="s">
        <v>88</v>
      </c>
      <c r="E87" s="1" t="s">
        <v>308</v>
      </c>
      <c r="F87" s="10">
        <v>3375375.375</v>
      </c>
      <c r="G87" s="10">
        <v>4264940.1909999996</v>
      </c>
      <c r="H87" s="10">
        <v>1193116.24</v>
      </c>
      <c r="I87" s="10">
        <v>1265727.3700000001</v>
      </c>
      <c r="J87" s="10">
        <v>1052473.6359999999</v>
      </c>
      <c r="K87" s="10"/>
      <c r="L87" s="10">
        <v>4214574.7280000001</v>
      </c>
      <c r="M87" s="10">
        <v>7157005.1279999996</v>
      </c>
      <c r="N87" s="10">
        <v>1799983.051</v>
      </c>
      <c r="O87" s="10">
        <v>3173310.2239999999</v>
      </c>
      <c r="P87" s="10"/>
      <c r="Q87" s="10">
        <v>1681905.66</v>
      </c>
      <c r="R87" s="10">
        <v>1991080.6259999999</v>
      </c>
      <c r="S87" s="10">
        <v>2173844.4440000001</v>
      </c>
      <c r="T87" s="10">
        <v>2855668.0129999998</v>
      </c>
      <c r="U87" s="10">
        <v>2718288.426</v>
      </c>
      <c r="V87" s="10">
        <v>3176814.0430000001</v>
      </c>
      <c r="W87" s="10"/>
      <c r="X87" s="10">
        <v>1291804.487</v>
      </c>
      <c r="Y87" s="10">
        <v>1429071.3259999999</v>
      </c>
      <c r="Z87" s="10">
        <v>1089985.372</v>
      </c>
      <c r="AA87" s="10">
        <v>1363686.7779999999</v>
      </c>
      <c r="AB87" s="10">
        <v>1491191.2390000001</v>
      </c>
      <c r="AC87" s="10">
        <v>1643398.929</v>
      </c>
      <c r="AD87" s="10">
        <v>1741759.31</v>
      </c>
      <c r="AF87" s="2" t="str">
        <f t="shared" si="11"/>
        <v>PE 36:5 (16:1/20:4)</v>
      </c>
      <c r="AG87" s="9">
        <f>AVERAGE(F87:J87)</f>
        <v>2230326.5623999997</v>
      </c>
      <c r="AH87" s="9">
        <f>AVERAGE(L87:O87)</f>
        <v>4086218.2827499993</v>
      </c>
      <c r="AI87" s="9">
        <f t="shared" si="12"/>
        <v>2432933.5353333331</v>
      </c>
      <c r="AJ87" s="9">
        <f t="shared" si="13"/>
        <v>1435842.4915714285</v>
      </c>
      <c r="AK87" s="9"/>
      <c r="AL87" s="9">
        <f>STDEV(F87:J87)</f>
        <v>1486975.4345669616</v>
      </c>
      <c r="AM87" s="9">
        <f>STDEV(L87:O87)</f>
        <v>2273505.3613765193</v>
      </c>
      <c r="AN87" s="9">
        <f t="shared" si="14"/>
        <v>572694.34817952989</v>
      </c>
      <c r="AO87" s="9">
        <f t="shared" si="15"/>
        <v>218076.68680259222</v>
      </c>
      <c r="AP87" s="9"/>
      <c r="AQ87" s="9">
        <f t="shared" si="16"/>
        <v>664995.63051280333</v>
      </c>
      <c r="AR87" s="9">
        <f t="shared" si="17"/>
        <v>1136752.6806882597</v>
      </c>
      <c r="AS87" s="9">
        <f t="shared" si="18"/>
        <v>233801.48860260943</v>
      </c>
      <c r="AT87" s="9">
        <f t="shared" si="19"/>
        <v>82425.24000294006</v>
      </c>
    </row>
    <row r="88" spans="1:46" x14ac:dyDescent="0.25">
      <c r="A88" s="1">
        <f t="shared" si="10"/>
        <v>15</v>
      </c>
      <c r="B88" s="1" t="s">
        <v>301</v>
      </c>
      <c r="C88" s="2" t="s">
        <v>89</v>
      </c>
      <c r="E88" s="1" t="s">
        <v>308</v>
      </c>
      <c r="F88" s="10">
        <v>9449286.7870000005</v>
      </c>
      <c r="G88" s="10">
        <v>13023819.779999999</v>
      </c>
      <c r="H88" s="10">
        <v>8820845.6870000008</v>
      </c>
      <c r="I88" s="10">
        <v>7446604.6509999996</v>
      </c>
      <c r="J88" s="10">
        <v>5786321.2120000003</v>
      </c>
      <c r="K88" s="10"/>
      <c r="L88" s="10">
        <v>6047808.2790000001</v>
      </c>
      <c r="M88" s="10">
        <v>15450876.92</v>
      </c>
      <c r="N88" s="10">
        <v>6245523.4299999997</v>
      </c>
      <c r="O88" s="10">
        <v>10971172.970000001</v>
      </c>
      <c r="P88" s="10"/>
      <c r="Q88" s="10">
        <v>5541672.216</v>
      </c>
      <c r="R88" s="10">
        <v>8597123.2880000006</v>
      </c>
      <c r="S88" s="10">
        <v>9310876.9839999992</v>
      </c>
      <c r="T88" s="10">
        <v>8455919.1919999998</v>
      </c>
      <c r="U88" s="10">
        <v>11625889.01</v>
      </c>
      <c r="V88" s="10">
        <v>13012496.140000001</v>
      </c>
      <c r="W88" s="10"/>
      <c r="X88" s="10">
        <v>3803365.3849999998</v>
      </c>
      <c r="Y88" s="10">
        <v>8596512.5449999999</v>
      </c>
      <c r="Z88" s="10">
        <v>4313078.4570000004</v>
      </c>
      <c r="AA88" s="10">
        <v>5212076.38</v>
      </c>
      <c r="AB88" s="10">
        <v>8153023.5039999997</v>
      </c>
      <c r="AC88" s="10">
        <v>8590247.6569999997</v>
      </c>
      <c r="AD88" s="10">
        <v>7339479.3099999996</v>
      </c>
      <c r="AF88" s="2" t="str">
        <f t="shared" si="11"/>
        <v>PE 37:4 (17:0/20:4)</v>
      </c>
      <c r="AG88" s="9">
        <f>AVERAGE(F88:J88)</f>
        <v>8905375.623399999</v>
      </c>
      <c r="AH88" s="9">
        <f>AVERAGE(L88:O88)</f>
        <v>9678845.3997499999</v>
      </c>
      <c r="AI88" s="9">
        <f t="shared" si="12"/>
        <v>9423996.1383333337</v>
      </c>
      <c r="AJ88" s="9">
        <f t="shared" si="13"/>
        <v>6572540.4625714291</v>
      </c>
      <c r="AK88" s="9"/>
      <c r="AL88" s="9">
        <f>STDEV(F88:J88)</f>
        <v>2698197.5514340964</v>
      </c>
      <c r="AM88" s="9">
        <f>STDEV(L88:O88)</f>
        <v>4470592.3820682587</v>
      </c>
      <c r="AN88" s="9">
        <f t="shared" si="14"/>
        <v>2624187.1558978911</v>
      </c>
      <c r="AO88" s="9">
        <f t="shared" si="15"/>
        <v>2076779.9128164661</v>
      </c>
      <c r="AP88" s="9"/>
      <c r="AQ88" s="9">
        <f t="shared" si="16"/>
        <v>1206670.6283460248</v>
      </c>
      <c r="AR88" s="9">
        <f t="shared" si="17"/>
        <v>2235296.1910341294</v>
      </c>
      <c r="AS88" s="9">
        <f t="shared" si="18"/>
        <v>1071319.9202525408</v>
      </c>
      <c r="AT88" s="9">
        <f t="shared" si="19"/>
        <v>784949.02530382446</v>
      </c>
    </row>
    <row r="89" spans="1:46" x14ac:dyDescent="0.25">
      <c r="A89" s="1">
        <f t="shared" si="10"/>
        <v>16</v>
      </c>
      <c r="B89" s="1" t="s">
        <v>301</v>
      </c>
      <c r="C89" s="2" t="s">
        <v>90</v>
      </c>
      <c r="E89" s="1" t="s">
        <v>308</v>
      </c>
      <c r="F89" s="10">
        <v>1326856.9820000001</v>
      </c>
      <c r="G89" s="10">
        <v>1976434.6089999999</v>
      </c>
      <c r="H89" s="10">
        <v>1257467.318</v>
      </c>
      <c r="I89" s="10">
        <v>1137632.558</v>
      </c>
      <c r="J89" s="10">
        <v>713542.42420000001</v>
      </c>
      <c r="K89" s="10"/>
      <c r="L89" s="10">
        <v>2271146.4049999998</v>
      </c>
      <c r="M89" s="10">
        <v>4494574.8720000004</v>
      </c>
      <c r="N89" s="10">
        <v>2984403.7889999999</v>
      </c>
      <c r="O89" s="10">
        <v>4350311.625</v>
      </c>
      <c r="P89" s="10"/>
      <c r="Q89" s="10">
        <v>3387834.2579999999</v>
      </c>
      <c r="R89" s="10">
        <v>4527201.5659999996</v>
      </c>
      <c r="S89" s="10">
        <v>4789956.3490000004</v>
      </c>
      <c r="T89" s="10">
        <v>3595171.7170000002</v>
      </c>
      <c r="U89" s="10">
        <v>4209612.9970000004</v>
      </c>
      <c r="V89" s="10">
        <v>4675474.5369999995</v>
      </c>
      <c r="W89" s="10"/>
      <c r="X89" s="10">
        <v>1976982.1939999999</v>
      </c>
      <c r="Y89" s="10">
        <v>2048727.24</v>
      </c>
      <c r="Z89" s="10">
        <v>1326167.5530000001</v>
      </c>
      <c r="AA89" s="10">
        <v>1844478.1769999999</v>
      </c>
      <c r="AB89" s="10">
        <v>2517983.9739999999</v>
      </c>
      <c r="AC89" s="10">
        <v>2509858.0989999999</v>
      </c>
      <c r="AD89" s="10">
        <v>2627958.966</v>
      </c>
      <c r="AF89" s="2" t="str">
        <f t="shared" si="11"/>
        <v>PE 37:5 (17:1/20:4)</v>
      </c>
      <c r="AG89" s="9">
        <f>AVERAGE(F89:J89)</f>
        <v>1282386.7782400001</v>
      </c>
      <c r="AH89" s="9">
        <f>AVERAGE(L89:O89)</f>
        <v>3525109.1727499999</v>
      </c>
      <c r="AI89" s="9">
        <f t="shared" si="12"/>
        <v>4197541.9040000001</v>
      </c>
      <c r="AJ89" s="9">
        <f t="shared" si="13"/>
        <v>2121736.6004285715</v>
      </c>
      <c r="AK89" s="9"/>
      <c r="AL89" s="9">
        <f>STDEV(F89:J89)</f>
        <v>455202.88150017353</v>
      </c>
      <c r="AM89" s="9">
        <f>STDEV(L89:O89)</f>
        <v>1077900.3918329962</v>
      </c>
      <c r="AN89" s="9">
        <f t="shared" si="14"/>
        <v>584238.30660859449</v>
      </c>
      <c r="AO89" s="9">
        <f t="shared" si="15"/>
        <v>465474.29388375755</v>
      </c>
      <c r="AP89" s="9"/>
      <c r="AQ89" s="9">
        <f t="shared" si="16"/>
        <v>203572.9173176339</v>
      </c>
      <c r="AR89" s="9">
        <f t="shared" si="17"/>
        <v>538950.19591649808</v>
      </c>
      <c r="AS89" s="9">
        <f t="shared" si="18"/>
        <v>238514.28989646098</v>
      </c>
      <c r="AT89" s="9">
        <f t="shared" si="19"/>
        <v>175932.74618711657</v>
      </c>
    </row>
    <row r="90" spans="1:46" x14ac:dyDescent="0.25">
      <c r="A90" s="1">
        <f t="shared" si="10"/>
        <v>17</v>
      </c>
      <c r="B90" s="1" t="s">
        <v>301</v>
      </c>
      <c r="C90" s="2" t="s">
        <v>91</v>
      </c>
      <c r="E90" s="1" t="s">
        <v>308</v>
      </c>
      <c r="F90" s="10">
        <v>4842897.898</v>
      </c>
      <c r="G90" s="10">
        <v>6051096.4910000004</v>
      </c>
      <c r="H90" s="10">
        <v>6042836.9270000001</v>
      </c>
      <c r="I90" s="10">
        <v>5050457.9610000001</v>
      </c>
      <c r="J90" s="10">
        <v>3397384.8480000002</v>
      </c>
      <c r="K90" s="10"/>
      <c r="L90" s="10">
        <v>9800309.3680000007</v>
      </c>
      <c r="M90" s="10">
        <v>15337794.869999999</v>
      </c>
      <c r="N90" s="10">
        <v>9723426.3880000003</v>
      </c>
      <c r="O90" s="10">
        <v>12501421.57</v>
      </c>
      <c r="P90" s="10"/>
      <c r="Q90" s="10">
        <v>13384350.720000001</v>
      </c>
      <c r="R90" s="10">
        <v>18274324.850000001</v>
      </c>
      <c r="S90" s="10">
        <v>16765301.59</v>
      </c>
      <c r="T90" s="10">
        <v>11947070.710000001</v>
      </c>
      <c r="U90" s="10">
        <v>17287520.989999998</v>
      </c>
      <c r="V90" s="10">
        <v>21419537.039999999</v>
      </c>
      <c r="W90" s="10"/>
      <c r="X90" s="10">
        <v>16627870.369999999</v>
      </c>
      <c r="Y90" s="10">
        <v>14388089.609999999</v>
      </c>
      <c r="Z90" s="10">
        <v>11414468.09</v>
      </c>
      <c r="AA90" s="10">
        <v>16558555.84</v>
      </c>
      <c r="AB90" s="10">
        <v>19752742.170000002</v>
      </c>
      <c r="AC90" s="10">
        <v>20754079.649999999</v>
      </c>
      <c r="AD90" s="10">
        <v>18160265.52</v>
      </c>
      <c r="AF90" s="2" t="str">
        <f t="shared" si="11"/>
        <v>PE 38:1 (18:0/20:1)</v>
      </c>
      <c r="AG90" s="9">
        <f>AVERAGE(F90:J90)</f>
        <v>5076934.8250000002</v>
      </c>
      <c r="AH90" s="9">
        <f>AVERAGE(L90:O90)</f>
        <v>11840738.049000001</v>
      </c>
      <c r="AI90" s="9">
        <f t="shared" si="12"/>
        <v>16513017.65</v>
      </c>
      <c r="AJ90" s="9">
        <f t="shared" si="13"/>
        <v>16808010.178571425</v>
      </c>
      <c r="AK90" s="9"/>
      <c r="AL90" s="9">
        <f>STDEV(F90:J90)</f>
        <v>1090678.7170060095</v>
      </c>
      <c r="AM90" s="9">
        <f>STDEV(L90:O90)</f>
        <v>2665349.6953981793</v>
      </c>
      <c r="AN90" s="9">
        <f t="shared" si="14"/>
        <v>3419826.498670415</v>
      </c>
      <c r="AO90" s="9">
        <f t="shared" si="15"/>
        <v>3191459.8258518195</v>
      </c>
      <c r="AP90" s="9"/>
      <c r="AQ90" s="9">
        <f t="shared" si="16"/>
        <v>487766.35056753864</v>
      </c>
      <c r="AR90" s="9">
        <f t="shared" si="17"/>
        <v>1332674.8476990897</v>
      </c>
      <c r="AS90" s="9">
        <f t="shared" si="18"/>
        <v>1396138.3217652154</v>
      </c>
      <c r="AT90" s="9">
        <f t="shared" si="19"/>
        <v>1206258.4312082031</v>
      </c>
    </row>
    <row r="91" spans="1:46" x14ac:dyDescent="0.25">
      <c r="A91" s="1">
        <f t="shared" si="10"/>
        <v>18</v>
      </c>
      <c r="B91" s="1" t="s">
        <v>301</v>
      </c>
      <c r="C91" s="2" t="s">
        <v>92</v>
      </c>
      <c r="E91" s="1" t="s">
        <v>308</v>
      </c>
      <c r="F91" s="10">
        <v>26063652.399999999</v>
      </c>
      <c r="G91" s="10">
        <v>28985705.739999998</v>
      </c>
      <c r="H91" s="10">
        <v>27469791.109999999</v>
      </c>
      <c r="I91" s="10">
        <v>23863892.670000002</v>
      </c>
      <c r="J91" s="10">
        <v>17933533.329999998</v>
      </c>
      <c r="K91" s="10"/>
      <c r="L91" s="10">
        <v>8022941.176</v>
      </c>
      <c r="M91" s="10">
        <v>22414907.690000001</v>
      </c>
      <c r="N91" s="10">
        <v>7928796.943</v>
      </c>
      <c r="O91" s="10">
        <v>18390259.100000001</v>
      </c>
      <c r="P91" s="10"/>
      <c r="Q91" s="10">
        <v>8803166.852</v>
      </c>
      <c r="R91" s="10">
        <v>15333017.609999999</v>
      </c>
      <c r="S91" s="10">
        <v>14105809.52</v>
      </c>
      <c r="T91" s="10">
        <v>10978494.949999999</v>
      </c>
      <c r="U91" s="10">
        <v>13942672.51</v>
      </c>
      <c r="V91" s="10">
        <v>28437881.940000001</v>
      </c>
      <c r="W91" s="10"/>
      <c r="X91" s="10">
        <v>19893340.460000001</v>
      </c>
      <c r="Y91" s="10">
        <v>20649770.609999999</v>
      </c>
      <c r="Z91" s="10">
        <v>17732260.640000001</v>
      </c>
      <c r="AA91" s="10">
        <v>22579707.960000001</v>
      </c>
      <c r="AB91" s="10">
        <v>25453938.75</v>
      </c>
      <c r="AC91" s="10">
        <v>27674631.859999999</v>
      </c>
      <c r="AD91" s="10">
        <v>29044293.100000001</v>
      </c>
      <c r="AF91" s="2" t="str">
        <f t="shared" si="11"/>
        <v>PE 38:2 (18:1/20:1)</v>
      </c>
      <c r="AG91" s="9">
        <f>AVERAGE(F91:J91)</f>
        <v>24863315.050000001</v>
      </c>
      <c r="AH91" s="9">
        <f>AVERAGE(L91:O91)</f>
        <v>14189226.22725</v>
      </c>
      <c r="AI91" s="9">
        <f t="shared" si="12"/>
        <v>15266840.563666666</v>
      </c>
      <c r="AJ91" s="9">
        <f t="shared" si="13"/>
        <v>23289706.197142858</v>
      </c>
      <c r="AK91" s="9"/>
      <c r="AL91" s="9">
        <f>STDEV(F91:J91)</f>
        <v>4308403.1840882767</v>
      </c>
      <c r="AM91" s="9">
        <f>STDEV(L91:O91)</f>
        <v>7360402.1375854947</v>
      </c>
      <c r="AN91" s="9">
        <f t="shared" si="14"/>
        <v>6881149.7645437131</v>
      </c>
      <c r="AO91" s="9">
        <f t="shared" si="15"/>
        <v>4221386.1225948734</v>
      </c>
      <c r="AP91" s="9"/>
      <c r="AQ91" s="9">
        <f t="shared" si="16"/>
        <v>1926776.4788195854</v>
      </c>
      <c r="AR91" s="9">
        <f t="shared" si="17"/>
        <v>3680201.0687927473</v>
      </c>
      <c r="AS91" s="9">
        <f t="shared" si="18"/>
        <v>2809217.6278007845</v>
      </c>
      <c r="AT91" s="9">
        <f t="shared" si="19"/>
        <v>1595533.9811950363</v>
      </c>
    </row>
    <row r="92" spans="1:46" x14ac:dyDescent="0.25">
      <c r="A92" s="1">
        <f t="shared" si="10"/>
        <v>19</v>
      </c>
      <c r="B92" s="1" t="s">
        <v>301</v>
      </c>
      <c r="C92" s="2" t="s">
        <v>93</v>
      </c>
      <c r="E92" s="1" t="s">
        <v>308</v>
      </c>
      <c r="F92" s="10">
        <v>22685382.879999999</v>
      </c>
      <c r="G92" s="10">
        <v>28844031.100000001</v>
      </c>
      <c r="H92" s="10">
        <v>21602809.969999999</v>
      </c>
      <c r="I92" s="10">
        <v>17772161</v>
      </c>
      <c r="J92" s="10">
        <v>11329436.359999999</v>
      </c>
      <c r="K92" s="10"/>
      <c r="L92" s="10">
        <v>21320361.66</v>
      </c>
      <c r="M92" s="10">
        <v>23849261.539999999</v>
      </c>
      <c r="N92" s="10">
        <v>6156227.983</v>
      </c>
      <c r="O92" s="10">
        <v>12690388.66</v>
      </c>
      <c r="P92" s="10"/>
      <c r="Q92" s="10">
        <v>10919411.76</v>
      </c>
      <c r="R92" s="10">
        <v>11137232.880000001</v>
      </c>
      <c r="S92" s="10">
        <v>15560345.24</v>
      </c>
      <c r="T92" s="10">
        <v>9578464.6459999997</v>
      </c>
      <c r="U92" s="10">
        <v>11864965.32</v>
      </c>
      <c r="V92" s="10">
        <v>14875300.93</v>
      </c>
      <c r="W92" s="10"/>
      <c r="X92" s="10">
        <v>21354910.969999999</v>
      </c>
      <c r="Y92" s="10">
        <v>23670422.940000001</v>
      </c>
      <c r="Z92" s="10">
        <v>20877001.329999998</v>
      </c>
      <c r="AA92" s="10">
        <v>10673790.119999999</v>
      </c>
      <c r="AB92" s="10">
        <v>13781111.109999999</v>
      </c>
      <c r="AC92" s="10">
        <v>17491375.5</v>
      </c>
      <c r="AD92" s="10">
        <v>12199713.789999999</v>
      </c>
      <c r="AF92" s="2" t="str">
        <f t="shared" si="11"/>
        <v>PE 38:3 (18:0/20:3)</v>
      </c>
      <c r="AG92" s="9">
        <f>AVERAGE(F92:J92)</f>
        <v>20446764.262000002</v>
      </c>
      <c r="AH92" s="9">
        <f>AVERAGE(L92:O92)</f>
        <v>16004059.960750002</v>
      </c>
      <c r="AI92" s="9">
        <f t="shared" si="12"/>
        <v>12322620.129333332</v>
      </c>
      <c r="AJ92" s="9">
        <f t="shared" si="13"/>
        <v>17149760.822857141</v>
      </c>
      <c r="AK92" s="9"/>
      <c r="AL92" s="9">
        <f>STDEV(F92:J92)</f>
        <v>6464153.3866799697</v>
      </c>
      <c r="AM92" s="9">
        <f>STDEV(L92:O92)</f>
        <v>8119328.0454301191</v>
      </c>
      <c r="AN92" s="9">
        <f t="shared" si="14"/>
        <v>2371202.9462784287</v>
      </c>
      <c r="AO92" s="9">
        <f t="shared" si="15"/>
        <v>5033228.0505221495</v>
      </c>
      <c r="AP92" s="9"/>
      <c r="AQ92" s="9">
        <f t="shared" si="16"/>
        <v>2890857.2779203788</v>
      </c>
      <c r="AR92" s="9">
        <f t="shared" si="17"/>
        <v>4059664.0227150596</v>
      </c>
      <c r="AS92" s="9">
        <f t="shared" si="18"/>
        <v>968039.54916104383</v>
      </c>
      <c r="AT92" s="9">
        <f t="shared" si="19"/>
        <v>1902381.3876508642</v>
      </c>
    </row>
    <row r="93" spans="1:46" x14ac:dyDescent="0.25">
      <c r="A93" s="1">
        <f t="shared" si="10"/>
        <v>20</v>
      </c>
      <c r="B93" s="1" t="s">
        <v>301</v>
      </c>
      <c r="C93" s="2" t="s">
        <v>94</v>
      </c>
      <c r="E93" s="1" t="s">
        <v>308</v>
      </c>
      <c r="F93" s="10">
        <v>17835289.039999999</v>
      </c>
      <c r="G93" s="10">
        <v>24460087.719999999</v>
      </c>
      <c r="H93" s="10">
        <v>20244433.960000001</v>
      </c>
      <c r="I93" s="10">
        <v>19922733.449999999</v>
      </c>
      <c r="J93" s="10">
        <v>15829678.789999999</v>
      </c>
      <c r="K93" s="10"/>
      <c r="L93" s="10">
        <v>20865472.77</v>
      </c>
      <c r="M93" s="10">
        <v>40651071.789999999</v>
      </c>
      <c r="N93" s="10">
        <v>28309651.050000001</v>
      </c>
      <c r="O93" s="10">
        <v>32423707.98</v>
      </c>
      <c r="P93" s="10"/>
      <c r="Q93" s="10">
        <v>29323388.829999998</v>
      </c>
      <c r="R93" s="10">
        <v>38763401.170000002</v>
      </c>
      <c r="S93" s="10">
        <v>40268611.109999999</v>
      </c>
      <c r="T93" s="10">
        <v>30937774.41</v>
      </c>
      <c r="U93" s="10">
        <v>40419423.149999999</v>
      </c>
      <c r="V93" s="10">
        <v>48949305.560000002</v>
      </c>
      <c r="W93" s="10"/>
      <c r="X93" s="10">
        <v>8468009.2589999996</v>
      </c>
      <c r="Y93" s="10">
        <v>11924071.68</v>
      </c>
      <c r="Z93" s="10">
        <v>7905229.3880000003</v>
      </c>
      <c r="AA93" s="10">
        <v>10214698.33</v>
      </c>
      <c r="AB93" s="10">
        <v>11953319.09</v>
      </c>
      <c r="AC93" s="10">
        <v>11796114.460000001</v>
      </c>
      <c r="AD93" s="10">
        <v>13015286.210000001</v>
      </c>
      <c r="AF93" s="2" t="str">
        <f t="shared" si="11"/>
        <v>PE 38:4 (16:0/22:4)</v>
      </c>
      <c r="AG93" s="9">
        <f>AVERAGE(F93:J93)</f>
        <v>19658444.592</v>
      </c>
      <c r="AH93" s="9">
        <f>AVERAGE(L93:O93)</f>
        <v>30562475.897500001</v>
      </c>
      <c r="AI93" s="9">
        <f t="shared" si="12"/>
        <v>38110317.37166667</v>
      </c>
      <c r="AJ93" s="9">
        <f t="shared" si="13"/>
        <v>10753818.345285714</v>
      </c>
      <c r="AK93" s="9"/>
      <c r="AL93" s="9">
        <f>STDEV(F93:J93)</f>
        <v>3219175.0729765478</v>
      </c>
      <c r="AM93" s="9">
        <f>STDEV(L93:O93)</f>
        <v>8253303.2052900493</v>
      </c>
      <c r="AN93" s="9">
        <f t="shared" si="14"/>
        <v>7163181.8416712554</v>
      </c>
      <c r="AO93" s="9">
        <f t="shared" si="15"/>
        <v>1942461.7377296435</v>
      </c>
      <c r="AP93" s="9"/>
      <c r="AQ93" s="9">
        <f t="shared" si="16"/>
        <v>1439658.8589296814</v>
      </c>
      <c r="AR93" s="9">
        <f t="shared" si="17"/>
        <v>4126651.6026450247</v>
      </c>
      <c r="AS93" s="9">
        <f t="shared" si="18"/>
        <v>2924356.741144076</v>
      </c>
      <c r="AT93" s="9">
        <f t="shared" si="19"/>
        <v>734181.52704157238</v>
      </c>
    </row>
    <row r="94" spans="1:46" x14ac:dyDescent="0.25">
      <c r="A94" s="1">
        <f t="shared" si="10"/>
        <v>21</v>
      </c>
      <c r="B94" s="1" t="s">
        <v>301</v>
      </c>
      <c r="C94" s="2" t="s">
        <v>95</v>
      </c>
      <c r="E94" s="1" t="s">
        <v>308</v>
      </c>
      <c r="F94" s="10">
        <v>222945945.90000001</v>
      </c>
      <c r="G94" s="10">
        <v>278354545.5</v>
      </c>
      <c r="H94" s="10">
        <v>225028470.40000001</v>
      </c>
      <c r="I94" s="10">
        <v>187815098.40000001</v>
      </c>
      <c r="J94" s="10">
        <v>148790727.30000001</v>
      </c>
      <c r="K94" s="10"/>
      <c r="L94" s="10">
        <v>122119085</v>
      </c>
      <c r="M94" s="10">
        <v>273041641</v>
      </c>
      <c r="N94" s="10">
        <v>128726919.2</v>
      </c>
      <c r="O94" s="10">
        <v>199162850.09999999</v>
      </c>
      <c r="P94" s="10"/>
      <c r="Q94" s="10">
        <v>134480688.09999999</v>
      </c>
      <c r="R94" s="10">
        <v>179932876.69999999</v>
      </c>
      <c r="S94" s="10">
        <v>211391468.30000001</v>
      </c>
      <c r="T94" s="10">
        <v>166934309.80000001</v>
      </c>
      <c r="U94" s="10">
        <v>224320445.40000001</v>
      </c>
      <c r="V94" s="10">
        <v>264865740.69999999</v>
      </c>
      <c r="W94" s="10"/>
      <c r="X94" s="10">
        <v>80514245.010000005</v>
      </c>
      <c r="Y94" s="10">
        <v>146815161.30000001</v>
      </c>
      <c r="Z94" s="10">
        <v>96864594.409999996</v>
      </c>
      <c r="AA94" s="10">
        <v>103002471.09999999</v>
      </c>
      <c r="AB94" s="10">
        <v>141001246.40000001</v>
      </c>
      <c r="AC94" s="10">
        <v>158582195.40000001</v>
      </c>
      <c r="AD94" s="10">
        <v>147179000</v>
      </c>
      <c r="AF94" s="2" t="str">
        <f t="shared" si="11"/>
        <v>PE 38:4 (18:0/20:4)</v>
      </c>
      <c r="AG94" s="9">
        <f>AVERAGE(F94:J94)</f>
        <v>212586957.5</v>
      </c>
      <c r="AH94" s="9">
        <f>AVERAGE(L94:O94)</f>
        <v>180762623.82499999</v>
      </c>
      <c r="AI94" s="9">
        <f t="shared" si="12"/>
        <v>196987588.16666666</v>
      </c>
      <c r="AJ94" s="9">
        <f t="shared" si="13"/>
        <v>124851273.37428571</v>
      </c>
      <c r="AK94" s="9"/>
      <c r="AL94" s="9">
        <f>STDEV(F94:J94)</f>
        <v>48143222.540279791</v>
      </c>
      <c r="AM94" s="9">
        <f>STDEV(L94:O94)</f>
        <v>70712480.132563829</v>
      </c>
      <c r="AN94" s="9">
        <f t="shared" si="14"/>
        <v>46180462.792205937</v>
      </c>
      <c r="AO94" s="9">
        <f t="shared" si="15"/>
        <v>30566683.723100659</v>
      </c>
      <c r="AP94" s="9"/>
      <c r="AQ94" s="9">
        <f t="shared" si="16"/>
        <v>21530303.651193142</v>
      </c>
      <c r="AR94" s="9">
        <f t="shared" si="17"/>
        <v>35356240.066281915</v>
      </c>
      <c r="AS94" s="9">
        <f t="shared" si="18"/>
        <v>18853094.987748109</v>
      </c>
      <c r="AT94" s="9">
        <f t="shared" si="19"/>
        <v>11553120.505041463</v>
      </c>
    </row>
    <row r="95" spans="1:46" x14ac:dyDescent="0.25">
      <c r="A95" s="1">
        <f t="shared" si="10"/>
        <v>22</v>
      </c>
      <c r="B95" s="1" t="s">
        <v>301</v>
      </c>
      <c r="C95" s="2" t="s">
        <v>96</v>
      </c>
      <c r="E95" s="1" t="s">
        <v>308</v>
      </c>
      <c r="F95" s="10">
        <v>13036647.9</v>
      </c>
      <c r="G95" s="10">
        <v>17351842.109999999</v>
      </c>
      <c r="H95" s="10">
        <v>16165074.119999999</v>
      </c>
      <c r="I95" s="10">
        <v>16361552.77</v>
      </c>
      <c r="J95" s="10">
        <v>12392475.76</v>
      </c>
      <c r="K95" s="10"/>
      <c r="L95" s="10">
        <v>19327978.210000001</v>
      </c>
      <c r="M95" s="10">
        <v>41127251.280000001</v>
      </c>
      <c r="N95" s="10">
        <v>29170149.550000001</v>
      </c>
      <c r="O95" s="10">
        <v>36477801.119999997</v>
      </c>
      <c r="P95" s="10"/>
      <c r="Q95" s="10">
        <v>23251786.899999999</v>
      </c>
      <c r="R95" s="10">
        <v>33252524.460000001</v>
      </c>
      <c r="S95" s="10">
        <v>36227559.520000003</v>
      </c>
      <c r="T95" s="10">
        <v>34641178.450000003</v>
      </c>
      <c r="U95" s="10">
        <v>47909529.030000001</v>
      </c>
      <c r="V95" s="10">
        <v>54570177.469999999</v>
      </c>
      <c r="W95" s="10"/>
      <c r="X95" s="10">
        <v>6683315.5269999998</v>
      </c>
      <c r="Y95" s="10">
        <v>8248906.8099999996</v>
      </c>
      <c r="Z95" s="10">
        <v>5811439.4950000001</v>
      </c>
      <c r="AA95" s="10">
        <v>8761784.3389999997</v>
      </c>
      <c r="AB95" s="10">
        <v>8795334.7579999994</v>
      </c>
      <c r="AC95" s="10">
        <v>263908.96919999999</v>
      </c>
      <c r="AD95" s="10">
        <v>10182117.24</v>
      </c>
      <c r="AF95" s="2" t="str">
        <f t="shared" si="11"/>
        <v>PE 38:5 (16:0/22:5)</v>
      </c>
      <c r="AG95" s="9">
        <f>AVERAGE(F95:J95)</f>
        <v>15061518.532</v>
      </c>
      <c r="AH95" s="9">
        <f>AVERAGE(L95:O95)</f>
        <v>31525795.039999999</v>
      </c>
      <c r="AI95" s="9">
        <f t="shared" si="12"/>
        <v>38308792.638333336</v>
      </c>
      <c r="AJ95" s="9">
        <f t="shared" si="13"/>
        <v>6963829.5911714286</v>
      </c>
      <c r="AK95" s="9"/>
      <c r="AL95" s="9">
        <f>STDEV(F95:J95)</f>
        <v>2200988.212305015</v>
      </c>
      <c r="AM95" s="9">
        <f>STDEV(L95:O95)</f>
        <v>9505193.7949344479</v>
      </c>
      <c r="AN95" s="9">
        <f t="shared" si="14"/>
        <v>11195257.663212322</v>
      </c>
      <c r="AO95" s="9">
        <f t="shared" si="15"/>
        <v>3288654.2008087868</v>
      </c>
      <c r="AP95" s="9"/>
      <c r="AQ95" s="9">
        <f t="shared" si="16"/>
        <v>984311.85207795049</v>
      </c>
      <c r="AR95" s="9">
        <f t="shared" si="17"/>
        <v>4752596.8974672239</v>
      </c>
      <c r="AS95" s="9">
        <f t="shared" si="18"/>
        <v>4570444.8023088928</v>
      </c>
      <c r="AT95" s="9">
        <f t="shared" si="19"/>
        <v>1242994.4519182744</v>
      </c>
    </row>
    <row r="96" spans="1:46" x14ac:dyDescent="0.25">
      <c r="A96" s="1">
        <f t="shared" si="10"/>
        <v>23</v>
      </c>
      <c r="B96" s="1" t="s">
        <v>301</v>
      </c>
      <c r="C96" s="2" t="s">
        <v>97</v>
      </c>
      <c r="E96" s="1" t="s">
        <v>308</v>
      </c>
      <c r="F96" s="10">
        <v>22857736.489999998</v>
      </c>
      <c r="G96" s="10">
        <v>26624134.77</v>
      </c>
      <c r="H96" s="10">
        <v>21049652.960000001</v>
      </c>
      <c r="I96" s="10">
        <v>18090143.109999999</v>
      </c>
      <c r="J96" s="10">
        <v>10784972.73</v>
      </c>
      <c r="K96" s="10"/>
      <c r="L96" s="10">
        <v>16109904.140000001</v>
      </c>
      <c r="M96" s="10">
        <v>26072082.050000001</v>
      </c>
      <c r="N96" s="10">
        <v>15214549.68</v>
      </c>
      <c r="O96" s="10">
        <v>17986484.59</v>
      </c>
      <c r="P96" s="10"/>
      <c r="Q96" s="10">
        <v>18426270.809999999</v>
      </c>
      <c r="R96" s="10">
        <v>26350027.399999999</v>
      </c>
      <c r="S96" s="10">
        <v>32036750</v>
      </c>
      <c r="T96" s="10">
        <v>23231589.23</v>
      </c>
      <c r="U96" s="10">
        <v>35464118.289999999</v>
      </c>
      <c r="V96" s="10">
        <v>44708564.810000002</v>
      </c>
      <c r="W96" s="10"/>
      <c r="X96" s="10">
        <v>65593162.390000001</v>
      </c>
      <c r="Y96" s="10">
        <v>105129390.7</v>
      </c>
      <c r="Z96" s="10">
        <v>60701861.700000003</v>
      </c>
      <c r="AA96" s="10">
        <v>79797240.049999997</v>
      </c>
      <c r="AB96" s="10">
        <v>121320334.8</v>
      </c>
      <c r="AC96" s="10">
        <v>142255689.40000001</v>
      </c>
      <c r="AD96" s="10">
        <v>138323827.59999999</v>
      </c>
      <c r="AF96" s="2" t="str">
        <f t="shared" si="11"/>
        <v>PE 38:5 (18:0/20:5)</v>
      </c>
      <c r="AG96" s="9">
        <f>AVERAGE(F96:J96)</f>
        <v>19881328.012000002</v>
      </c>
      <c r="AH96" s="9">
        <f>AVERAGE(L96:O96)</f>
        <v>18845755.114999998</v>
      </c>
      <c r="AI96" s="9">
        <f t="shared" si="12"/>
        <v>30036220.09</v>
      </c>
      <c r="AJ96" s="9">
        <f t="shared" si="13"/>
        <v>101874500.94857144</v>
      </c>
      <c r="AK96" s="9"/>
      <c r="AL96" s="9">
        <f>STDEV(F96:J96)</f>
        <v>5950660.8111469802</v>
      </c>
      <c r="AM96" s="9">
        <f>STDEV(L96:O96)</f>
        <v>4954078.4637583373</v>
      </c>
      <c r="AN96" s="9">
        <f t="shared" si="14"/>
        <v>9417259.0316474475</v>
      </c>
      <c r="AO96" s="9">
        <f t="shared" si="15"/>
        <v>33780802.621809445</v>
      </c>
      <c r="AP96" s="9"/>
      <c r="AQ96" s="9">
        <f t="shared" si="16"/>
        <v>2661216.4169537369</v>
      </c>
      <c r="AR96" s="9">
        <f t="shared" si="17"/>
        <v>2477039.2318791687</v>
      </c>
      <c r="AS96" s="9">
        <f t="shared" si="18"/>
        <v>3844579.9005254447</v>
      </c>
      <c r="AT96" s="9">
        <f t="shared" si="19"/>
        <v>12767943.260780929</v>
      </c>
    </row>
    <row r="97" spans="1:46" x14ac:dyDescent="0.25">
      <c r="A97" s="1">
        <f t="shared" si="10"/>
        <v>24</v>
      </c>
      <c r="B97" s="1" t="s">
        <v>301</v>
      </c>
      <c r="C97" s="2" t="s">
        <v>98</v>
      </c>
      <c r="E97" s="1" t="s">
        <v>308</v>
      </c>
      <c r="F97" s="10">
        <v>65659984.979999997</v>
      </c>
      <c r="G97" s="10">
        <v>87678987.239999995</v>
      </c>
      <c r="H97" s="10">
        <v>67869373.319999993</v>
      </c>
      <c r="I97" s="10">
        <v>60189946.329999998</v>
      </c>
      <c r="J97" s="10">
        <v>39492030.299999997</v>
      </c>
      <c r="K97" s="10"/>
      <c r="L97" s="10">
        <v>113342222.2</v>
      </c>
      <c r="M97" s="10">
        <v>227049435.90000001</v>
      </c>
      <c r="N97" s="10">
        <v>121058923.2</v>
      </c>
      <c r="O97" s="10">
        <v>186027521</v>
      </c>
      <c r="P97" s="10"/>
      <c r="Q97" s="10">
        <v>128910802.8</v>
      </c>
      <c r="R97" s="10">
        <v>184717729.90000001</v>
      </c>
      <c r="S97" s="10">
        <v>189787261.90000001</v>
      </c>
      <c r="T97" s="10">
        <v>158509831.59999999</v>
      </c>
      <c r="U97" s="10">
        <v>200752318.40000001</v>
      </c>
      <c r="V97" s="10">
        <v>236138580.19999999</v>
      </c>
      <c r="W97" s="10"/>
      <c r="X97" s="10">
        <v>41454950.140000001</v>
      </c>
      <c r="Y97" s="10">
        <v>53852652.329999998</v>
      </c>
      <c r="Z97" s="10">
        <v>43355285.899999999</v>
      </c>
      <c r="AA97" s="10">
        <v>47669672.659999996</v>
      </c>
      <c r="AB97" s="10">
        <v>59489209.399999999</v>
      </c>
      <c r="AC97" s="10">
        <v>58679016.060000002</v>
      </c>
      <c r="AD97" s="10">
        <v>63138620.689999998</v>
      </c>
      <c r="AF97" s="2" t="str">
        <f t="shared" si="11"/>
        <v>PE 38:5 (18:1/20:4)</v>
      </c>
      <c r="AG97" s="9">
        <f>AVERAGE(F97:J97)</f>
        <v>64178064.434</v>
      </c>
      <c r="AH97" s="9">
        <f>AVERAGE(L97:O97)</f>
        <v>161869525.57499999</v>
      </c>
      <c r="AI97" s="9">
        <f t="shared" si="12"/>
        <v>183136087.46666667</v>
      </c>
      <c r="AJ97" s="9">
        <f t="shared" si="13"/>
        <v>52519915.311428569</v>
      </c>
      <c r="AK97" s="9"/>
      <c r="AL97" s="9">
        <f>STDEV(F97:J97)</f>
        <v>17272960.008395724</v>
      </c>
      <c r="AM97" s="9">
        <f>STDEV(L97:O97)</f>
        <v>54321370.539868325</v>
      </c>
      <c r="AN97" s="9">
        <f t="shared" si="14"/>
        <v>36641969.154412821</v>
      </c>
      <c r="AO97" s="9">
        <f t="shared" si="15"/>
        <v>8475331.009003995</v>
      </c>
      <c r="AP97" s="9"/>
      <c r="AQ97" s="9">
        <f t="shared" si="16"/>
        <v>7724702.5502816355</v>
      </c>
      <c r="AR97" s="9">
        <f t="shared" si="17"/>
        <v>27160685.269934162</v>
      </c>
      <c r="AS97" s="9">
        <f t="shared" si="18"/>
        <v>14959021.266518636</v>
      </c>
      <c r="AT97" s="9">
        <f t="shared" si="19"/>
        <v>3203374.0183969568</v>
      </c>
    </row>
    <row r="98" spans="1:46" x14ac:dyDescent="0.25">
      <c r="A98" s="1">
        <f t="shared" si="10"/>
        <v>25</v>
      </c>
      <c r="B98" s="1" t="s">
        <v>301</v>
      </c>
      <c r="C98" s="2" t="s">
        <v>99</v>
      </c>
      <c r="E98" s="1" t="s">
        <v>308</v>
      </c>
      <c r="F98" s="10">
        <v>235360585.59999999</v>
      </c>
      <c r="G98" s="10">
        <v>271236044.69999999</v>
      </c>
      <c r="H98" s="10">
        <v>234972675.19999999</v>
      </c>
      <c r="I98" s="10">
        <v>234193738.80000001</v>
      </c>
      <c r="J98" s="10">
        <v>158600787.90000001</v>
      </c>
      <c r="K98" s="10"/>
      <c r="L98" s="10">
        <v>155378910.69999999</v>
      </c>
      <c r="M98" s="10">
        <v>257274769.19999999</v>
      </c>
      <c r="N98" s="10">
        <v>138498072.40000001</v>
      </c>
      <c r="O98" s="10">
        <v>182481512.59999999</v>
      </c>
      <c r="P98" s="10"/>
      <c r="Q98" s="10">
        <v>154989752.09999999</v>
      </c>
      <c r="R98" s="10">
        <v>192140939.30000001</v>
      </c>
      <c r="S98" s="10">
        <v>194296587.30000001</v>
      </c>
      <c r="T98" s="10">
        <v>160002862</v>
      </c>
      <c r="U98" s="10">
        <v>216391456.69999999</v>
      </c>
      <c r="V98" s="10">
        <v>254371682.09999999</v>
      </c>
      <c r="W98" s="10"/>
      <c r="X98" s="10">
        <v>224728596.90000001</v>
      </c>
      <c r="Y98" s="10">
        <v>290137634.39999998</v>
      </c>
      <c r="Z98" s="10">
        <v>222538863</v>
      </c>
      <c r="AA98" s="10">
        <v>232961553.30000001</v>
      </c>
      <c r="AB98" s="10">
        <v>308506623.89999998</v>
      </c>
      <c r="AC98" s="10">
        <v>299390629.19999999</v>
      </c>
      <c r="AD98" s="10">
        <v>286318206.89999998</v>
      </c>
      <c r="AF98" s="2" t="str">
        <f t="shared" si="11"/>
        <v>PE 38:6 (16:0/22:6)</v>
      </c>
      <c r="AG98" s="9">
        <f>AVERAGE(F98:J98)</f>
        <v>226872766.44</v>
      </c>
      <c r="AH98" s="9">
        <f>AVERAGE(L98:O98)</f>
        <v>183408316.22499999</v>
      </c>
      <c r="AI98" s="9">
        <f t="shared" si="12"/>
        <v>195365546.58333334</v>
      </c>
      <c r="AJ98" s="9">
        <f t="shared" si="13"/>
        <v>266368872.51428571</v>
      </c>
      <c r="AK98" s="9"/>
      <c r="AL98" s="9">
        <f>STDEV(F98:J98)</f>
        <v>41292892.076147534</v>
      </c>
      <c r="AM98" s="9">
        <f>STDEV(L98:O98)</f>
        <v>52471228.352857202</v>
      </c>
      <c r="AN98" s="9">
        <f t="shared" si="14"/>
        <v>36921749.503584556</v>
      </c>
      <c r="AO98" s="9">
        <f t="shared" si="15"/>
        <v>37859362.018768072</v>
      </c>
      <c r="AP98" s="9"/>
      <c r="AQ98" s="9">
        <f t="shared" si="16"/>
        <v>18466742.733965661</v>
      </c>
      <c r="AR98" s="9">
        <f t="shared" si="17"/>
        <v>26235614.176428601</v>
      </c>
      <c r="AS98" s="9">
        <f t="shared" si="18"/>
        <v>15073241.11577338</v>
      </c>
      <c r="AT98" s="9">
        <f t="shared" si="19"/>
        <v>14309493.813889226</v>
      </c>
    </row>
    <row r="99" spans="1:46" x14ac:dyDescent="0.25">
      <c r="A99" s="1">
        <f t="shared" si="10"/>
        <v>26</v>
      </c>
      <c r="B99" s="1" t="s">
        <v>301</v>
      </c>
      <c r="C99" s="2" t="s">
        <v>100</v>
      </c>
      <c r="E99" s="1" t="s">
        <v>308</v>
      </c>
      <c r="F99" s="10">
        <v>3281319.0690000001</v>
      </c>
      <c r="G99" s="10">
        <v>3357046.6510000001</v>
      </c>
      <c r="H99" s="10">
        <v>7290323.4500000002</v>
      </c>
      <c r="I99" s="10">
        <v>4484393.5599999996</v>
      </c>
      <c r="J99" s="10">
        <v>3167681.818</v>
      </c>
      <c r="K99" s="10"/>
      <c r="L99" s="10">
        <v>5160875.8169999998</v>
      </c>
      <c r="M99" s="10">
        <v>7322271.7949999999</v>
      </c>
      <c r="N99" s="10">
        <v>5901129.9440000001</v>
      </c>
      <c r="O99" s="10">
        <v>7691712.1849999996</v>
      </c>
      <c r="P99" s="10"/>
      <c r="Q99" s="10">
        <v>4734861.2649999997</v>
      </c>
      <c r="R99" s="10">
        <v>6753045.0099999998</v>
      </c>
      <c r="S99" s="10">
        <v>7080492.0630000001</v>
      </c>
      <c r="T99" s="10">
        <v>5778505.051</v>
      </c>
      <c r="U99" s="10">
        <v>5398528.6600000001</v>
      </c>
      <c r="V99" s="10">
        <v>7096959.8770000003</v>
      </c>
      <c r="W99" s="10"/>
      <c r="X99" s="10">
        <v>3667022.7919999999</v>
      </c>
      <c r="Y99" s="10">
        <v>5045003.5839999998</v>
      </c>
      <c r="Z99" s="10">
        <v>3877799.202</v>
      </c>
      <c r="AA99" s="10">
        <v>3450895.3790000002</v>
      </c>
      <c r="AB99" s="10">
        <v>6551880.3420000002</v>
      </c>
      <c r="AC99" s="10">
        <v>5824320.6160000004</v>
      </c>
      <c r="AD99" s="10">
        <v>5437079.3099999996</v>
      </c>
      <c r="AF99" s="2" t="str">
        <f t="shared" si="11"/>
        <v>PE 38:7 (16:1/22:6)</v>
      </c>
      <c r="AG99" s="9">
        <f>AVERAGE(F99:J99)</f>
        <v>4316152.9095999999</v>
      </c>
      <c r="AH99" s="9">
        <f>AVERAGE(L99:O99)</f>
        <v>6518997.4352500001</v>
      </c>
      <c r="AI99" s="9">
        <f t="shared" si="12"/>
        <v>6140398.6543333335</v>
      </c>
      <c r="AJ99" s="9">
        <f t="shared" si="13"/>
        <v>4836285.8892857144</v>
      </c>
      <c r="AK99" s="9"/>
      <c r="AL99" s="9">
        <f>STDEV(F99:J99)</f>
        <v>1745261.2312350096</v>
      </c>
      <c r="AM99" s="9">
        <f>STDEV(L99:O99)</f>
        <v>1189784.8752350893</v>
      </c>
      <c r="AN99" s="9">
        <f t="shared" si="14"/>
        <v>982954.11574288714</v>
      </c>
      <c r="AO99" s="9">
        <f t="shared" si="15"/>
        <v>1192278.808571053</v>
      </c>
      <c r="AP99" s="9"/>
      <c r="AQ99" s="9">
        <f t="shared" si="16"/>
        <v>780504.55030729214</v>
      </c>
      <c r="AR99" s="9">
        <f t="shared" si="17"/>
        <v>594892.43761754467</v>
      </c>
      <c r="AS99" s="9">
        <f t="shared" si="18"/>
        <v>401289.33735645184</v>
      </c>
      <c r="AT99" s="9">
        <f t="shared" si="19"/>
        <v>450639.03156162734</v>
      </c>
    </row>
    <row r="100" spans="1:46" x14ac:dyDescent="0.25">
      <c r="A100" s="1">
        <f t="shared" si="10"/>
        <v>27</v>
      </c>
      <c r="B100" s="1" t="s">
        <v>301</v>
      </c>
      <c r="C100" s="2" t="s">
        <v>101</v>
      </c>
      <c r="E100" s="1" t="s">
        <v>308</v>
      </c>
      <c r="F100" s="10">
        <v>1917131.757</v>
      </c>
      <c r="G100" s="10">
        <v>2706734.8480000002</v>
      </c>
      <c r="H100" s="10">
        <v>1971100.7409999999</v>
      </c>
      <c r="I100" s="10">
        <v>1711031.4850000001</v>
      </c>
      <c r="J100" s="10">
        <v>1244338.4850000001</v>
      </c>
      <c r="K100" s="10"/>
      <c r="L100" s="10">
        <v>2762705.0109999999</v>
      </c>
      <c r="M100" s="10">
        <v>5530625.6409999998</v>
      </c>
      <c r="N100" s="10">
        <v>3851405.7829999998</v>
      </c>
      <c r="O100" s="10">
        <v>5208340.3360000001</v>
      </c>
      <c r="P100" s="10"/>
      <c r="Q100" s="10">
        <v>3151356.2710000002</v>
      </c>
      <c r="R100" s="10">
        <v>4424152.642</v>
      </c>
      <c r="S100" s="10">
        <v>5579932.54</v>
      </c>
      <c r="T100" s="10">
        <v>3608582.4920000001</v>
      </c>
      <c r="U100" s="10">
        <v>5302643.3</v>
      </c>
      <c r="V100" s="10">
        <v>6064548.6109999996</v>
      </c>
      <c r="W100" s="10"/>
      <c r="X100" s="10">
        <v>68628.917379999999</v>
      </c>
      <c r="Y100" s="10">
        <v>93835.125450000007</v>
      </c>
      <c r="Z100" s="10">
        <v>67995.345740000004</v>
      </c>
      <c r="AA100" s="10">
        <v>81861.360719999997</v>
      </c>
      <c r="AB100" s="10">
        <v>166193.01990000001</v>
      </c>
      <c r="AC100" s="10">
        <v>112931.72689999999</v>
      </c>
      <c r="AD100" s="10">
        <v>209879.31030000001</v>
      </c>
      <c r="AF100" s="2" t="str">
        <f t="shared" si="11"/>
        <v>PE 39:5 (19:1/20:4)</v>
      </c>
      <c r="AG100" s="9">
        <f>AVERAGE(F100:J100)</f>
        <v>1910067.4632000003</v>
      </c>
      <c r="AH100" s="9">
        <f>AVERAGE(L100:O100)</f>
        <v>4338269.1927499995</v>
      </c>
      <c r="AI100" s="9">
        <f t="shared" si="12"/>
        <v>4688535.9759999998</v>
      </c>
      <c r="AJ100" s="9">
        <f t="shared" si="13"/>
        <v>114474.97234142858</v>
      </c>
      <c r="AK100" s="9"/>
      <c r="AL100" s="9">
        <f>STDEV(F100:J100)</f>
        <v>529448.83612187183</v>
      </c>
      <c r="AM100" s="9">
        <f>STDEV(L100:O100)</f>
        <v>1277781.432088014</v>
      </c>
      <c r="AN100" s="9">
        <f t="shared" si="14"/>
        <v>1154490.8775512855</v>
      </c>
      <c r="AO100" s="9">
        <f t="shared" si="15"/>
        <v>54053.974781857338</v>
      </c>
      <c r="AP100" s="9"/>
      <c r="AQ100" s="9">
        <f t="shared" si="16"/>
        <v>236776.71763533031</v>
      </c>
      <c r="AR100" s="9">
        <f t="shared" si="17"/>
        <v>638890.71604400699</v>
      </c>
      <c r="AS100" s="9">
        <f t="shared" si="18"/>
        <v>471318.92711643735</v>
      </c>
      <c r="AT100" s="9">
        <f t="shared" si="19"/>
        <v>20430.482092478767</v>
      </c>
    </row>
    <row r="101" spans="1:46" x14ac:dyDescent="0.25">
      <c r="A101" s="1">
        <f t="shared" si="10"/>
        <v>28</v>
      </c>
      <c r="B101" s="1" t="s">
        <v>301</v>
      </c>
      <c r="C101" s="2" t="s">
        <v>102</v>
      </c>
      <c r="E101" s="1" t="s">
        <v>308</v>
      </c>
      <c r="F101" s="10">
        <v>5233152.4019999998</v>
      </c>
      <c r="G101" s="10">
        <v>5941473.2850000001</v>
      </c>
      <c r="H101" s="10">
        <v>4324190.0269999998</v>
      </c>
      <c r="I101" s="10">
        <v>4044017.531</v>
      </c>
      <c r="J101" s="10">
        <v>2906472.727</v>
      </c>
      <c r="K101" s="10"/>
      <c r="L101" s="10">
        <v>3751682.9190000002</v>
      </c>
      <c r="M101" s="10">
        <v>7225529.2309999997</v>
      </c>
      <c r="N101" s="10">
        <v>4512238.1849999996</v>
      </c>
      <c r="O101" s="10">
        <v>6367989.8459999999</v>
      </c>
      <c r="P101" s="10"/>
      <c r="Q101" s="10">
        <v>3756128.7089999998</v>
      </c>
      <c r="R101" s="10">
        <v>5203367.2410000004</v>
      </c>
      <c r="S101" s="10">
        <v>6217356.7460000003</v>
      </c>
      <c r="T101" s="10">
        <v>4419614.4780000001</v>
      </c>
      <c r="U101" s="10">
        <v>5807088.3530000001</v>
      </c>
      <c r="V101" s="10">
        <v>6639955.6330000004</v>
      </c>
      <c r="W101" s="10"/>
      <c r="X101" s="10">
        <v>1188326.2109999999</v>
      </c>
      <c r="Y101" s="10">
        <v>1280664.122</v>
      </c>
      <c r="Z101" s="10">
        <v>1056440.6910000001</v>
      </c>
      <c r="AA101" s="10">
        <v>861651.73300000001</v>
      </c>
      <c r="AB101" s="10">
        <v>1260788.818</v>
      </c>
      <c r="AC101" s="10">
        <v>1464753.548</v>
      </c>
      <c r="AD101" s="10">
        <v>1210117.517</v>
      </c>
      <c r="AF101" s="2" t="str">
        <f t="shared" si="11"/>
        <v>PE 39:6 (17:0/22:6)</v>
      </c>
      <c r="AG101" s="9">
        <f>AVERAGE(F101:J101)</f>
        <v>4489861.1943999995</v>
      </c>
      <c r="AH101" s="9">
        <f>AVERAGE(L101:O101)</f>
        <v>5464360.0452500004</v>
      </c>
      <c r="AI101" s="9">
        <f t="shared" si="12"/>
        <v>5340585.1933333334</v>
      </c>
      <c r="AJ101" s="9">
        <f t="shared" si="13"/>
        <v>1188963.2342857143</v>
      </c>
      <c r="AK101" s="9"/>
      <c r="AL101" s="9">
        <f>STDEV(F101:J101)</f>
        <v>1161141.8978174601</v>
      </c>
      <c r="AM101" s="9">
        <f>STDEV(L101:O101)</f>
        <v>1608110.9718325471</v>
      </c>
      <c r="AN101" s="9">
        <f t="shared" si="14"/>
        <v>1100203.1874807631</v>
      </c>
      <c r="AO101" s="9">
        <f t="shared" si="15"/>
        <v>189196.20206316418</v>
      </c>
      <c r="AP101" s="9"/>
      <c r="AQ101" s="9">
        <f t="shared" si="16"/>
        <v>519278.44300859107</v>
      </c>
      <c r="AR101" s="9">
        <f t="shared" si="17"/>
        <v>804055.48591627355</v>
      </c>
      <c r="AS101" s="9">
        <f t="shared" si="18"/>
        <v>449156.07045191457</v>
      </c>
      <c r="AT101" s="9">
        <f t="shared" si="19"/>
        <v>71509.442808151114</v>
      </c>
    </row>
    <row r="102" spans="1:46" x14ac:dyDescent="0.25">
      <c r="A102" s="1">
        <f t="shared" si="10"/>
        <v>29</v>
      </c>
      <c r="B102" s="1" t="s">
        <v>301</v>
      </c>
      <c r="C102" s="2" t="s">
        <v>103</v>
      </c>
      <c r="E102" s="1" t="s">
        <v>308</v>
      </c>
      <c r="F102" s="10">
        <v>2829452.327</v>
      </c>
      <c r="G102" s="10">
        <v>3625212.52</v>
      </c>
      <c r="H102" s="10">
        <v>2216283.0189999999</v>
      </c>
      <c r="I102" s="10">
        <v>2148805.3670000001</v>
      </c>
      <c r="J102" s="10">
        <v>1378686.3640000001</v>
      </c>
      <c r="K102" s="10"/>
      <c r="L102" s="10">
        <v>4165902.3969999999</v>
      </c>
      <c r="M102" s="10">
        <v>8956984.6150000002</v>
      </c>
      <c r="N102" s="10">
        <v>3356321.037</v>
      </c>
      <c r="O102" s="10">
        <v>5142002.801</v>
      </c>
      <c r="P102" s="10"/>
      <c r="Q102" s="10">
        <v>5011779.5039999997</v>
      </c>
      <c r="R102" s="10">
        <v>7667569.4720000001</v>
      </c>
      <c r="S102" s="10">
        <v>8725480.159</v>
      </c>
      <c r="T102" s="10">
        <v>5043757.5760000004</v>
      </c>
      <c r="U102" s="10">
        <v>8745644.3959999997</v>
      </c>
      <c r="V102" s="10">
        <v>11560447.529999999</v>
      </c>
      <c r="W102" s="10"/>
      <c r="X102" s="10">
        <v>1628837.6070000001</v>
      </c>
      <c r="Y102" s="10">
        <v>1808307.527</v>
      </c>
      <c r="Z102" s="10">
        <v>29182.180850000001</v>
      </c>
      <c r="AA102" s="10">
        <v>1621696.085</v>
      </c>
      <c r="AB102" s="10">
        <v>1863330.84</v>
      </c>
      <c r="AC102" s="10">
        <v>2185514.7259999998</v>
      </c>
      <c r="AD102" s="10">
        <v>1726545.517</v>
      </c>
      <c r="AF102" s="2" t="str">
        <f t="shared" si="11"/>
        <v>PE 40:4 (18:0/22:4)</v>
      </c>
      <c r="AG102" s="9">
        <f>AVERAGE(F102:J102)</f>
        <v>2439687.9194</v>
      </c>
      <c r="AH102" s="9">
        <f>AVERAGE(L102:O102)</f>
        <v>5405302.7125000004</v>
      </c>
      <c r="AI102" s="9">
        <f t="shared" si="12"/>
        <v>7792446.4395000003</v>
      </c>
      <c r="AJ102" s="9">
        <f t="shared" si="13"/>
        <v>1551916.3546928572</v>
      </c>
      <c r="AK102" s="9"/>
      <c r="AL102" s="9">
        <f>STDEV(F102:J102)</f>
        <v>839290.11394068226</v>
      </c>
      <c r="AM102" s="9">
        <f>STDEV(L102:O102)</f>
        <v>2477781.9535852484</v>
      </c>
      <c r="AN102" s="9">
        <f t="shared" si="14"/>
        <v>2501198.265453293</v>
      </c>
      <c r="AO102" s="9">
        <f t="shared" si="15"/>
        <v>698112.11006953462</v>
      </c>
      <c r="AP102" s="9"/>
      <c r="AQ102" s="9">
        <f t="shared" si="16"/>
        <v>375341.94952298189</v>
      </c>
      <c r="AR102" s="9">
        <f t="shared" si="17"/>
        <v>1238890.9767926242</v>
      </c>
      <c r="AS102" s="9">
        <f t="shared" si="18"/>
        <v>1021109.9159824864</v>
      </c>
      <c r="AT102" s="9">
        <f t="shared" si="19"/>
        <v>263861.57578379125</v>
      </c>
    </row>
    <row r="103" spans="1:46" x14ac:dyDescent="0.25">
      <c r="A103" s="1">
        <f t="shared" si="10"/>
        <v>30</v>
      </c>
      <c r="B103" s="1" t="s">
        <v>301</v>
      </c>
      <c r="C103" s="2" t="s">
        <v>104</v>
      </c>
      <c r="E103" s="1" t="s">
        <v>308</v>
      </c>
      <c r="F103" s="10">
        <v>15474575.83</v>
      </c>
      <c r="G103" s="10">
        <v>19426251.989999998</v>
      </c>
      <c r="H103" s="10">
        <v>18993787.059999999</v>
      </c>
      <c r="I103" s="10">
        <v>16053896.24</v>
      </c>
      <c r="J103" s="10">
        <v>10590454.550000001</v>
      </c>
      <c r="K103" s="10"/>
      <c r="L103" s="10">
        <v>13689206.970000001</v>
      </c>
      <c r="M103" s="10">
        <v>21673482.050000001</v>
      </c>
      <c r="N103" s="10">
        <v>16091213.029999999</v>
      </c>
      <c r="O103" s="10">
        <v>18939600.84</v>
      </c>
      <c r="P103" s="10"/>
      <c r="Q103" s="10">
        <v>18811646.32</v>
      </c>
      <c r="R103" s="10">
        <v>25195632.09</v>
      </c>
      <c r="S103" s="10">
        <v>23192809.52</v>
      </c>
      <c r="T103" s="10">
        <v>21741774.41</v>
      </c>
      <c r="U103" s="10">
        <v>32915688.210000001</v>
      </c>
      <c r="V103" s="10">
        <v>32169332.559999999</v>
      </c>
      <c r="W103" s="10"/>
      <c r="X103" s="10">
        <v>5124697.2929999996</v>
      </c>
      <c r="Y103" s="10">
        <v>7324716.8459999999</v>
      </c>
      <c r="Z103" s="10">
        <v>4756515.9570000004</v>
      </c>
      <c r="AA103" s="10">
        <v>6160577.6639999999</v>
      </c>
      <c r="AB103" s="10">
        <v>6882820.5130000003</v>
      </c>
      <c r="AC103" s="10">
        <v>7639330.6560000004</v>
      </c>
      <c r="AD103" s="10">
        <v>7941986.2070000004</v>
      </c>
      <c r="AF103" s="2" t="str">
        <f t="shared" si="11"/>
        <v>PE 40:4 (20:0/20:4)</v>
      </c>
      <c r="AG103" s="9">
        <f>AVERAGE(F103:J103)</f>
        <v>16107793.133999998</v>
      </c>
      <c r="AH103" s="9">
        <f>AVERAGE(L103:O103)</f>
        <v>17598375.7225</v>
      </c>
      <c r="AI103" s="9">
        <f t="shared" si="12"/>
        <v>25671147.184999999</v>
      </c>
      <c r="AJ103" s="9">
        <f t="shared" si="13"/>
        <v>6547235.0194285726</v>
      </c>
      <c r="AK103" s="9"/>
      <c r="AL103" s="9">
        <f>STDEV(F103:J103)</f>
        <v>3542104.7485794728</v>
      </c>
      <c r="AM103" s="9">
        <f>STDEV(L103:O103)</f>
        <v>3462105.1454006876</v>
      </c>
      <c r="AN103" s="9">
        <f t="shared" si="14"/>
        <v>5719629.0533556454</v>
      </c>
      <c r="AO103" s="9">
        <f t="shared" si="15"/>
        <v>1240624.2798795013</v>
      </c>
      <c r="AP103" s="9"/>
      <c r="AQ103" s="9">
        <f t="shared" si="16"/>
        <v>1584077.4002497005</v>
      </c>
      <c r="AR103" s="9">
        <f t="shared" si="17"/>
        <v>1731052.5727003438</v>
      </c>
      <c r="AS103" s="9">
        <f t="shared" si="18"/>
        <v>2335028.7831198857</v>
      </c>
      <c r="AT103" s="9">
        <f t="shared" si="19"/>
        <v>468911.9021471077</v>
      </c>
    </row>
    <row r="104" spans="1:46" x14ac:dyDescent="0.25">
      <c r="A104" s="1">
        <f t="shared" si="10"/>
        <v>31</v>
      </c>
      <c r="B104" s="1" t="s">
        <v>301</v>
      </c>
      <c r="C104" s="2" t="s">
        <v>105</v>
      </c>
      <c r="E104" s="1" t="s">
        <v>308</v>
      </c>
      <c r="F104" s="10">
        <v>18304028.149999999</v>
      </c>
      <c r="G104" s="10">
        <v>23051464.510000002</v>
      </c>
      <c r="H104" s="10">
        <v>21210070.079999998</v>
      </c>
      <c r="I104" s="10">
        <v>18202701.609999999</v>
      </c>
      <c r="J104" s="10">
        <v>11969140.91</v>
      </c>
      <c r="K104" s="10"/>
      <c r="L104" s="10">
        <v>17855109.370000001</v>
      </c>
      <c r="M104" s="10">
        <v>30630466.670000002</v>
      </c>
      <c r="N104" s="10">
        <v>19447534.059999999</v>
      </c>
      <c r="O104" s="10">
        <v>24081603.640000001</v>
      </c>
      <c r="P104" s="10"/>
      <c r="Q104" s="10">
        <v>23823425.82</v>
      </c>
      <c r="R104" s="10">
        <v>32863201.57</v>
      </c>
      <c r="S104" s="10">
        <v>31918289.68</v>
      </c>
      <c r="T104" s="10">
        <v>26785531.989999998</v>
      </c>
      <c r="U104" s="10">
        <v>41661332.600000001</v>
      </c>
      <c r="V104" s="10">
        <v>43729780.090000004</v>
      </c>
      <c r="W104" s="10"/>
      <c r="X104" s="10">
        <v>6753534.9000000004</v>
      </c>
      <c r="Y104" s="10">
        <v>9133024.3729999997</v>
      </c>
      <c r="Z104" s="10">
        <v>4785698.1380000003</v>
      </c>
      <c r="AA104" s="10">
        <v>7782273.7479999997</v>
      </c>
      <c r="AB104" s="10">
        <v>8746151.3530000001</v>
      </c>
      <c r="AC104" s="10">
        <v>9824845.3819999993</v>
      </c>
      <c r="AD104" s="10">
        <v>9668531.7239999995</v>
      </c>
      <c r="AF104" s="2" t="str">
        <f t="shared" si="11"/>
        <v>PE 40:5 (18:0/22:5)</v>
      </c>
      <c r="AG104" s="9">
        <f>AVERAGE(F104:J104)</f>
        <v>18547481.051999997</v>
      </c>
      <c r="AH104" s="9">
        <f>AVERAGE(L104:O104)</f>
        <v>23003678.435000002</v>
      </c>
      <c r="AI104" s="9">
        <f t="shared" si="12"/>
        <v>33463593.625</v>
      </c>
      <c r="AJ104" s="9">
        <f t="shared" si="13"/>
        <v>8099151.3739999989</v>
      </c>
      <c r="AK104" s="9"/>
      <c r="AL104" s="9">
        <f>STDEV(F104:J104)</f>
        <v>4207967.1019665254</v>
      </c>
      <c r="AM104" s="9">
        <f>STDEV(L104:O104)</f>
        <v>5729565.072557929</v>
      </c>
      <c r="AN104" s="9">
        <f t="shared" si="14"/>
        <v>7910439.7633499624</v>
      </c>
      <c r="AO104" s="9">
        <f t="shared" si="15"/>
        <v>1817440.7058287119</v>
      </c>
      <c r="AP104" s="9"/>
      <c r="AQ104" s="9">
        <f t="shared" si="16"/>
        <v>1881860.0974159879</v>
      </c>
      <c r="AR104" s="9">
        <f t="shared" si="17"/>
        <v>2864782.5362789645</v>
      </c>
      <c r="AS104" s="9">
        <f t="shared" si="18"/>
        <v>3229423.5102049876</v>
      </c>
      <c r="AT104" s="9">
        <f t="shared" si="19"/>
        <v>686928.01860406704</v>
      </c>
    </row>
    <row r="105" spans="1:46" x14ac:dyDescent="0.25">
      <c r="A105" s="1">
        <f t="shared" si="10"/>
        <v>32</v>
      </c>
      <c r="B105" s="1" t="s">
        <v>301</v>
      </c>
      <c r="C105" s="2" t="s">
        <v>106</v>
      </c>
      <c r="E105" s="1" t="s">
        <v>308</v>
      </c>
      <c r="F105" s="10">
        <v>5186388.8890000004</v>
      </c>
      <c r="G105" s="10">
        <v>6228612.4400000004</v>
      </c>
      <c r="H105" s="10">
        <v>6082115.9029999999</v>
      </c>
      <c r="I105" s="10">
        <v>5492035.7779999999</v>
      </c>
      <c r="J105" s="10">
        <v>3639939.3939999999</v>
      </c>
      <c r="K105" s="10"/>
      <c r="L105" s="10">
        <v>10333468.41</v>
      </c>
      <c r="M105" s="10">
        <v>16211035.9</v>
      </c>
      <c r="N105" s="10">
        <v>14240365.57</v>
      </c>
      <c r="O105" s="10">
        <v>16708301.82</v>
      </c>
      <c r="P105" s="10"/>
      <c r="Q105" s="10">
        <v>14785345.91</v>
      </c>
      <c r="R105" s="10">
        <v>21481859.100000001</v>
      </c>
      <c r="S105" s="10">
        <v>18835158.73</v>
      </c>
      <c r="T105" s="10">
        <v>15944158.25</v>
      </c>
      <c r="U105" s="10">
        <v>22694910.550000001</v>
      </c>
      <c r="V105" s="10">
        <v>25296454.48</v>
      </c>
      <c r="W105" s="10"/>
      <c r="X105" s="10">
        <v>1235689.1029999999</v>
      </c>
      <c r="Y105" s="10">
        <v>65014.336920000002</v>
      </c>
      <c r="Z105" s="10">
        <v>44022.606379999997</v>
      </c>
      <c r="AA105" s="10">
        <v>68324.775349999996</v>
      </c>
      <c r="AB105" s="10">
        <v>72820.512820000004</v>
      </c>
      <c r="AC105" s="10">
        <v>79658.634539999999</v>
      </c>
      <c r="AD105" s="10">
        <v>1747654.138</v>
      </c>
      <c r="AF105" s="2" t="str">
        <f t="shared" si="11"/>
        <v>PE 40:5 (18:1/22:4)</v>
      </c>
      <c r="AG105" s="9">
        <f>AVERAGE(F105:J105)</f>
        <v>5325818.480800001</v>
      </c>
      <c r="AH105" s="9">
        <f>AVERAGE(L105:O105)</f>
        <v>14373292.925000001</v>
      </c>
      <c r="AI105" s="9">
        <f t="shared" si="12"/>
        <v>19839647.83666667</v>
      </c>
      <c r="AJ105" s="9">
        <f t="shared" si="13"/>
        <v>473312.01528714283</v>
      </c>
      <c r="AK105" s="9"/>
      <c r="AL105" s="9">
        <f>STDEV(F105:J105)</f>
        <v>1033958.3913124803</v>
      </c>
      <c r="AM105" s="9">
        <f>STDEV(L105:O105)</f>
        <v>2896401.0757946521</v>
      </c>
      <c r="AN105" s="9">
        <f t="shared" si="14"/>
        <v>4058470.8250631546</v>
      </c>
      <c r="AO105" s="9">
        <f t="shared" si="15"/>
        <v>711282.19348156045</v>
      </c>
      <c r="AP105" s="9"/>
      <c r="AQ105" s="9">
        <f t="shared" si="16"/>
        <v>462400.24977620679</v>
      </c>
      <c r="AR105" s="9">
        <f t="shared" si="17"/>
        <v>1448200.5378973261</v>
      </c>
      <c r="AS105" s="9">
        <f t="shared" si="18"/>
        <v>1656863.7762294966</v>
      </c>
      <c r="AT105" s="9">
        <f t="shared" si="19"/>
        <v>268839.39942010515</v>
      </c>
    </row>
    <row r="106" spans="1:46" x14ac:dyDescent="0.25">
      <c r="A106" s="1">
        <f t="shared" si="10"/>
        <v>33</v>
      </c>
      <c r="B106" s="1" t="s">
        <v>301</v>
      </c>
      <c r="C106" s="2" t="s">
        <v>107</v>
      </c>
      <c r="E106" s="1" t="s">
        <v>308</v>
      </c>
      <c r="F106" s="10">
        <v>151492417.40000001</v>
      </c>
      <c r="G106" s="10">
        <v>170433054.19999999</v>
      </c>
      <c r="H106" s="10">
        <v>138289487.90000001</v>
      </c>
      <c r="I106" s="10">
        <v>119107656.5</v>
      </c>
      <c r="J106" s="10">
        <v>83487606.060000002</v>
      </c>
      <c r="K106" s="10"/>
      <c r="L106" s="10">
        <v>89052854.030000001</v>
      </c>
      <c r="M106" s="10">
        <v>180095897.40000001</v>
      </c>
      <c r="N106" s="10">
        <v>80760485.209999993</v>
      </c>
      <c r="O106" s="10">
        <v>120313935.59999999</v>
      </c>
      <c r="P106" s="10"/>
      <c r="Q106" s="10">
        <v>93743914.170000002</v>
      </c>
      <c r="R106" s="10">
        <v>133333659.5</v>
      </c>
      <c r="S106" s="10">
        <v>128474365.09999999</v>
      </c>
      <c r="T106" s="10">
        <v>104372222.2</v>
      </c>
      <c r="U106" s="10">
        <v>153245929.19999999</v>
      </c>
      <c r="V106" s="10">
        <v>190690817.90000001</v>
      </c>
      <c r="W106" s="10"/>
      <c r="X106" s="10">
        <v>181553596.90000001</v>
      </c>
      <c r="Y106" s="10">
        <v>233684802.90000001</v>
      </c>
      <c r="Z106" s="10">
        <v>161664428.19999999</v>
      </c>
      <c r="AA106" s="10">
        <v>190417618.69999999</v>
      </c>
      <c r="AB106" s="10">
        <v>246299074.09999999</v>
      </c>
      <c r="AC106" s="10">
        <v>264129651.90000001</v>
      </c>
      <c r="AD106" s="10">
        <v>243306103.40000001</v>
      </c>
      <c r="AF106" s="2" t="str">
        <f t="shared" si="11"/>
        <v>PE 40:6 (18:0/22:6)</v>
      </c>
      <c r="AG106" s="9">
        <f>AVERAGE(F106:J106)</f>
        <v>132562044.41199999</v>
      </c>
      <c r="AH106" s="9">
        <f>AVERAGE(L106:O106)</f>
        <v>117555793.06</v>
      </c>
      <c r="AI106" s="9">
        <f t="shared" si="12"/>
        <v>133976818.01166666</v>
      </c>
      <c r="AJ106" s="9">
        <f t="shared" si="13"/>
        <v>217293610.87142858</v>
      </c>
      <c r="AK106" s="9"/>
      <c r="AL106" s="9">
        <f>STDEV(F106:J106)</f>
        <v>33221593.378353544</v>
      </c>
      <c r="AM106" s="9">
        <f>STDEV(L106:O106)</f>
        <v>45037703.516991243</v>
      </c>
      <c r="AN106" s="9">
        <f t="shared" si="14"/>
        <v>34967372.549116239</v>
      </c>
      <c r="AO106" s="9">
        <f t="shared" si="15"/>
        <v>38889857.500742167</v>
      </c>
      <c r="AP106" s="9"/>
      <c r="AQ106" s="9">
        <f t="shared" si="16"/>
        <v>14857148.222971082</v>
      </c>
      <c r="AR106" s="9">
        <f t="shared" si="17"/>
        <v>22518851.758495621</v>
      </c>
      <c r="AS106" s="9">
        <f t="shared" si="18"/>
        <v>14275370.065189717</v>
      </c>
      <c r="AT106" s="9">
        <f t="shared" si="19"/>
        <v>14698984.495671956</v>
      </c>
    </row>
    <row r="107" spans="1:46" x14ac:dyDescent="0.25">
      <c r="A107" s="1">
        <f t="shared" si="10"/>
        <v>34</v>
      </c>
      <c r="B107" s="1" t="s">
        <v>301</v>
      </c>
      <c r="C107" s="2" t="s">
        <v>108</v>
      </c>
      <c r="E107" s="1" t="s">
        <v>308</v>
      </c>
      <c r="F107" s="10">
        <v>113628903.90000001</v>
      </c>
      <c r="G107" s="10">
        <v>141458213.69999999</v>
      </c>
      <c r="H107" s="10">
        <v>3312678.9079999998</v>
      </c>
      <c r="I107" s="10">
        <v>114292379.2</v>
      </c>
      <c r="J107" s="10">
        <v>67662242.420000002</v>
      </c>
      <c r="K107" s="10"/>
      <c r="L107" s="10">
        <v>93594771.239999995</v>
      </c>
      <c r="M107" s="10">
        <v>166655384.59999999</v>
      </c>
      <c r="N107" s="10">
        <v>99094283.819999993</v>
      </c>
      <c r="O107" s="10">
        <v>136426995.80000001</v>
      </c>
      <c r="P107" s="10"/>
      <c r="Q107" s="10">
        <v>100827599</v>
      </c>
      <c r="R107" s="10">
        <v>145145009.80000001</v>
      </c>
      <c r="S107" s="10">
        <v>140506627</v>
      </c>
      <c r="T107" s="10">
        <v>117581245.8</v>
      </c>
      <c r="U107" s="10">
        <v>157141000.40000001</v>
      </c>
      <c r="V107" s="10">
        <v>194411304</v>
      </c>
      <c r="W107" s="10"/>
      <c r="X107" s="10">
        <v>143708618.19999999</v>
      </c>
      <c r="Y107" s="10">
        <v>1725491.398</v>
      </c>
      <c r="Z107" s="10">
        <v>130469348.40000001</v>
      </c>
      <c r="AA107" s="10">
        <v>158148395.40000001</v>
      </c>
      <c r="AB107" s="10">
        <v>209864423.09999999</v>
      </c>
      <c r="AC107" s="10">
        <v>1676858.7679999999</v>
      </c>
      <c r="AD107" s="10">
        <v>209359103.40000001</v>
      </c>
      <c r="AF107" s="2" t="str">
        <f t="shared" si="11"/>
        <v>PE 40:7 (18:1/22:6)</v>
      </c>
      <c r="AG107" s="9">
        <f>AVERAGE(F107:J107)</f>
        <v>88070883.62560001</v>
      </c>
      <c r="AH107" s="9">
        <f>AVERAGE(L107:O107)</f>
        <v>123942858.86499999</v>
      </c>
      <c r="AI107" s="9">
        <f t="shared" si="12"/>
        <v>142602131</v>
      </c>
      <c r="AJ107" s="9">
        <f t="shared" si="13"/>
        <v>122136034.09514286</v>
      </c>
      <c r="AK107" s="9"/>
      <c r="AL107" s="9">
        <f>STDEV(F107:J107)</f>
        <v>54294226.548011877</v>
      </c>
      <c r="AM107" s="9">
        <f>STDEV(L107:O107)</f>
        <v>34247489.610853449</v>
      </c>
      <c r="AN107" s="9">
        <f t="shared" si="14"/>
        <v>32488714.101947121</v>
      </c>
      <c r="AO107" s="9">
        <f t="shared" si="15"/>
        <v>87697355.004279271</v>
      </c>
      <c r="AP107" s="9"/>
      <c r="AQ107" s="9">
        <f t="shared" si="16"/>
        <v>24281116.26942566</v>
      </c>
      <c r="AR107" s="9">
        <f t="shared" si="17"/>
        <v>17123744.805426724</v>
      </c>
      <c r="AS107" s="9">
        <f t="shared" si="18"/>
        <v>13263461.991489112</v>
      </c>
      <c r="AT107" s="9">
        <f t="shared" si="19"/>
        <v>33146484.568495531</v>
      </c>
    </row>
    <row r="108" spans="1:46" x14ac:dyDescent="0.25">
      <c r="A108" s="1">
        <f t="shared" si="10"/>
        <v>35</v>
      </c>
      <c r="B108" s="1" t="s">
        <v>301</v>
      </c>
      <c r="C108" s="2" t="s">
        <v>109</v>
      </c>
      <c r="E108" s="1" t="s">
        <v>308</v>
      </c>
      <c r="F108" s="10">
        <v>10814185.439999999</v>
      </c>
      <c r="G108" s="10">
        <v>11844549.439999999</v>
      </c>
      <c r="H108" s="10">
        <v>12872702.16</v>
      </c>
      <c r="I108" s="10">
        <v>11135631.48</v>
      </c>
      <c r="J108" s="10">
        <v>7949509.091</v>
      </c>
      <c r="K108" s="10"/>
      <c r="L108" s="10">
        <v>4008532.0260000001</v>
      </c>
      <c r="M108" s="10">
        <v>6894235.8969999999</v>
      </c>
      <c r="N108" s="10">
        <v>4509488.2019999996</v>
      </c>
      <c r="O108" s="10">
        <v>6217394.9579999996</v>
      </c>
      <c r="P108" s="10"/>
      <c r="Q108" s="10">
        <v>4517532.3710000003</v>
      </c>
      <c r="R108" s="10">
        <v>6496395.3030000003</v>
      </c>
      <c r="S108" s="10">
        <v>5399976.1900000004</v>
      </c>
      <c r="T108" s="10">
        <v>4993202.0199999996</v>
      </c>
      <c r="U108" s="10">
        <v>8525531.216</v>
      </c>
      <c r="V108" s="10">
        <v>8940412.8090000004</v>
      </c>
      <c r="W108" s="10"/>
      <c r="X108" s="10">
        <v>13620163.82</v>
      </c>
      <c r="Y108" s="10">
        <v>17192992.829999998</v>
      </c>
      <c r="Z108" s="10">
        <v>11564271.939999999</v>
      </c>
      <c r="AA108" s="10">
        <v>16274050.060000001</v>
      </c>
      <c r="AB108" s="10">
        <v>20564561.969999999</v>
      </c>
      <c r="AC108" s="10">
        <v>25407101.739999998</v>
      </c>
      <c r="AD108" s="10">
        <v>22493986.210000001</v>
      </c>
      <c r="AF108" s="2" t="str">
        <f t="shared" si="11"/>
        <v>PE 42:6 (20:0/22:6)</v>
      </c>
      <c r="AG108" s="9">
        <f>AVERAGE(F108:J108)</f>
        <v>10923315.5222</v>
      </c>
      <c r="AH108" s="9">
        <f>AVERAGE(L108:O108)</f>
        <v>5407412.7707500001</v>
      </c>
      <c r="AI108" s="9">
        <f t="shared" si="12"/>
        <v>6478841.6515000006</v>
      </c>
      <c r="AJ108" s="9">
        <f t="shared" si="13"/>
        <v>18159589.795714285</v>
      </c>
      <c r="AK108" s="9"/>
      <c r="AL108" s="9">
        <f>STDEV(F108:J108)</f>
        <v>1840468.1691055116</v>
      </c>
      <c r="AM108" s="9">
        <f>STDEV(L108:O108)</f>
        <v>1369896.5924004728</v>
      </c>
      <c r="AN108" s="9">
        <f t="shared" si="14"/>
        <v>1869031.2335553195</v>
      </c>
      <c r="AO108" s="9">
        <f t="shared" si="15"/>
        <v>4927668.2858766057</v>
      </c>
      <c r="AP108" s="9"/>
      <c r="AQ108" s="9">
        <f t="shared" si="16"/>
        <v>823082.38730890048</v>
      </c>
      <c r="AR108" s="9">
        <f t="shared" si="17"/>
        <v>684948.29620023642</v>
      </c>
      <c r="AS108" s="9">
        <f t="shared" si="18"/>
        <v>763028.80592252431</v>
      </c>
      <c r="AT108" s="9">
        <f t="shared" si="19"/>
        <v>1862483.5468356332</v>
      </c>
    </row>
    <row r="109" spans="1:46" x14ac:dyDescent="0.25">
      <c r="A109" s="1">
        <v>1</v>
      </c>
      <c r="B109" s="1" t="s">
        <v>301</v>
      </c>
      <c r="C109" s="2" t="s">
        <v>110</v>
      </c>
      <c r="E109" s="1" t="s">
        <v>308</v>
      </c>
      <c r="F109" s="10">
        <v>8153588.5889999997</v>
      </c>
      <c r="G109" s="10">
        <v>11252065.390000001</v>
      </c>
      <c r="H109" s="10">
        <v>8289572.102</v>
      </c>
      <c r="I109" s="10">
        <v>7780010.733</v>
      </c>
      <c r="J109" s="10">
        <v>5010451.5149999997</v>
      </c>
      <c r="K109" s="10"/>
      <c r="L109" s="10">
        <v>12220339.869999999</v>
      </c>
      <c r="M109" s="10">
        <v>20227851.280000001</v>
      </c>
      <c r="N109" s="10">
        <v>10029946.83</v>
      </c>
      <c r="O109" s="10">
        <v>14585196.08</v>
      </c>
      <c r="P109" s="10"/>
      <c r="Q109" s="10">
        <v>15438520.16</v>
      </c>
      <c r="R109" s="10">
        <v>20378395.300000001</v>
      </c>
      <c r="S109" s="10">
        <v>19364559.52</v>
      </c>
      <c r="T109" s="10">
        <v>12211299.66</v>
      </c>
      <c r="U109" s="10">
        <v>19779324.57</v>
      </c>
      <c r="V109" s="10">
        <v>28466280.859999999</v>
      </c>
      <c r="W109" s="10"/>
      <c r="X109" s="10">
        <v>17406143.16</v>
      </c>
      <c r="Y109" s="10">
        <v>23695369.18</v>
      </c>
      <c r="Z109" s="10">
        <v>15301675.529999999</v>
      </c>
      <c r="AA109" s="10">
        <v>17705060.98</v>
      </c>
      <c r="AB109" s="10">
        <v>23516759.260000002</v>
      </c>
      <c r="AC109" s="10">
        <v>20436070.949999999</v>
      </c>
      <c r="AD109" s="10">
        <v>23501389.66</v>
      </c>
      <c r="AF109" s="2" t="str">
        <f t="shared" si="11"/>
        <v>PG 34:1 (16:0/18:1)</v>
      </c>
      <c r="AG109" s="9">
        <f>AVERAGE(F109:J109)</f>
        <v>8097137.6658000005</v>
      </c>
      <c r="AH109" s="9">
        <f>AVERAGE(L109:O109)</f>
        <v>14265833.514999999</v>
      </c>
      <c r="AI109" s="9">
        <f t="shared" si="12"/>
        <v>19273063.345000003</v>
      </c>
      <c r="AJ109" s="9">
        <f t="shared" si="13"/>
        <v>20223209.817142863</v>
      </c>
      <c r="AK109" s="9"/>
      <c r="AL109" s="9">
        <f>STDEV(F109:J109)</f>
        <v>2214835.634360888</v>
      </c>
      <c r="AM109" s="9">
        <f>STDEV(L109:O109)</f>
        <v>4388410.059007505</v>
      </c>
      <c r="AN109" s="9">
        <f t="shared" si="14"/>
        <v>5487693.6278775483</v>
      </c>
      <c r="AO109" s="9">
        <f t="shared" si="15"/>
        <v>3468755.0450156345</v>
      </c>
      <c r="AP109" s="9"/>
      <c r="AQ109" s="9">
        <f t="shared" si="16"/>
        <v>990504.6074839629</v>
      </c>
      <c r="AR109" s="9">
        <f t="shared" si="17"/>
        <v>2194205.0295037525</v>
      </c>
      <c r="AS109" s="9">
        <f t="shared" si="18"/>
        <v>2240341.5421704436</v>
      </c>
      <c r="AT109" s="9">
        <f t="shared" si="19"/>
        <v>1311066.1725874324</v>
      </c>
    </row>
    <row r="110" spans="1:46" x14ac:dyDescent="0.25">
      <c r="A110" s="1">
        <f t="shared" si="10"/>
        <v>2</v>
      </c>
      <c r="B110" s="1" t="s">
        <v>301</v>
      </c>
      <c r="C110" s="2" t="s">
        <v>111</v>
      </c>
      <c r="E110" s="1" t="s">
        <v>308</v>
      </c>
      <c r="F110" s="10">
        <v>3531251.1260000002</v>
      </c>
      <c r="G110" s="10">
        <v>5685000</v>
      </c>
      <c r="H110" s="10">
        <v>3945121.2940000002</v>
      </c>
      <c r="I110" s="10">
        <v>3627284.4360000002</v>
      </c>
      <c r="J110" s="10">
        <v>1964030.3030000001</v>
      </c>
      <c r="K110" s="10"/>
      <c r="L110" s="10">
        <v>2589789.9780000001</v>
      </c>
      <c r="M110" s="10">
        <v>3819932.3080000002</v>
      </c>
      <c r="N110" s="10">
        <v>1851419.7409999999</v>
      </c>
      <c r="O110" s="10">
        <v>2637993.3470000001</v>
      </c>
      <c r="P110" s="10"/>
      <c r="Q110" s="10">
        <v>4280847.2070000004</v>
      </c>
      <c r="R110" s="10">
        <v>6374677.1040000003</v>
      </c>
      <c r="S110" s="10">
        <v>5470896.8250000002</v>
      </c>
      <c r="T110" s="10">
        <v>2512961.6159999999</v>
      </c>
      <c r="U110" s="10">
        <v>4885118.6560000004</v>
      </c>
      <c r="V110" s="10">
        <v>11109864.970000001</v>
      </c>
      <c r="W110" s="10"/>
      <c r="X110" s="10">
        <v>3611880.3420000002</v>
      </c>
      <c r="Y110" s="10">
        <v>12462974.91</v>
      </c>
      <c r="Z110" s="10">
        <v>6449079.1220000004</v>
      </c>
      <c r="AA110" s="10">
        <v>4497628.37</v>
      </c>
      <c r="AB110" s="10">
        <v>8498881.7660000008</v>
      </c>
      <c r="AC110" s="10">
        <v>4997650.602</v>
      </c>
      <c r="AD110" s="10">
        <v>5179786.2070000004</v>
      </c>
      <c r="AF110" s="2" t="str">
        <f t="shared" si="11"/>
        <v>PG 34:2 (16:0/18:2)</v>
      </c>
      <c r="AG110" s="9">
        <f>AVERAGE(F110:J110)</f>
        <v>3750537.4317999994</v>
      </c>
      <c r="AH110" s="9">
        <f>AVERAGE(L110:O110)</f>
        <v>2724783.8435000004</v>
      </c>
      <c r="AI110" s="9">
        <f t="shared" si="12"/>
        <v>5772394.3963333331</v>
      </c>
      <c r="AJ110" s="9">
        <f t="shared" si="13"/>
        <v>6528268.7598571433</v>
      </c>
      <c r="AK110" s="9"/>
      <c r="AL110" s="9">
        <f>STDEV(F110:J110)</f>
        <v>1326168.7122434613</v>
      </c>
      <c r="AM110" s="9">
        <f>STDEV(L110:O110)</f>
        <v>814016.98361432238</v>
      </c>
      <c r="AN110" s="9">
        <f t="shared" si="14"/>
        <v>2918153.8916628622</v>
      </c>
      <c r="AO110" s="9">
        <f t="shared" si="15"/>
        <v>3052330.875591069</v>
      </c>
      <c r="AP110" s="9"/>
      <c r="AQ110" s="9">
        <f t="shared" si="16"/>
        <v>593080.67804194742</v>
      </c>
      <c r="AR110" s="9">
        <f t="shared" si="17"/>
        <v>407008.49180716119</v>
      </c>
      <c r="AS110" s="9">
        <f t="shared" si="18"/>
        <v>1191331.3375818324</v>
      </c>
      <c r="AT110" s="9">
        <f t="shared" si="19"/>
        <v>1153672.6308425714</v>
      </c>
    </row>
    <row r="111" spans="1:46" x14ac:dyDescent="0.25">
      <c r="A111" s="1">
        <f t="shared" si="10"/>
        <v>3</v>
      </c>
      <c r="B111" s="1" t="s">
        <v>301</v>
      </c>
      <c r="C111" s="2" t="s">
        <v>112</v>
      </c>
      <c r="E111" s="1" t="s">
        <v>308</v>
      </c>
      <c r="F111" s="10">
        <v>308313.02549999999</v>
      </c>
      <c r="G111" s="10">
        <v>564755.18339999998</v>
      </c>
      <c r="H111" s="10">
        <v>304714.38679999998</v>
      </c>
      <c r="I111" s="10">
        <v>191538.85509999999</v>
      </c>
      <c r="J111" s="10">
        <v>217575.3333</v>
      </c>
      <c r="K111" s="10"/>
      <c r="L111" s="10">
        <v>5183507.625</v>
      </c>
      <c r="M111" s="10">
        <v>9347035.8969999999</v>
      </c>
      <c r="N111" s="10">
        <v>3340142.9049999998</v>
      </c>
      <c r="O111" s="10">
        <v>3698256.3029999998</v>
      </c>
      <c r="P111" s="10"/>
      <c r="Q111" s="10">
        <v>4289167.5920000002</v>
      </c>
      <c r="R111" s="10">
        <v>8862003.9140000008</v>
      </c>
      <c r="S111" s="10">
        <v>8104682.54</v>
      </c>
      <c r="T111" s="10">
        <v>4422434.3430000003</v>
      </c>
      <c r="U111" s="10">
        <v>5881164.659</v>
      </c>
      <c r="V111" s="10">
        <v>12424807.1</v>
      </c>
      <c r="W111" s="10"/>
      <c r="X111" s="10">
        <v>959537.03700000001</v>
      </c>
      <c r="Y111" s="10">
        <v>1062944.0859999999</v>
      </c>
      <c r="Z111" s="10">
        <v>902566.48939999996</v>
      </c>
      <c r="AA111" s="10">
        <v>1042434.531</v>
      </c>
      <c r="AB111" s="10">
        <v>736263.17660000001</v>
      </c>
      <c r="AC111" s="10">
        <v>746280.78980000003</v>
      </c>
      <c r="AD111" s="10">
        <v>694266.89659999998</v>
      </c>
      <c r="AF111" s="2" t="str">
        <f t="shared" si="11"/>
        <v>PG 34:2 (16:1/18:1)</v>
      </c>
      <c r="AG111" s="9">
        <f>AVERAGE(F111:J111)</f>
        <v>317379.35681999999</v>
      </c>
      <c r="AH111" s="9">
        <f>AVERAGE(L111:O111)</f>
        <v>5392235.6825000001</v>
      </c>
      <c r="AI111" s="9">
        <f t="shared" si="12"/>
        <v>7330710.024666667</v>
      </c>
      <c r="AJ111" s="9">
        <f t="shared" si="13"/>
        <v>877756.14377142861</v>
      </c>
      <c r="AK111" s="9"/>
      <c r="AL111" s="9">
        <f>STDEV(F111:J111)</f>
        <v>147677.07539532977</v>
      </c>
      <c r="AM111" s="9">
        <f>STDEV(L111:O111)</f>
        <v>2754672.578500988</v>
      </c>
      <c r="AN111" s="9">
        <f t="shared" si="14"/>
        <v>3121023.8390737078</v>
      </c>
      <c r="AO111" s="9">
        <f t="shared" si="15"/>
        <v>152584.1544869323</v>
      </c>
      <c r="AP111" s="9"/>
      <c r="AQ111" s="9">
        <f t="shared" si="16"/>
        <v>66043.195860463791</v>
      </c>
      <c r="AR111" s="9">
        <f t="shared" si="17"/>
        <v>1377336.289250494</v>
      </c>
      <c r="AS111" s="9">
        <f t="shared" si="18"/>
        <v>1274152.6467988039</v>
      </c>
      <c r="AT111" s="9">
        <f t="shared" si="19"/>
        <v>57671.38954021188</v>
      </c>
    </row>
    <row r="112" spans="1:46" x14ac:dyDescent="0.25">
      <c r="A112" s="1">
        <f t="shared" si="10"/>
        <v>4</v>
      </c>
      <c r="B112" s="1" t="s">
        <v>301</v>
      </c>
      <c r="C112" s="2" t="s">
        <v>113</v>
      </c>
      <c r="E112" s="1" t="s">
        <v>308</v>
      </c>
      <c r="F112" s="10">
        <v>2632355.105</v>
      </c>
      <c r="G112" s="10">
        <v>3778379.9840000002</v>
      </c>
      <c r="H112" s="10">
        <v>2185115.5660000001</v>
      </c>
      <c r="I112" s="10">
        <v>1660364.58</v>
      </c>
      <c r="J112" s="10">
        <v>1370447.879</v>
      </c>
      <c r="K112" s="10"/>
      <c r="L112" s="10">
        <v>33521010.890000001</v>
      </c>
      <c r="M112" s="10">
        <v>47699789.740000002</v>
      </c>
      <c r="N112" s="10">
        <v>22945111.329999998</v>
      </c>
      <c r="O112" s="10">
        <v>24311362.039999999</v>
      </c>
      <c r="P112" s="10"/>
      <c r="Q112" s="10">
        <v>32192038.48</v>
      </c>
      <c r="R112" s="10">
        <v>78379804.310000002</v>
      </c>
      <c r="S112" s="10">
        <v>65647817.460000001</v>
      </c>
      <c r="T112" s="10">
        <v>32111565.66</v>
      </c>
      <c r="U112" s="10">
        <v>50152500.909999996</v>
      </c>
      <c r="V112" s="10">
        <v>84210030.859999999</v>
      </c>
      <c r="W112" s="10"/>
      <c r="X112" s="10">
        <v>10353425.93</v>
      </c>
      <c r="Y112" s="10">
        <v>10894860.220000001</v>
      </c>
      <c r="Z112" s="10">
        <v>9006778.5899999999</v>
      </c>
      <c r="AA112" s="10">
        <v>12955022.460000001</v>
      </c>
      <c r="AB112" s="10">
        <v>8424195.1569999997</v>
      </c>
      <c r="AC112" s="10">
        <v>9702603.7479999997</v>
      </c>
      <c r="AD112" s="10">
        <v>8724655.1720000003</v>
      </c>
      <c r="AF112" s="2" t="str">
        <f t="shared" si="11"/>
        <v>PG 36:2 (18:1/18:1)</v>
      </c>
      <c r="AG112" s="9">
        <f>AVERAGE(F112:J112)</f>
        <v>2325332.6228</v>
      </c>
      <c r="AH112" s="9">
        <f>AVERAGE(L112:O112)</f>
        <v>32119318.5</v>
      </c>
      <c r="AI112" s="9">
        <f t="shared" si="12"/>
        <v>57115626.280000001</v>
      </c>
      <c r="AJ112" s="9">
        <f t="shared" si="13"/>
        <v>10008791.611000001</v>
      </c>
      <c r="AK112" s="9"/>
      <c r="AL112" s="9">
        <f>STDEV(F112:J112)</f>
        <v>945946.3030969894</v>
      </c>
      <c r="AM112" s="9">
        <f>STDEV(L112:O112)</f>
        <v>11399504.183603572</v>
      </c>
      <c r="AN112" s="9">
        <f t="shared" si="14"/>
        <v>22600635.851230416</v>
      </c>
      <c r="AO112" s="9">
        <f t="shared" si="15"/>
        <v>1572784.1569960087</v>
      </c>
      <c r="AP112" s="9"/>
      <c r="AQ112" s="9">
        <f t="shared" si="16"/>
        <v>423040.04735789762</v>
      </c>
      <c r="AR112" s="9">
        <f t="shared" si="17"/>
        <v>5699752.0918017859</v>
      </c>
      <c r="AS112" s="9">
        <f t="shared" si="18"/>
        <v>9226670.9496611115</v>
      </c>
      <c r="AT112" s="9">
        <f t="shared" si="19"/>
        <v>594456.53505625809</v>
      </c>
    </row>
    <row r="113" spans="1:46" x14ac:dyDescent="0.25">
      <c r="A113" s="1">
        <f t="shared" si="10"/>
        <v>5</v>
      </c>
      <c r="B113" s="1" t="s">
        <v>301</v>
      </c>
      <c r="C113" s="2" t="s">
        <v>114</v>
      </c>
      <c r="E113" s="1" t="s">
        <v>308</v>
      </c>
      <c r="F113" s="10">
        <v>5977890.3899999997</v>
      </c>
      <c r="G113" s="10">
        <v>8209114.8329999996</v>
      </c>
      <c r="H113" s="10">
        <v>3582530.3229999999</v>
      </c>
      <c r="I113" s="10">
        <v>2729937.7459999998</v>
      </c>
      <c r="J113" s="10">
        <v>2981496.3640000001</v>
      </c>
      <c r="K113" s="10"/>
      <c r="L113" s="10">
        <v>12819067.539999999</v>
      </c>
      <c r="M113" s="10">
        <v>22370512.82</v>
      </c>
      <c r="N113" s="10">
        <v>8386862.7450000001</v>
      </c>
      <c r="O113" s="10">
        <v>10023574.93</v>
      </c>
      <c r="P113" s="10"/>
      <c r="Q113" s="10">
        <v>10255179.43</v>
      </c>
      <c r="R113" s="10">
        <v>25308183.949999999</v>
      </c>
      <c r="S113" s="10">
        <v>21574888.890000001</v>
      </c>
      <c r="T113" s="10">
        <v>12199111.109999999</v>
      </c>
      <c r="U113" s="10">
        <v>18321803.579999998</v>
      </c>
      <c r="V113" s="10">
        <v>31461284.719999999</v>
      </c>
      <c r="W113" s="10"/>
      <c r="X113" s="10">
        <v>3029791.6669999999</v>
      </c>
      <c r="Y113" s="10">
        <v>3494107.8849999998</v>
      </c>
      <c r="Z113" s="10">
        <v>2934995.3459999999</v>
      </c>
      <c r="AA113" s="10">
        <v>3509284.3390000002</v>
      </c>
      <c r="AB113" s="10">
        <v>2262258.1910000001</v>
      </c>
      <c r="AC113" s="10">
        <v>2536656.9610000001</v>
      </c>
      <c r="AD113" s="10">
        <v>2245954.483</v>
      </c>
      <c r="AF113" s="2" t="str">
        <f t="shared" si="11"/>
        <v>PG 36:3 (18:1/18:2)</v>
      </c>
      <c r="AG113" s="9">
        <f>AVERAGE(F113:J113)</f>
        <v>4696193.9311999995</v>
      </c>
      <c r="AH113" s="9">
        <f>AVERAGE(L113:O113)</f>
        <v>13400004.508749999</v>
      </c>
      <c r="AI113" s="9">
        <f t="shared" si="12"/>
        <v>19853408.613333333</v>
      </c>
      <c r="AJ113" s="9">
        <f t="shared" si="13"/>
        <v>2859006.9817142854</v>
      </c>
      <c r="AK113" s="9"/>
      <c r="AL113" s="9">
        <f>STDEV(F113:J113)</f>
        <v>2346804.041661323</v>
      </c>
      <c r="AM113" s="9">
        <f>STDEV(L113:O113)</f>
        <v>6254048.666466075</v>
      </c>
      <c r="AN113" s="9">
        <f t="shared" si="14"/>
        <v>8006509.1485321056</v>
      </c>
      <c r="AO113" s="9">
        <f t="shared" si="15"/>
        <v>531821.94079113449</v>
      </c>
      <c r="AP113" s="9"/>
      <c r="AQ113" s="9">
        <f t="shared" si="16"/>
        <v>1049522.6734051933</v>
      </c>
      <c r="AR113" s="9">
        <f t="shared" si="17"/>
        <v>3127024.3332330375</v>
      </c>
      <c r="AS113" s="9">
        <f t="shared" si="18"/>
        <v>3268643.6724715121</v>
      </c>
      <c r="AT113" s="9">
        <f t="shared" si="19"/>
        <v>201009.79958586558</v>
      </c>
    </row>
    <row r="114" spans="1:46" x14ac:dyDescent="0.25">
      <c r="A114" s="1">
        <f t="shared" si="10"/>
        <v>6</v>
      </c>
      <c r="B114" s="1" t="s">
        <v>301</v>
      </c>
      <c r="C114" s="2" t="s">
        <v>115</v>
      </c>
      <c r="E114" s="1" t="s">
        <v>308</v>
      </c>
      <c r="F114" s="10">
        <v>215214.03899999999</v>
      </c>
      <c r="G114" s="10">
        <v>324661.88199999998</v>
      </c>
      <c r="H114" s="10">
        <v>210593.80050000001</v>
      </c>
      <c r="I114" s="10">
        <v>221702.9338</v>
      </c>
      <c r="J114" s="10">
        <v>122045.6667</v>
      </c>
      <c r="K114" s="10"/>
      <c r="L114" s="10">
        <v>623240.95860000001</v>
      </c>
      <c r="M114" s="10">
        <v>652704.10259999998</v>
      </c>
      <c r="N114" s="10">
        <v>303551.77799999999</v>
      </c>
      <c r="O114" s="10">
        <v>332027.24089999998</v>
      </c>
      <c r="P114" s="10"/>
      <c r="Q114" s="10">
        <v>1277076.952</v>
      </c>
      <c r="R114" s="10">
        <v>1536713.503</v>
      </c>
      <c r="S114" s="10">
        <v>1489722.2220000001</v>
      </c>
      <c r="T114" s="10">
        <v>455690.23570000002</v>
      </c>
      <c r="U114" s="10">
        <v>1233341.7309999999</v>
      </c>
      <c r="V114" s="10">
        <v>3276609.182</v>
      </c>
      <c r="W114" s="10"/>
      <c r="X114" s="10">
        <v>231325.78349999999</v>
      </c>
      <c r="Y114" s="10">
        <v>831567.74190000002</v>
      </c>
      <c r="Z114" s="10">
        <v>370969.41489999997</v>
      </c>
      <c r="AA114" s="10">
        <v>333823.8126</v>
      </c>
      <c r="AB114" s="10">
        <v>435332.62109999999</v>
      </c>
      <c r="AC114" s="10">
        <v>253603.11240000001</v>
      </c>
      <c r="AD114" s="10">
        <v>231218.27590000001</v>
      </c>
      <c r="AF114" s="2" t="str">
        <f t="shared" si="11"/>
        <v>PG 36:4 (16:0/20:4)</v>
      </c>
      <c r="AG114" s="9">
        <f>AVERAGE(F114:J114)</f>
        <v>218843.66439999998</v>
      </c>
      <c r="AH114" s="9">
        <f>AVERAGE(L114:O114)</f>
        <v>477881.02002499998</v>
      </c>
      <c r="AI114" s="9">
        <f t="shared" si="12"/>
        <v>1544858.97095</v>
      </c>
      <c r="AJ114" s="9">
        <f t="shared" si="13"/>
        <v>383977.25175714277</v>
      </c>
      <c r="AK114" s="9"/>
      <c r="AL114" s="9">
        <f>STDEV(F114:J114)</f>
        <v>71862.294339912391</v>
      </c>
      <c r="AM114" s="9">
        <f>STDEV(L114:O114)</f>
        <v>185613.0665781268</v>
      </c>
      <c r="AN114" s="9">
        <f t="shared" si="14"/>
        <v>933499.21665845125</v>
      </c>
      <c r="AO114" s="9">
        <f t="shared" si="15"/>
        <v>211854.66078767157</v>
      </c>
      <c r="AP114" s="9"/>
      <c r="AQ114" s="9">
        <f t="shared" si="16"/>
        <v>32137.795032628495</v>
      </c>
      <c r="AR114" s="9">
        <f t="shared" si="17"/>
        <v>92806.533289063402</v>
      </c>
      <c r="AS114" s="9">
        <f t="shared" si="18"/>
        <v>381099.45935016801</v>
      </c>
      <c r="AT114" s="9">
        <f t="shared" si="19"/>
        <v>80073.535219160884</v>
      </c>
    </row>
    <row r="115" spans="1:46" x14ac:dyDescent="0.25">
      <c r="A115" s="1">
        <f t="shared" si="10"/>
        <v>7</v>
      </c>
      <c r="B115" s="1" t="s">
        <v>301</v>
      </c>
      <c r="C115" s="2" t="s">
        <v>116</v>
      </c>
      <c r="E115" s="1" t="s">
        <v>308</v>
      </c>
      <c r="F115" s="10">
        <v>3312026.6519999998</v>
      </c>
      <c r="G115" s="10">
        <v>4028440.9890000001</v>
      </c>
      <c r="H115" s="10">
        <v>2087014.825</v>
      </c>
      <c r="I115" s="10">
        <v>1527189.6240000001</v>
      </c>
      <c r="J115" s="10">
        <v>2022135.7579999999</v>
      </c>
      <c r="K115" s="10"/>
      <c r="L115" s="10">
        <v>1620128.976</v>
      </c>
      <c r="M115" s="10">
        <v>4604230.2560000001</v>
      </c>
      <c r="N115" s="10">
        <v>1150962.446</v>
      </c>
      <c r="O115" s="10">
        <v>1533835.084</v>
      </c>
      <c r="P115" s="10"/>
      <c r="Q115" s="10">
        <v>1108924.5279999999</v>
      </c>
      <c r="R115" s="10">
        <v>2967231.3110000002</v>
      </c>
      <c r="S115" s="10">
        <v>2872046.0320000001</v>
      </c>
      <c r="T115" s="10">
        <v>1548313.4680000001</v>
      </c>
      <c r="U115" s="10">
        <v>2426998.54</v>
      </c>
      <c r="V115" s="10">
        <v>5137924.3830000004</v>
      </c>
      <c r="W115" s="10"/>
      <c r="X115" s="10">
        <v>270606.73080000002</v>
      </c>
      <c r="Y115" s="10">
        <v>380595.34049999999</v>
      </c>
      <c r="Z115" s="10">
        <v>320421.74200000003</v>
      </c>
      <c r="AA115" s="10">
        <v>325465.34019999998</v>
      </c>
      <c r="AB115" s="10">
        <v>286717.37890000001</v>
      </c>
      <c r="AC115" s="10">
        <v>291963.98930000002</v>
      </c>
      <c r="AD115" s="10">
        <v>181295.5172</v>
      </c>
      <c r="AF115" s="2" t="str">
        <f t="shared" si="11"/>
        <v>PG 36:4 (18:2/18:2)</v>
      </c>
      <c r="AG115" s="9">
        <f>AVERAGE(F115:J115)</f>
        <v>2595361.5696</v>
      </c>
      <c r="AH115" s="9">
        <f>AVERAGE(L115:O115)</f>
        <v>2227289.1905</v>
      </c>
      <c r="AI115" s="9">
        <f t="shared" si="12"/>
        <v>2676906.3770000003</v>
      </c>
      <c r="AJ115" s="9">
        <f t="shared" si="13"/>
        <v>293866.57698571432</v>
      </c>
      <c r="AK115" s="9"/>
      <c r="AL115" s="9">
        <f>STDEV(F115:J115)</f>
        <v>1036257.8120135007</v>
      </c>
      <c r="AM115" s="9">
        <f>STDEV(L115:O115)</f>
        <v>1597691.0645970374</v>
      </c>
      <c r="AN115" s="9">
        <f t="shared" si="14"/>
        <v>1412354.1084405419</v>
      </c>
      <c r="AO115" s="9">
        <f t="shared" si="15"/>
        <v>61228.44092053669</v>
      </c>
      <c r="AP115" s="9"/>
      <c r="AQ115" s="9">
        <f t="shared" si="16"/>
        <v>463428.58197547717</v>
      </c>
      <c r="AR115" s="9">
        <f t="shared" si="17"/>
        <v>798845.53229851869</v>
      </c>
      <c r="AS115" s="9">
        <f t="shared" si="18"/>
        <v>576591.15030046471</v>
      </c>
      <c r="AT115" s="9">
        <f t="shared" si="19"/>
        <v>23142.175405707254</v>
      </c>
    </row>
    <row r="116" spans="1:46" x14ac:dyDescent="0.25">
      <c r="A116" s="1">
        <f t="shared" si="10"/>
        <v>8</v>
      </c>
      <c r="B116" s="1" t="s">
        <v>301</v>
      </c>
      <c r="C116" s="2" t="s">
        <v>117</v>
      </c>
      <c r="E116" s="1" t="s">
        <v>308</v>
      </c>
      <c r="F116" s="10">
        <v>5232.7327329999998</v>
      </c>
      <c r="G116" s="10">
        <v>11068.580540000001</v>
      </c>
      <c r="H116" s="10">
        <v>95142.082209999993</v>
      </c>
      <c r="I116" s="10">
        <v>62404.830049999997</v>
      </c>
      <c r="J116" s="10">
        <v>2409.090909</v>
      </c>
      <c r="K116" s="10"/>
      <c r="L116" s="10">
        <v>904557.29850000003</v>
      </c>
      <c r="M116" s="10">
        <v>1333966.6669999999</v>
      </c>
      <c r="N116" s="10">
        <v>580880.69129999995</v>
      </c>
      <c r="O116" s="10">
        <v>691224.43980000005</v>
      </c>
      <c r="P116" s="10"/>
      <c r="Q116" s="10">
        <v>721157.60270000005</v>
      </c>
      <c r="R116" s="10">
        <v>1456924.07</v>
      </c>
      <c r="S116" s="10">
        <v>1446117.46</v>
      </c>
      <c r="T116" s="10">
        <v>881218.51850000001</v>
      </c>
      <c r="U116" s="10">
        <v>1373514.4210000001</v>
      </c>
      <c r="V116" s="10">
        <v>2753818.287</v>
      </c>
      <c r="W116" s="10"/>
      <c r="X116" s="10">
        <v>67054.700849999994</v>
      </c>
      <c r="Y116" s="10">
        <v>289640.89610000001</v>
      </c>
      <c r="Z116" s="10">
        <v>108719.2154</v>
      </c>
      <c r="AA116" s="10">
        <v>237838.67139999999</v>
      </c>
      <c r="AB116" s="10">
        <v>1915.954416</v>
      </c>
      <c r="AC116" s="10">
        <v>2697.4564930000001</v>
      </c>
      <c r="AD116" s="10">
        <v>2358.6206900000002</v>
      </c>
      <c r="AF116" s="2" t="str">
        <f t="shared" si="11"/>
        <v>PG 36:5 (16:1/20:4)</v>
      </c>
      <c r="AG116" s="9">
        <f>AVERAGE(F116:J116)</f>
        <v>35251.463288399995</v>
      </c>
      <c r="AH116" s="9">
        <f>AVERAGE(L116:O116)</f>
        <v>877657.27414999995</v>
      </c>
      <c r="AI116" s="9">
        <f t="shared" si="12"/>
        <v>1438791.7265333335</v>
      </c>
      <c r="AJ116" s="9">
        <f t="shared" si="13"/>
        <v>101460.78790700002</v>
      </c>
      <c r="AK116" s="9"/>
      <c r="AL116" s="9">
        <f>STDEV(F116:J116)</f>
        <v>41499.243929829667</v>
      </c>
      <c r="AM116" s="9">
        <f>STDEV(L116:O116)</f>
        <v>332553.46195013716</v>
      </c>
      <c r="AN116" s="9">
        <f t="shared" si="14"/>
        <v>715517.30204202852</v>
      </c>
      <c r="AO116" s="9">
        <f t="shared" si="15"/>
        <v>118835.84817978479</v>
      </c>
      <c r="AP116" s="9"/>
      <c r="AQ116" s="9">
        <f t="shared" si="16"/>
        <v>18559.026088388928</v>
      </c>
      <c r="AR116" s="9">
        <f t="shared" si="17"/>
        <v>166276.73097506858</v>
      </c>
      <c r="AS116" s="9">
        <f t="shared" si="18"/>
        <v>292108.71535597369</v>
      </c>
      <c r="AT116" s="9">
        <f t="shared" si="19"/>
        <v>44915.728731876894</v>
      </c>
    </row>
    <row r="117" spans="1:46" x14ac:dyDescent="0.25">
      <c r="A117" s="1">
        <f t="shared" si="10"/>
        <v>9</v>
      </c>
      <c r="B117" s="1" t="s">
        <v>301</v>
      </c>
      <c r="C117" s="2" t="s">
        <v>118</v>
      </c>
      <c r="E117" s="1" t="s">
        <v>308</v>
      </c>
      <c r="F117" s="10">
        <v>5889.6396400000003</v>
      </c>
      <c r="G117" s="10">
        <v>10669.856460000001</v>
      </c>
      <c r="H117" s="10">
        <v>52611.859839999997</v>
      </c>
      <c r="I117" s="10">
        <v>3116.27907</v>
      </c>
      <c r="J117" s="10">
        <v>3960.606061</v>
      </c>
      <c r="K117" s="10"/>
      <c r="L117" s="10">
        <v>142348.5839</v>
      </c>
      <c r="M117" s="10">
        <v>230200</v>
      </c>
      <c r="N117" s="10">
        <v>2013936.8559999999</v>
      </c>
      <c r="O117" s="10">
        <v>2804554.2719999999</v>
      </c>
      <c r="P117" s="10"/>
      <c r="Q117" s="10">
        <v>2394599.7039999999</v>
      </c>
      <c r="R117" s="10">
        <v>6107561.6440000003</v>
      </c>
      <c r="S117" s="10">
        <v>5261805.5559999999</v>
      </c>
      <c r="T117" s="10">
        <v>3090291.5819999999</v>
      </c>
      <c r="U117" s="10">
        <v>4256425.7029999997</v>
      </c>
      <c r="V117" s="10">
        <v>6825825.6169999996</v>
      </c>
      <c r="W117" s="10"/>
      <c r="X117" s="10">
        <v>1069225.7830000001</v>
      </c>
      <c r="Y117" s="10">
        <v>816189.24730000005</v>
      </c>
      <c r="Z117" s="10">
        <v>664311.83510000003</v>
      </c>
      <c r="AA117" s="10">
        <v>1039780.809</v>
      </c>
      <c r="AB117" s="10">
        <v>488835.82620000001</v>
      </c>
      <c r="AC117" s="10">
        <v>652179.38419999997</v>
      </c>
      <c r="AD117" s="10">
        <v>461420.34480000002</v>
      </c>
      <c r="AF117" s="2" t="str">
        <f t="shared" si="11"/>
        <v>PG 38:1 (20:0/18:1)</v>
      </c>
      <c r="AG117" s="9">
        <f>AVERAGE(F117:J117)</f>
        <v>15249.648214199999</v>
      </c>
      <c r="AH117" s="9">
        <f>AVERAGE(L117:O117)</f>
        <v>1297759.9279749999</v>
      </c>
      <c r="AI117" s="9">
        <f t="shared" si="12"/>
        <v>4656084.967666667</v>
      </c>
      <c r="AJ117" s="9">
        <f t="shared" si="13"/>
        <v>741706.17565714289</v>
      </c>
      <c r="AK117" s="9"/>
      <c r="AL117" s="9">
        <f>STDEV(F117:J117)</f>
        <v>21090.164947897822</v>
      </c>
      <c r="AM117" s="9">
        <f>STDEV(L117:O117)</f>
        <v>1323882.9456383523</v>
      </c>
      <c r="AN117" s="9">
        <f t="shared" si="14"/>
        <v>1726685.1774804131</v>
      </c>
      <c r="AO117" s="9">
        <f t="shared" si="15"/>
        <v>244326.89821582433</v>
      </c>
      <c r="AP117" s="9"/>
      <c r="AQ117" s="9">
        <f t="shared" si="16"/>
        <v>9431.8084960365668</v>
      </c>
      <c r="AR117" s="9">
        <f t="shared" si="17"/>
        <v>661941.47281917615</v>
      </c>
      <c r="AS117" s="9">
        <f t="shared" si="18"/>
        <v>704916.27187567065</v>
      </c>
      <c r="AT117" s="9">
        <f t="shared" si="19"/>
        <v>92346.887326123135</v>
      </c>
    </row>
    <row r="118" spans="1:46" x14ac:dyDescent="0.25">
      <c r="A118" s="1">
        <f t="shared" si="10"/>
        <v>10</v>
      </c>
      <c r="B118" s="1" t="s">
        <v>301</v>
      </c>
      <c r="C118" s="2" t="s">
        <v>119</v>
      </c>
      <c r="E118" s="1" t="s">
        <v>308</v>
      </c>
      <c r="F118" s="10">
        <v>4211.7117120000003</v>
      </c>
      <c r="G118" s="10">
        <v>215405.18340000001</v>
      </c>
      <c r="H118" s="10">
        <v>12688.679249999999</v>
      </c>
      <c r="I118" s="10">
        <v>7477.6386400000001</v>
      </c>
      <c r="J118" s="10">
        <v>4763.636364</v>
      </c>
      <c r="K118" s="10"/>
      <c r="L118" s="10">
        <v>5167542.4840000002</v>
      </c>
      <c r="M118" s="10">
        <v>6068815.3849999998</v>
      </c>
      <c r="N118" s="10">
        <v>4469554.6689999998</v>
      </c>
      <c r="O118" s="10">
        <v>4329187.6749999998</v>
      </c>
      <c r="P118" s="10"/>
      <c r="Q118" s="10">
        <v>6316611.1730000004</v>
      </c>
      <c r="R118" s="10">
        <v>17189949.120000001</v>
      </c>
      <c r="S118" s="10">
        <v>14516111.109999999</v>
      </c>
      <c r="T118" s="10">
        <v>5285114.4780000001</v>
      </c>
      <c r="U118" s="10">
        <v>7547937.2029999997</v>
      </c>
      <c r="V118" s="10">
        <v>12064810.960000001</v>
      </c>
      <c r="W118" s="10"/>
      <c r="X118" s="10">
        <v>1053791.6669999999</v>
      </c>
      <c r="Y118" s="10">
        <v>10164.87455</v>
      </c>
      <c r="Z118" s="10">
        <v>797956.11699999997</v>
      </c>
      <c r="AA118" s="10">
        <v>1060060.334</v>
      </c>
      <c r="AB118" s="10">
        <v>791357.54989999998</v>
      </c>
      <c r="AC118" s="10">
        <v>784255.02009999997</v>
      </c>
      <c r="AD118" s="10">
        <v>416913.44829999999</v>
      </c>
      <c r="AF118" s="2" t="str">
        <f t="shared" si="11"/>
        <v>PG 38:2 (18:1/20:1)</v>
      </c>
      <c r="AG118" s="9">
        <f>AVERAGE(F118:J118)</f>
        <v>48909.369873199998</v>
      </c>
      <c r="AH118" s="9">
        <f>AVERAGE(L118:O118)</f>
        <v>5008775.0532499999</v>
      </c>
      <c r="AI118" s="9">
        <f t="shared" si="12"/>
        <v>10486755.674000001</v>
      </c>
      <c r="AJ118" s="9">
        <f t="shared" si="13"/>
        <v>702071.28726428573</v>
      </c>
      <c r="AK118" s="9"/>
      <c r="AL118" s="9">
        <f>STDEV(F118:J118)</f>
        <v>93134.458091934823</v>
      </c>
      <c r="AM118" s="9">
        <f>STDEV(L118:O118)</f>
        <v>796134.45880098909</v>
      </c>
      <c r="AN118" s="9">
        <f t="shared" si="14"/>
        <v>4832030.5542582897</v>
      </c>
      <c r="AO118" s="9">
        <f t="shared" si="15"/>
        <v>373236.51201211673</v>
      </c>
      <c r="AP118" s="9"/>
      <c r="AQ118" s="9">
        <f t="shared" si="16"/>
        <v>41650.99586823432</v>
      </c>
      <c r="AR118" s="9">
        <f t="shared" si="17"/>
        <v>398067.22940049454</v>
      </c>
      <c r="AS118" s="9">
        <f t="shared" si="18"/>
        <v>1972668.2132450994</v>
      </c>
      <c r="AT118" s="9">
        <f t="shared" si="19"/>
        <v>141070.1415704618</v>
      </c>
    </row>
    <row r="119" spans="1:46" x14ac:dyDescent="0.25">
      <c r="A119" s="1">
        <f t="shared" si="10"/>
        <v>11</v>
      </c>
      <c r="B119" s="1" t="s">
        <v>301</v>
      </c>
      <c r="C119" s="2" t="s">
        <v>120</v>
      </c>
      <c r="E119" s="1" t="s">
        <v>308</v>
      </c>
      <c r="F119" s="10">
        <v>530865.61560000002</v>
      </c>
      <c r="G119" s="10">
        <v>735815.78949999996</v>
      </c>
      <c r="H119" s="10">
        <v>516144.54180000001</v>
      </c>
      <c r="I119" s="10">
        <v>410208.22899999999</v>
      </c>
      <c r="J119" s="10">
        <v>327961.81819999998</v>
      </c>
      <c r="K119" s="10"/>
      <c r="L119" s="10">
        <v>815981.69929999998</v>
      </c>
      <c r="M119" s="10">
        <v>213158.20509999999</v>
      </c>
      <c r="N119" s="10">
        <v>510903.95480000001</v>
      </c>
      <c r="O119" s="10">
        <v>567611.69469999999</v>
      </c>
      <c r="P119" s="10"/>
      <c r="Q119" s="10">
        <v>1618489.8259999999</v>
      </c>
      <c r="R119" s="10">
        <v>2508758.1209999998</v>
      </c>
      <c r="S119" s="10">
        <v>2040967.46</v>
      </c>
      <c r="T119" s="10">
        <v>652063.63639999996</v>
      </c>
      <c r="U119" s="10">
        <v>1890649.142</v>
      </c>
      <c r="V119" s="10">
        <v>4124749.2280000001</v>
      </c>
      <c r="W119" s="10"/>
      <c r="X119" s="10">
        <v>549121.43870000006</v>
      </c>
      <c r="Y119" s="10">
        <v>1504987.814</v>
      </c>
      <c r="Z119" s="10">
        <v>673268.28460000001</v>
      </c>
      <c r="AA119" s="10">
        <v>669006.09759999998</v>
      </c>
      <c r="AB119" s="10">
        <v>917714.74360000005</v>
      </c>
      <c r="AC119" s="10">
        <v>662688.755</v>
      </c>
      <c r="AD119" s="10">
        <v>661580.34479999996</v>
      </c>
      <c r="AF119" s="2" t="str">
        <f t="shared" si="11"/>
        <v>PG 38:4 (18:0/20:4)</v>
      </c>
      <c r="AG119" s="9">
        <f>AVERAGE(F119:J119)</f>
        <v>504199.19882000005</v>
      </c>
      <c r="AH119" s="9">
        <f>AVERAGE(L119:O119)</f>
        <v>526913.88847500004</v>
      </c>
      <c r="AI119" s="9">
        <f t="shared" si="12"/>
        <v>2139279.5688999998</v>
      </c>
      <c r="AJ119" s="9">
        <f t="shared" si="13"/>
        <v>805481.06832857139</v>
      </c>
      <c r="AK119" s="9"/>
      <c r="AL119" s="9">
        <f>STDEV(F119:J119)</f>
        <v>153617.9927747102</v>
      </c>
      <c r="AM119" s="9">
        <f>STDEV(L119:O119)</f>
        <v>247598.77322870339</v>
      </c>
      <c r="AN119" s="9">
        <f t="shared" si="14"/>
        <v>1151791.6229767536</v>
      </c>
      <c r="AO119" s="9">
        <f t="shared" si="15"/>
        <v>327828.47283359861</v>
      </c>
      <c r="AP119" s="9"/>
      <c r="AQ119" s="9">
        <f t="shared" si="16"/>
        <v>68700.054882264711</v>
      </c>
      <c r="AR119" s="9">
        <f t="shared" si="17"/>
        <v>123799.38661435169</v>
      </c>
      <c r="AS119" s="9">
        <f t="shared" si="18"/>
        <v>470216.96105085796</v>
      </c>
      <c r="AT119" s="9">
        <f t="shared" si="19"/>
        <v>123907.51597197086</v>
      </c>
    </row>
    <row r="120" spans="1:46" x14ac:dyDescent="0.25">
      <c r="A120" s="1">
        <f t="shared" si="10"/>
        <v>12</v>
      </c>
      <c r="B120" s="1" t="s">
        <v>301</v>
      </c>
      <c r="C120" s="2" t="s">
        <v>121</v>
      </c>
      <c r="E120" s="1" t="s">
        <v>308</v>
      </c>
      <c r="F120" s="10">
        <v>490771.77179999999</v>
      </c>
      <c r="G120" s="10">
        <v>618906.6986</v>
      </c>
      <c r="H120" s="10">
        <v>372218.32880000002</v>
      </c>
      <c r="I120" s="10">
        <v>287158.60470000003</v>
      </c>
      <c r="J120" s="10">
        <v>228020.6667</v>
      </c>
      <c r="K120" s="10"/>
      <c r="L120" s="10">
        <v>5416740.7410000004</v>
      </c>
      <c r="M120" s="10">
        <v>6124317.949</v>
      </c>
      <c r="N120" s="10">
        <v>3295754.071</v>
      </c>
      <c r="O120" s="10">
        <v>3448686.625</v>
      </c>
      <c r="P120" s="10"/>
      <c r="Q120" s="10">
        <v>5298705.142</v>
      </c>
      <c r="R120" s="10">
        <v>12489710.369999999</v>
      </c>
      <c r="S120" s="10">
        <v>9000634.9210000001</v>
      </c>
      <c r="T120" s="10">
        <v>4317747.4749999996</v>
      </c>
      <c r="U120" s="10">
        <v>7701537.057</v>
      </c>
      <c r="V120" s="10">
        <v>11996466.050000001</v>
      </c>
      <c r="W120" s="10"/>
      <c r="X120" s="10">
        <v>645024.21649999998</v>
      </c>
      <c r="Y120" s="10">
        <v>1087099.642</v>
      </c>
      <c r="Z120" s="10">
        <v>886381.31649999996</v>
      </c>
      <c r="AA120" s="10">
        <v>969935.17330000002</v>
      </c>
      <c r="AB120" s="10">
        <v>503735.04269999999</v>
      </c>
      <c r="AC120" s="10">
        <v>559116.46589999995</v>
      </c>
      <c r="AD120" s="10">
        <v>554261.72409999999</v>
      </c>
      <c r="AF120" s="2" t="str">
        <f t="shared" si="11"/>
        <v>PG 38:4 (18:1/20:3)</v>
      </c>
      <c r="AG120" s="9">
        <f>AVERAGE(F120:J120)</f>
        <v>399415.21412000002</v>
      </c>
      <c r="AH120" s="9">
        <f>AVERAGE(L120:O120)</f>
        <v>4571374.8465</v>
      </c>
      <c r="AI120" s="9">
        <f t="shared" si="12"/>
        <v>8467466.8358333334</v>
      </c>
      <c r="AJ120" s="9">
        <f t="shared" si="13"/>
        <v>743650.51157142862</v>
      </c>
      <c r="AK120" s="9"/>
      <c r="AL120" s="9">
        <f>STDEV(F120:J120)</f>
        <v>157511.77750033769</v>
      </c>
      <c r="AM120" s="9">
        <f>STDEV(L120:O120)</f>
        <v>1415852.2734579542</v>
      </c>
      <c r="AN120" s="9">
        <f t="shared" si="14"/>
        <v>3369404.0001418334</v>
      </c>
      <c r="AO120" s="9">
        <f t="shared" si="15"/>
        <v>233360.10838629841</v>
      </c>
      <c r="AP120" s="9"/>
      <c r="AQ120" s="9">
        <f t="shared" si="16"/>
        <v>70441.40834951539</v>
      </c>
      <c r="AR120" s="9">
        <f t="shared" si="17"/>
        <v>707926.13672897709</v>
      </c>
      <c r="AS120" s="9">
        <f t="shared" si="18"/>
        <v>1375553.4229400053</v>
      </c>
      <c r="AT120" s="9">
        <f t="shared" si="19"/>
        <v>88201.830387603419</v>
      </c>
    </row>
    <row r="121" spans="1:46" x14ac:dyDescent="0.25">
      <c r="A121" s="1">
        <f t="shared" si="10"/>
        <v>13</v>
      </c>
      <c r="B121" s="1" t="s">
        <v>301</v>
      </c>
      <c r="C121" s="2" t="s">
        <v>122</v>
      </c>
      <c r="E121" s="1" t="s">
        <v>308</v>
      </c>
      <c r="F121" s="10">
        <v>1030891.892</v>
      </c>
      <c r="G121" s="10">
        <v>1684277.5120000001</v>
      </c>
      <c r="H121" s="10">
        <v>999662.06200000003</v>
      </c>
      <c r="I121" s="10">
        <v>787949.55279999995</v>
      </c>
      <c r="J121" s="10">
        <v>696902.12120000005</v>
      </c>
      <c r="K121" s="10"/>
      <c r="L121" s="10">
        <v>11648836.6</v>
      </c>
      <c r="M121" s="10">
        <v>16349323.08</v>
      </c>
      <c r="N121" s="10">
        <v>8070049.8499999996</v>
      </c>
      <c r="O121" s="10">
        <v>9449254.2019999996</v>
      </c>
      <c r="P121" s="10"/>
      <c r="Q121" s="10">
        <v>12028338.880000001</v>
      </c>
      <c r="R121" s="10">
        <v>27518109.59</v>
      </c>
      <c r="S121" s="10">
        <v>21638083.329999998</v>
      </c>
      <c r="T121" s="10">
        <v>12149131.310000001</v>
      </c>
      <c r="U121" s="10">
        <v>21776590</v>
      </c>
      <c r="V121" s="10">
        <v>33149390.43</v>
      </c>
      <c r="W121" s="10"/>
      <c r="X121" s="10">
        <v>1109915.9539999999</v>
      </c>
      <c r="Y121" s="10">
        <v>1284563.4410000001</v>
      </c>
      <c r="Z121" s="10">
        <v>1087425.8640000001</v>
      </c>
      <c r="AA121" s="10">
        <v>1388271.8230000001</v>
      </c>
      <c r="AB121" s="10">
        <v>746609.68660000002</v>
      </c>
      <c r="AC121" s="10">
        <v>1044924.699</v>
      </c>
      <c r="AD121" s="10">
        <v>836186.20689999999</v>
      </c>
      <c r="AF121" s="2" t="str">
        <f t="shared" si="11"/>
        <v>PG 38:5 (18:1/20:4)</v>
      </c>
      <c r="AG121" s="9">
        <f>AVERAGE(F121:J121)</f>
        <v>1039936.6279999999</v>
      </c>
      <c r="AH121" s="9">
        <f>AVERAGE(L121:O121)</f>
        <v>11379365.933</v>
      </c>
      <c r="AI121" s="9">
        <f t="shared" si="12"/>
        <v>21376607.256666664</v>
      </c>
      <c r="AJ121" s="9">
        <f t="shared" si="13"/>
        <v>1071128.2392142857</v>
      </c>
      <c r="AK121" s="9"/>
      <c r="AL121" s="9">
        <f>STDEV(F121:J121)</f>
        <v>386668.19808237051</v>
      </c>
      <c r="AM121" s="9">
        <f>STDEV(L121:O121)</f>
        <v>3626292.5380584872</v>
      </c>
      <c r="AN121" s="9">
        <f t="shared" si="14"/>
        <v>8355612.059891819</v>
      </c>
      <c r="AO121" s="9">
        <f t="shared" si="15"/>
        <v>226973.35105995322</v>
      </c>
      <c r="AP121" s="9"/>
      <c r="AQ121" s="9">
        <f t="shared" si="16"/>
        <v>172923.27512990686</v>
      </c>
      <c r="AR121" s="9">
        <f t="shared" si="17"/>
        <v>1813146.2690292436</v>
      </c>
      <c r="AS121" s="9">
        <f t="shared" si="18"/>
        <v>3411164.3392300722</v>
      </c>
      <c r="AT121" s="9">
        <f t="shared" si="19"/>
        <v>85787.863020513541</v>
      </c>
    </row>
    <row r="122" spans="1:46" x14ac:dyDescent="0.25">
      <c r="A122" s="1">
        <f t="shared" si="10"/>
        <v>14</v>
      </c>
      <c r="B122" s="1" t="s">
        <v>301</v>
      </c>
      <c r="C122" s="2" t="s">
        <v>123</v>
      </c>
      <c r="E122" s="1" t="s">
        <v>308</v>
      </c>
      <c r="F122" s="10">
        <v>45525.525529999999</v>
      </c>
      <c r="G122" s="10">
        <v>66439.393939999994</v>
      </c>
      <c r="H122" s="10">
        <v>1260820.7549999999</v>
      </c>
      <c r="I122" s="10">
        <v>889453.30949999997</v>
      </c>
      <c r="J122" s="10">
        <v>885255.45449999999</v>
      </c>
      <c r="K122" s="10"/>
      <c r="L122" s="10">
        <v>2737158.6060000001</v>
      </c>
      <c r="M122" s="10">
        <v>4894873.8459999999</v>
      </c>
      <c r="N122" s="10">
        <v>2221344.6329999999</v>
      </c>
      <c r="O122" s="10">
        <v>2655971.2889999999</v>
      </c>
      <c r="P122" s="10"/>
      <c r="Q122" s="10">
        <v>2452611.9130000002</v>
      </c>
      <c r="R122" s="10">
        <v>6391252.4460000005</v>
      </c>
      <c r="S122" s="10">
        <v>5606349.2060000002</v>
      </c>
      <c r="T122" s="10">
        <v>3141954.2089999998</v>
      </c>
      <c r="U122" s="10">
        <v>5588740.4160000002</v>
      </c>
      <c r="V122" s="10">
        <v>10133815.59</v>
      </c>
      <c r="W122" s="10"/>
      <c r="X122" s="10">
        <v>1523331.5530000001</v>
      </c>
      <c r="Y122" s="10">
        <v>2108970.9679999999</v>
      </c>
      <c r="Z122" s="10">
        <v>1438908.2450000001</v>
      </c>
      <c r="AA122" s="10">
        <v>2055983.6329999999</v>
      </c>
      <c r="AB122" s="10">
        <v>1521653.8459999999</v>
      </c>
      <c r="AC122" s="10">
        <v>1630491.9680000001</v>
      </c>
      <c r="AD122" s="10">
        <v>1489729.655</v>
      </c>
      <c r="AF122" s="2" t="str">
        <f t="shared" si="11"/>
        <v>PG 38:6 (18:2/20:4)</v>
      </c>
      <c r="AG122" s="9">
        <f>AVERAGE(F122:J122)</f>
        <v>629498.88769400003</v>
      </c>
      <c r="AH122" s="9">
        <f>AVERAGE(L122:O122)</f>
        <v>3127337.0934999995</v>
      </c>
      <c r="AI122" s="9">
        <f t="shared" si="12"/>
        <v>5552453.9633333338</v>
      </c>
      <c r="AJ122" s="9">
        <f t="shared" si="13"/>
        <v>1681295.6954285714</v>
      </c>
      <c r="AK122" s="9"/>
      <c r="AL122" s="9">
        <f>STDEV(F122:J122)</f>
        <v>545347.57362696121</v>
      </c>
      <c r="AM122" s="9">
        <f>STDEV(L122:O122)</f>
        <v>1199921.314598145</v>
      </c>
      <c r="AN122" s="9">
        <f t="shared" si="14"/>
        <v>2724562.6605127943</v>
      </c>
      <c r="AO122" s="9">
        <f t="shared" si="15"/>
        <v>280406.14068529272</v>
      </c>
      <c r="AP122" s="9"/>
      <c r="AQ122" s="9">
        <f t="shared" si="16"/>
        <v>243886.84919889134</v>
      </c>
      <c r="AR122" s="9">
        <f t="shared" si="17"/>
        <v>599960.65729907248</v>
      </c>
      <c r="AS122" s="9">
        <f t="shared" si="18"/>
        <v>1112298.0484160227</v>
      </c>
      <c r="AT122" s="9">
        <f t="shared" si="19"/>
        <v>105983.55919266789</v>
      </c>
    </row>
    <row r="123" spans="1:46" x14ac:dyDescent="0.25">
      <c r="A123" s="1">
        <f t="shared" ref="A123:A186" si="20">A122+1</f>
        <v>15</v>
      </c>
      <c r="B123" s="1" t="s">
        <v>301</v>
      </c>
      <c r="C123" s="2" t="s">
        <v>124</v>
      </c>
      <c r="E123" s="1" t="s">
        <v>308</v>
      </c>
      <c r="F123" s="10">
        <v>944061.93689999997</v>
      </c>
      <c r="G123" s="10">
        <v>1470207.3370000001</v>
      </c>
      <c r="H123" s="10">
        <v>1075170.148</v>
      </c>
      <c r="I123" s="10">
        <v>1289424.6869999999</v>
      </c>
      <c r="J123" s="10">
        <v>594067.27269999997</v>
      </c>
      <c r="K123" s="10"/>
      <c r="L123" s="10">
        <v>2019383.007</v>
      </c>
      <c r="M123" s="10">
        <v>7565528.2050000001</v>
      </c>
      <c r="N123" s="10">
        <v>1784770.3559999999</v>
      </c>
      <c r="O123" s="10">
        <v>3075741.5970000001</v>
      </c>
      <c r="P123" s="10"/>
      <c r="Q123" s="10">
        <v>1684220.8659999999</v>
      </c>
      <c r="R123" s="10">
        <v>3025886.8879999998</v>
      </c>
      <c r="S123" s="10">
        <v>3020338.889</v>
      </c>
      <c r="T123" s="10">
        <v>1784517.845</v>
      </c>
      <c r="U123" s="10">
        <v>3209124.8629999999</v>
      </c>
      <c r="V123" s="10">
        <v>6513530.0930000003</v>
      </c>
      <c r="W123" s="10"/>
      <c r="X123" s="10">
        <v>3410781.6949999998</v>
      </c>
      <c r="Y123" s="10">
        <v>3357420.0720000002</v>
      </c>
      <c r="Z123" s="10">
        <v>2773051.5290000001</v>
      </c>
      <c r="AA123" s="10">
        <v>2723052.9530000002</v>
      </c>
      <c r="AB123" s="10">
        <v>2597776.3530000001</v>
      </c>
      <c r="AC123" s="10">
        <v>2116154.284</v>
      </c>
      <c r="AD123" s="10">
        <v>2330668.6209999998</v>
      </c>
      <c r="AF123" s="2" t="str">
        <f t="shared" si="11"/>
        <v>PG 38:7 (16:1/22:6)</v>
      </c>
      <c r="AG123" s="9">
        <f>AVERAGE(F123:J123)</f>
        <v>1074586.2763199997</v>
      </c>
      <c r="AH123" s="9">
        <f>AVERAGE(L123:O123)</f>
        <v>3611355.7912499998</v>
      </c>
      <c r="AI123" s="9">
        <f t="shared" si="12"/>
        <v>3206269.907333333</v>
      </c>
      <c r="AJ123" s="9">
        <f t="shared" si="13"/>
        <v>2758415.0724285715</v>
      </c>
      <c r="AK123" s="9"/>
      <c r="AL123" s="9">
        <f>STDEV(F123:J123)</f>
        <v>335636.34460685356</v>
      </c>
      <c r="AM123" s="9">
        <f>STDEV(L123:O123)</f>
        <v>2695252.2294338061</v>
      </c>
      <c r="AN123" s="9">
        <f t="shared" si="14"/>
        <v>1751747.623071478</v>
      </c>
      <c r="AO123" s="9">
        <f t="shared" si="15"/>
        <v>484273.45070572174</v>
      </c>
      <c r="AP123" s="9"/>
      <c r="AQ123" s="9">
        <f t="shared" si="16"/>
        <v>150101.1364520939</v>
      </c>
      <c r="AR123" s="9">
        <f t="shared" si="17"/>
        <v>1347626.1147169031</v>
      </c>
      <c r="AS123" s="9">
        <f t="shared" si="18"/>
        <v>715147.97244306642</v>
      </c>
      <c r="AT123" s="9">
        <f t="shared" si="19"/>
        <v>183038.15958834809</v>
      </c>
    </row>
    <row r="124" spans="1:46" x14ac:dyDescent="0.25">
      <c r="A124" s="1">
        <f t="shared" si="20"/>
        <v>16</v>
      </c>
      <c r="B124" s="1" t="s">
        <v>301</v>
      </c>
      <c r="C124" s="2" t="s">
        <v>125</v>
      </c>
      <c r="E124" s="1" t="s">
        <v>308</v>
      </c>
      <c r="F124" s="10">
        <v>543877.62760000001</v>
      </c>
      <c r="G124" s="10">
        <v>776833.73210000002</v>
      </c>
      <c r="H124" s="10">
        <v>615181.94070000004</v>
      </c>
      <c r="I124" s="10">
        <v>441644.36489999999</v>
      </c>
      <c r="J124" s="10">
        <v>252406.6061</v>
      </c>
      <c r="K124" s="10"/>
      <c r="L124" s="10">
        <v>3503286.71</v>
      </c>
      <c r="M124" s="10">
        <v>5071481.5379999997</v>
      </c>
      <c r="N124" s="10">
        <v>2307667.9959999998</v>
      </c>
      <c r="O124" s="10">
        <v>2952412.4649999999</v>
      </c>
      <c r="P124" s="10"/>
      <c r="Q124" s="10">
        <v>3617378.4679999999</v>
      </c>
      <c r="R124" s="10">
        <v>7681142.8569999998</v>
      </c>
      <c r="S124" s="10">
        <v>6225575.3969999999</v>
      </c>
      <c r="T124" s="10">
        <v>3358560.943</v>
      </c>
      <c r="U124" s="10">
        <v>5983935.7429999998</v>
      </c>
      <c r="V124" s="10">
        <v>9315960.648</v>
      </c>
      <c r="W124" s="10"/>
      <c r="X124" s="10">
        <v>644702.27919999999</v>
      </c>
      <c r="Y124" s="10">
        <v>10243.7276</v>
      </c>
      <c r="Z124" s="10">
        <v>9345.0797870000006</v>
      </c>
      <c r="AA124" s="10">
        <v>17329.91014</v>
      </c>
      <c r="AB124" s="10">
        <v>7692.3076920000003</v>
      </c>
      <c r="AC124" s="10">
        <v>13400.267739999999</v>
      </c>
      <c r="AD124" s="10">
        <v>10300</v>
      </c>
      <c r="AF124" s="2" t="str">
        <f t="shared" si="11"/>
        <v>PG 40:5 (18:1/22:4)</v>
      </c>
      <c r="AG124" s="9">
        <f>AVERAGE(F124:J124)</f>
        <v>525988.85427999997</v>
      </c>
      <c r="AH124" s="9">
        <f>AVERAGE(L124:O124)</f>
        <v>3458712.1772499997</v>
      </c>
      <c r="AI124" s="9">
        <f t="shared" si="12"/>
        <v>6030425.676</v>
      </c>
      <c r="AJ124" s="9">
        <f t="shared" si="13"/>
        <v>101859.081737</v>
      </c>
      <c r="AK124" s="9"/>
      <c r="AL124" s="9">
        <f>STDEV(F124:J124)</f>
        <v>195678.18415228795</v>
      </c>
      <c r="AM124" s="9">
        <f>STDEV(L124:O124)</f>
        <v>1180995.9082285545</v>
      </c>
      <c r="AN124" s="9">
        <f t="shared" si="14"/>
        <v>2303107.0305500813</v>
      </c>
      <c r="AO124" s="9">
        <f t="shared" si="15"/>
        <v>239392.1260573336</v>
      </c>
      <c r="AP124" s="9"/>
      <c r="AQ124" s="9">
        <f t="shared" si="16"/>
        <v>87509.944295647583</v>
      </c>
      <c r="AR124" s="9">
        <f t="shared" si="17"/>
        <v>590497.95411427727</v>
      </c>
      <c r="AS124" s="9">
        <f t="shared" si="18"/>
        <v>940239.50797737471</v>
      </c>
      <c r="AT124" s="9">
        <f t="shared" si="19"/>
        <v>90481.718767818587</v>
      </c>
    </row>
    <row r="125" spans="1:46" x14ac:dyDescent="0.25">
      <c r="A125" s="1">
        <f t="shared" si="20"/>
        <v>17</v>
      </c>
      <c r="B125" s="1" t="s">
        <v>301</v>
      </c>
      <c r="C125" s="2" t="s">
        <v>126</v>
      </c>
      <c r="E125" s="1" t="s">
        <v>308</v>
      </c>
      <c r="F125" s="10">
        <v>633353.64110000001</v>
      </c>
      <c r="G125" s="10">
        <v>918211.20409999997</v>
      </c>
      <c r="H125" s="10">
        <v>719867.72239999997</v>
      </c>
      <c r="I125" s="10">
        <v>524218.1753</v>
      </c>
      <c r="J125" s="10">
        <v>302117.93939999997</v>
      </c>
      <c r="K125" s="10"/>
      <c r="L125" s="10">
        <v>3504036.1660000002</v>
      </c>
      <c r="M125" s="10">
        <v>5072655.8969999999</v>
      </c>
      <c r="N125" s="10">
        <v>2308136.59</v>
      </c>
      <c r="O125" s="10">
        <v>2953277.3110000002</v>
      </c>
      <c r="P125" s="10"/>
      <c r="Q125" s="10">
        <v>3617685.5350000001</v>
      </c>
      <c r="R125" s="10">
        <v>7682246.5750000002</v>
      </c>
      <c r="S125" s="10">
        <v>6226273.8099999996</v>
      </c>
      <c r="T125" s="10">
        <v>3359261.2790000001</v>
      </c>
      <c r="U125" s="10">
        <v>5984837.5319999997</v>
      </c>
      <c r="V125" s="10">
        <v>9377435.4550000001</v>
      </c>
      <c r="W125" s="10"/>
      <c r="X125" s="10">
        <v>888455.87609999999</v>
      </c>
      <c r="Y125" s="10">
        <v>352788.13620000001</v>
      </c>
      <c r="Z125" s="10">
        <v>217196.3763</v>
      </c>
      <c r="AA125" s="10">
        <v>332016.2709</v>
      </c>
      <c r="AB125" s="10">
        <v>330652.77779999998</v>
      </c>
      <c r="AC125" s="10">
        <v>296187.78450000001</v>
      </c>
      <c r="AD125" s="10">
        <v>250782.68969999999</v>
      </c>
      <c r="AF125" s="2" t="str">
        <f t="shared" si="11"/>
        <v>PG 40:6 (18:1/22:5)</v>
      </c>
      <c r="AG125" s="9">
        <f>AVERAGE(F125:J125)</f>
        <v>619553.73646000004</v>
      </c>
      <c r="AH125" s="9">
        <f>AVERAGE(L125:O125)</f>
        <v>3459526.4910000004</v>
      </c>
      <c r="AI125" s="9">
        <f t="shared" si="12"/>
        <v>6041290.0309999995</v>
      </c>
      <c r="AJ125" s="9">
        <f t="shared" si="13"/>
        <v>381154.27307142859</v>
      </c>
      <c r="AK125" s="9"/>
      <c r="AL125" s="9">
        <f>STDEV(F125:J125)</f>
        <v>228748.75442130317</v>
      </c>
      <c r="AM125" s="9">
        <f>STDEV(L125:O125)</f>
        <v>1181264.0867655261</v>
      </c>
      <c r="AN125" s="9">
        <f t="shared" si="14"/>
        <v>2320652.8190186122</v>
      </c>
      <c r="AO125" s="9">
        <f t="shared" si="15"/>
        <v>228845.9249812192</v>
      </c>
      <c r="AP125" s="9"/>
      <c r="AQ125" s="9">
        <f t="shared" si="16"/>
        <v>102299.55293088789</v>
      </c>
      <c r="AR125" s="9">
        <f t="shared" si="17"/>
        <v>590632.04338276305</v>
      </c>
      <c r="AS125" s="9">
        <f t="shared" si="18"/>
        <v>947402.546124493</v>
      </c>
      <c r="AT125" s="9">
        <f t="shared" si="19"/>
        <v>86495.629435835654</v>
      </c>
    </row>
    <row r="126" spans="1:46" x14ac:dyDescent="0.25">
      <c r="A126" s="1">
        <f t="shared" si="20"/>
        <v>18</v>
      </c>
      <c r="B126" s="1" t="s">
        <v>301</v>
      </c>
      <c r="C126" s="2" t="s">
        <v>127</v>
      </c>
      <c r="E126" s="1" t="s">
        <v>308</v>
      </c>
      <c r="F126" s="10">
        <v>3743889.264</v>
      </c>
      <c r="G126" s="10">
        <v>6168791.8660000004</v>
      </c>
      <c r="H126" s="10">
        <v>3112067.3849999998</v>
      </c>
      <c r="I126" s="10">
        <v>2651190.34</v>
      </c>
      <c r="J126" s="10">
        <v>1899011.818</v>
      </c>
      <c r="K126" s="10"/>
      <c r="L126" s="10">
        <v>15610405.23</v>
      </c>
      <c r="M126" s="10">
        <v>23749851.280000001</v>
      </c>
      <c r="N126" s="10">
        <v>11111372.550000001</v>
      </c>
      <c r="O126" s="10">
        <v>13277373.949999999</v>
      </c>
      <c r="P126" s="10"/>
      <c r="Q126" s="10">
        <v>16765283.02</v>
      </c>
      <c r="R126" s="10">
        <v>28343393.350000001</v>
      </c>
      <c r="S126" s="10">
        <v>25569384.920000002</v>
      </c>
      <c r="T126" s="10">
        <v>14996956.23</v>
      </c>
      <c r="U126" s="10">
        <v>32687338.440000001</v>
      </c>
      <c r="V126" s="10">
        <v>50200964.509999998</v>
      </c>
      <c r="W126" s="10"/>
      <c r="X126" s="10">
        <v>32426492.170000002</v>
      </c>
      <c r="Y126" s="10">
        <v>40687275.990000002</v>
      </c>
      <c r="Z126" s="10">
        <v>28901123.670000002</v>
      </c>
      <c r="AA126" s="10">
        <v>35826251.600000001</v>
      </c>
      <c r="AB126" s="10">
        <v>30081221.510000002</v>
      </c>
      <c r="AC126" s="10">
        <v>22500505.350000001</v>
      </c>
      <c r="AD126" s="10">
        <v>23319720.690000001</v>
      </c>
      <c r="AF126" s="2" t="str">
        <f t="shared" si="11"/>
        <v>PG 40:7 (18:1/22:6)</v>
      </c>
      <c r="AG126" s="9">
        <f>AVERAGE(F126:J126)</f>
        <v>3514990.1346</v>
      </c>
      <c r="AH126" s="9">
        <f>AVERAGE(L126:O126)</f>
        <v>15937250.752500001</v>
      </c>
      <c r="AI126" s="9">
        <f t="shared" si="12"/>
        <v>28093886.745000001</v>
      </c>
      <c r="AJ126" s="9">
        <f t="shared" si="13"/>
        <v>30534655.854285713</v>
      </c>
      <c r="AK126" s="9"/>
      <c r="AL126" s="9">
        <f>STDEV(F126:J126)</f>
        <v>1629028.9429625934</v>
      </c>
      <c r="AM126" s="9">
        <f>STDEV(L126:O126)</f>
        <v>5522909.861890858</v>
      </c>
      <c r="AN126" s="9">
        <f t="shared" si="14"/>
        <v>12775953.193912735</v>
      </c>
      <c r="AO126" s="9">
        <f t="shared" si="15"/>
        <v>6508105.4546576124</v>
      </c>
      <c r="AP126" s="9"/>
      <c r="AQ126" s="9">
        <f t="shared" si="16"/>
        <v>728523.89075579727</v>
      </c>
      <c r="AR126" s="9">
        <f t="shared" si="17"/>
        <v>2761454.930945429</v>
      </c>
      <c r="AS126" s="9">
        <f t="shared" si="18"/>
        <v>5215761.0504612057</v>
      </c>
      <c r="AT126" s="9">
        <f t="shared" si="19"/>
        <v>2459832.6484581414</v>
      </c>
    </row>
    <row r="127" spans="1:46" x14ac:dyDescent="0.25">
      <c r="A127" s="1">
        <f t="shared" si="20"/>
        <v>19</v>
      </c>
      <c r="B127" s="1" t="s">
        <v>301</v>
      </c>
      <c r="C127" s="2" t="s">
        <v>128</v>
      </c>
      <c r="E127" s="1" t="s">
        <v>308</v>
      </c>
      <c r="F127" s="10">
        <v>6104099.0990000004</v>
      </c>
      <c r="G127" s="10">
        <v>9570737.6400000006</v>
      </c>
      <c r="H127" s="10">
        <v>4926805.93</v>
      </c>
      <c r="I127" s="10">
        <v>4755796.0640000002</v>
      </c>
      <c r="J127" s="10">
        <v>3397560.6060000001</v>
      </c>
      <c r="K127" s="10"/>
      <c r="L127" s="10">
        <v>4131560.3489999999</v>
      </c>
      <c r="M127" s="10">
        <v>6836117.949</v>
      </c>
      <c r="N127" s="10">
        <v>3158079.4279999998</v>
      </c>
      <c r="O127" s="10">
        <v>4282780.1119999997</v>
      </c>
      <c r="P127" s="10"/>
      <c r="Q127" s="10">
        <v>4221187.5690000001</v>
      </c>
      <c r="R127" s="10">
        <v>8038003.9139999999</v>
      </c>
      <c r="S127" s="10">
        <v>7114043.6509999996</v>
      </c>
      <c r="T127" s="10">
        <v>4548602.6940000001</v>
      </c>
      <c r="U127" s="10">
        <v>9672062.7970000003</v>
      </c>
      <c r="V127" s="10">
        <v>16767966.82</v>
      </c>
      <c r="W127" s="10"/>
      <c r="X127" s="10">
        <v>5633336.8949999996</v>
      </c>
      <c r="Y127" s="10">
        <v>8649548.3870000001</v>
      </c>
      <c r="Z127" s="10">
        <v>5429361.7019999996</v>
      </c>
      <c r="AA127" s="10">
        <v>6585577.6639999999</v>
      </c>
      <c r="AB127" s="10">
        <v>5736032.7640000004</v>
      </c>
      <c r="AC127" s="10">
        <v>4508878.8490000004</v>
      </c>
      <c r="AD127" s="10">
        <v>4459606.8969999999</v>
      </c>
      <c r="AF127" s="2" t="str">
        <f t="shared" si="11"/>
        <v>PG 40:8 (18:2/22:6)</v>
      </c>
      <c r="AG127" s="9">
        <f>AVERAGE(F127:J127)</f>
        <v>5750999.8677999992</v>
      </c>
      <c r="AH127" s="9">
        <f>AVERAGE(L127:O127)</f>
        <v>4602134.4594999999</v>
      </c>
      <c r="AI127" s="9">
        <f t="shared" si="12"/>
        <v>8393644.5741666667</v>
      </c>
      <c r="AJ127" s="9">
        <f t="shared" si="13"/>
        <v>5857477.5939999996</v>
      </c>
      <c r="AK127" s="9"/>
      <c r="AL127" s="9">
        <f>STDEV(F127:J127)</f>
        <v>2341125.7085337974</v>
      </c>
      <c r="AM127" s="9">
        <f>STDEV(L127:O127)</f>
        <v>1570499.3216701383</v>
      </c>
      <c r="AN127" s="9">
        <f t="shared" si="14"/>
        <v>4598287.2800960168</v>
      </c>
      <c r="AO127" s="9">
        <f t="shared" si="15"/>
        <v>1434504.6300767253</v>
      </c>
      <c r="AP127" s="9"/>
      <c r="AQ127" s="9">
        <f t="shared" si="16"/>
        <v>1046983.2456307861</v>
      </c>
      <c r="AR127" s="9">
        <f t="shared" si="17"/>
        <v>785249.66083506914</v>
      </c>
      <c r="AS127" s="9">
        <f t="shared" si="18"/>
        <v>1877242.9211609254</v>
      </c>
      <c r="AT127" s="9">
        <f t="shared" si="19"/>
        <v>542191.78653624584</v>
      </c>
    </row>
    <row r="128" spans="1:46" x14ac:dyDescent="0.25">
      <c r="A128" s="1">
        <f t="shared" si="20"/>
        <v>20</v>
      </c>
      <c r="B128" s="1" t="s">
        <v>301</v>
      </c>
      <c r="C128" s="2" t="s">
        <v>129</v>
      </c>
      <c r="E128" s="1" t="s">
        <v>308</v>
      </c>
      <c r="F128" s="10">
        <v>6605076.9519999996</v>
      </c>
      <c r="G128" s="10">
        <v>10351029.109999999</v>
      </c>
      <c r="H128" s="10">
        <v>5495929.9189999998</v>
      </c>
      <c r="I128" s="10">
        <v>5229494.0970000001</v>
      </c>
      <c r="J128" s="10">
        <v>3719202.4240000001</v>
      </c>
      <c r="K128" s="10"/>
      <c r="L128" s="10">
        <v>4443818.824</v>
      </c>
      <c r="M128" s="10">
        <v>7200796.4620000003</v>
      </c>
      <c r="N128" s="10">
        <v>3588848.122</v>
      </c>
      <c r="O128" s="10">
        <v>4466010.9939999999</v>
      </c>
      <c r="P128" s="10"/>
      <c r="Q128" s="10">
        <v>4535108.3609999996</v>
      </c>
      <c r="R128" s="10">
        <v>8633239.9220000003</v>
      </c>
      <c r="S128" s="10">
        <v>7654195.6349999998</v>
      </c>
      <c r="T128" s="10">
        <v>4906671.38</v>
      </c>
      <c r="U128" s="10">
        <v>10282030.67</v>
      </c>
      <c r="V128" s="10">
        <v>17943584.879999999</v>
      </c>
      <c r="W128" s="10"/>
      <c r="X128" s="10">
        <v>5930892.9129999997</v>
      </c>
      <c r="Y128" s="10">
        <v>9171494.2650000006</v>
      </c>
      <c r="Z128" s="10">
        <v>5756308.5109999999</v>
      </c>
      <c r="AA128" s="10">
        <v>6985114.2489999998</v>
      </c>
      <c r="AB128" s="10">
        <v>6120174.858</v>
      </c>
      <c r="AC128" s="10">
        <v>4796525.87</v>
      </c>
      <c r="AD128" s="10">
        <v>4755013.6900000004</v>
      </c>
      <c r="AF128" s="2" t="str">
        <f t="shared" si="11"/>
        <v>PG 42:10 (20:4/22:6)</v>
      </c>
      <c r="AG128" s="9">
        <f>AVERAGE(F128:J128)</f>
        <v>6280146.5003999993</v>
      </c>
      <c r="AH128" s="9">
        <f>AVERAGE(L128:O128)</f>
        <v>4924868.6004999997</v>
      </c>
      <c r="AI128" s="9">
        <f t="shared" si="12"/>
        <v>8992471.8079999983</v>
      </c>
      <c r="AJ128" s="9">
        <f t="shared" si="13"/>
        <v>6216503.4794285716</v>
      </c>
      <c r="AK128" s="9"/>
      <c r="AL128" s="9">
        <f>STDEV(F128:J128)</f>
        <v>2497747.2701056954</v>
      </c>
      <c r="AM128" s="9">
        <f>STDEV(L128:O128)</f>
        <v>1571279.472302424</v>
      </c>
      <c r="AN128" s="9">
        <f t="shared" si="14"/>
        <v>4904432.1176977754</v>
      </c>
      <c r="AO128" s="9">
        <f t="shared" si="15"/>
        <v>1515346.7084974677</v>
      </c>
      <c r="AP128" s="9"/>
      <c r="AQ128" s="9">
        <f t="shared" si="16"/>
        <v>1117026.5373141726</v>
      </c>
      <c r="AR128" s="9">
        <f t="shared" si="17"/>
        <v>785639.73615121201</v>
      </c>
      <c r="AS128" s="9">
        <f t="shared" si="18"/>
        <v>2002226.0277461803</v>
      </c>
      <c r="AT128" s="9">
        <f t="shared" si="19"/>
        <v>572747.2201035124</v>
      </c>
    </row>
    <row r="129" spans="1:46" x14ac:dyDescent="0.25">
      <c r="A129" s="1">
        <f t="shared" si="20"/>
        <v>21</v>
      </c>
      <c r="B129" s="1" t="s">
        <v>301</v>
      </c>
      <c r="C129" s="2" t="s">
        <v>130</v>
      </c>
      <c r="E129" s="1" t="s">
        <v>308</v>
      </c>
      <c r="F129" s="10">
        <v>393656.9069</v>
      </c>
      <c r="G129" s="10">
        <v>649250.79740000004</v>
      </c>
      <c r="H129" s="10">
        <v>521464.28570000001</v>
      </c>
      <c r="I129" s="10">
        <v>460192.8444</v>
      </c>
      <c r="J129" s="10">
        <v>222166.87880000001</v>
      </c>
      <c r="K129" s="10"/>
      <c r="L129" s="10">
        <v>111029.10679999999</v>
      </c>
      <c r="M129" s="10">
        <v>157835.28210000001</v>
      </c>
      <c r="N129" s="10">
        <v>86277.002330000003</v>
      </c>
      <c r="O129" s="10">
        <v>120645.37820000001</v>
      </c>
      <c r="P129" s="10"/>
      <c r="Q129" s="10">
        <v>116480.46610000001</v>
      </c>
      <c r="R129" s="10">
        <v>197553.89430000001</v>
      </c>
      <c r="S129" s="10">
        <v>165017.6587</v>
      </c>
      <c r="T129" s="10">
        <v>114653.6027</v>
      </c>
      <c r="U129" s="10">
        <v>222023.47570000001</v>
      </c>
      <c r="V129" s="10">
        <v>386940.97220000002</v>
      </c>
      <c r="W129" s="10"/>
      <c r="X129" s="10">
        <v>4884715.0999999996</v>
      </c>
      <c r="Y129" s="10">
        <v>7478763.4409999996</v>
      </c>
      <c r="Z129" s="10">
        <v>3778400.9309999999</v>
      </c>
      <c r="AA129" s="10">
        <v>6261373.5559999999</v>
      </c>
      <c r="AB129" s="10">
        <v>6069736.4670000002</v>
      </c>
      <c r="AC129" s="10">
        <v>4339494.6449999996</v>
      </c>
      <c r="AD129" s="10">
        <v>4079679.31</v>
      </c>
      <c r="AF129" s="2" t="str">
        <f t="shared" si="11"/>
        <v>PG 42:8 (20:4/22:4)</v>
      </c>
      <c r="AG129" s="9">
        <f>AVERAGE(F129:J129)</f>
        <v>449346.34264000005</v>
      </c>
      <c r="AH129" s="9">
        <f>AVERAGE(L129:O129)</f>
        <v>118946.6923575</v>
      </c>
      <c r="AI129" s="9">
        <f t="shared" si="12"/>
        <v>200445.01161666668</v>
      </c>
      <c r="AJ129" s="9">
        <f t="shared" si="13"/>
        <v>5270309.0642857132</v>
      </c>
      <c r="AK129" s="9"/>
      <c r="AL129" s="9">
        <f>STDEV(F129:J129)</f>
        <v>158107.76181784808</v>
      </c>
      <c r="AM129" s="9">
        <f>STDEV(L129:O129)</f>
        <v>29694.021582945275</v>
      </c>
      <c r="AN129" s="9">
        <f t="shared" si="14"/>
        <v>100915.84619656496</v>
      </c>
      <c r="AO129" s="9">
        <f t="shared" si="15"/>
        <v>1363637.9658456668</v>
      </c>
      <c r="AP129" s="9"/>
      <c r="AQ129" s="9">
        <f t="shared" si="16"/>
        <v>70707.940639010805</v>
      </c>
      <c r="AR129" s="9">
        <f t="shared" si="17"/>
        <v>14847.010791472638</v>
      </c>
      <c r="AS129" s="9">
        <f t="shared" si="18"/>
        <v>41198.721690461782</v>
      </c>
      <c r="AT129" s="9">
        <f t="shared" si="19"/>
        <v>515406.70513623202</v>
      </c>
    </row>
    <row r="130" spans="1:46" x14ac:dyDescent="0.25">
      <c r="A130" s="1">
        <f t="shared" si="20"/>
        <v>22</v>
      </c>
      <c r="B130" s="1" t="s">
        <v>301</v>
      </c>
      <c r="C130" s="2" t="s">
        <v>131</v>
      </c>
      <c r="E130" s="1" t="s">
        <v>308</v>
      </c>
      <c r="F130" s="10">
        <v>107416.25380000001</v>
      </c>
      <c r="G130" s="10">
        <v>473709.72889999999</v>
      </c>
      <c r="H130" s="10">
        <v>329161.59029999998</v>
      </c>
      <c r="I130" s="10">
        <v>129111.59209999999</v>
      </c>
      <c r="J130" s="10">
        <v>220159.81820000001</v>
      </c>
      <c r="K130" s="10"/>
      <c r="L130" s="10">
        <v>1549219.172</v>
      </c>
      <c r="M130" s="10">
        <v>2236542.051</v>
      </c>
      <c r="N130" s="10">
        <v>1157041.21</v>
      </c>
      <c r="O130" s="10">
        <v>1573191.176</v>
      </c>
      <c r="P130" s="10"/>
      <c r="Q130" s="10">
        <v>1978185.35</v>
      </c>
      <c r="R130" s="10">
        <v>3525670.841</v>
      </c>
      <c r="S130" s="10">
        <v>2533174.2059999998</v>
      </c>
      <c r="T130" s="10">
        <v>1751121.2120000001</v>
      </c>
      <c r="U130" s="10">
        <v>1902981.0149999999</v>
      </c>
      <c r="V130" s="10">
        <v>5393780.8640000001</v>
      </c>
      <c r="W130" s="10"/>
      <c r="X130" s="10">
        <v>452542.73499999999</v>
      </c>
      <c r="Y130" s="10">
        <v>566626.88170000003</v>
      </c>
      <c r="Z130" s="10">
        <v>433526.92820000002</v>
      </c>
      <c r="AA130" s="10">
        <v>576416.23880000005</v>
      </c>
      <c r="AB130" s="10">
        <v>495741.0969</v>
      </c>
      <c r="AC130" s="10">
        <v>166439.75899999999</v>
      </c>
      <c r="AD130" s="10">
        <v>416820.34480000002</v>
      </c>
      <c r="AF130" s="2" t="str">
        <f t="shared" si="11"/>
        <v>PG 42:9 (20:3/22:6)</v>
      </c>
      <c r="AG130" s="9">
        <f>AVERAGE(F130:J130)</f>
        <v>251911.79666000005</v>
      </c>
      <c r="AH130" s="9">
        <f>AVERAGE(L130:O130)</f>
        <v>1628998.40225</v>
      </c>
      <c r="AI130" s="9">
        <f t="shared" si="12"/>
        <v>2847485.5813333332</v>
      </c>
      <c r="AJ130" s="9">
        <f t="shared" si="13"/>
        <v>444016.28348571429</v>
      </c>
      <c r="AK130" s="9"/>
      <c r="AL130" s="9">
        <f>STDEV(F130:J130)</f>
        <v>151763.70913847483</v>
      </c>
      <c r="AM130" s="9">
        <f>STDEV(L130:O130)</f>
        <v>447709.74545791338</v>
      </c>
      <c r="AN130" s="9">
        <f t="shared" si="14"/>
        <v>1406565.5442948961</v>
      </c>
      <c r="AO130" s="9">
        <f t="shared" si="15"/>
        <v>137361.83134379884</v>
      </c>
      <c r="AP130" s="9"/>
      <c r="AQ130" s="9">
        <f t="shared" si="16"/>
        <v>67870.794030227145</v>
      </c>
      <c r="AR130" s="9">
        <f t="shared" si="17"/>
        <v>223854.87272895669</v>
      </c>
      <c r="AS130" s="9">
        <f t="shared" si="18"/>
        <v>574227.97888376436</v>
      </c>
      <c r="AT130" s="9">
        <f t="shared" si="19"/>
        <v>51917.89219544128</v>
      </c>
    </row>
    <row r="131" spans="1:46" x14ac:dyDescent="0.25">
      <c r="A131" s="1">
        <f t="shared" si="20"/>
        <v>23</v>
      </c>
      <c r="B131" s="1" t="s">
        <v>301</v>
      </c>
      <c r="C131" s="2" t="s">
        <v>132</v>
      </c>
      <c r="E131" s="1" t="s">
        <v>308</v>
      </c>
      <c r="F131" s="10">
        <v>501073.16070000001</v>
      </c>
      <c r="G131" s="10">
        <v>1122960.5260000001</v>
      </c>
      <c r="H131" s="10">
        <v>850625.87600000005</v>
      </c>
      <c r="I131" s="10">
        <v>589304.43649999995</v>
      </c>
      <c r="J131" s="10">
        <v>442326.69699999999</v>
      </c>
      <c r="K131" s="10"/>
      <c r="L131" s="10">
        <v>1660248.2790000001</v>
      </c>
      <c r="M131" s="10">
        <v>2394377.3330000001</v>
      </c>
      <c r="N131" s="10">
        <v>1243318.2120000001</v>
      </c>
      <c r="O131" s="10">
        <v>1693836.5549999999</v>
      </c>
      <c r="P131" s="10"/>
      <c r="Q131" s="10">
        <v>2094665.8160000001</v>
      </c>
      <c r="R131" s="10">
        <v>3723224.736</v>
      </c>
      <c r="S131" s="10">
        <v>2698191.8650000002</v>
      </c>
      <c r="T131" s="10">
        <v>1865774.8149999999</v>
      </c>
      <c r="U131" s="10">
        <v>2125004.4909999999</v>
      </c>
      <c r="V131" s="10">
        <v>5780721.8360000001</v>
      </c>
      <c r="W131" s="10"/>
      <c r="X131" s="10">
        <v>5337257.835</v>
      </c>
      <c r="Y131" s="10">
        <v>8045390.3229999999</v>
      </c>
      <c r="Z131" s="10">
        <v>4211927.8590000002</v>
      </c>
      <c r="AA131" s="10">
        <v>6837789.7949999999</v>
      </c>
      <c r="AB131" s="10">
        <v>6565477.5640000002</v>
      </c>
      <c r="AC131" s="10">
        <v>4505934.4040000001</v>
      </c>
      <c r="AD131" s="10">
        <v>4496499.6550000003</v>
      </c>
      <c r="AF131" s="2" t="str">
        <f t="shared" si="11"/>
        <v>PG 42:11 (20:5/22:6)</v>
      </c>
      <c r="AG131" s="9">
        <f>AVERAGE(F131:J131)</f>
        <v>701258.13924000005</v>
      </c>
      <c r="AH131" s="9">
        <f>AVERAGE(L131:O131)</f>
        <v>1747945.0947499999</v>
      </c>
      <c r="AI131" s="9">
        <f t="shared" si="12"/>
        <v>3047930.5931666666</v>
      </c>
      <c r="AJ131" s="9">
        <f t="shared" si="13"/>
        <v>5714325.3478571428</v>
      </c>
      <c r="AK131" s="9"/>
      <c r="AL131" s="9">
        <f>STDEV(F131:J131)</f>
        <v>282752.88360803144</v>
      </c>
      <c r="AM131" s="9">
        <f>STDEV(L131:O131)</f>
        <v>477193.66963161301</v>
      </c>
      <c r="AN131" s="9">
        <f t="shared" si="14"/>
        <v>1496962.6544126752</v>
      </c>
      <c r="AO131" s="9">
        <f t="shared" si="15"/>
        <v>1458491.3776760404</v>
      </c>
      <c r="AP131" s="9"/>
      <c r="AQ131" s="9">
        <f t="shared" si="16"/>
        <v>126450.93371632886</v>
      </c>
      <c r="AR131" s="9">
        <f t="shared" si="17"/>
        <v>238596.83481580651</v>
      </c>
      <c r="AS131" s="9">
        <f t="shared" si="18"/>
        <v>611132.44455222122</v>
      </c>
      <c r="AT131" s="9">
        <f t="shared" si="19"/>
        <v>551257.92495182634</v>
      </c>
    </row>
    <row r="132" spans="1:46" x14ac:dyDescent="0.25">
      <c r="A132" s="1">
        <f t="shared" si="20"/>
        <v>24</v>
      </c>
      <c r="B132" s="1" t="s">
        <v>301</v>
      </c>
      <c r="C132" s="2" t="s">
        <v>133</v>
      </c>
      <c r="E132" s="1" t="s">
        <v>308</v>
      </c>
      <c r="F132" s="10">
        <v>608489.41440000001</v>
      </c>
      <c r="G132" s="10">
        <v>1596670.2549999999</v>
      </c>
      <c r="H132" s="10">
        <v>1179787.466</v>
      </c>
      <c r="I132" s="10">
        <v>718416.02859999996</v>
      </c>
      <c r="J132" s="10">
        <v>662486.51520000002</v>
      </c>
      <c r="K132" s="10"/>
      <c r="L132" s="10">
        <v>3209467.4509999999</v>
      </c>
      <c r="M132" s="10">
        <v>4630919.3849999998</v>
      </c>
      <c r="N132" s="10">
        <v>2400359.4219999998</v>
      </c>
      <c r="O132" s="10">
        <v>3267027.7310000001</v>
      </c>
      <c r="P132" s="10"/>
      <c r="Q132" s="10">
        <v>4072851.165</v>
      </c>
      <c r="R132" s="10">
        <v>7248895.5769999996</v>
      </c>
      <c r="S132" s="10">
        <v>5231366.0710000005</v>
      </c>
      <c r="T132" s="10">
        <v>3616896.0269999998</v>
      </c>
      <c r="U132" s="10">
        <v>4027985.5060000001</v>
      </c>
      <c r="V132" s="10">
        <v>11174502.699999999</v>
      </c>
      <c r="W132" s="10"/>
      <c r="X132" s="10">
        <v>5789800.5700000003</v>
      </c>
      <c r="Y132" s="10">
        <v>8612017.2039999999</v>
      </c>
      <c r="Z132" s="10">
        <v>4645454.7869999995</v>
      </c>
      <c r="AA132" s="10">
        <v>7414206.0329999998</v>
      </c>
      <c r="AB132" s="10">
        <v>7061218.6610000003</v>
      </c>
      <c r="AC132" s="10">
        <v>4672374.1629999997</v>
      </c>
      <c r="AD132" s="10">
        <v>4913320</v>
      </c>
      <c r="AF132" s="2" t="str">
        <f t="shared" ref="AF132:AF195" si="21">C132</f>
        <v>PG 44:11 (22:5/22:6)</v>
      </c>
      <c r="AG132" s="9">
        <f>AVERAGE(F132:J132)</f>
        <v>953169.93584000005</v>
      </c>
      <c r="AH132" s="9">
        <f>AVERAGE(L132:O132)</f>
        <v>3376943.49725</v>
      </c>
      <c r="AI132" s="9">
        <f t="shared" ref="AI132:AI195" si="22">AVERAGE(Q132:V132)</f>
        <v>5895416.174333334</v>
      </c>
      <c r="AJ132" s="9">
        <f t="shared" ref="AJ132:AJ195" si="23">AVERAGE(X132:AD132)</f>
        <v>6158341.6311428575</v>
      </c>
      <c r="AK132" s="9"/>
      <c r="AL132" s="9">
        <f>STDEV(F132:J132)</f>
        <v>425399.54031310591</v>
      </c>
      <c r="AM132" s="9">
        <f>STDEV(L132:O132)</f>
        <v>924896.69420034077</v>
      </c>
      <c r="AN132" s="9">
        <f t="shared" ref="AN132:AN195" si="24">STDEV(Q132:V132)</f>
        <v>2903181.639330795</v>
      </c>
      <c r="AO132" s="9">
        <f t="shared" ref="AO132:AO195" si="25">STDEV(X132:AD132)</f>
        <v>1559686.5838501416</v>
      </c>
      <c r="AP132" s="9"/>
      <c r="AQ132" s="9">
        <f t="shared" ref="AQ132:AQ195" si="26">AL132/SQRT(5)</f>
        <v>190244.4579474534</v>
      </c>
      <c r="AR132" s="9">
        <f t="shared" ref="AR132:AR195" si="27">AM132/SQRT(4)</f>
        <v>462448.34710017039</v>
      </c>
      <c r="AS132" s="9">
        <f t="shared" ref="AS132:AS195" si="28">AN132/SQRT(6)</f>
        <v>1185218.9411628726</v>
      </c>
      <c r="AT132" s="9">
        <f t="shared" ref="AT132:AT195" si="29">AO132/SQRT(7)</f>
        <v>589506.11772448069</v>
      </c>
    </row>
    <row r="133" spans="1:46" x14ac:dyDescent="0.25">
      <c r="A133" s="1">
        <f t="shared" si="20"/>
        <v>25</v>
      </c>
      <c r="B133" s="1" t="s">
        <v>301</v>
      </c>
      <c r="C133" s="2" t="s">
        <v>134</v>
      </c>
      <c r="E133" s="1" t="s">
        <v>308</v>
      </c>
      <c r="F133" s="10">
        <v>3328263.514</v>
      </c>
      <c r="G133" s="10">
        <v>6545586.1239999998</v>
      </c>
      <c r="H133" s="10">
        <v>6822469.6770000001</v>
      </c>
      <c r="I133" s="10">
        <v>21623048.300000001</v>
      </c>
      <c r="J133" s="10">
        <v>1888737.5759999999</v>
      </c>
      <c r="K133" s="10"/>
      <c r="L133" s="10">
        <v>3358761.22</v>
      </c>
      <c r="M133" s="10">
        <v>10309297.439999999</v>
      </c>
      <c r="N133" s="10">
        <v>8714356.9289999995</v>
      </c>
      <c r="O133" s="10">
        <v>12926701.68</v>
      </c>
      <c r="P133" s="10"/>
      <c r="Q133" s="10">
        <v>5864905.6600000001</v>
      </c>
      <c r="R133" s="10">
        <v>9150567.5150000006</v>
      </c>
      <c r="S133" s="10">
        <v>5747714.2860000003</v>
      </c>
      <c r="T133" s="10">
        <v>3474023.5690000001</v>
      </c>
      <c r="U133" s="10">
        <v>10865286.6</v>
      </c>
      <c r="V133" s="10">
        <v>13814795.52</v>
      </c>
      <c r="W133" s="10"/>
      <c r="X133" s="10">
        <v>117530769.2</v>
      </c>
      <c r="Y133" s="10">
        <v>142942258.09999999</v>
      </c>
      <c r="Z133" s="10">
        <v>84094115.689999998</v>
      </c>
      <c r="AA133" s="10">
        <v>113159050.09999999</v>
      </c>
      <c r="AB133" s="10">
        <v>117046082.59999999</v>
      </c>
      <c r="AC133" s="10">
        <v>72671586.349999994</v>
      </c>
      <c r="AD133" s="10">
        <v>101308724.09999999</v>
      </c>
      <c r="AF133" s="2" t="str">
        <f t="shared" si="21"/>
        <v>PG 44:12 (22:6/22:6)</v>
      </c>
      <c r="AG133" s="9">
        <f>AVERAGE(F133:J133)</f>
        <v>8041621.0382000003</v>
      </c>
      <c r="AH133" s="9">
        <f>AVERAGE(L133:O133)</f>
        <v>8827279.3172500003</v>
      </c>
      <c r="AI133" s="9">
        <f t="shared" si="22"/>
        <v>8152882.1916666673</v>
      </c>
      <c r="AJ133" s="9">
        <f t="shared" si="23"/>
        <v>106964655.16285716</v>
      </c>
      <c r="AK133" s="9"/>
      <c r="AL133" s="9">
        <f>STDEV(F133:J133)</f>
        <v>7878028.4815417584</v>
      </c>
      <c r="AM133" s="9">
        <f>STDEV(L133:O133)</f>
        <v>4038113.5476066489</v>
      </c>
      <c r="AN133" s="9">
        <f t="shared" si="24"/>
        <v>3829390.6431992021</v>
      </c>
      <c r="AO133" s="9">
        <f t="shared" si="25"/>
        <v>23370572.97588481</v>
      </c>
      <c r="AP133" s="9"/>
      <c r="AQ133" s="9">
        <f t="shared" si="26"/>
        <v>3523161.4426813638</v>
      </c>
      <c r="AR133" s="9">
        <f t="shared" si="27"/>
        <v>2019056.7738033244</v>
      </c>
      <c r="AS133" s="9">
        <f t="shared" si="28"/>
        <v>1563342.1836043873</v>
      </c>
      <c r="AT133" s="9">
        <f t="shared" si="29"/>
        <v>8833246.2987539899</v>
      </c>
    </row>
    <row r="134" spans="1:46" x14ac:dyDescent="0.25">
      <c r="A134" s="1">
        <v>1</v>
      </c>
      <c r="B134" s="1" t="s">
        <v>301</v>
      </c>
      <c r="C134" s="2" t="s">
        <v>135</v>
      </c>
      <c r="E134" s="1" t="s">
        <v>308</v>
      </c>
      <c r="F134" s="10">
        <v>37672.67267</v>
      </c>
      <c r="G134" s="10">
        <v>42826.953750000001</v>
      </c>
      <c r="H134" s="10">
        <v>44626.010779999997</v>
      </c>
      <c r="I134" s="10">
        <v>43763.86404</v>
      </c>
      <c r="J134" s="10">
        <v>23406.06061</v>
      </c>
      <c r="K134" s="10"/>
      <c r="L134" s="10">
        <v>949541.61219999997</v>
      </c>
      <c r="M134" s="10">
        <v>1917235.385</v>
      </c>
      <c r="N134" s="10">
        <v>1024839.814</v>
      </c>
      <c r="O134" s="10">
        <v>1488953.081</v>
      </c>
      <c r="P134" s="10"/>
      <c r="Q134" s="10">
        <v>950899.37109999999</v>
      </c>
      <c r="R134" s="10">
        <v>1873270.45</v>
      </c>
      <c r="S134" s="10">
        <v>1893398.0160000001</v>
      </c>
      <c r="T134" s="10">
        <v>1878919.865</v>
      </c>
      <c r="U134" s="10">
        <v>2372250.091</v>
      </c>
      <c r="V134" s="10">
        <v>2903322.9169999999</v>
      </c>
      <c r="W134" s="10"/>
      <c r="X134" s="10">
        <v>4550719.3729999997</v>
      </c>
      <c r="Y134" s="10">
        <v>3692788.53</v>
      </c>
      <c r="Z134" s="10">
        <v>2973228.3909999998</v>
      </c>
      <c r="AA134" s="10">
        <v>4615718.87</v>
      </c>
      <c r="AB134" s="10">
        <v>6656894.5870000003</v>
      </c>
      <c r="AC134" s="10">
        <v>6515696.1179999998</v>
      </c>
      <c r="AD134" s="10">
        <v>7487679.3099999996</v>
      </c>
      <c r="AF134" s="2" t="str">
        <f t="shared" si="21"/>
        <v>PI 36:1 (18:0/18:1)</v>
      </c>
      <c r="AG134" s="9">
        <f>AVERAGE(F134:J134)</f>
        <v>38459.112370000003</v>
      </c>
      <c r="AH134" s="9">
        <f>AVERAGE(L134:O134)</f>
        <v>1345142.4730500001</v>
      </c>
      <c r="AI134" s="9">
        <f t="shared" si="22"/>
        <v>1978676.7850166664</v>
      </c>
      <c r="AJ134" s="9">
        <f t="shared" si="23"/>
        <v>5213246.4541428583</v>
      </c>
      <c r="AK134" s="9"/>
      <c r="AL134" s="9">
        <f>STDEV(F134:J134)</f>
        <v>8838.2962058793291</v>
      </c>
      <c r="AM134" s="9">
        <f>STDEV(L134:O134)</f>
        <v>449839.09173619689</v>
      </c>
      <c r="AN134" s="9">
        <f t="shared" si="24"/>
        <v>647229.67115692107</v>
      </c>
      <c r="AO134" s="9">
        <f t="shared" si="25"/>
        <v>1687157.0981753226</v>
      </c>
      <c r="AP134" s="9"/>
      <c r="AQ134" s="9">
        <f t="shared" si="26"/>
        <v>3952.6062243249312</v>
      </c>
      <c r="AR134" s="9">
        <f t="shared" si="27"/>
        <v>224919.54586809844</v>
      </c>
      <c r="AS134" s="9">
        <f t="shared" si="28"/>
        <v>264230.4067873013</v>
      </c>
      <c r="AT134" s="9">
        <f t="shared" si="29"/>
        <v>637685.44349561282</v>
      </c>
    </row>
    <row r="135" spans="1:46" x14ac:dyDescent="0.25">
      <c r="A135" s="1">
        <f t="shared" si="20"/>
        <v>2</v>
      </c>
      <c r="B135" s="1" t="s">
        <v>301</v>
      </c>
      <c r="C135" s="2" t="s">
        <v>136</v>
      </c>
      <c r="E135" s="1" t="s">
        <v>308</v>
      </c>
      <c r="F135" s="10">
        <v>23057199.699999999</v>
      </c>
      <c r="G135" s="10">
        <v>25570721.690000001</v>
      </c>
      <c r="H135" s="10">
        <v>19929912.399999999</v>
      </c>
      <c r="I135" s="10">
        <v>26266672.629999999</v>
      </c>
      <c r="J135" s="10">
        <v>13007487.880000001</v>
      </c>
      <c r="K135" s="10"/>
      <c r="L135" s="10">
        <v>2424251.852</v>
      </c>
      <c r="M135" s="10">
        <v>5999487.1789999995</v>
      </c>
      <c r="N135" s="10">
        <v>2132179.1290000002</v>
      </c>
      <c r="O135" s="10">
        <v>5748221.2889999999</v>
      </c>
      <c r="P135" s="10"/>
      <c r="Q135" s="10">
        <v>3159766.1860000002</v>
      </c>
      <c r="R135" s="10">
        <v>3591936.5950000002</v>
      </c>
      <c r="S135" s="10">
        <v>3564022.2220000001</v>
      </c>
      <c r="T135" s="10">
        <v>4499117.8449999997</v>
      </c>
      <c r="U135" s="10">
        <v>5138747.7180000003</v>
      </c>
      <c r="V135" s="10">
        <v>6567399.6909999996</v>
      </c>
      <c r="W135" s="10"/>
      <c r="X135" s="10">
        <v>7430794.1600000001</v>
      </c>
      <c r="Y135" s="10">
        <v>6828394.2649999997</v>
      </c>
      <c r="Z135" s="10">
        <v>5373663.5640000002</v>
      </c>
      <c r="AA135" s="10">
        <v>7487304.2359999996</v>
      </c>
      <c r="AB135" s="10">
        <v>11168251.42</v>
      </c>
      <c r="AC135" s="10">
        <v>12288493.98</v>
      </c>
      <c r="AD135" s="10">
        <v>13073279.310000001</v>
      </c>
      <c r="AF135" s="2" t="str">
        <f t="shared" si="21"/>
        <v>PI 36:2 (18:1/18:1)</v>
      </c>
      <c r="AG135" s="9">
        <f>AVERAGE(F135:J135)</f>
        <v>21566398.859999996</v>
      </c>
      <c r="AH135" s="9">
        <f>AVERAGE(L135:O135)</f>
        <v>4076034.8622500002</v>
      </c>
      <c r="AI135" s="9">
        <f t="shared" si="22"/>
        <v>4420165.0428333329</v>
      </c>
      <c r="AJ135" s="9">
        <f t="shared" si="23"/>
        <v>9092882.9907142855</v>
      </c>
      <c r="AK135" s="9"/>
      <c r="AL135" s="9">
        <f>STDEV(F135:J135)</f>
        <v>5391722.9871740099</v>
      </c>
      <c r="AM135" s="9">
        <f>STDEV(L135:O135)</f>
        <v>2081893.2477641031</v>
      </c>
      <c r="AN135" s="9">
        <f t="shared" si="24"/>
        <v>1275990.5493442132</v>
      </c>
      <c r="AO135" s="9">
        <f t="shared" si="25"/>
        <v>3018376.0347360596</v>
      </c>
      <c r="AP135" s="9"/>
      <c r="AQ135" s="9">
        <f t="shared" si="26"/>
        <v>2411251.8230338623</v>
      </c>
      <c r="AR135" s="9">
        <f t="shared" si="27"/>
        <v>1040946.6238820516</v>
      </c>
      <c r="AS135" s="9">
        <f t="shared" si="28"/>
        <v>520920.96041782055</v>
      </c>
      <c r="AT135" s="9">
        <f t="shared" si="29"/>
        <v>1140838.9073126956</v>
      </c>
    </row>
    <row r="136" spans="1:46" x14ac:dyDescent="0.25">
      <c r="A136" s="1">
        <f t="shared" si="20"/>
        <v>3</v>
      </c>
      <c r="B136" s="1" t="s">
        <v>301</v>
      </c>
      <c r="C136" s="2" t="s">
        <v>137</v>
      </c>
      <c r="E136" s="1" t="s">
        <v>308</v>
      </c>
      <c r="F136" s="10">
        <v>23094872.370000001</v>
      </c>
      <c r="G136" s="10">
        <v>25613548.640000001</v>
      </c>
      <c r="H136" s="10">
        <v>19974538.41</v>
      </c>
      <c r="I136" s="10">
        <v>26310436.489999998</v>
      </c>
      <c r="J136" s="10">
        <v>13030893.939999999</v>
      </c>
      <c r="K136" s="10"/>
      <c r="L136" s="10">
        <v>3373793.4640000002</v>
      </c>
      <c r="M136" s="10">
        <v>7916722.5640000002</v>
      </c>
      <c r="N136" s="10">
        <v>3157018.943</v>
      </c>
      <c r="O136" s="10">
        <v>7237174.3700000001</v>
      </c>
      <c r="P136" s="10"/>
      <c r="Q136" s="10">
        <v>4110665.557</v>
      </c>
      <c r="R136" s="10">
        <v>5465207.0449999999</v>
      </c>
      <c r="S136" s="10">
        <v>5457420.2379999999</v>
      </c>
      <c r="T136" s="10">
        <v>6378037.71</v>
      </c>
      <c r="U136" s="10">
        <v>7510997.8090000004</v>
      </c>
      <c r="V136" s="10">
        <v>9470722.6079999991</v>
      </c>
      <c r="W136" s="10"/>
      <c r="X136" s="10">
        <v>11981513.529999999</v>
      </c>
      <c r="Y136" s="10">
        <v>10521182.800000001</v>
      </c>
      <c r="Z136" s="10">
        <v>8346891.9550000001</v>
      </c>
      <c r="AA136" s="10">
        <v>12103023.109999999</v>
      </c>
      <c r="AB136" s="10">
        <v>17825146.010000002</v>
      </c>
      <c r="AC136" s="10">
        <v>18804190.09</v>
      </c>
      <c r="AD136" s="10">
        <v>20560958.620000001</v>
      </c>
      <c r="AF136" s="2" t="str">
        <f t="shared" si="21"/>
        <v>PI 36:3 (16:0/20:3)</v>
      </c>
      <c r="AG136" s="9">
        <f>AVERAGE(F136:J136)</f>
        <v>21604857.969999999</v>
      </c>
      <c r="AH136" s="9">
        <f>AVERAGE(L136:O136)</f>
        <v>5421177.3352500005</v>
      </c>
      <c r="AI136" s="9">
        <f t="shared" si="22"/>
        <v>6398841.8278333331</v>
      </c>
      <c r="AJ136" s="9">
        <f t="shared" si="23"/>
        <v>14306129.445000002</v>
      </c>
      <c r="AK136" s="9"/>
      <c r="AL136" s="9">
        <f>STDEV(F136:J136)</f>
        <v>5399143.7761762282</v>
      </c>
      <c r="AM136" s="9">
        <f>STDEV(L136:O136)</f>
        <v>2506244.5451583802</v>
      </c>
      <c r="AN136" s="9">
        <f t="shared" si="24"/>
        <v>1879759.2627379843</v>
      </c>
      <c r="AO136" s="9">
        <f t="shared" si="25"/>
        <v>4687479.1448883666</v>
      </c>
      <c r="AP136" s="9"/>
      <c r="AQ136" s="9">
        <f t="shared" si="26"/>
        <v>2414570.5007649912</v>
      </c>
      <c r="AR136" s="9">
        <f t="shared" si="27"/>
        <v>1253122.2725791901</v>
      </c>
      <c r="AS136" s="9">
        <f t="shared" si="28"/>
        <v>767408.50549639366</v>
      </c>
      <c r="AT136" s="9">
        <f t="shared" si="29"/>
        <v>1771700.5847394746</v>
      </c>
    </row>
    <row r="137" spans="1:46" x14ac:dyDescent="0.25">
      <c r="A137" s="1">
        <f t="shared" si="20"/>
        <v>4</v>
      </c>
      <c r="B137" s="1" t="s">
        <v>301</v>
      </c>
      <c r="C137" s="2" t="s">
        <v>138</v>
      </c>
      <c r="E137" s="1" t="s">
        <v>308</v>
      </c>
      <c r="F137" s="10">
        <v>11071602.85</v>
      </c>
      <c r="G137" s="10">
        <v>15056295.85</v>
      </c>
      <c r="H137" s="10">
        <v>8623584.9059999995</v>
      </c>
      <c r="I137" s="10">
        <v>10884690.52</v>
      </c>
      <c r="J137" s="10">
        <v>5403260.6059999997</v>
      </c>
      <c r="K137" s="10"/>
      <c r="L137" s="10">
        <v>1899318.0830000001</v>
      </c>
      <c r="M137" s="10">
        <v>8472343.5899999999</v>
      </c>
      <c r="N137" s="10">
        <v>1381214.689</v>
      </c>
      <c r="O137" s="10">
        <v>2500542.3670000001</v>
      </c>
      <c r="P137" s="10"/>
      <c r="Q137" s="10">
        <v>1031123.936</v>
      </c>
      <c r="R137" s="10">
        <v>2133540.9</v>
      </c>
      <c r="S137" s="10">
        <v>1933806.746</v>
      </c>
      <c r="T137" s="10">
        <v>1667862.6259999999</v>
      </c>
      <c r="U137" s="10">
        <v>2474824.023</v>
      </c>
      <c r="V137" s="10">
        <v>2849127.7009999999</v>
      </c>
      <c r="W137" s="10"/>
      <c r="X137" s="10">
        <v>1871365.7409999999</v>
      </c>
      <c r="Y137" s="10">
        <v>1985849.4620000001</v>
      </c>
      <c r="Z137" s="10">
        <v>1833309.176</v>
      </c>
      <c r="AA137" s="10">
        <v>1933578.3060000001</v>
      </c>
      <c r="AB137" s="10">
        <v>736340.09970000002</v>
      </c>
      <c r="AC137" s="10">
        <v>2837596.3859999999</v>
      </c>
      <c r="AD137" s="10">
        <v>3941551.7239999999</v>
      </c>
      <c r="AF137" s="2" t="str">
        <f t="shared" si="21"/>
        <v>PI 36:3 (18:1/18:2)</v>
      </c>
      <c r="AG137" s="9">
        <f>AVERAGE(F137:J137)</f>
        <v>10207886.9464</v>
      </c>
      <c r="AH137" s="9">
        <f>AVERAGE(L137:O137)</f>
        <v>3563354.6822500001</v>
      </c>
      <c r="AI137" s="9">
        <f t="shared" si="22"/>
        <v>2015047.6553333334</v>
      </c>
      <c r="AJ137" s="9">
        <f t="shared" si="23"/>
        <v>2162798.6992428568</v>
      </c>
      <c r="AK137" s="9"/>
      <c r="AL137" s="9">
        <f>STDEV(F137:J137)</f>
        <v>3546321.487187745</v>
      </c>
      <c r="AM137" s="9">
        <f>STDEV(L137:O137)</f>
        <v>3304466.415204539</v>
      </c>
      <c r="AN137" s="9">
        <f t="shared" si="24"/>
        <v>635038.25007395155</v>
      </c>
      <c r="AO137" s="9">
        <f t="shared" si="25"/>
        <v>994270.91493059008</v>
      </c>
      <c r="AP137" s="9"/>
      <c r="AQ137" s="9">
        <f t="shared" si="26"/>
        <v>1585963.1830839894</v>
      </c>
      <c r="AR137" s="9">
        <f t="shared" si="27"/>
        <v>1652233.2076022695</v>
      </c>
      <c r="AS137" s="9">
        <f t="shared" si="28"/>
        <v>259253.27997185389</v>
      </c>
      <c r="AT137" s="9">
        <f t="shared" si="29"/>
        <v>375799.08239014266</v>
      </c>
    </row>
    <row r="138" spans="1:46" x14ac:dyDescent="0.25">
      <c r="A138" s="1">
        <f t="shared" si="20"/>
        <v>5</v>
      </c>
      <c r="B138" s="1" t="s">
        <v>301</v>
      </c>
      <c r="C138" s="2" t="s">
        <v>139</v>
      </c>
      <c r="E138" s="1" t="s">
        <v>308</v>
      </c>
      <c r="F138" s="10">
        <v>34166475.229999997</v>
      </c>
      <c r="G138" s="10">
        <v>40669844.5</v>
      </c>
      <c r="H138" s="10">
        <v>28598123.32</v>
      </c>
      <c r="I138" s="10">
        <v>37195127.009999998</v>
      </c>
      <c r="J138" s="10">
        <v>18434154.550000001</v>
      </c>
      <c r="K138" s="10"/>
      <c r="L138" s="10">
        <v>5273111.5470000003</v>
      </c>
      <c r="M138" s="10">
        <v>16389066.15</v>
      </c>
      <c r="N138" s="10">
        <v>4538233.6320000002</v>
      </c>
      <c r="O138" s="10">
        <v>9737716.7369999997</v>
      </c>
      <c r="P138" s="10"/>
      <c r="Q138" s="10">
        <v>5141789.4929999998</v>
      </c>
      <c r="R138" s="10">
        <v>7598747.9450000003</v>
      </c>
      <c r="S138" s="10">
        <v>7391226.9840000002</v>
      </c>
      <c r="T138" s="10">
        <v>8045900.3370000003</v>
      </c>
      <c r="U138" s="10">
        <v>9985821.8330000006</v>
      </c>
      <c r="V138" s="10">
        <v>12319850.310000001</v>
      </c>
      <c r="W138" s="10"/>
      <c r="X138" s="10">
        <v>13852879.27</v>
      </c>
      <c r="Y138" s="10">
        <v>12507032.26</v>
      </c>
      <c r="Z138" s="10">
        <v>10180201.130000001</v>
      </c>
      <c r="AA138" s="10">
        <v>14036601.41</v>
      </c>
      <c r="AB138" s="10">
        <v>18561486.109999999</v>
      </c>
      <c r="AC138" s="10">
        <v>21641786.48</v>
      </c>
      <c r="AD138" s="10">
        <v>24502510.34</v>
      </c>
      <c r="AF138" s="2" t="str">
        <f t="shared" si="21"/>
        <v>PI 36:4 (16:0/20:4)</v>
      </c>
      <c r="AG138" s="9">
        <f>AVERAGE(F138:J138)</f>
        <v>31812744.921999998</v>
      </c>
      <c r="AH138" s="9">
        <f>AVERAGE(L138:O138)</f>
        <v>8984532.0164999999</v>
      </c>
      <c r="AI138" s="9">
        <f t="shared" si="22"/>
        <v>8413889.4836666677</v>
      </c>
      <c r="AJ138" s="9">
        <f t="shared" si="23"/>
        <v>16468928.142857146</v>
      </c>
      <c r="AK138" s="9"/>
      <c r="AL138" s="9">
        <f>STDEV(F138:J138)</f>
        <v>8693083.006397184</v>
      </c>
      <c r="AM138" s="9">
        <f>STDEV(L138:O138)</f>
        <v>5444833.1527174227</v>
      </c>
      <c r="AN138" s="9">
        <f t="shared" si="24"/>
        <v>2460888.0496682771</v>
      </c>
      <c r="AO138" s="9">
        <f t="shared" si="25"/>
        <v>5223031.3134813458</v>
      </c>
      <c r="AP138" s="9"/>
      <c r="AQ138" s="9">
        <f t="shared" si="26"/>
        <v>3887664.9072704683</v>
      </c>
      <c r="AR138" s="9">
        <f t="shared" si="27"/>
        <v>2722416.5763587113</v>
      </c>
      <c r="AS138" s="9">
        <f t="shared" si="28"/>
        <v>1004653.3393000242</v>
      </c>
      <c r="AT138" s="9">
        <f t="shared" si="29"/>
        <v>1974120.2779106686</v>
      </c>
    </row>
    <row r="139" spans="1:46" x14ac:dyDescent="0.25">
      <c r="A139" s="1">
        <f t="shared" si="20"/>
        <v>6</v>
      </c>
      <c r="B139" s="1" t="s">
        <v>301</v>
      </c>
      <c r="C139" s="2" t="s">
        <v>140</v>
      </c>
      <c r="E139" s="1" t="s">
        <v>308</v>
      </c>
      <c r="F139" s="10">
        <v>495272.89789999998</v>
      </c>
      <c r="G139" s="10">
        <v>749887.55980000005</v>
      </c>
      <c r="H139" s="10">
        <v>682779.6496</v>
      </c>
      <c r="I139" s="10">
        <v>612782.82649999997</v>
      </c>
      <c r="J139" s="10">
        <v>295939.54550000001</v>
      </c>
      <c r="K139" s="10"/>
      <c r="L139" s="10">
        <v>235742.658</v>
      </c>
      <c r="M139" s="10">
        <v>12661.53846</v>
      </c>
      <c r="N139" s="10">
        <v>6756.3974740000003</v>
      </c>
      <c r="O139" s="10">
        <v>14019.607840000001</v>
      </c>
      <c r="P139" s="10"/>
      <c r="Q139" s="10">
        <v>5667.7765449999997</v>
      </c>
      <c r="R139" s="10">
        <v>11898.23875</v>
      </c>
      <c r="S139" s="10">
        <v>11261.904759999999</v>
      </c>
      <c r="T139" s="10">
        <v>766452.52529999998</v>
      </c>
      <c r="U139" s="10">
        <v>1093233.662</v>
      </c>
      <c r="V139" s="10">
        <v>11635.802470000001</v>
      </c>
      <c r="W139" s="10"/>
      <c r="X139" s="10">
        <v>7000811.966</v>
      </c>
      <c r="Y139" s="10">
        <v>6658935.4840000002</v>
      </c>
      <c r="Z139" s="10">
        <v>4065016.622</v>
      </c>
      <c r="AA139" s="10">
        <v>6804611.682</v>
      </c>
      <c r="AB139" s="10">
        <v>9645484.3300000001</v>
      </c>
      <c r="AC139" s="10">
        <v>13565629.18</v>
      </c>
      <c r="AD139" s="10">
        <v>12787262.07</v>
      </c>
      <c r="AF139" s="2" t="str">
        <f t="shared" si="21"/>
        <v>PI 36:5 (16:0/20:5)</v>
      </c>
      <c r="AG139" s="9">
        <f>AVERAGE(F139:J139)</f>
        <v>567332.49586000002</v>
      </c>
      <c r="AH139" s="9">
        <f>AVERAGE(L139:O139)</f>
        <v>67295.050443500004</v>
      </c>
      <c r="AI139" s="9">
        <f t="shared" si="22"/>
        <v>316691.65163749998</v>
      </c>
      <c r="AJ139" s="9">
        <f t="shared" si="23"/>
        <v>8646821.6191428564</v>
      </c>
      <c r="AK139" s="9"/>
      <c r="AL139" s="9">
        <f>STDEV(F139:J139)</f>
        <v>178582.50781876166</v>
      </c>
      <c r="AM139" s="9">
        <f>STDEV(L139:O139)</f>
        <v>112342.65798754606</v>
      </c>
      <c r="AN139" s="9">
        <f t="shared" si="24"/>
        <v>486062.46803093358</v>
      </c>
      <c r="AO139" s="9">
        <f t="shared" si="25"/>
        <v>3497212.120789452</v>
      </c>
      <c r="AP139" s="9"/>
      <c r="AQ139" s="9">
        <f t="shared" si="26"/>
        <v>79864.525415027747</v>
      </c>
      <c r="AR139" s="9">
        <f t="shared" si="27"/>
        <v>56171.32899377303</v>
      </c>
      <c r="AS139" s="9">
        <f t="shared" si="28"/>
        <v>198434.17163227472</v>
      </c>
      <c r="AT139" s="9">
        <f t="shared" si="29"/>
        <v>1321821.936235667</v>
      </c>
    </row>
    <row r="140" spans="1:46" x14ac:dyDescent="0.25">
      <c r="A140" s="1">
        <f t="shared" si="20"/>
        <v>7</v>
      </c>
      <c r="B140" s="1" t="s">
        <v>301</v>
      </c>
      <c r="C140" s="2" t="s">
        <v>141</v>
      </c>
      <c r="E140" s="1" t="s">
        <v>308</v>
      </c>
      <c r="F140" s="10">
        <v>5599523.273</v>
      </c>
      <c r="G140" s="10">
        <v>7609086.9220000003</v>
      </c>
      <c r="H140" s="10">
        <v>5700249.3260000004</v>
      </c>
      <c r="I140" s="10">
        <v>4815119.8569999998</v>
      </c>
      <c r="J140" s="10">
        <v>2729956.6669999999</v>
      </c>
      <c r="K140" s="10"/>
      <c r="L140" s="10">
        <v>2787585.1850000001</v>
      </c>
      <c r="M140" s="10">
        <v>8245558.9740000004</v>
      </c>
      <c r="N140" s="10">
        <v>4079960.12</v>
      </c>
      <c r="O140" s="10">
        <v>6017002.801</v>
      </c>
      <c r="P140" s="10"/>
      <c r="Q140" s="10">
        <v>2714116.1669999999</v>
      </c>
      <c r="R140" s="10">
        <v>5379135.0290000001</v>
      </c>
      <c r="S140" s="10">
        <v>5151444.4440000001</v>
      </c>
      <c r="T140" s="10">
        <v>4721326.5990000004</v>
      </c>
      <c r="U140" s="10">
        <v>6764114.6399999997</v>
      </c>
      <c r="V140" s="10">
        <v>6940189.0429999996</v>
      </c>
      <c r="W140" s="10"/>
      <c r="X140" s="10">
        <v>3854173.7889999999</v>
      </c>
      <c r="Y140" s="10">
        <v>4889229.3909999998</v>
      </c>
      <c r="Z140" s="10">
        <v>3262008.9759999998</v>
      </c>
      <c r="AA140" s="10">
        <v>4456103.9790000003</v>
      </c>
      <c r="AB140" s="10">
        <v>5879291.3109999998</v>
      </c>
      <c r="AC140" s="10">
        <v>7585522.0880000005</v>
      </c>
      <c r="AD140" s="10">
        <v>7041596.5520000001</v>
      </c>
      <c r="AF140" s="2" t="str">
        <f t="shared" si="21"/>
        <v>PI 37:4 (17:0/20:4)</v>
      </c>
      <c r="AG140" s="9">
        <f>AVERAGE(F140:J140)</f>
        <v>5290787.2090000007</v>
      </c>
      <c r="AH140" s="9">
        <f>AVERAGE(L140:O140)</f>
        <v>5282526.7699999996</v>
      </c>
      <c r="AI140" s="9">
        <f t="shared" si="22"/>
        <v>5278387.6536666667</v>
      </c>
      <c r="AJ140" s="9">
        <f t="shared" si="23"/>
        <v>5281132.2979999995</v>
      </c>
      <c r="AK140" s="9"/>
      <c r="AL140" s="9">
        <f>STDEV(F140:J140)</f>
        <v>1762214.7454529265</v>
      </c>
      <c r="AM140" s="9">
        <f>STDEV(L140:O140)</f>
        <v>2379769.9428242478</v>
      </c>
      <c r="AN140" s="9">
        <f t="shared" si="24"/>
        <v>1541495.2756064099</v>
      </c>
      <c r="AO140" s="9">
        <f t="shared" si="25"/>
        <v>1618361.8306907364</v>
      </c>
      <c r="AP140" s="9"/>
      <c r="AQ140" s="9">
        <f t="shared" si="26"/>
        <v>788086.39235704637</v>
      </c>
      <c r="AR140" s="9">
        <f t="shared" si="27"/>
        <v>1189884.9714121239</v>
      </c>
      <c r="AS140" s="9">
        <f t="shared" si="28"/>
        <v>629312.81102443824</v>
      </c>
      <c r="AT140" s="9">
        <f t="shared" si="29"/>
        <v>611683.27647527237</v>
      </c>
    </row>
    <row r="141" spans="1:46" x14ac:dyDescent="0.25">
      <c r="A141" s="1">
        <f t="shared" si="20"/>
        <v>8</v>
      </c>
      <c r="B141" s="1" t="s">
        <v>301</v>
      </c>
      <c r="C141" s="2" t="s">
        <v>142</v>
      </c>
      <c r="E141" s="1" t="s">
        <v>308</v>
      </c>
      <c r="F141" s="10">
        <v>5978643.3930000002</v>
      </c>
      <c r="G141" s="10">
        <v>8288469.6969999997</v>
      </c>
      <c r="H141" s="10">
        <v>6299927.5609999998</v>
      </c>
      <c r="I141" s="10">
        <v>5310805.3669999996</v>
      </c>
      <c r="J141" s="10">
        <v>2734556.6669999999</v>
      </c>
      <c r="K141" s="10"/>
      <c r="L141" s="10">
        <v>4044852.7230000002</v>
      </c>
      <c r="M141" s="10">
        <v>10521682.560000001</v>
      </c>
      <c r="N141" s="10">
        <v>5568136.9230000004</v>
      </c>
      <c r="O141" s="10">
        <v>8434971.2890000008</v>
      </c>
      <c r="P141" s="10"/>
      <c r="Q141" s="10">
        <v>4040502.4049999998</v>
      </c>
      <c r="R141" s="10">
        <v>7535268.4929999998</v>
      </c>
      <c r="S141" s="10">
        <v>7625840.4759999998</v>
      </c>
      <c r="T141" s="10">
        <v>6877623.9060000004</v>
      </c>
      <c r="U141" s="10">
        <v>9906111.3550000004</v>
      </c>
      <c r="V141" s="10">
        <v>11342345.68</v>
      </c>
      <c r="W141" s="10"/>
      <c r="X141" s="10">
        <v>4891571.2249999996</v>
      </c>
      <c r="Y141" s="10">
        <v>6312756.9890000001</v>
      </c>
      <c r="Z141" s="10">
        <v>4398575.4649999999</v>
      </c>
      <c r="AA141" s="10">
        <v>5861538.1900000004</v>
      </c>
      <c r="AB141" s="10">
        <v>7476525.9970000004</v>
      </c>
      <c r="AC141" s="10">
        <v>8588410.977</v>
      </c>
      <c r="AD141" s="10">
        <v>8219386.8969999999</v>
      </c>
      <c r="AF141" s="2" t="str">
        <f t="shared" si="21"/>
        <v>PI 38:3 (18:0/20:3)</v>
      </c>
      <c r="AG141" s="9">
        <f>AVERAGE(F141:J141)</f>
        <v>5722480.5369999995</v>
      </c>
      <c r="AH141" s="9">
        <f>AVERAGE(L141:O141)</f>
        <v>7142410.8737500003</v>
      </c>
      <c r="AI141" s="9">
        <f t="shared" si="22"/>
        <v>7887948.7191666663</v>
      </c>
      <c r="AJ141" s="9">
        <f t="shared" si="23"/>
        <v>6535537.962857143</v>
      </c>
      <c r="AK141" s="9"/>
      <c r="AL141" s="9">
        <f>STDEV(F141:J141)</f>
        <v>2005026.8291265047</v>
      </c>
      <c r="AM141" s="9">
        <f>STDEV(L141:O141)</f>
        <v>2896169.5694974982</v>
      </c>
      <c r="AN141" s="9">
        <f t="shared" si="24"/>
        <v>2530712.2408226579</v>
      </c>
      <c r="AO141" s="9">
        <f t="shared" si="25"/>
        <v>1618035.6266248049</v>
      </c>
      <c r="AP141" s="9"/>
      <c r="AQ141" s="9">
        <f t="shared" si="26"/>
        <v>896675.25732754392</v>
      </c>
      <c r="AR141" s="9">
        <f t="shared" si="27"/>
        <v>1448084.7847487491</v>
      </c>
      <c r="AS141" s="9">
        <f t="shared" si="28"/>
        <v>1033158.9459718222</v>
      </c>
      <c r="AT141" s="9">
        <f t="shared" si="29"/>
        <v>611559.98292739911</v>
      </c>
    </row>
    <row r="142" spans="1:46" x14ac:dyDescent="0.25">
      <c r="A142" s="1">
        <f t="shared" si="20"/>
        <v>9</v>
      </c>
      <c r="B142" s="1" t="s">
        <v>301</v>
      </c>
      <c r="C142" s="2" t="s">
        <v>143</v>
      </c>
      <c r="E142" s="1" t="s">
        <v>308</v>
      </c>
      <c r="F142" s="10">
        <v>255300525.5</v>
      </c>
      <c r="G142" s="10">
        <v>292503110</v>
      </c>
      <c r="H142" s="10">
        <v>259948180.59999999</v>
      </c>
      <c r="I142" s="10">
        <v>236594883.69999999</v>
      </c>
      <c r="J142" s="10">
        <v>184770212.09999999</v>
      </c>
      <c r="K142" s="10"/>
      <c r="L142" s="10">
        <v>174895468.40000001</v>
      </c>
      <c r="M142" s="10">
        <v>304194717.89999998</v>
      </c>
      <c r="N142" s="10">
        <v>186967564</v>
      </c>
      <c r="O142" s="10">
        <v>236400490.19999999</v>
      </c>
      <c r="P142" s="10"/>
      <c r="Q142" s="10">
        <v>185382796.90000001</v>
      </c>
      <c r="R142" s="10">
        <v>268969197.69999999</v>
      </c>
      <c r="S142" s="10">
        <v>260994365.09999999</v>
      </c>
      <c r="T142" s="10">
        <v>208584242.40000001</v>
      </c>
      <c r="U142" s="10">
        <v>303179773.60000002</v>
      </c>
      <c r="V142" s="10">
        <v>328747762.30000001</v>
      </c>
      <c r="W142" s="10"/>
      <c r="X142" s="10">
        <v>179405698</v>
      </c>
      <c r="Y142" s="10">
        <v>215230107.5</v>
      </c>
      <c r="Z142" s="10">
        <v>159346509.30000001</v>
      </c>
      <c r="AA142" s="10">
        <v>192176219.5</v>
      </c>
      <c r="AB142" s="10">
        <v>237681802</v>
      </c>
      <c r="AC142" s="10">
        <v>269991900.89999998</v>
      </c>
      <c r="AD142" s="10">
        <v>263575931</v>
      </c>
      <c r="AF142" s="2" t="str">
        <f t="shared" si="21"/>
        <v>PI 38:4 (18:0/20:4)</v>
      </c>
      <c r="AG142" s="9">
        <f>AVERAGE(F142:J142)</f>
        <v>245823382.37999997</v>
      </c>
      <c r="AH142" s="9">
        <f>AVERAGE(L142:O142)</f>
        <v>225614560.125</v>
      </c>
      <c r="AI142" s="9">
        <f t="shared" si="22"/>
        <v>259309689.66666666</v>
      </c>
      <c r="AJ142" s="9">
        <f t="shared" si="23"/>
        <v>216772595.45714283</v>
      </c>
      <c r="AK142" s="9"/>
      <c r="AL142" s="9">
        <f>STDEV(F142:J142)</f>
        <v>39626310.471313074</v>
      </c>
      <c r="AM142" s="9">
        <f>STDEV(L142:O142)</f>
        <v>58757110.373756401</v>
      </c>
      <c r="AN142" s="9">
        <f t="shared" si="24"/>
        <v>54553883.265353508</v>
      </c>
      <c r="AO142" s="9">
        <f t="shared" si="25"/>
        <v>42350606.025243953</v>
      </c>
      <c r="AP142" s="9"/>
      <c r="AQ142" s="9">
        <f t="shared" si="26"/>
        <v>17721424.782273553</v>
      </c>
      <c r="AR142" s="9">
        <f t="shared" si="27"/>
        <v>29378555.186878201</v>
      </c>
      <c r="AS142" s="9">
        <f t="shared" si="28"/>
        <v>22271529.581245717</v>
      </c>
      <c r="AT142" s="9">
        <f t="shared" si="29"/>
        <v>16007024.487952733</v>
      </c>
    </row>
    <row r="143" spans="1:46" x14ac:dyDescent="0.25">
      <c r="A143" s="1">
        <f t="shared" si="20"/>
        <v>10</v>
      </c>
      <c r="B143" s="1" t="s">
        <v>301</v>
      </c>
      <c r="C143" s="2" t="s">
        <v>144</v>
      </c>
      <c r="E143" s="1" t="s">
        <v>308</v>
      </c>
      <c r="F143" s="10">
        <v>24184024.02</v>
      </c>
      <c r="G143" s="10">
        <v>32799968.100000001</v>
      </c>
      <c r="H143" s="10">
        <v>20124144.199999999</v>
      </c>
      <c r="I143" s="10">
        <v>16629488.369999999</v>
      </c>
      <c r="J143" s="10">
        <v>11471733.33</v>
      </c>
      <c r="K143" s="10"/>
      <c r="L143" s="10">
        <v>39086305.009999998</v>
      </c>
      <c r="M143" s="10">
        <v>97184974.359999999</v>
      </c>
      <c r="N143" s="10">
        <v>34910867.399999999</v>
      </c>
      <c r="O143" s="10">
        <v>83991001.400000006</v>
      </c>
      <c r="P143" s="10"/>
      <c r="Q143" s="10">
        <v>40389604.140000001</v>
      </c>
      <c r="R143" s="10">
        <v>76375185.909999996</v>
      </c>
      <c r="S143" s="10">
        <v>68166230.159999996</v>
      </c>
      <c r="T143" s="10">
        <v>63610639.729999997</v>
      </c>
      <c r="U143" s="10">
        <v>92764257.030000001</v>
      </c>
      <c r="V143" s="10">
        <v>93484104.939999998</v>
      </c>
      <c r="W143" s="10"/>
      <c r="X143" s="10">
        <v>19781107.550000001</v>
      </c>
      <c r="Y143" s="10">
        <v>447272.40139999997</v>
      </c>
      <c r="Z143" s="10">
        <v>18499571.140000001</v>
      </c>
      <c r="AA143" s="10">
        <v>22119743.260000002</v>
      </c>
      <c r="AB143" s="10">
        <v>576410.25639999995</v>
      </c>
      <c r="AC143" s="10">
        <v>1264146.5859999999</v>
      </c>
      <c r="AD143" s="10">
        <v>34704000</v>
      </c>
      <c r="AF143" s="2" t="str">
        <f t="shared" si="21"/>
        <v>PI 38:5 (18:1/20:4)</v>
      </c>
      <c r="AG143" s="9">
        <f>AVERAGE(F143:J143)</f>
        <v>21041871.604000002</v>
      </c>
      <c r="AH143" s="9">
        <f>AVERAGE(L143:O143)</f>
        <v>63793287.042500004</v>
      </c>
      <c r="AI143" s="9">
        <f t="shared" si="22"/>
        <v>72465003.651666656</v>
      </c>
      <c r="AJ143" s="9">
        <f t="shared" si="23"/>
        <v>13913178.741971429</v>
      </c>
      <c r="AK143" s="9"/>
      <c r="AL143" s="9">
        <f>STDEV(F143:J143)</f>
        <v>8062643.0373333301</v>
      </c>
      <c r="AM143" s="9">
        <f>STDEV(L143:O143)</f>
        <v>31451452.392200671</v>
      </c>
      <c r="AN143" s="9">
        <f t="shared" si="24"/>
        <v>19974294.980315976</v>
      </c>
      <c r="AO143" s="9">
        <f t="shared" si="25"/>
        <v>13380779.593570126</v>
      </c>
      <c r="AP143" s="9"/>
      <c r="AQ143" s="9">
        <f t="shared" si="26"/>
        <v>3605723.5819585398</v>
      </c>
      <c r="AR143" s="9">
        <f t="shared" si="27"/>
        <v>15725726.196100336</v>
      </c>
      <c r="AS143" s="9">
        <f t="shared" si="28"/>
        <v>8154471.7789349183</v>
      </c>
      <c r="AT143" s="9">
        <f t="shared" si="29"/>
        <v>5057459.3075363543</v>
      </c>
    </row>
    <row r="144" spans="1:46" x14ac:dyDescent="0.25">
      <c r="A144" s="1">
        <f t="shared" si="20"/>
        <v>11</v>
      </c>
      <c r="B144" s="1" t="s">
        <v>301</v>
      </c>
      <c r="C144" s="2" t="s">
        <v>145</v>
      </c>
      <c r="E144" s="1" t="s">
        <v>308</v>
      </c>
      <c r="F144" s="10">
        <v>1681470.345</v>
      </c>
      <c r="G144" s="10">
        <v>2923734.8480000002</v>
      </c>
      <c r="H144" s="10">
        <v>2271258.0860000001</v>
      </c>
      <c r="I144" s="10">
        <v>2302939.5350000001</v>
      </c>
      <c r="J144" s="10">
        <v>1122826.061</v>
      </c>
      <c r="K144" s="10"/>
      <c r="L144" s="10">
        <v>1293116.3400000001</v>
      </c>
      <c r="M144" s="10">
        <v>2525758.9739999999</v>
      </c>
      <c r="N144" s="10">
        <v>1536484.879</v>
      </c>
      <c r="O144" s="10">
        <v>2226774.5099999998</v>
      </c>
      <c r="P144" s="10"/>
      <c r="Q144" s="10">
        <v>1621865.7050000001</v>
      </c>
      <c r="R144" s="10">
        <v>2492745.9879999999</v>
      </c>
      <c r="S144" s="10">
        <v>2319442.0630000001</v>
      </c>
      <c r="T144" s="10">
        <v>1655008.4180000001</v>
      </c>
      <c r="U144" s="10">
        <v>3394116.1009999998</v>
      </c>
      <c r="V144" s="10">
        <v>4102897.3769999999</v>
      </c>
      <c r="W144" s="10"/>
      <c r="X144" s="10">
        <v>10570908.119999999</v>
      </c>
      <c r="Y144" s="10">
        <v>12365351.25</v>
      </c>
      <c r="Z144" s="10">
        <v>6921642.2869999995</v>
      </c>
      <c r="AA144" s="10">
        <v>11623815.789999999</v>
      </c>
      <c r="AB144" s="10">
        <v>15770665.949999999</v>
      </c>
      <c r="AC144" s="10">
        <v>18846834</v>
      </c>
      <c r="AD144" s="10">
        <v>19392782.760000002</v>
      </c>
      <c r="AF144" s="2" t="str">
        <f t="shared" si="21"/>
        <v>PI 38:6 (16:0/22:6)</v>
      </c>
      <c r="AG144" s="9">
        <f>AVERAGE(F144:J144)</f>
        <v>2060445.7749999999</v>
      </c>
      <c r="AH144" s="9">
        <f>AVERAGE(L144:O144)</f>
        <v>1895533.6757499999</v>
      </c>
      <c r="AI144" s="9">
        <f t="shared" si="22"/>
        <v>2597679.2753333333</v>
      </c>
      <c r="AJ144" s="9">
        <f t="shared" si="23"/>
        <v>13641714.308142858</v>
      </c>
      <c r="AK144" s="9"/>
      <c r="AL144" s="9">
        <f>STDEV(F144:J144)</f>
        <v>683971.15843696683</v>
      </c>
      <c r="AM144" s="9">
        <f>STDEV(L144:O144)</f>
        <v>576982.69809087797</v>
      </c>
      <c r="AN144" s="9">
        <f t="shared" si="24"/>
        <v>982777.75323751033</v>
      </c>
      <c r="AO144" s="9">
        <f t="shared" si="25"/>
        <v>4564185.3989890637</v>
      </c>
      <c r="AP144" s="9"/>
      <c r="AQ144" s="9">
        <f t="shared" si="26"/>
        <v>305881.20098286733</v>
      </c>
      <c r="AR144" s="9">
        <f t="shared" si="27"/>
        <v>288491.34904543898</v>
      </c>
      <c r="AS144" s="9">
        <f t="shared" si="28"/>
        <v>401217.33766512986</v>
      </c>
      <c r="AT144" s="9">
        <f t="shared" si="29"/>
        <v>1725099.9290453109</v>
      </c>
    </row>
    <row r="145" spans="1:46" x14ac:dyDescent="0.25">
      <c r="A145" s="1">
        <f t="shared" si="20"/>
        <v>12</v>
      </c>
      <c r="B145" s="1" t="s">
        <v>301</v>
      </c>
      <c r="C145" s="2" t="s">
        <v>146</v>
      </c>
      <c r="E145" s="1" t="s">
        <v>308</v>
      </c>
      <c r="F145" s="10">
        <v>761806.30630000005</v>
      </c>
      <c r="G145" s="10">
        <v>397734.25040000002</v>
      </c>
      <c r="H145" s="10">
        <v>879850.40430000005</v>
      </c>
      <c r="I145" s="10">
        <v>779157.424</v>
      </c>
      <c r="J145" s="10">
        <v>220029.2121</v>
      </c>
      <c r="K145" s="10"/>
      <c r="L145" s="10">
        <v>822133.76910000003</v>
      </c>
      <c r="M145" s="10">
        <v>1695883.59</v>
      </c>
      <c r="N145" s="10">
        <v>1202117.6470000001</v>
      </c>
      <c r="O145" s="10">
        <v>1786118.3470000001</v>
      </c>
      <c r="P145" s="10"/>
      <c r="Q145" s="10">
        <v>990454.31</v>
      </c>
      <c r="R145" s="10">
        <v>1793682.192</v>
      </c>
      <c r="S145" s="10">
        <v>1462114.2860000001</v>
      </c>
      <c r="T145" s="10">
        <v>1328922.8959999999</v>
      </c>
      <c r="U145" s="10">
        <v>1675032.129</v>
      </c>
      <c r="V145" s="10">
        <v>1783093.75</v>
      </c>
      <c r="W145" s="10"/>
      <c r="X145" s="10">
        <v>6124583.3329999996</v>
      </c>
      <c r="Y145" s="10">
        <v>4787659.4979999997</v>
      </c>
      <c r="Z145" s="10">
        <v>3505651.5959999999</v>
      </c>
      <c r="AA145" s="10">
        <v>5599788.1900000004</v>
      </c>
      <c r="AB145" s="10">
        <v>8568536.3249999993</v>
      </c>
      <c r="AC145" s="10">
        <v>8945893.5739999991</v>
      </c>
      <c r="AD145" s="10">
        <v>11660437.93</v>
      </c>
      <c r="AF145" s="2" t="str">
        <f t="shared" si="21"/>
        <v>PI 38:6 (18:1/20:5)</v>
      </c>
      <c r="AG145" s="9">
        <f>AVERAGE(F145:J145)</f>
        <v>607715.51942000003</v>
      </c>
      <c r="AH145" s="9">
        <f>AVERAGE(L145:O145)</f>
        <v>1376563.338275</v>
      </c>
      <c r="AI145" s="9">
        <f t="shared" si="22"/>
        <v>1505549.9271666668</v>
      </c>
      <c r="AJ145" s="9">
        <f t="shared" si="23"/>
        <v>7027507.206571429</v>
      </c>
      <c r="AK145" s="9"/>
      <c r="AL145" s="9">
        <f>STDEV(F145:J145)</f>
        <v>283542.98573524662</v>
      </c>
      <c r="AM145" s="9">
        <f>STDEV(L145:O145)</f>
        <v>450008.95350849867</v>
      </c>
      <c r="AN145" s="9">
        <f t="shared" si="24"/>
        <v>312148.12197282765</v>
      </c>
      <c r="AO145" s="9">
        <f t="shared" si="25"/>
        <v>2822323.5669013318</v>
      </c>
      <c r="AP145" s="9"/>
      <c r="AQ145" s="9">
        <f t="shared" si="26"/>
        <v>126804.27812945293</v>
      </c>
      <c r="AR145" s="9">
        <f t="shared" si="27"/>
        <v>225004.47675424934</v>
      </c>
      <c r="AS145" s="9">
        <f t="shared" si="28"/>
        <v>127433.93716691229</v>
      </c>
      <c r="AT145" s="9">
        <f t="shared" si="29"/>
        <v>1066738.0396253844</v>
      </c>
    </row>
    <row r="146" spans="1:46" x14ac:dyDescent="0.25">
      <c r="A146" s="1">
        <f t="shared" si="20"/>
        <v>13</v>
      </c>
      <c r="B146" s="1" t="s">
        <v>301</v>
      </c>
      <c r="C146" s="2" t="s">
        <v>147</v>
      </c>
      <c r="E146" s="1" t="s">
        <v>308</v>
      </c>
      <c r="F146" s="10">
        <v>762538.28830000001</v>
      </c>
      <c r="G146" s="10">
        <v>399141.7464</v>
      </c>
      <c r="H146" s="10">
        <v>880685.98380000005</v>
      </c>
      <c r="I146" s="10">
        <v>780105.54559999995</v>
      </c>
      <c r="J146" s="10">
        <v>220659.51519999999</v>
      </c>
      <c r="K146" s="10"/>
      <c r="L146" s="10">
        <v>940815.94770000002</v>
      </c>
      <c r="M146" s="10">
        <v>1914276.872</v>
      </c>
      <c r="N146" s="10">
        <v>1321453.274</v>
      </c>
      <c r="O146" s="10">
        <v>1790551.12</v>
      </c>
      <c r="P146" s="10"/>
      <c r="Q146" s="10">
        <v>1086819.46</v>
      </c>
      <c r="R146" s="10">
        <v>1797071.6240000001</v>
      </c>
      <c r="S146" s="10">
        <v>1466610.317</v>
      </c>
      <c r="T146" s="10">
        <v>1475699.1580000001</v>
      </c>
      <c r="U146" s="10">
        <v>1886546.7690000001</v>
      </c>
      <c r="V146" s="10">
        <v>2037658.9890000001</v>
      </c>
      <c r="W146" s="10"/>
      <c r="X146" s="10">
        <v>6126068.3760000002</v>
      </c>
      <c r="Y146" s="10">
        <v>4881572.2580000004</v>
      </c>
      <c r="Z146" s="10">
        <v>3570579.3220000002</v>
      </c>
      <c r="AA146" s="10">
        <v>5703541.5599999996</v>
      </c>
      <c r="AB146" s="10">
        <v>8674623.7180000003</v>
      </c>
      <c r="AC146" s="10">
        <v>9079948.4940000009</v>
      </c>
      <c r="AD146" s="10">
        <v>11774288.689999999</v>
      </c>
      <c r="AF146" s="2" t="str">
        <f t="shared" si="21"/>
        <v>PI 39:4 (19:0/20:4)</v>
      </c>
      <c r="AG146" s="9">
        <f>AVERAGE(F146:J146)</f>
        <v>608626.21586</v>
      </c>
      <c r="AH146" s="9">
        <f>AVERAGE(L146:O146)</f>
        <v>1491774.303425</v>
      </c>
      <c r="AI146" s="9">
        <f t="shared" si="22"/>
        <v>1625067.7194999999</v>
      </c>
      <c r="AJ146" s="9">
        <f t="shared" si="23"/>
        <v>7115803.2025714284</v>
      </c>
      <c r="AK146" s="9"/>
      <c r="AL146" s="9">
        <f>STDEV(F146:J146)</f>
        <v>283510.36474367476</v>
      </c>
      <c r="AM146" s="9">
        <f>STDEV(L146:O146)</f>
        <v>447340.42569492571</v>
      </c>
      <c r="AN146" s="9">
        <f t="shared" si="24"/>
        <v>347942.2643441573</v>
      </c>
      <c r="AO146" s="9">
        <f t="shared" si="25"/>
        <v>2843815.9051060854</v>
      </c>
      <c r="AP146" s="9"/>
      <c r="AQ146" s="9">
        <f t="shared" si="26"/>
        <v>126789.68957852329</v>
      </c>
      <c r="AR146" s="9">
        <f t="shared" si="27"/>
        <v>223670.21284746286</v>
      </c>
      <c r="AS146" s="9">
        <f t="shared" si="28"/>
        <v>142046.83459862776</v>
      </c>
      <c r="AT146" s="9">
        <f t="shared" si="29"/>
        <v>1074861.37990868</v>
      </c>
    </row>
    <row r="147" spans="1:46" x14ac:dyDescent="0.25">
      <c r="A147" s="1">
        <f t="shared" si="20"/>
        <v>14</v>
      </c>
      <c r="B147" s="1" t="s">
        <v>301</v>
      </c>
      <c r="C147" s="2" t="s">
        <v>148</v>
      </c>
      <c r="E147" s="1" t="s">
        <v>308</v>
      </c>
      <c r="F147" s="10">
        <v>3444685.06</v>
      </c>
      <c r="G147" s="10">
        <v>4152694.577</v>
      </c>
      <c r="H147" s="10">
        <v>4286271.2259999998</v>
      </c>
      <c r="I147" s="10">
        <v>3619817.531</v>
      </c>
      <c r="J147" s="10">
        <v>1753803.03</v>
      </c>
      <c r="K147" s="10"/>
      <c r="L147" s="10">
        <v>2551105.4470000002</v>
      </c>
      <c r="M147" s="10">
        <v>5696718.9740000004</v>
      </c>
      <c r="N147" s="10">
        <v>2623144.2340000002</v>
      </c>
      <c r="O147" s="10">
        <v>4301216.0360000003</v>
      </c>
      <c r="P147" s="10"/>
      <c r="Q147" s="10">
        <v>2803223.4550000001</v>
      </c>
      <c r="R147" s="10">
        <v>4009540.1170000001</v>
      </c>
      <c r="S147" s="10">
        <v>3941257.9369999999</v>
      </c>
      <c r="T147" s="10">
        <v>3242874.4109999998</v>
      </c>
      <c r="U147" s="10">
        <v>5836411.8289999999</v>
      </c>
      <c r="V147" s="10">
        <v>5791458.7189999996</v>
      </c>
      <c r="W147" s="10"/>
      <c r="X147" s="10">
        <v>3005655.2710000002</v>
      </c>
      <c r="Y147" s="10">
        <v>3028124.014</v>
      </c>
      <c r="Z147" s="10">
        <v>2140397.6060000001</v>
      </c>
      <c r="AA147" s="10">
        <v>3510651.1549999998</v>
      </c>
      <c r="AB147" s="10">
        <v>4100880.3420000002</v>
      </c>
      <c r="AC147" s="10">
        <v>4416508.0319999997</v>
      </c>
      <c r="AD147" s="10">
        <v>4789467.2410000004</v>
      </c>
      <c r="AF147" s="2" t="str">
        <f t="shared" si="21"/>
        <v>PI 40:5 (18:0/22:5)</v>
      </c>
      <c r="AG147" s="9">
        <f>AVERAGE(F147:J147)</f>
        <v>3451454.2847999996</v>
      </c>
      <c r="AH147" s="9">
        <f>AVERAGE(L147:O147)</f>
        <v>3793046.1727500004</v>
      </c>
      <c r="AI147" s="9">
        <f t="shared" si="22"/>
        <v>4270794.4113333328</v>
      </c>
      <c r="AJ147" s="9">
        <f t="shared" si="23"/>
        <v>3570240.5230000005</v>
      </c>
      <c r="AK147" s="9"/>
      <c r="AL147" s="9">
        <f>STDEV(F147:J147)</f>
        <v>1012307.8905054874</v>
      </c>
      <c r="AM147" s="9">
        <f>STDEV(L147:O147)</f>
        <v>1504802.7619040292</v>
      </c>
      <c r="AN147" s="9">
        <f t="shared" si="24"/>
        <v>1276777.9735172952</v>
      </c>
      <c r="AO147" s="9">
        <f t="shared" si="25"/>
        <v>926004.82183431473</v>
      </c>
      <c r="AP147" s="9"/>
      <c r="AQ147" s="9">
        <f t="shared" si="26"/>
        <v>452717.85146593675</v>
      </c>
      <c r="AR147" s="9">
        <f t="shared" si="27"/>
        <v>752401.38095201459</v>
      </c>
      <c r="AS147" s="9">
        <f t="shared" si="28"/>
        <v>521242.4249903512</v>
      </c>
      <c r="AT147" s="9">
        <f t="shared" si="29"/>
        <v>349996.92448861012</v>
      </c>
    </row>
    <row r="148" spans="1:46" x14ac:dyDescent="0.25">
      <c r="A148" s="1">
        <f t="shared" si="20"/>
        <v>15</v>
      </c>
      <c r="B148" s="1" t="s">
        <v>301</v>
      </c>
      <c r="C148" s="2" t="s">
        <v>149</v>
      </c>
      <c r="E148" s="1" t="s">
        <v>308</v>
      </c>
      <c r="F148" s="10">
        <v>10838333.33</v>
      </c>
      <c r="G148" s="10">
        <v>13889916.27</v>
      </c>
      <c r="H148" s="10">
        <v>10056367.92</v>
      </c>
      <c r="I148" s="10">
        <v>10125291.59</v>
      </c>
      <c r="J148" s="10">
        <v>4972496.97</v>
      </c>
      <c r="K148" s="10"/>
      <c r="L148" s="10">
        <v>2013562.963</v>
      </c>
      <c r="M148" s="10">
        <v>5367835.8969999999</v>
      </c>
      <c r="N148" s="10">
        <v>2514023.264</v>
      </c>
      <c r="O148" s="10">
        <v>3998448.88</v>
      </c>
      <c r="P148" s="10"/>
      <c r="Q148" s="10">
        <v>2656533.4810000001</v>
      </c>
      <c r="R148" s="10">
        <v>4576774.9510000004</v>
      </c>
      <c r="S148" s="10">
        <v>4548539.6830000002</v>
      </c>
      <c r="T148" s="10">
        <v>2995161.6159999999</v>
      </c>
      <c r="U148" s="10">
        <v>6311606.426</v>
      </c>
      <c r="V148" s="10">
        <v>7956126.5429999996</v>
      </c>
      <c r="W148" s="10"/>
      <c r="X148" s="10">
        <v>54935434.469999999</v>
      </c>
      <c r="Y148" s="10">
        <v>62156810.039999999</v>
      </c>
      <c r="Z148" s="10">
        <v>36147373.670000002</v>
      </c>
      <c r="AA148" s="10">
        <v>69649197.689999998</v>
      </c>
      <c r="AB148" s="10">
        <v>92302599.719999999</v>
      </c>
      <c r="AC148" s="10">
        <v>104832597.09999999</v>
      </c>
      <c r="AD148" s="10">
        <v>108136241.40000001</v>
      </c>
      <c r="AF148" s="2" t="str">
        <f t="shared" si="21"/>
        <v>PI 40:6 (18:0/22:6)</v>
      </c>
      <c r="AG148" s="9">
        <f>AVERAGE(F148:J148)</f>
        <v>9976481.216</v>
      </c>
      <c r="AH148" s="9">
        <f>AVERAGE(L148:O148)</f>
        <v>3473467.7510000002</v>
      </c>
      <c r="AI148" s="9">
        <f t="shared" si="22"/>
        <v>4840790.45</v>
      </c>
      <c r="AJ148" s="9">
        <f t="shared" si="23"/>
        <v>75451464.870000005</v>
      </c>
      <c r="AK148" s="9"/>
      <c r="AL148" s="9">
        <f>STDEV(F148:J148)</f>
        <v>3206483.5776666771</v>
      </c>
      <c r="AM148" s="9">
        <f>STDEV(L148:O148)</f>
        <v>1518342.4703763414</v>
      </c>
      <c r="AN148" s="9">
        <f t="shared" si="24"/>
        <v>2010027.7411840302</v>
      </c>
      <c r="AO148" s="9">
        <f t="shared" si="25"/>
        <v>27054388.225616489</v>
      </c>
      <c r="AP148" s="9"/>
      <c r="AQ148" s="9">
        <f t="shared" si="26"/>
        <v>1433983.0496798833</v>
      </c>
      <c r="AR148" s="9">
        <f t="shared" si="27"/>
        <v>759171.23518817069</v>
      </c>
      <c r="AS148" s="9">
        <f t="shared" si="28"/>
        <v>820590.38912332046</v>
      </c>
      <c r="AT148" s="9">
        <f t="shared" si="29"/>
        <v>10225597.588282177</v>
      </c>
    </row>
    <row r="149" spans="1:46" x14ac:dyDescent="0.25">
      <c r="A149" s="1">
        <f t="shared" si="20"/>
        <v>16</v>
      </c>
      <c r="B149" s="1" t="s">
        <v>301</v>
      </c>
      <c r="C149" s="2" t="s">
        <v>150</v>
      </c>
      <c r="E149" s="1" t="s">
        <v>308</v>
      </c>
      <c r="F149" s="10">
        <v>560840.84080000001</v>
      </c>
      <c r="G149" s="10">
        <v>781787.08129999996</v>
      </c>
      <c r="H149" s="10">
        <v>639616.23990000004</v>
      </c>
      <c r="I149" s="10">
        <v>665184.25760000001</v>
      </c>
      <c r="J149" s="10">
        <v>266097.51520000002</v>
      </c>
      <c r="K149" s="10"/>
      <c r="L149" s="10">
        <v>565143.79079999996</v>
      </c>
      <c r="M149" s="10">
        <v>1075496.4099999999</v>
      </c>
      <c r="N149" s="10">
        <v>719583.25020000001</v>
      </c>
      <c r="O149" s="10">
        <v>1211084.034</v>
      </c>
      <c r="P149" s="10"/>
      <c r="Q149" s="10">
        <v>751350.72140000004</v>
      </c>
      <c r="R149" s="10">
        <v>1225881.8</v>
      </c>
      <c r="S149" s="10">
        <v>1043887.698</v>
      </c>
      <c r="T149" s="10">
        <v>416263.9731</v>
      </c>
      <c r="U149" s="10">
        <v>1305819.642</v>
      </c>
      <c r="V149" s="10">
        <v>1791109.182</v>
      </c>
      <c r="W149" s="10"/>
      <c r="X149" s="10">
        <v>8423806.9800000004</v>
      </c>
      <c r="Y149" s="10">
        <v>7833691.7560000001</v>
      </c>
      <c r="Z149" s="10">
        <v>4991951.4630000005</v>
      </c>
      <c r="AA149" s="10">
        <v>9831793.9670000002</v>
      </c>
      <c r="AB149" s="10">
        <v>13935633.9</v>
      </c>
      <c r="AC149" s="10">
        <v>14419849.4</v>
      </c>
      <c r="AD149" s="10">
        <v>17723779.309999999</v>
      </c>
      <c r="AF149" s="2" t="str">
        <f t="shared" si="21"/>
        <v>PI 40:7 (18:1/22:6)</v>
      </c>
      <c r="AG149" s="9">
        <f>AVERAGE(F149:J149)</f>
        <v>582705.18695999996</v>
      </c>
      <c r="AH149" s="9">
        <f>AVERAGE(L149:O149)</f>
        <v>892826.87124999997</v>
      </c>
      <c r="AI149" s="9">
        <f t="shared" si="22"/>
        <v>1089052.1694166667</v>
      </c>
      <c r="AJ149" s="9">
        <f t="shared" si="23"/>
        <v>11022929.539428571</v>
      </c>
      <c r="AK149" s="9"/>
      <c r="AL149" s="9">
        <f>STDEV(F149:J149)</f>
        <v>193903.1543997369</v>
      </c>
      <c r="AM149" s="9">
        <f>STDEV(L149:O149)</f>
        <v>301134.15364614222</v>
      </c>
      <c r="AN149" s="9">
        <f t="shared" si="24"/>
        <v>474830.62000404031</v>
      </c>
      <c r="AO149" s="9">
        <f t="shared" si="25"/>
        <v>4465468.9023559699</v>
      </c>
      <c r="AP149" s="9"/>
      <c r="AQ149" s="9">
        <f t="shared" si="26"/>
        <v>86716.126857889831</v>
      </c>
      <c r="AR149" s="9">
        <f t="shared" si="27"/>
        <v>150567.07682307111</v>
      </c>
      <c r="AS149" s="9">
        <f t="shared" si="28"/>
        <v>193848.78887654562</v>
      </c>
      <c r="AT149" s="9">
        <f t="shared" si="29"/>
        <v>1687788.6004180664</v>
      </c>
    </row>
    <row r="150" spans="1:46" x14ac:dyDescent="0.25">
      <c r="A150" s="1">
        <v>1</v>
      </c>
      <c r="B150" s="1" t="s">
        <v>301</v>
      </c>
      <c r="C150" s="2" t="s">
        <v>151</v>
      </c>
      <c r="E150" s="1" t="s">
        <v>308</v>
      </c>
      <c r="F150" s="10">
        <v>3682509.0090000001</v>
      </c>
      <c r="G150" s="10">
        <v>810865.23129999998</v>
      </c>
      <c r="H150" s="10">
        <v>1081654.3130000001</v>
      </c>
      <c r="I150" s="10">
        <v>1094765.6529999999</v>
      </c>
      <c r="J150" s="10">
        <v>351748.48479999998</v>
      </c>
      <c r="K150" s="10"/>
      <c r="L150" s="10">
        <v>414222.22220000002</v>
      </c>
      <c r="M150" s="10">
        <v>5982948.7180000003</v>
      </c>
      <c r="N150" s="10">
        <v>1901383.5160000001</v>
      </c>
      <c r="O150" s="10">
        <v>2633981.0920000002</v>
      </c>
      <c r="P150" s="10"/>
      <c r="Q150" s="10">
        <v>330832.40840000001</v>
      </c>
      <c r="R150" s="10">
        <v>4586810.176</v>
      </c>
      <c r="S150" s="10">
        <v>6333059.5240000002</v>
      </c>
      <c r="T150" s="10">
        <v>4063646.4649999999</v>
      </c>
      <c r="U150" s="10">
        <v>7681730.5590000004</v>
      </c>
      <c r="V150" s="10">
        <v>10447858.800000001</v>
      </c>
      <c r="W150" s="10"/>
      <c r="X150" s="10">
        <v>7041666.6670000004</v>
      </c>
      <c r="Y150" s="10">
        <v>4873648.7460000003</v>
      </c>
      <c r="Z150" s="10">
        <v>5127337.1009999998</v>
      </c>
      <c r="AA150" s="10">
        <v>6436611.04</v>
      </c>
      <c r="AB150" s="10">
        <v>8906794.8719999995</v>
      </c>
      <c r="AC150" s="10">
        <v>5957426.3720000004</v>
      </c>
      <c r="AD150" s="10">
        <v>7445862.0690000001</v>
      </c>
      <c r="AF150" s="2" t="str">
        <f t="shared" si="21"/>
        <v>PS 36:1 (18:0/18:1)</v>
      </c>
      <c r="AG150" s="9">
        <f>AVERAGE(F150:J150)</f>
        <v>1404308.53822</v>
      </c>
      <c r="AH150" s="9">
        <f>AVERAGE(L150:O150)</f>
        <v>2733133.88705</v>
      </c>
      <c r="AI150" s="9">
        <f t="shared" si="22"/>
        <v>5573989.6553999996</v>
      </c>
      <c r="AJ150" s="9">
        <f t="shared" si="23"/>
        <v>6541335.2667142851</v>
      </c>
      <c r="AK150" s="9"/>
      <c r="AL150" s="9">
        <f>STDEV(F150:J150)</f>
        <v>1308642.1929320972</v>
      </c>
      <c r="AM150" s="9">
        <f>STDEV(L150:O150)</f>
        <v>2355156.5907845716</v>
      </c>
      <c r="AN150" s="9">
        <f t="shared" si="24"/>
        <v>3450209.1824964378</v>
      </c>
      <c r="AO150" s="9">
        <f t="shared" si="25"/>
        <v>1402164.1187468257</v>
      </c>
      <c r="AP150" s="9"/>
      <c r="AQ150" s="9">
        <f t="shared" si="26"/>
        <v>585242.58032411279</v>
      </c>
      <c r="AR150" s="9">
        <f t="shared" si="27"/>
        <v>1177578.2953922858</v>
      </c>
      <c r="AS150" s="9">
        <f t="shared" si="28"/>
        <v>1408542.0004968932</v>
      </c>
      <c r="AT150" s="9">
        <f t="shared" si="29"/>
        <v>529968.22221459146</v>
      </c>
    </row>
    <row r="151" spans="1:46" x14ac:dyDescent="0.25">
      <c r="A151" s="1">
        <f t="shared" si="20"/>
        <v>2</v>
      </c>
      <c r="B151" s="1" t="s">
        <v>301</v>
      </c>
      <c r="C151" s="2" t="s">
        <v>152</v>
      </c>
      <c r="E151" s="1" t="s">
        <v>308</v>
      </c>
      <c r="F151" s="10">
        <v>1690738.3629999999</v>
      </c>
      <c r="G151" s="10">
        <v>3290380.3829999999</v>
      </c>
      <c r="H151" s="10">
        <v>2156720.0129999998</v>
      </c>
      <c r="I151" s="10">
        <v>1705304.83</v>
      </c>
      <c r="J151" s="10">
        <v>1836979.091</v>
      </c>
      <c r="K151" s="10"/>
      <c r="L151" s="10">
        <v>2830865.7949999999</v>
      </c>
      <c r="M151" s="10">
        <v>6191656.4100000001</v>
      </c>
      <c r="N151" s="10">
        <v>3888444.6660000002</v>
      </c>
      <c r="O151" s="10">
        <v>5089891.4570000004</v>
      </c>
      <c r="P151" s="10"/>
      <c r="Q151" s="10">
        <v>4890362.5599999996</v>
      </c>
      <c r="R151" s="10">
        <v>6950360.0779999997</v>
      </c>
      <c r="S151" s="10">
        <v>7098765.8729999997</v>
      </c>
      <c r="T151" s="10">
        <v>4767562.29</v>
      </c>
      <c r="U151" s="10">
        <v>6548116.1009999998</v>
      </c>
      <c r="V151" s="10">
        <v>10355374.23</v>
      </c>
      <c r="W151" s="10"/>
      <c r="X151" s="10">
        <v>1082297.7209999999</v>
      </c>
      <c r="Y151" s="10">
        <v>2832103.5839999998</v>
      </c>
      <c r="Z151" s="10">
        <v>1808850.7309999999</v>
      </c>
      <c r="AA151" s="10">
        <v>1298090.5009999999</v>
      </c>
      <c r="AB151" s="10">
        <v>1945886.04</v>
      </c>
      <c r="AC151" s="10">
        <v>1512225.2339999999</v>
      </c>
      <c r="AD151" s="10">
        <v>1442545.172</v>
      </c>
      <c r="AF151" s="2" t="str">
        <f t="shared" si="21"/>
        <v>PS 36:4 (16:0/20:4)</v>
      </c>
      <c r="AG151" s="9">
        <f>AVERAGE(F151:J151)</f>
        <v>2136024.5359999998</v>
      </c>
      <c r="AH151" s="9">
        <f>AVERAGE(L151:O151)</f>
        <v>4500214.5820000004</v>
      </c>
      <c r="AI151" s="9">
        <f t="shared" si="22"/>
        <v>6768423.5219999999</v>
      </c>
      <c r="AJ151" s="9">
        <f t="shared" si="23"/>
        <v>1703142.7118571426</v>
      </c>
      <c r="AK151" s="9"/>
      <c r="AL151" s="9">
        <f>STDEV(F151:J151)</f>
        <v>671973.42645530053</v>
      </c>
      <c r="AM151" s="9">
        <f>STDEV(L151:O151)</f>
        <v>1457129.8360359846</v>
      </c>
      <c r="AN151" s="9">
        <f t="shared" si="24"/>
        <v>2029164.1810041717</v>
      </c>
      <c r="AO151" s="9">
        <f t="shared" si="25"/>
        <v>577137.69541622861</v>
      </c>
      <c r="AP151" s="9"/>
      <c r="AQ151" s="9">
        <f t="shared" si="26"/>
        <v>300515.65212550148</v>
      </c>
      <c r="AR151" s="9">
        <f t="shared" si="27"/>
        <v>728564.91801799228</v>
      </c>
      <c r="AS151" s="9">
        <f t="shared" si="28"/>
        <v>828402.80796545791</v>
      </c>
      <c r="AT151" s="9">
        <f t="shared" si="29"/>
        <v>218137.54490175474</v>
      </c>
    </row>
    <row r="152" spans="1:46" x14ac:dyDescent="0.25">
      <c r="A152" s="1">
        <f t="shared" si="20"/>
        <v>3</v>
      </c>
      <c r="B152" s="1" t="s">
        <v>301</v>
      </c>
      <c r="C152" s="2" t="s">
        <v>153</v>
      </c>
      <c r="E152" s="1" t="s">
        <v>308</v>
      </c>
      <c r="F152" s="10">
        <v>339164.97749999998</v>
      </c>
      <c r="G152" s="10">
        <v>532298.64430000004</v>
      </c>
      <c r="H152" s="10">
        <v>532480.1213</v>
      </c>
      <c r="I152" s="10">
        <v>324352.09299999999</v>
      </c>
      <c r="J152" s="10">
        <v>218149.3333</v>
      </c>
      <c r="K152" s="10"/>
      <c r="L152" s="10">
        <v>111097.90850000001</v>
      </c>
      <c r="M152" s="10">
        <v>256875.89739999999</v>
      </c>
      <c r="N152" s="10">
        <v>173032.36960000001</v>
      </c>
      <c r="O152" s="10">
        <v>218997.584</v>
      </c>
      <c r="P152" s="10"/>
      <c r="Q152" s="10">
        <v>162918.054</v>
      </c>
      <c r="R152" s="10">
        <v>2649.7064580000001</v>
      </c>
      <c r="S152" s="10">
        <v>164570.11900000001</v>
      </c>
      <c r="T152" s="10">
        <v>161030.5387</v>
      </c>
      <c r="U152" s="10">
        <v>130896.7506</v>
      </c>
      <c r="V152" s="10">
        <v>217429.97690000001</v>
      </c>
      <c r="W152" s="10"/>
      <c r="X152" s="10">
        <v>1605438.034</v>
      </c>
      <c r="Y152" s="10">
        <v>3207802.8670000001</v>
      </c>
      <c r="Z152" s="10">
        <v>2115694.4810000001</v>
      </c>
      <c r="AA152" s="10">
        <v>1938911.746</v>
      </c>
      <c r="AB152" s="10">
        <v>3257933.7609999999</v>
      </c>
      <c r="AC152" s="10">
        <v>2277660.3080000002</v>
      </c>
      <c r="AD152" s="10">
        <v>2652706.8969999999</v>
      </c>
      <c r="AF152" s="2" t="str">
        <f t="shared" si="21"/>
        <v>PS 36:5 (16:0/20:5)</v>
      </c>
      <c r="AG152" s="9">
        <f>AVERAGE(F152:J152)</f>
        <v>389289.03388</v>
      </c>
      <c r="AH152" s="9">
        <f>AVERAGE(L152:O152)</f>
        <v>190000.93987500001</v>
      </c>
      <c r="AI152" s="9">
        <f t="shared" si="22"/>
        <v>139915.85760966668</v>
      </c>
      <c r="AJ152" s="9">
        <f t="shared" si="23"/>
        <v>2436592.584857143</v>
      </c>
      <c r="AK152" s="9"/>
      <c r="AL152" s="9">
        <f>STDEV(F152:J152)</f>
        <v>138720.45687501584</v>
      </c>
      <c r="AM152" s="9">
        <f>STDEV(L152:O152)</f>
        <v>62787.169739855504</v>
      </c>
      <c r="AN152" s="9">
        <f t="shared" si="24"/>
        <v>72821.071996543513</v>
      </c>
      <c r="AO152" s="9">
        <f t="shared" si="25"/>
        <v>630186.6376037295</v>
      </c>
      <c r="AP152" s="9"/>
      <c r="AQ152" s="9">
        <f t="shared" si="26"/>
        <v>62037.674288472692</v>
      </c>
      <c r="AR152" s="9">
        <f t="shared" si="27"/>
        <v>31393.584869927752</v>
      </c>
      <c r="AS152" s="9">
        <f t="shared" si="28"/>
        <v>29729.07815233478</v>
      </c>
      <c r="AT152" s="9">
        <f t="shared" si="29"/>
        <v>238188.16037935048</v>
      </c>
    </row>
    <row r="153" spans="1:46" x14ac:dyDescent="0.25">
      <c r="A153" s="1">
        <f t="shared" si="20"/>
        <v>4</v>
      </c>
      <c r="B153" s="1" t="s">
        <v>301</v>
      </c>
      <c r="C153" s="2" t="s">
        <v>154</v>
      </c>
      <c r="E153" s="1" t="s">
        <v>308</v>
      </c>
      <c r="F153" s="10">
        <v>593844.78229999996</v>
      </c>
      <c r="G153" s="10">
        <v>936794.65709999995</v>
      </c>
      <c r="H153" s="10">
        <v>819377.22369999997</v>
      </c>
      <c r="I153" s="10">
        <v>576336.10019999999</v>
      </c>
      <c r="J153" s="10">
        <v>451261.24239999999</v>
      </c>
      <c r="K153" s="10"/>
      <c r="L153" s="10">
        <v>528934.98910000001</v>
      </c>
      <c r="M153" s="10">
        <v>1464049.2309999999</v>
      </c>
      <c r="N153" s="10">
        <v>871137.72019999998</v>
      </c>
      <c r="O153" s="10">
        <v>1114086.169</v>
      </c>
      <c r="P153" s="10"/>
      <c r="Q153" s="10">
        <v>677959.85939999996</v>
      </c>
      <c r="R153" s="10">
        <v>907158.90410000004</v>
      </c>
      <c r="S153" s="10">
        <v>1077640.3570000001</v>
      </c>
      <c r="T153" s="10">
        <v>1021033.232</v>
      </c>
      <c r="U153" s="10">
        <v>1080743.4099999999</v>
      </c>
      <c r="V153" s="10">
        <v>1546296.1029999999</v>
      </c>
      <c r="W153" s="10"/>
      <c r="X153" s="10">
        <v>1798074.9639999999</v>
      </c>
      <c r="Y153" s="10">
        <v>3554946.8820000002</v>
      </c>
      <c r="Z153" s="10">
        <v>2120661.2370000002</v>
      </c>
      <c r="AA153" s="10">
        <v>2125362.227</v>
      </c>
      <c r="AB153" s="10">
        <v>3555467.5929999999</v>
      </c>
      <c r="AC153" s="10">
        <v>2540881.9610000001</v>
      </c>
      <c r="AD153" s="10">
        <v>2900716.31</v>
      </c>
      <c r="AF153" s="2" t="str">
        <f t="shared" si="21"/>
        <v>PS 38:3 (18:0/20:3)</v>
      </c>
      <c r="AG153" s="9">
        <f>AVERAGE(F153:J153)</f>
        <v>675522.80113999988</v>
      </c>
      <c r="AH153" s="9">
        <f>AVERAGE(L153:O153)</f>
        <v>994552.02732499992</v>
      </c>
      <c r="AI153" s="9">
        <f t="shared" si="22"/>
        <v>1051805.3109166666</v>
      </c>
      <c r="AJ153" s="9">
        <f t="shared" si="23"/>
        <v>2656587.3105714284</v>
      </c>
      <c r="AK153" s="9"/>
      <c r="AL153" s="9">
        <f>STDEV(F153:J153)</f>
        <v>197331.96949578228</v>
      </c>
      <c r="AM153" s="9">
        <f>STDEV(L153:O153)</f>
        <v>394438.99096192664</v>
      </c>
      <c r="AN153" s="9">
        <f t="shared" si="24"/>
        <v>285536.66388238588</v>
      </c>
      <c r="AO153" s="9">
        <f t="shared" si="25"/>
        <v>706456.25872642</v>
      </c>
      <c r="AP153" s="9"/>
      <c r="AQ153" s="9">
        <f t="shared" si="26"/>
        <v>88249.539585296807</v>
      </c>
      <c r="AR153" s="9">
        <f t="shared" si="27"/>
        <v>197219.49548096332</v>
      </c>
      <c r="AS153" s="9">
        <f t="shared" si="28"/>
        <v>116569.8548947387</v>
      </c>
      <c r="AT153" s="9">
        <f t="shared" si="29"/>
        <v>267015.36753360159</v>
      </c>
    </row>
    <row r="154" spans="1:46" x14ac:dyDescent="0.25">
      <c r="A154" s="1">
        <f t="shared" si="20"/>
        <v>5</v>
      </c>
      <c r="B154" s="1" t="s">
        <v>301</v>
      </c>
      <c r="C154" s="2" t="s">
        <v>155</v>
      </c>
      <c r="E154" s="1" t="s">
        <v>308</v>
      </c>
      <c r="F154" s="10">
        <v>17685585.59</v>
      </c>
      <c r="G154" s="10">
        <v>30523285.489999998</v>
      </c>
      <c r="H154" s="10">
        <v>23250555.93</v>
      </c>
      <c r="I154" s="10">
        <v>18408282.649999999</v>
      </c>
      <c r="J154" s="10">
        <v>15099439.390000001</v>
      </c>
      <c r="K154" s="10"/>
      <c r="L154" s="10">
        <v>15553233.119999999</v>
      </c>
      <c r="M154" s="10">
        <v>42741825.640000001</v>
      </c>
      <c r="N154" s="10">
        <v>4492326.3540000003</v>
      </c>
      <c r="O154" s="10">
        <v>34333448.880000003</v>
      </c>
      <c r="P154" s="10"/>
      <c r="Q154" s="10">
        <v>29511383.649999999</v>
      </c>
      <c r="R154" s="10">
        <v>46882074.359999999</v>
      </c>
      <c r="S154" s="10">
        <v>47284801.590000004</v>
      </c>
      <c r="T154" s="10">
        <v>29904535.350000001</v>
      </c>
      <c r="U154" s="10">
        <v>50711318</v>
      </c>
      <c r="V154" s="10">
        <v>68725462.959999993</v>
      </c>
      <c r="W154" s="10"/>
      <c r="X154" s="10">
        <v>13825626.779999999</v>
      </c>
      <c r="Y154" s="10">
        <v>29518060.93</v>
      </c>
      <c r="Z154" s="10">
        <v>15500634.970000001</v>
      </c>
      <c r="AA154" s="10">
        <v>16798725.93</v>
      </c>
      <c r="AB154" s="10">
        <v>20675060.539999999</v>
      </c>
      <c r="AC154" s="10">
        <v>21845418.34</v>
      </c>
      <c r="AD154" s="10">
        <v>21101365.52</v>
      </c>
      <c r="AF154" s="2" t="str">
        <f t="shared" si="21"/>
        <v>PS 38:4 (18:0/20:4)</v>
      </c>
      <c r="AG154" s="9">
        <f>AVERAGE(F154:J154)</f>
        <v>20993429.809999999</v>
      </c>
      <c r="AH154" s="9">
        <f>AVERAGE(L154:O154)</f>
        <v>24280208.498500001</v>
      </c>
      <c r="AI154" s="9">
        <f t="shared" si="22"/>
        <v>45503262.651666664</v>
      </c>
      <c r="AJ154" s="9">
        <f t="shared" si="23"/>
        <v>19894984.715714287</v>
      </c>
      <c r="AK154" s="9"/>
      <c r="AL154" s="9">
        <f>STDEV(F154:J154)</f>
        <v>6088446.2282447163</v>
      </c>
      <c r="AM154" s="9">
        <f>STDEV(L154:O154)</f>
        <v>17412824.092883542</v>
      </c>
      <c r="AN154" s="9">
        <f t="shared" si="24"/>
        <v>14632360.833598958</v>
      </c>
      <c r="AO154" s="9">
        <f t="shared" si="25"/>
        <v>5231409.84810133</v>
      </c>
      <c r="AP154" s="9"/>
      <c r="AQ154" s="9">
        <f t="shared" si="26"/>
        <v>2722835.928741477</v>
      </c>
      <c r="AR154" s="9">
        <f t="shared" si="27"/>
        <v>8706412.0464417711</v>
      </c>
      <c r="AS154" s="9">
        <f t="shared" si="28"/>
        <v>5973636.2957671611</v>
      </c>
      <c r="AT154" s="9">
        <f t="shared" si="29"/>
        <v>1977287.0663329007</v>
      </c>
    </row>
    <row r="155" spans="1:46" x14ac:dyDescent="0.25">
      <c r="A155" s="1">
        <f t="shared" si="20"/>
        <v>6</v>
      </c>
      <c r="B155" s="1" t="s">
        <v>301</v>
      </c>
      <c r="C155" s="2" t="s">
        <v>156</v>
      </c>
      <c r="E155" s="1" t="s">
        <v>308</v>
      </c>
      <c r="F155" s="10">
        <v>1077821.321</v>
      </c>
      <c r="G155" s="10">
        <v>1459905.1040000001</v>
      </c>
      <c r="H155" s="10">
        <v>1228771.8999999999</v>
      </c>
      <c r="I155" s="10">
        <v>1029705.188</v>
      </c>
      <c r="J155" s="10">
        <v>716007.57579999999</v>
      </c>
      <c r="K155" s="10"/>
      <c r="L155" s="10">
        <v>50814.814810000003</v>
      </c>
      <c r="M155" s="10">
        <v>112589.7436</v>
      </c>
      <c r="N155" s="10">
        <v>4513732.1370000001</v>
      </c>
      <c r="O155" s="10">
        <v>6054558.824</v>
      </c>
      <c r="P155" s="10"/>
      <c r="Q155" s="10">
        <v>81017.388089999993</v>
      </c>
      <c r="R155" s="10">
        <v>5422841.4869999997</v>
      </c>
      <c r="S155" s="10">
        <v>4990813.4919999996</v>
      </c>
      <c r="T155" s="10">
        <v>105818.18180000001</v>
      </c>
      <c r="U155" s="10">
        <v>162449.79920000001</v>
      </c>
      <c r="V155" s="10">
        <v>192854.93830000001</v>
      </c>
      <c r="W155" s="10"/>
      <c r="X155" s="10">
        <v>6203571.9369999999</v>
      </c>
      <c r="Y155" s="10">
        <v>13167311.83</v>
      </c>
      <c r="Z155" s="10">
        <v>6631266.6220000004</v>
      </c>
      <c r="AA155" s="10">
        <v>7751996.1490000002</v>
      </c>
      <c r="AB155" s="10">
        <v>10702151</v>
      </c>
      <c r="AC155" s="10">
        <v>9474836.0109999999</v>
      </c>
      <c r="AD155" s="10">
        <v>10367527.59</v>
      </c>
      <c r="AF155" s="2" t="str">
        <f t="shared" si="21"/>
        <v>PS 38:5 (18:0/20:5)</v>
      </c>
      <c r="AG155" s="9">
        <f>AVERAGE(F155:J155)</f>
        <v>1102442.2177599999</v>
      </c>
      <c r="AH155" s="9">
        <f>AVERAGE(L155:O155)</f>
        <v>2682923.8798524998</v>
      </c>
      <c r="AI155" s="9">
        <f t="shared" si="22"/>
        <v>1825965.8810649998</v>
      </c>
      <c r="AJ155" s="9">
        <f t="shared" si="23"/>
        <v>9185523.0198571421</v>
      </c>
      <c r="AK155" s="9"/>
      <c r="AL155" s="9">
        <f>STDEV(F155:J155)</f>
        <v>273389.60304674157</v>
      </c>
      <c r="AM155" s="9">
        <f>STDEV(L155:O155)</f>
        <v>3068897.5639089993</v>
      </c>
      <c r="AN155" s="9">
        <f t="shared" si="24"/>
        <v>2622665.2467074753</v>
      </c>
      <c r="AO155" s="9">
        <f t="shared" si="25"/>
        <v>2486862.0342857195</v>
      </c>
      <c r="AP155" s="9"/>
      <c r="AQ155" s="9">
        <f t="shared" si="26"/>
        <v>122263.54735083955</v>
      </c>
      <c r="AR155" s="9">
        <f t="shared" si="27"/>
        <v>1534448.7819544997</v>
      </c>
      <c r="AS155" s="9">
        <f t="shared" si="28"/>
        <v>1070698.6034273123</v>
      </c>
      <c r="AT155" s="9">
        <f t="shared" si="29"/>
        <v>939945.49823545665</v>
      </c>
    </row>
    <row r="156" spans="1:46" x14ac:dyDescent="0.25">
      <c r="A156" s="1">
        <f t="shared" si="20"/>
        <v>7</v>
      </c>
      <c r="B156" s="1" t="s">
        <v>301</v>
      </c>
      <c r="C156" s="2" t="s">
        <v>157</v>
      </c>
      <c r="E156" s="1" t="s">
        <v>308</v>
      </c>
      <c r="F156" s="10">
        <v>527545.79579999996</v>
      </c>
      <c r="G156" s="10">
        <v>777737.63959999999</v>
      </c>
      <c r="H156" s="10">
        <v>574281.67119999998</v>
      </c>
      <c r="I156" s="10">
        <v>556485.5098</v>
      </c>
      <c r="J156" s="10">
        <v>454201.2121</v>
      </c>
      <c r="K156" s="10"/>
      <c r="L156" s="10">
        <v>3084968.6269999999</v>
      </c>
      <c r="M156" s="10">
        <v>6931917.949</v>
      </c>
      <c r="N156" s="10">
        <v>44503.157200000001</v>
      </c>
      <c r="O156" s="10">
        <v>52972.689079999996</v>
      </c>
      <c r="P156" s="10"/>
      <c r="Q156" s="10">
        <v>4910795.4129999997</v>
      </c>
      <c r="R156" s="10">
        <v>2570867.71</v>
      </c>
      <c r="S156" s="10">
        <v>2195971.429</v>
      </c>
      <c r="T156" s="10">
        <v>5179074.074</v>
      </c>
      <c r="U156" s="10">
        <v>2397944.14</v>
      </c>
      <c r="V156" s="10">
        <v>10449293.98</v>
      </c>
      <c r="W156" s="10"/>
      <c r="X156" s="10">
        <v>603295.22790000006</v>
      </c>
      <c r="Y156" s="10">
        <v>902581.72039999999</v>
      </c>
      <c r="Z156" s="10">
        <v>523807.18089999998</v>
      </c>
      <c r="AA156" s="10">
        <v>659786.58539999998</v>
      </c>
      <c r="AB156" s="10">
        <v>762918.4473</v>
      </c>
      <c r="AC156" s="10">
        <v>741790.49529999995</v>
      </c>
      <c r="AD156" s="10">
        <v>795228.27590000001</v>
      </c>
      <c r="AF156" s="2" t="str">
        <f t="shared" si="21"/>
        <v>PS 38:5 (18:1/20:4)</v>
      </c>
      <c r="AG156" s="9">
        <f>AVERAGE(F156:J156)</f>
        <v>578050.36569999997</v>
      </c>
      <c r="AH156" s="9">
        <f>AVERAGE(L156:O156)</f>
        <v>2528590.6055699997</v>
      </c>
      <c r="AI156" s="9">
        <f t="shared" si="22"/>
        <v>4617324.4576666662</v>
      </c>
      <c r="AJ156" s="9">
        <f t="shared" si="23"/>
        <v>712772.56187142862</v>
      </c>
      <c r="AK156" s="9"/>
      <c r="AL156" s="9">
        <f>STDEV(F156:J156)</f>
        <v>120668.53137216032</v>
      </c>
      <c r="AM156" s="9">
        <f>STDEV(L156:O156)</f>
        <v>3265895.6257931422</v>
      </c>
      <c r="AN156" s="9">
        <f t="shared" si="24"/>
        <v>3142933.0583532839</v>
      </c>
      <c r="AO156" s="9">
        <f t="shared" si="25"/>
        <v>126940.81776229807</v>
      </c>
      <c r="AP156" s="9"/>
      <c r="AQ156" s="9">
        <f t="shared" si="26"/>
        <v>53964.607778643287</v>
      </c>
      <c r="AR156" s="9">
        <f t="shared" si="27"/>
        <v>1632947.8128965711</v>
      </c>
      <c r="AS156" s="9">
        <f t="shared" si="28"/>
        <v>1283097.0481150888</v>
      </c>
      <c r="AT156" s="9">
        <f t="shared" si="29"/>
        <v>47979.119288887341</v>
      </c>
    </row>
    <row r="157" spans="1:46" x14ac:dyDescent="0.25">
      <c r="A157" s="1">
        <f t="shared" si="20"/>
        <v>8</v>
      </c>
      <c r="B157" s="1" t="s">
        <v>301</v>
      </c>
      <c r="C157" s="2" t="s">
        <v>158</v>
      </c>
      <c r="E157" s="1" t="s">
        <v>308</v>
      </c>
      <c r="F157" s="10">
        <v>6148389.6399999997</v>
      </c>
      <c r="G157" s="10">
        <v>8985917.0649999995</v>
      </c>
      <c r="H157" s="10">
        <v>7015555.9299999997</v>
      </c>
      <c r="I157" s="10">
        <v>6981023.2560000001</v>
      </c>
      <c r="J157" s="10">
        <v>4956206.0609999998</v>
      </c>
      <c r="K157" s="10"/>
      <c r="L157" s="10">
        <v>2437430.9369999999</v>
      </c>
      <c r="M157" s="10">
        <v>5108339.4869999997</v>
      </c>
      <c r="N157" s="10">
        <v>3583612.4959999998</v>
      </c>
      <c r="O157" s="10">
        <v>5804467.7869999995</v>
      </c>
      <c r="P157" s="10"/>
      <c r="Q157" s="10">
        <v>3395819.46</v>
      </c>
      <c r="R157" s="10">
        <v>5512199.6090000002</v>
      </c>
      <c r="S157" s="10">
        <v>5071281.7460000003</v>
      </c>
      <c r="T157" s="10">
        <v>4230771.0439999998</v>
      </c>
      <c r="U157" s="10">
        <v>5538159.9119999995</v>
      </c>
      <c r="V157" s="10">
        <v>7420717.5930000003</v>
      </c>
      <c r="W157" s="10"/>
      <c r="X157" s="10">
        <v>9756734.3300000001</v>
      </c>
      <c r="Y157" s="10">
        <v>15699899.640000001</v>
      </c>
      <c r="Z157" s="10">
        <v>9487473.4039999992</v>
      </c>
      <c r="AA157" s="10">
        <v>10740638.640000001</v>
      </c>
      <c r="AB157" s="10">
        <v>16853030.629999999</v>
      </c>
      <c r="AC157" s="10">
        <v>17983915.66</v>
      </c>
      <c r="AD157" s="10">
        <v>18277062.07</v>
      </c>
      <c r="AF157" s="2" t="str">
        <f t="shared" si="21"/>
        <v>PS 38:6 (16:0/22:6)</v>
      </c>
      <c r="AG157" s="9">
        <f>AVERAGE(F157:J157)</f>
        <v>6817418.3903999999</v>
      </c>
      <c r="AH157" s="9">
        <f>AVERAGE(L157:O157)</f>
        <v>4233462.6767499996</v>
      </c>
      <c r="AI157" s="9">
        <f t="shared" si="22"/>
        <v>5194824.8940000003</v>
      </c>
      <c r="AJ157" s="9">
        <f t="shared" si="23"/>
        <v>14114107.767714282</v>
      </c>
      <c r="AK157" s="9"/>
      <c r="AL157" s="9">
        <f>STDEV(F157:J157)</f>
        <v>1473102.3676548246</v>
      </c>
      <c r="AM157" s="9">
        <f>STDEV(L157:O157)</f>
        <v>1514540.8277929262</v>
      </c>
      <c r="AN157" s="9">
        <f t="shared" si="24"/>
        <v>1367792.9111124265</v>
      </c>
      <c r="AO157" s="9">
        <f t="shared" si="25"/>
        <v>3960108.9783135336</v>
      </c>
      <c r="AP157" s="9"/>
      <c r="AQ157" s="9">
        <f t="shared" si="26"/>
        <v>658791.40637841506</v>
      </c>
      <c r="AR157" s="9">
        <f t="shared" si="27"/>
        <v>757270.41389646311</v>
      </c>
      <c r="AS157" s="9">
        <f t="shared" si="28"/>
        <v>558399.11767023872</v>
      </c>
      <c r="AT157" s="9">
        <f t="shared" si="29"/>
        <v>1496780.5030473839</v>
      </c>
    </row>
    <row r="158" spans="1:46" x14ac:dyDescent="0.25">
      <c r="A158" s="1">
        <f t="shared" si="20"/>
        <v>9</v>
      </c>
      <c r="B158" s="1" t="s">
        <v>301</v>
      </c>
      <c r="C158" s="2" t="s">
        <v>159</v>
      </c>
      <c r="E158" s="1" t="s">
        <v>308</v>
      </c>
      <c r="F158" s="10">
        <v>3988089.3390000002</v>
      </c>
      <c r="G158" s="10">
        <v>4164609.25</v>
      </c>
      <c r="H158" s="10">
        <v>2725710.2429999998</v>
      </c>
      <c r="I158" s="10">
        <v>3276228.2650000001</v>
      </c>
      <c r="J158" s="10">
        <v>2418134.2420000001</v>
      </c>
      <c r="K158" s="10"/>
      <c r="L158" s="10">
        <v>569006.53590000002</v>
      </c>
      <c r="M158" s="10">
        <v>1067001.5379999999</v>
      </c>
      <c r="N158" s="10">
        <v>621220.33900000004</v>
      </c>
      <c r="O158" s="10">
        <v>1026265.406</v>
      </c>
      <c r="P158" s="10"/>
      <c r="Q158" s="10">
        <v>676925.26820000005</v>
      </c>
      <c r="R158" s="10">
        <v>973100.19570000004</v>
      </c>
      <c r="S158" s="10">
        <v>950095.23809999996</v>
      </c>
      <c r="T158" s="10">
        <v>724270.7071</v>
      </c>
      <c r="U158" s="10">
        <v>995423.5122</v>
      </c>
      <c r="V158" s="10">
        <v>1074067.5149999999</v>
      </c>
      <c r="W158" s="10"/>
      <c r="X158" s="10">
        <v>7902.421652</v>
      </c>
      <c r="Y158" s="10">
        <v>540898.56629999995</v>
      </c>
      <c r="Z158" s="10">
        <v>545147.9388</v>
      </c>
      <c r="AA158" s="10">
        <v>9505.7766370000008</v>
      </c>
      <c r="AB158" s="10">
        <v>930226.49569999997</v>
      </c>
      <c r="AC158" s="10">
        <v>901532.79790000001</v>
      </c>
      <c r="AD158" s="10">
        <v>1058301.034</v>
      </c>
      <c r="AF158" s="2" t="str">
        <f t="shared" si="21"/>
        <v>PS 40:3 (24:0/16:3)</v>
      </c>
      <c r="AG158" s="9">
        <f>AVERAGE(F158:J158)</f>
        <v>3314554.2678</v>
      </c>
      <c r="AH158" s="9">
        <f>AVERAGE(L158:O158)</f>
        <v>820873.45472499996</v>
      </c>
      <c r="AI158" s="9">
        <f t="shared" si="22"/>
        <v>898980.40604999987</v>
      </c>
      <c r="AJ158" s="9">
        <f t="shared" si="23"/>
        <v>570502.14728414291</v>
      </c>
      <c r="AK158" s="9"/>
      <c r="AL158" s="9">
        <f>STDEV(F158:J158)</f>
        <v>762892.19349590805</v>
      </c>
      <c r="AM158" s="9">
        <f>STDEV(L158:O158)</f>
        <v>262083.44628017262</v>
      </c>
      <c r="AN158" s="9">
        <f t="shared" si="24"/>
        <v>159934.48713168281</v>
      </c>
      <c r="AO158" s="9">
        <f t="shared" si="25"/>
        <v>430055.27540599764</v>
      </c>
      <c r="AP158" s="9"/>
      <c r="AQ158" s="9">
        <f t="shared" si="26"/>
        <v>341175.76083215466</v>
      </c>
      <c r="AR158" s="9">
        <f t="shared" si="27"/>
        <v>131041.72314008631</v>
      </c>
      <c r="AS158" s="9">
        <f t="shared" si="28"/>
        <v>65292.980957724212</v>
      </c>
      <c r="AT158" s="9">
        <f t="shared" si="29"/>
        <v>162545.61553366596</v>
      </c>
    </row>
    <row r="159" spans="1:46" x14ac:dyDescent="0.25">
      <c r="A159" s="1">
        <f t="shared" si="20"/>
        <v>10</v>
      </c>
      <c r="B159" s="1" t="s">
        <v>301</v>
      </c>
      <c r="C159" s="2" t="s">
        <v>160</v>
      </c>
      <c r="E159" s="1" t="s">
        <v>308</v>
      </c>
      <c r="F159" s="10">
        <v>1085388.514</v>
      </c>
      <c r="G159" s="10">
        <v>1808174.2420000001</v>
      </c>
      <c r="H159" s="10">
        <v>1208568.0589999999</v>
      </c>
      <c r="I159" s="10">
        <v>1368788.193</v>
      </c>
      <c r="J159" s="10">
        <v>848643.33330000006</v>
      </c>
      <c r="K159" s="10"/>
      <c r="L159" s="10">
        <v>917528.97600000002</v>
      </c>
      <c r="M159" s="10">
        <v>3234001.5380000002</v>
      </c>
      <c r="N159" s="10">
        <v>1390720.5049999999</v>
      </c>
      <c r="O159" s="10">
        <v>2490649.86</v>
      </c>
      <c r="P159" s="10"/>
      <c r="Q159" s="10">
        <v>1877224.1950000001</v>
      </c>
      <c r="R159" s="10">
        <v>5369769.0800000001</v>
      </c>
      <c r="S159" s="10">
        <v>6290738.0949999997</v>
      </c>
      <c r="T159" s="10">
        <v>2081862.963</v>
      </c>
      <c r="U159" s="10">
        <v>4158378.97</v>
      </c>
      <c r="V159" s="10">
        <v>6986296.2960000001</v>
      </c>
      <c r="W159" s="10"/>
      <c r="X159" s="10">
        <v>475284.90029999998</v>
      </c>
      <c r="Y159" s="10">
        <v>605825.44799999997</v>
      </c>
      <c r="Z159" s="10">
        <v>367004.32179999998</v>
      </c>
      <c r="AA159" s="10">
        <v>484376.76510000002</v>
      </c>
      <c r="AB159" s="10">
        <v>516705.12819999998</v>
      </c>
      <c r="AC159" s="10">
        <v>661766.73360000004</v>
      </c>
      <c r="AD159" s="10">
        <v>10293.103450000001</v>
      </c>
      <c r="AF159" s="2" t="str">
        <f t="shared" si="21"/>
        <v>PS 40:4 (18:0/22:4)</v>
      </c>
      <c r="AG159" s="9">
        <f>AVERAGE(F159:J159)</f>
        <v>1263912.46826</v>
      </c>
      <c r="AH159" s="9">
        <f>AVERAGE(L159:O159)</f>
        <v>2008225.2197500002</v>
      </c>
      <c r="AI159" s="9">
        <f t="shared" si="22"/>
        <v>4460711.5998333329</v>
      </c>
      <c r="AJ159" s="9">
        <f t="shared" si="23"/>
        <v>445893.77149285708</v>
      </c>
      <c r="AK159" s="9"/>
      <c r="AL159" s="9">
        <f>STDEV(F159:J159)</f>
        <v>358678.8453218785</v>
      </c>
      <c r="AM159" s="9">
        <f>STDEV(L159:O159)</f>
        <v>1049792.2786233639</v>
      </c>
      <c r="AN159" s="9">
        <f t="shared" si="24"/>
        <v>2143767.41087873</v>
      </c>
      <c r="AO159" s="9">
        <f t="shared" si="25"/>
        <v>214285.55390714607</v>
      </c>
      <c r="AP159" s="9"/>
      <c r="AQ159" s="9">
        <f t="shared" si="26"/>
        <v>160406.05604617053</v>
      </c>
      <c r="AR159" s="9">
        <f t="shared" si="27"/>
        <v>524896.13931168197</v>
      </c>
      <c r="AS159" s="9">
        <f t="shared" si="28"/>
        <v>875189.38064338337</v>
      </c>
      <c r="AT159" s="9">
        <f t="shared" si="29"/>
        <v>80992.326456004812</v>
      </c>
    </row>
    <row r="160" spans="1:46" x14ac:dyDescent="0.25">
      <c r="A160" s="1">
        <f t="shared" si="20"/>
        <v>11</v>
      </c>
      <c r="B160" s="1" t="s">
        <v>301</v>
      </c>
      <c r="C160" s="2" t="s">
        <v>161</v>
      </c>
      <c r="E160" s="1" t="s">
        <v>308</v>
      </c>
      <c r="F160" s="10">
        <v>5073477.8530000001</v>
      </c>
      <c r="G160" s="10">
        <v>5972783.4929999998</v>
      </c>
      <c r="H160" s="10">
        <v>3934278.3020000001</v>
      </c>
      <c r="I160" s="10">
        <v>4645016.4579999996</v>
      </c>
      <c r="J160" s="10">
        <v>3266777.5759999999</v>
      </c>
      <c r="K160" s="10"/>
      <c r="L160" s="10">
        <v>1486535.5120000001</v>
      </c>
      <c r="M160" s="10">
        <v>4301003.0769999996</v>
      </c>
      <c r="N160" s="10">
        <v>2011940.844</v>
      </c>
      <c r="O160" s="10">
        <v>3516915.2659999998</v>
      </c>
      <c r="P160" s="10"/>
      <c r="Q160" s="10">
        <v>2554149.4640000002</v>
      </c>
      <c r="R160" s="10">
        <v>6342869.2759999996</v>
      </c>
      <c r="S160" s="10">
        <v>7240833.3329999996</v>
      </c>
      <c r="T160" s="10">
        <v>2806133.67</v>
      </c>
      <c r="U160" s="10">
        <v>5153802.483</v>
      </c>
      <c r="V160" s="10">
        <v>8060363.8119999999</v>
      </c>
      <c r="W160" s="10"/>
      <c r="X160" s="10">
        <v>483187.32189999998</v>
      </c>
      <c r="Y160" s="10">
        <v>1146724.014</v>
      </c>
      <c r="Z160" s="10">
        <v>912152.26060000004</v>
      </c>
      <c r="AA160" s="10">
        <v>493882.5417</v>
      </c>
      <c r="AB160" s="10">
        <v>1446931.6240000001</v>
      </c>
      <c r="AC160" s="10">
        <v>1563299.531</v>
      </c>
      <c r="AD160" s="10">
        <v>1068594.138</v>
      </c>
      <c r="AF160" s="2" t="str">
        <f t="shared" si="21"/>
        <v>PS 40:5 (18:0/22:5)</v>
      </c>
      <c r="AG160" s="9">
        <f>AVERAGE(F160:J160)</f>
        <v>4578466.7364000008</v>
      </c>
      <c r="AH160" s="9">
        <f>AVERAGE(L160:O160)</f>
        <v>2829098.6747500002</v>
      </c>
      <c r="AI160" s="9">
        <f t="shared" si="22"/>
        <v>5359692.0063333334</v>
      </c>
      <c r="AJ160" s="9">
        <f t="shared" si="23"/>
        <v>1016395.9187428571</v>
      </c>
      <c r="AK160" s="9"/>
      <c r="AL160" s="9">
        <f>STDEV(F160:J160)</f>
        <v>1040323.4210167172</v>
      </c>
      <c r="AM160" s="9">
        <f>STDEV(L160:O160)</f>
        <v>1305094.7601471983</v>
      </c>
      <c r="AN160" s="9">
        <f t="shared" si="24"/>
        <v>2290549.194674646</v>
      </c>
      <c r="AO160" s="9">
        <f t="shared" si="25"/>
        <v>422763.32983262511</v>
      </c>
      <c r="AP160" s="9"/>
      <c r="AQ160" s="9">
        <f t="shared" si="26"/>
        <v>465246.77759570262</v>
      </c>
      <c r="AR160" s="9">
        <f t="shared" si="27"/>
        <v>652547.38007359917</v>
      </c>
      <c r="AS160" s="9">
        <f t="shared" si="28"/>
        <v>935112.79294930247</v>
      </c>
      <c r="AT160" s="9">
        <f t="shared" si="29"/>
        <v>159789.51916781426</v>
      </c>
    </row>
    <row r="161" spans="1:46" x14ac:dyDescent="0.25">
      <c r="A161" s="1">
        <f t="shared" si="20"/>
        <v>12</v>
      </c>
      <c r="B161" s="1" t="s">
        <v>301</v>
      </c>
      <c r="C161" s="2" t="s">
        <v>162</v>
      </c>
      <c r="E161" s="1" t="s">
        <v>308</v>
      </c>
      <c r="F161" s="10">
        <v>29605927.18</v>
      </c>
      <c r="G161" s="10">
        <v>33739190.590000004</v>
      </c>
      <c r="H161" s="10">
        <v>26839491.239999998</v>
      </c>
      <c r="I161" s="10">
        <v>29323656.530000001</v>
      </c>
      <c r="J161" s="10">
        <v>19818496.969999999</v>
      </c>
      <c r="K161" s="10"/>
      <c r="L161" s="10">
        <v>3766624.4010000001</v>
      </c>
      <c r="M161" s="10">
        <v>13053307.689999999</v>
      </c>
      <c r="N161" s="10">
        <v>8142851.4460000005</v>
      </c>
      <c r="O161" s="10">
        <v>14388098.74</v>
      </c>
      <c r="P161" s="10"/>
      <c r="Q161" s="10">
        <v>6970388.4570000004</v>
      </c>
      <c r="R161" s="10">
        <v>13746313.109999999</v>
      </c>
      <c r="S161" s="10">
        <v>12079154.76</v>
      </c>
      <c r="T161" s="10">
        <v>9495959.5960000008</v>
      </c>
      <c r="U161" s="10">
        <v>14025151.52</v>
      </c>
      <c r="V161" s="10">
        <v>18784070.219999999</v>
      </c>
      <c r="W161" s="10"/>
      <c r="X161" s="10">
        <v>36702955.840000004</v>
      </c>
      <c r="Y161" s="10">
        <v>44424874.549999997</v>
      </c>
      <c r="Z161" s="10">
        <v>28791193.48</v>
      </c>
      <c r="AA161" s="10">
        <v>33638703.469999999</v>
      </c>
      <c r="AB161" s="10">
        <v>46020904.560000002</v>
      </c>
      <c r="AC161" s="10">
        <v>57263453.82</v>
      </c>
      <c r="AD161" s="10">
        <v>50142862.07</v>
      </c>
      <c r="AF161" s="2" t="str">
        <f t="shared" si="21"/>
        <v>PS 40:6 (18:0/22:6)</v>
      </c>
      <c r="AG161" s="9">
        <f>AVERAGE(F161:J161)</f>
        <v>27865352.501999997</v>
      </c>
      <c r="AH161" s="9">
        <f>AVERAGE(L161:O161)</f>
        <v>9837720.5692500006</v>
      </c>
      <c r="AI161" s="9">
        <f t="shared" si="22"/>
        <v>12516839.6105</v>
      </c>
      <c r="AJ161" s="9">
        <f t="shared" si="23"/>
        <v>42426421.112857148</v>
      </c>
      <c r="AK161" s="9"/>
      <c r="AL161" s="9">
        <f>STDEV(F161:J161)</f>
        <v>5134746.829532275</v>
      </c>
      <c r="AM161" s="9">
        <f>STDEV(L161:O161)</f>
        <v>4857184.7832895061</v>
      </c>
      <c r="AN161" s="9">
        <f t="shared" si="24"/>
        <v>4077871.8445652537</v>
      </c>
      <c r="AO161" s="9">
        <f t="shared" si="25"/>
        <v>9937274.9172842819</v>
      </c>
      <c r="AP161" s="9"/>
      <c r="AQ161" s="9">
        <f t="shared" si="26"/>
        <v>2296328.5916171381</v>
      </c>
      <c r="AR161" s="9">
        <f t="shared" si="27"/>
        <v>2428592.3916447531</v>
      </c>
      <c r="AS161" s="9">
        <f t="shared" si="28"/>
        <v>1664784.2092744848</v>
      </c>
      <c r="AT161" s="9">
        <f t="shared" si="29"/>
        <v>3755936.8772591655</v>
      </c>
    </row>
    <row r="162" spans="1:46" x14ac:dyDescent="0.25">
      <c r="A162" s="1">
        <f t="shared" si="20"/>
        <v>13</v>
      </c>
      <c r="B162" s="1" t="s">
        <v>301</v>
      </c>
      <c r="C162" s="2" t="s">
        <v>163</v>
      </c>
      <c r="E162" s="1" t="s">
        <v>308</v>
      </c>
      <c r="F162" s="10">
        <v>331814.45199999999</v>
      </c>
      <c r="G162" s="10">
        <v>6511.1642739999998</v>
      </c>
      <c r="H162" s="10">
        <v>692521.22640000004</v>
      </c>
      <c r="I162" s="10">
        <v>7327.370304</v>
      </c>
      <c r="J162" s="10">
        <v>2281.818182</v>
      </c>
      <c r="K162" s="10"/>
      <c r="L162" s="10">
        <v>1617844.0090000001</v>
      </c>
      <c r="M162" s="10">
        <v>1819931.7949999999</v>
      </c>
      <c r="N162" s="10">
        <v>1585517.4480000001</v>
      </c>
      <c r="O162" s="10">
        <v>2729813.7250000001</v>
      </c>
      <c r="P162" s="10"/>
      <c r="Q162" s="10">
        <v>2359455.79</v>
      </c>
      <c r="R162" s="10">
        <v>3476027.0060000001</v>
      </c>
      <c r="S162" s="10">
        <v>2735167.46</v>
      </c>
      <c r="T162" s="10">
        <v>1825353.199</v>
      </c>
      <c r="U162" s="10">
        <v>2861724.352</v>
      </c>
      <c r="V162" s="10">
        <v>2983412.037</v>
      </c>
      <c r="W162" s="10"/>
      <c r="X162" s="10">
        <v>1378875</v>
      </c>
      <c r="Y162" s="10">
        <v>592899.64159999997</v>
      </c>
      <c r="Z162" s="10">
        <v>1185704.122</v>
      </c>
      <c r="AA162" s="10">
        <v>790297.49679999996</v>
      </c>
      <c r="AB162" s="10">
        <v>857732.90599999996</v>
      </c>
      <c r="AC162" s="10">
        <v>659517.06830000004</v>
      </c>
      <c r="AD162" s="10">
        <v>1898816.5519999999</v>
      </c>
      <c r="AF162" s="2" t="str">
        <f t="shared" si="21"/>
        <v>PS 42:3 (26:0/16:3)</v>
      </c>
      <c r="AG162" s="9">
        <f>AVERAGE(F162:J162)</f>
        <v>208091.20623199997</v>
      </c>
      <c r="AH162" s="9">
        <f>AVERAGE(L162:O162)</f>
        <v>1938276.74425</v>
      </c>
      <c r="AI162" s="9">
        <f t="shared" si="22"/>
        <v>2706856.6406666669</v>
      </c>
      <c r="AJ162" s="9">
        <f t="shared" si="23"/>
        <v>1051977.5409571431</v>
      </c>
      <c r="AK162" s="9"/>
      <c r="AL162" s="9">
        <f>STDEV(F162:J162)</f>
        <v>305482.41411133937</v>
      </c>
      <c r="AM162" s="9">
        <f>STDEV(L162:O162)</f>
        <v>537789.4810606353</v>
      </c>
      <c r="AN162" s="9">
        <f t="shared" si="24"/>
        <v>564026.08403639426</v>
      </c>
      <c r="AO162" s="9">
        <f t="shared" si="25"/>
        <v>467772.42006241367</v>
      </c>
      <c r="AP162" s="9"/>
      <c r="AQ162" s="9">
        <f t="shared" si="26"/>
        <v>136615.88877673916</v>
      </c>
      <c r="AR162" s="9">
        <f t="shared" si="27"/>
        <v>268894.74053031765</v>
      </c>
      <c r="AS162" s="9">
        <f t="shared" si="28"/>
        <v>230262.68458488511</v>
      </c>
      <c r="AT162" s="9">
        <f t="shared" si="29"/>
        <v>176801.35623714104</v>
      </c>
    </row>
    <row r="163" spans="1:46" x14ac:dyDescent="0.25">
      <c r="A163" s="1">
        <v>1</v>
      </c>
      <c r="B163" s="1" t="s">
        <v>301</v>
      </c>
      <c r="C163" s="2" t="s">
        <v>164</v>
      </c>
      <c r="E163" s="1" t="s">
        <v>308</v>
      </c>
      <c r="F163" s="10">
        <v>38429767.270000003</v>
      </c>
      <c r="G163" s="10">
        <v>53827830.939999998</v>
      </c>
      <c r="H163" s="10">
        <v>59807580.859999999</v>
      </c>
      <c r="I163" s="10">
        <v>40749123.43</v>
      </c>
      <c r="J163" s="10">
        <v>32442090.91</v>
      </c>
      <c r="K163" s="10"/>
      <c r="L163" s="10">
        <v>55682745.100000001</v>
      </c>
      <c r="M163" s="10">
        <v>129945384.59999999</v>
      </c>
      <c r="N163" s="10">
        <v>86725556.659999996</v>
      </c>
      <c r="O163" s="10">
        <v>105924299.7</v>
      </c>
      <c r="P163" s="10"/>
      <c r="Q163" s="10">
        <v>101296448.40000001</v>
      </c>
      <c r="R163" s="10">
        <v>127594833.7</v>
      </c>
      <c r="S163" s="10">
        <v>118759206.3</v>
      </c>
      <c r="T163" s="10">
        <v>93822356.900000006</v>
      </c>
      <c r="U163" s="10">
        <v>121197371.3</v>
      </c>
      <c r="V163" s="10">
        <v>131671990.7</v>
      </c>
      <c r="W163" s="10"/>
      <c r="X163" s="10">
        <v>107849145.3</v>
      </c>
      <c r="Y163" s="10">
        <v>109386451.59999999</v>
      </c>
      <c r="Z163" s="10">
        <v>90307845.739999995</v>
      </c>
      <c r="AA163" s="10">
        <v>111432028.2</v>
      </c>
      <c r="AB163" s="10">
        <v>129619515.7</v>
      </c>
      <c r="AC163" s="10">
        <v>132857329.3</v>
      </c>
      <c r="AD163" s="10">
        <v>125269758.59999999</v>
      </c>
      <c r="AF163" s="2" t="str">
        <f t="shared" si="21"/>
        <v>Lyso PC 16:0</v>
      </c>
      <c r="AG163" s="9">
        <f>AVERAGE(F163:J163)</f>
        <v>45051278.681999996</v>
      </c>
      <c r="AH163" s="9">
        <f>AVERAGE(L163:O163)</f>
        <v>94569496.515000001</v>
      </c>
      <c r="AI163" s="9">
        <f t="shared" si="22"/>
        <v>115723701.21666668</v>
      </c>
      <c r="AJ163" s="9">
        <f t="shared" si="23"/>
        <v>115246010.6342857</v>
      </c>
      <c r="AK163" s="9"/>
      <c r="AL163" s="9">
        <f>STDEV(F163:J163)</f>
        <v>11359147.11770831</v>
      </c>
      <c r="AM163" s="9">
        <f>STDEV(L163:O163)</f>
        <v>31379886.558289681</v>
      </c>
      <c r="AN163" s="9">
        <f t="shared" si="24"/>
        <v>14981732.782868395</v>
      </c>
      <c r="AO163" s="9">
        <f t="shared" si="25"/>
        <v>14959602.799167095</v>
      </c>
      <c r="AP163" s="9"/>
      <c r="AQ163" s="9">
        <f t="shared" si="26"/>
        <v>5079965.0243233172</v>
      </c>
      <c r="AR163" s="9">
        <f t="shared" si="27"/>
        <v>15689943.27914484</v>
      </c>
      <c r="AS163" s="9">
        <f t="shared" si="28"/>
        <v>6116266.7967924355</v>
      </c>
      <c r="AT163" s="9">
        <f t="shared" si="29"/>
        <v>5654198.3884145515</v>
      </c>
    </row>
    <row r="164" spans="1:46" x14ac:dyDescent="0.25">
      <c r="A164" s="1">
        <f t="shared" si="20"/>
        <v>2</v>
      </c>
      <c r="B164" s="1" t="s">
        <v>301</v>
      </c>
      <c r="C164" s="2" t="s">
        <v>165</v>
      </c>
      <c r="E164" s="1" t="s">
        <v>308</v>
      </c>
      <c r="F164" s="10">
        <v>1535206.456</v>
      </c>
      <c r="G164" s="10">
        <v>2015210.925</v>
      </c>
      <c r="H164" s="10">
        <v>1913523.585</v>
      </c>
      <c r="I164" s="10">
        <v>1090952.773</v>
      </c>
      <c r="J164" s="10">
        <v>1052320</v>
      </c>
      <c r="K164" s="10"/>
      <c r="L164" s="10">
        <v>3872776.0350000001</v>
      </c>
      <c r="M164" s="10">
        <v>9389384.6150000002</v>
      </c>
      <c r="N164" s="10">
        <v>5864317.0489999996</v>
      </c>
      <c r="O164" s="10">
        <v>8944306.7229999993</v>
      </c>
      <c r="P164" s="10"/>
      <c r="Q164" s="10">
        <v>7459378.4680000003</v>
      </c>
      <c r="R164" s="10">
        <v>7268994.1289999997</v>
      </c>
      <c r="S164" s="10">
        <v>7472750</v>
      </c>
      <c r="T164" s="10">
        <v>6608515.1519999998</v>
      </c>
      <c r="U164" s="10">
        <v>6534811.9749999996</v>
      </c>
      <c r="V164" s="10">
        <v>7971365.7410000004</v>
      </c>
      <c r="W164" s="10"/>
      <c r="X164" s="10">
        <v>5910356.125</v>
      </c>
      <c r="Y164" s="10">
        <v>5639344.0860000001</v>
      </c>
      <c r="Z164" s="10">
        <v>5467154.2549999999</v>
      </c>
      <c r="AA164" s="10">
        <v>6346434.5310000004</v>
      </c>
      <c r="AB164" s="10">
        <v>8560690.8829999994</v>
      </c>
      <c r="AC164" s="10">
        <v>8487252.3430000003</v>
      </c>
      <c r="AD164" s="10">
        <v>6944810.3449999997</v>
      </c>
      <c r="AF164" s="2" t="str">
        <f t="shared" si="21"/>
        <v>Lyso PC 16:1 w7</v>
      </c>
      <c r="AG164" s="9">
        <f>AVERAGE(F164:J164)</f>
        <v>1521442.7478</v>
      </c>
      <c r="AH164" s="9">
        <f>AVERAGE(L164:O164)</f>
        <v>7017696.1054999996</v>
      </c>
      <c r="AI164" s="9">
        <f t="shared" si="22"/>
        <v>7219302.5775000006</v>
      </c>
      <c r="AJ164" s="9">
        <f t="shared" si="23"/>
        <v>6765148.938285714</v>
      </c>
      <c r="AK164" s="9"/>
      <c r="AL164" s="9">
        <f>STDEV(F164:J164)</f>
        <v>448085.26149746485</v>
      </c>
      <c r="AM164" s="9">
        <f>STDEV(L164:O164)</f>
        <v>2617730.5919036451</v>
      </c>
      <c r="AN164" s="9">
        <f t="shared" si="24"/>
        <v>553448.99411148974</v>
      </c>
      <c r="AO164" s="9">
        <f t="shared" si="25"/>
        <v>1296155.1157558947</v>
      </c>
      <c r="AP164" s="9"/>
      <c r="AQ164" s="9">
        <f t="shared" si="26"/>
        <v>200389.8208848201</v>
      </c>
      <c r="AR164" s="9">
        <f t="shared" si="27"/>
        <v>1308865.2959518225</v>
      </c>
      <c r="AS164" s="9">
        <f t="shared" si="28"/>
        <v>225944.6057049603</v>
      </c>
      <c r="AT164" s="9">
        <f t="shared" si="29"/>
        <v>489900.58526489063</v>
      </c>
    </row>
    <row r="165" spans="1:46" x14ac:dyDescent="0.25">
      <c r="A165" s="1">
        <f t="shared" si="20"/>
        <v>3</v>
      </c>
      <c r="B165" s="1" t="s">
        <v>301</v>
      </c>
      <c r="C165" s="2" t="s">
        <v>166</v>
      </c>
      <c r="E165" s="1" t="s">
        <v>308</v>
      </c>
      <c r="F165" s="10">
        <v>27131099.850000001</v>
      </c>
      <c r="G165" s="10">
        <v>32535047.850000001</v>
      </c>
      <c r="H165" s="10">
        <v>40766576.82</v>
      </c>
      <c r="I165" s="10">
        <v>28088096.600000001</v>
      </c>
      <c r="J165" s="10">
        <v>19221306.059999999</v>
      </c>
      <c r="K165" s="10"/>
      <c r="L165" s="10">
        <v>32178252.719999999</v>
      </c>
      <c r="M165" s="10">
        <v>57359692.310000002</v>
      </c>
      <c r="N165" s="10">
        <v>50767231.640000001</v>
      </c>
      <c r="O165" s="10">
        <v>59788725.490000002</v>
      </c>
      <c r="P165" s="10"/>
      <c r="Q165" s="10">
        <v>59410876.799999997</v>
      </c>
      <c r="R165" s="10">
        <v>93674951.079999998</v>
      </c>
      <c r="S165" s="10">
        <v>81022301.590000004</v>
      </c>
      <c r="T165" s="10">
        <v>57749562.289999999</v>
      </c>
      <c r="U165" s="10">
        <v>91496714.129999995</v>
      </c>
      <c r="V165" s="10">
        <v>96612654.319999993</v>
      </c>
      <c r="W165" s="10"/>
      <c r="X165" s="10">
        <v>63963247.859999999</v>
      </c>
      <c r="Y165" s="10">
        <v>52573225.810000002</v>
      </c>
      <c r="Z165" s="10">
        <v>40456515.960000001</v>
      </c>
      <c r="AA165" s="10">
        <v>66437130.939999998</v>
      </c>
      <c r="AB165" s="10">
        <v>68792592.590000004</v>
      </c>
      <c r="AC165" s="10">
        <v>76389457.829999998</v>
      </c>
      <c r="AD165" s="10">
        <v>74702413.790000007</v>
      </c>
      <c r="AF165" s="2" t="str">
        <f t="shared" si="21"/>
        <v>Lyso PC 18:0</v>
      </c>
      <c r="AG165" s="9">
        <f>AVERAGE(F165:J165)</f>
        <v>29548425.436000001</v>
      </c>
      <c r="AH165" s="9">
        <f>AVERAGE(L165:O165)</f>
        <v>50023475.540000007</v>
      </c>
      <c r="AI165" s="9">
        <f t="shared" si="22"/>
        <v>79994510.034999996</v>
      </c>
      <c r="AJ165" s="9">
        <f t="shared" si="23"/>
        <v>63330654.968571424</v>
      </c>
      <c r="AK165" s="9"/>
      <c r="AL165" s="9">
        <f>STDEV(F165:J165)</f>
        <v>7896078.9608242586</v>
      </c>
      <c r="AM165" s="9">
        <f>STDEV(L165:O165)</f>
        <v>12492468.847458161</v>
      </c>
      <c r="AN165" s="9">
        <f t="shared" si="24"/>
        <v>17408032.045680154</v>
      </c>
      <c r="AO165" s="9">
        <f t="shared" si="25"/>
        <v>12771588.766080594</v>
      </c>
      <c r="AP165" s="9"/>
      <c r="AQ165" s="9">
        <f t="shared" si="26"/>
        <v>3531233.8624217883</v>
      </c>
      <c r="AR165" s="9">
        <f t="shared" si="27"/>
        <v>6246234.4237290807</v>
      </c>
      <c r="AS165" s="9">
        <f t="shared" si="28"/>
        <v>7106799.322989068</v>
      </c>
      <c r="AT165" s="9">
        <f t="shared" si="29"/>
        <v>4827206.817462218</v>
      </c>
    </row>
    <row r="166" spans="1:46" x14ac:dyDescent="0.25">
      <c r="A166" s="1">
        <f t="shared" si="20"/>
        <v>4</v>
      </c>
      <c r="B166" s="1" t="s">
        <v>301</v>
      </c>
      <c r="C166" s="2" t="s">
        <v>167</v>
      </c>
      <c r="E166" s="1" t="s">
        <v>308</v>
      </c>
      <c r="F166" s="10">
        <v>4505480.4800000004</v>
      </c>
      <c r="G166" s="10">
        <v>5848759.9680000003</v>
      </c>
      <c r="H166" s="10">
        <v>6748871.2939999998</v>
      </c>
      <c r="I166" s="10">
        <v>3622261.1809999999</v>
      </c>
      <c r="J166" s="10">
        <v>2685310.6060000001</v>
      </c>
      <c r="K166" s="10"/>
      <c r="L166" s="10">
        <v>17633302.829999998</v>
      </c>
      <c r="M166" s="10">
        <v>46678030.770000003</v>
      </c>
      <c r="N166" s="10">
        <v>36192223.329999998</v>
      </c>
      <c r="O166" s="10">
        <v>37478641.460000001</v>
      </c>
      <c r="P166" s="10"/>
      <c r="Q166" s="10">
        <v>47250721.420000002</v>
      </c>
      <c r="R166" s="10">
        <v>61456712.329999998</v>
      </c>
      <c r="S166" s="10">
        <v>54122857.140000001</v>
      </c>
      <c r="T166" s="10">
        <v>42942491.579999998</v>
      </c>
      <c r="U166" s="10">
        <v>51898064.990000002</v>
      </c>
      <c r="V166" s="10">
        <v>54453086.420000002</v>
      </c>
      <c r="W166" s="10"/>
      <c r="X166" s="10">
        <v>30230238.600000001</v>
      </c>
      <c r="Y166" s="10">
        <v>24936301.079999998</v>
      </c>
      <c r="Z166" s="10">
        <v>25203523.940000001</v>
      </c>
      <c r="AA166" s="10">
        <v>33159563.539999999</v>
      </c>
      <c r="AB166" s="10">
        <v>36715776.350000001</v>
      </c>
      <c r="AC166" s="10">
        <v>38263487.280000001</v>
      </c>
      <c r="AD166" s="10">
        <v>32687282.760000002</v>
      </c>
      <c r="AF166" s="2" t="str">
        <f t="shared" si="21"/>
        <v>Lyso PC 18:1 w9</v>
      </c>
      <c r="AG166" s="9">
        <f>AVERAGE(F166:J166)</f>
        <v>4682136.7057999996</v>
      </c>
      <c r="AH166" s="9">
        <f>AVERAGE(L166:O166)</f>
        <v>34495549.597500004</v>
      </c>
      <c r="AI166" s="9">
        <f t="shared" si="22"/>
        <v>52020655.646666668</v>
      </c>
      <c r="AJ166" s="9">
        <f t="shared" si="23"/>
        <v>31599453.364285711</v>
      </c>
      <c r="AK166" s="9"/>
      <c r="AL166" s="9">
        <f>STDEV(F166:J166)</f>
        <v>1641208.3747192842</v>
      </c>
      <c r="AM166" s="9">
        <f>STDEV(L166:O166)</f>
        <v>12172725.692862835</v>
      </c>
      <c r="AN166" s="9">
        <f t="shared" si="24"/>
        <v>6396178.5486938683</v>
      </c>
      <c r="AO166" s="9">
        <f t="shared" si="25"/>
        <v>5186258.8653937401</v>
      </c>
      <c r="AP166" s="9"/>
      <c r="AQ166" s="9">
        <f t="shared" si="26"/>
        <v>733970.69822285336</v>
      </c>
      <c r="AR166" s="9">
        <f t="shared" si="27"/>
        <v>6086362.8464314174</v>
      </c>
      <c r="AS166" s="9">
        <f t="shared" si="28"/>
        <v>2611228.9580059042</v>
      </c>
      <c r="AT166" s="9">
        <f t="shared" si="29"/>
        <v>1960221.5989479776</v>
      </c>
    </row>
    <row r="167" spans="1:46" x14ac:dyDescent="0.25">
      <c r="A167" s="1">
        <f t="shared" si="20"/>
        <v>5</v>
      </c>
      <c r="B167" s="1" t="s">
        <v>301</v>
      </c>
      <c r="C167" s="2" t="s">
        <v>168</v>
      </c>
      <c r="E167" s="1" t="s">
        <v>308</v>
      </c>
      <c r="F167" s="10">
        <v>922280.78079999995</v>
      </c>
      <c r="G167" s="10">
        <v>44174.641150000003</v>
      </c>
      <c r="H167" s="10">
        <v>890505.72779999999</v>
      </c>
      <c r="I167" s="10">
        <v>834782.82649999997</v>
      </c>
      <c r="J167" s="10">
        <v>662350.90910000005</v>
      </c>
      <c r="K167" s="10"/>
      <c r="L167" s="10">
        <v>942300.21790000005</v>
      </c>
      <c r="M167" s="10">
        <v>3143237.949</v>
      </c>
      <c r="N167" s="10">
        <v>1680084.081</v>
      </c>
      <c r="O167" s="10">
        <v>1716378.1510000001</v>
      </c>
      <c r="P167" s="10"/>
      <c r="Q167" s="10">
        <v>1769955.2350000001</v>
      </c>
      <c r="R167" s="10">
        <v>2252967.1230000001</v>
      </c>
      <c r="S167" s="10">
        <v>2039842.0630000001</v>
      </c>
      <c r="T167" s="10">
        <v>2073038.047</v>
      </c>
      <c r="U167" s="10">
        <v>1767489.595</v>
      </c>
      <c r="V167" s="10">
        <v>2096366.898</v>
      </c>
      <c r="W167" s="10"/>
      <c r="X167" s="10">
        <v>1962016.382</v>
      </c>
      <c r="Y167" s="10">
        <v>2037341.577</v>
      </c>
      <c r="Z167" s="10">
        <v>2006554.5209999999</v>
      </c>
      <c r="AA167" s="10">
        <v>2003184.852</v>
      </c>
      <c r="AB167" s="10">
        <v>2353707.2650000001</v>
      </c>
      <c r="AC167" s="10">
        <v>2448609.1030000001</v>
      </c>
      <c r="AD167" s="10">
        <v>2027944.483</v>
      </c>
      <c r="AF167" s="2" t="str">
        <f t="shared" si="21"/>
        <v>Lyso PC 18:2 w6</v>
      </c>
      <c r="AG167" s="9">
        <f>AVERAGE(F167:J167)</f>
        <v>670818.97707000002</v>
      </c>
      <c r="AH167" s="9">
        <f>AVERAGE(L167:O167)</f>
        <v>1870500.0997250001</v>
      </c>
      <c r="AI167" s="9">
        <f t="shared" si="22"/>
        <v>1999943.1601666668</v>
      </c>
      <c r="AJ167" s="9">
        <f t="shared" si="23"/>
        <v>2119908.3118571425</v>
      </c>
      <c r="AK167" s="9"/>
      <c r="AL167" s="9">
        <f>STDEV(F167:J167)</f>
        <v>364394.80066855927</v>
      </c>
      <c r="AM167" s="9">
        <f>STDEV(L167:O167)</f>
        <v>920403.62321157171</v>
      </c>
      <c r="AN167" s="9">
        <f t="shared" si="24"/>
        <v>193485.16924833236</v>
      </c>
      <c r="AO167" s="9">
        <f t="shared" si="25"/>
        <v>195526.67405769802</v>
      </c>
      <c r="AP167" s="9"/>
      <c r="AQ167" s="9">
        <f t="shared" si="26"/>
        <v>162962.30898847687</v>
      </c>
      <c r="AR167" s="9">
        <f t="shared" si="27"/>
        <v>460201.81160578586</v>
      </c>
      <c r="AS167" s="9">
        <f t="shared" si="28"/>
        <v>78989.989575742889</v>
      </c>
      <c r="AT167" s="9">
        <f t="shared" si="29"/>
        <v>73902.136319464771</v>
      </c>
    </row>
    <row r="168" spans="1:46" x14ac:dyDescent="0.25">
      <c r="A168" s="1">
        <f t="shared" si="20"/>
        <v>6</v>
      </c>
      <c r="B168" s="1" t="s">
        <v>301</v>
      </c>
      <c r="C168" s="2" t="s">
        <v>169</v>
      </c>
      <c r="E168" s="1" t="s">
        <v>308</v>
      </c>
      <c r="F168" s="10">
        <v>294129.20419999998</v>
      </c>
      <c r="G168" s="10">
        <v>298261.0845</v>
      </c>
      <c r="H168" s="10">
        <v>471643.53100000002</v>
      </c>
      <c r="I168" s="10">
        <v>333072.23609999998</v>
      </c>
      <c r="J168" s="10">
        <v>182434.03030000001</v>
      </c>
      <c r="K168" s="10"/>
      <c r="L168" s="10">
        <v>264592.41830000002</v>
      </c>
      <c r="M168" s="10">
        <v>578317.43590000004</v>
      </c>
      <c r="N168" s="10">
        <v>542085.74280000001</v>
      </c>
      <c r="O168" s="10">
        <v>794088.93559999997</v>
      </c>
      <c r="P168" s="10"/>
      <c r="Q168" s="10">
        <v>430194.22859999997</v>
      </c>
      <c r="R168" s="10">
        <v>1336508.8060000001</v>
      </c>
      <c r="S168" s="10">
        <v>1103962.6980000001</v>
      </c>
      <c r="T168" s="10">
        <v>697438.38379999995</v>
      </c>
      <c r="U168" s="10">
        <v>1116927.3459999999</v>
      </c>
      <c r="V168" s="10">
        <v>1344398.148</v>
      </c>
      <c r="W168" s="10"/>
      <c r="X168" s="10">
        <v>904234.33050000004</v>
      </c>
      <c r="Y168" s="10">
        <v>553889.96420000005</v>
      </c>
      <c r="Z168" s="10">
        <v>418893.61700000003</v>
      </c>
      <c r="AA168" s="10">
        <v>1095594.031</v>
      </c>
      <c r="AB168" s="10">
        <v>1083655.2709999999</v>
      </c>
      <c r="AC168" s="10">
        <v>1225508.3670000001</v>
      </c>
      <c r="AD168" s="10">
        <v>1304768.2760000001</v>
      </c>
      <c r="AF168" s="2" t="str">
        <f t="shared" si="21"/>
        <v>Lyso PC 20:0</v>
      </c>
      <c r="AG168" s="9">
        <f>AVERAGE(F168:J168)</f>
        <v>315908.01721999992</v>
      </c>
      <c r="AH168" s="9">
        <f>AVERAGE(L168:O168)</f>
        <v>544771.13315000001</v>
      </c>
      <c r="AI168" s="9">
        <f t="shared" si="22"/>
        <v>1004904.9350666668</v>
      </c>
      <c r="AJ168" s="9">
        <f t="shared" si="23"/>
        <v>940934.83667142875</v>
      </c>
      <c r="AK168" s="9"/>
      <c r="AL168" s="9">
        <f>STDEV(F168:J168)</f>
        <v>103861.92369846844</v>
      </c>
      <c r="AM168" s="9">
        <f>STDEV(L168:O168)</f>
        <v>217402.88607638236</v>
      </c>
      <c r="AN168" s="9">
        <f t="shared" si="24"/>
        <v>366716.86791574612</v>
      </c>
      <c r="AO168" s="9">
        <f t="shared" si="25"/>
        <v>336977.53386991972</v>
      </c>
      <c r="AP168" s="9"/>
      <c r="AQ168" s="9">
        <f t="shared" si="26"/>
        <v>46448.464332734358</v>
      </c>
      <c r="AR168" s="9">
        <f t="shared" si="27"/>
        <v>108701.44303819118</v>
      </c>
      <c r="AS168" s="9">
        <f t="shared" si="28"/>
        <v>149711.53441086563</v>
      </c>
      <c r="AT168" s="9">
        <f t="shared" si="29"/>
        <v>127365.53600509322</v>
      </c>
    </row>
    <row r="169" spans="1:46" x14ac:dyDescent="0.25">
      <c r="A169" s="1">
        <f t="shared" si="20"/>
        <v>7</v>
      </c>
      <c r="B169" s="1" t="s">
        <v>301</v>
      </c>
      <c r="C169" s="2" t="s">
        <v>170</v>
      </c>
      <c r="E169" s="1" t="s">
        <v>308</v>
      </c>
      <c r="F169" s="10">
        <v>518243.3934</v>
      </c>
      <c r="G169" s="10">
        <v>534552.95059999998</v>
      </c>
      <c r="H169" s="10">
        <v>764393.69949999999</v>
      </c>
      <c r="I169" s="10">
        <v>541059.32019999996</v>
      </c>
      <c r="J169" s="10">
        <v>329788.7879</v>
      </c>
      <c r="K169" s="10"/>
      <c r="L169" s="10">
        <v>434024.79300000001</v>
      </c>
      <c r="M169" s="10">
        <v>954042.61540000001</v>
      </c>
      <c r="N169" s="10">
        <v>854609.53810000001</v>
      </c>
      <c r="O169" s="10">
        <v>1176428.2209999999</v>
      </c>
      <c r="P169" s="10"/>
      <c r="Q169" s="10">
        <v>680534.92420000001</v>
      </c>
      <c r="R169" s="10">
        <v>1891069.2760000001</v>
      </c>
      <c r="S169" s="10">
        <v>1629342.8570000001</v>
      </c>
      <c r="T169" s="10">
        <v>1058678.1140000001</v>
      </c>
      <c r="U169" s="10">
        <v>1701697.335</v>
      </c>
      <c r="V169" s="10">
        <v>1940361.497</v>
      </c>
      <c r="W169" s="10"/>
      <c r="X169" s="10">
        <v>1248470.976</v>
      </c>
      <c r="Y169" s="10">
        <v>835558.99639999995</v>
      </c>
      <c r="Z169" s="10">
        <v>626808.34439999994</v>
      </c>
      <c r="AA169" s="10">
        <v>1530884.1459999999</v>
      </c>
      <c r="AB169" s="10">
        <v>1511072.65</v>
      </c>
      <c r="AC169" s="10">
        <v>1710774.7660000001</v>
      </c>
      <c r="AD169" s="10">
        <v>1814242.4140000001</v>
      </c>
      <c r="AF169" s="2" t="str">
        <f t="shared" si="21"/>
        <v>Lyso PC 20:1 w9</v>
      </c>
      <c r="AG169" s="9">
        <f>AVERAGE(F169:J169)</f>
        <v>537607.63032</v>
      </c>
      <c r="AH169" s="9">
        <f>AVERAGE(L169:O169)</f>
        <v>854776.291875</v>
      </c>
      <c r="AI169" s="9">
        <f t="shared" si="22"/>
        <v>1483614.0005333333</v>
      </c>
      <c r="AJ169" s="9">
        <f t="shared" si="23"/>
        <v>1325401.7561142857</v>
      </c>
      <c r="AK169" s="9"/>
      <c r="AL169" s="9">
        <f>STDEV(F169:J169)</f>
        <v>154123.98526966682</v>
      </c>
      <c r="AM169" s="9">
        <f>STDEV(L169:O169)</f>
        <v>311097.85068816331</v>
      </c>
      <c r="AN169" s="9">
        <f t="shared" si="24"/>
        <v>503774.12159054674</v>
      </c>
      <c r="AO169" s="9">
        <f t="shared" si="25"/>
        <v>446854.05298301484</v>
      </c>
      <c r="AP169" s="9"/>
      <c r="AQ169" s="9">
        <f t="shared" si="26"/>
        <v>68926.341605230249</v>
      </c>
      <c r="AR169" s="9">
        <f t="shared" si="27"/>
        <v>155548.92534408165</v>
      </c>
      <c r="AS169" s="9">
        <f t="shared" si="28"/>
        <v>205664.923919275</v>
      </c>
      <c r="AT169" s="9">
        <f t="shared" si="29"/>
        <v>168894.9566477625</v>
      </c>
    </row>
    <row r="170" spans="1:46" x14ac:dyDescent="0.25">
      <c r="A170" s="1">
        <f t="shared" si="20"/>
        <v>8</v>
      </c>
      <c r="B170" s="1" t="s">
        <v>301</v>
      </c>
      <c r="C170" s="2" t="s">
        <v>171</v>
      </c>
      <c r="E170" s="1" t="s">
        <v>308</v>
      </c>
      <c r="F170" s="10">
        <v>1336.3363360000001</v>
      </c>
      <c r="G170" s="10">
        <v>82777.950559999997</v>
      </c>
      <c r="H170" s="10">
        <v>545.82210239999995</v>
      </c>
      <c r="I170" s="10">
        <v>926.65474059999997</v>
      </c>
      <c r="J170" s="10">
        <v>293.93939390000003</v>
      </c>
      <c r="K170" s="10"/>
      <c r="L170" s="10">
        <v>346504.27020000003</v>
      </c>
      <c r="M170" s="10">
        <v>745414.87179999996</v>
      </c>
      <c r="N170" s="10">
        <v>526393.15390000003</v>
      </c>
      <c r="O170" s="10">
        <v>612182.77309999999</v>
      </c>
      <c r="P170" s="10"/>
      <c r="Q170" s="10">
        <v>730858.67550000001</v>
      </c>
      <c r="R170" s="10">
        <v>726221.91780000005</v>
      </c>
      <c r="S170" s="10">
        <v>674382.14289999998</v>
      </c>
      <c r="T170" s="10">
        <v>690398.31649999996</v>
      </c>
      <c r="U170" s="10">
        <v>568391.01859999995</v>
      </c>
      <c r="V170" s="10">
        <v>663698.68830000004</v>
      </c>
      <c r="W170" s="10"/>
      <c r="X170" s="10">
        <v>245555.16380000001</v>
      </c>
      <c r="Y170" s="10">
        <v>197296.2366</v>
      </c>
      <c r="Z170" s="10">
        <v>239619.7806</v>
      </c>
      <c r="AA170" s="10">
        <v>273935.75099999999</v>
      </c>
      <c r="AB170" s="10">
        <v>223783.54699999999</v>
      </c>
      <c r="AC170" s="10">
        <v>216979.2169</v>
      </c>
      <c r="AD170" s="10">
        <v>242290.55170000001</v>
      </c>
      <c r="AF170" s="2" t="str">
        <f t="shared" si="21"/>
        <v>Lyso PC 20:3 w6</v>
      </c>
      <c r="AG170" s="9">
        <f>AVERAGE(F170:J170)</f>
        <v>17176.140626579996</v>
      </c>
      <c r="AH170" s="9">
        <f>AVERAGE(L170:O170)</f>
        <v>557623.76725000003</v>
      </c>
      <c r="AI170" s="9">
        <f t="shared" si="22"/>
        <v>675658.45993333333</v>
      </c>
      <c r="AJ170" s="9">
        <f t="shared" si="23"/>
        <v>234208.60680000001</v>
      </c>
      <c r="AK170" s="9"/>
      <c r="AL170" s="9">
        <f>STDEV(F170:J170)</f>
        <v>36674.646797002315</v>
      </c>
      <c r="AM170" s="9">
        <f>STDEV(L170:O170)</f>
        <v>167121.68950828543</v>
      </c>
      <c r="AN170" s="9">
        <f t="shared" si="24"/>
        <v>59113.381792175845</v>
      </c>
      <c r="AO170" s="9">
        <f t="shared" si="25"/>
        <v>24391.411737344257</v>
      </c>
      <c r="AP170" s="9"/>
      <c r="AQ170" s="9">
        <f t="shared" si="26"/>
        <v>16401.40065777842</v>
      </c>
      <c r="AR170" s="9">
        <f t="shared" si="27"/>
        <v>83560.844754142716</v>
      </c>
      <c r="AS170" s="9">
        <f t="shared" si="28"/>
        <v>24132.937060193439</v>
      </c>
      <c r="AT170" s="9">
        <f t="shared" si="29"/>
        <v>9219.0870832564015</v>
      </c>
    </row>
    <row r="171" spans="1:46" x14ac:dyDescent="0.25">
      <c r="A171" s="1">
        <f t="shared" si="20"/>
        <v>9</v>
      </c>
      <c r="B171" s="1" t="s">
        <v>301</v>
      </c>
      <c r="C171" s="2" t="s">
        <v>172</v>
      </c>
      <c r="E171" s="1" t="s">
        <v>308</v>
      </c>
      <c r="F171" s="10">
        <v>957.20720719999997</v>
      </c>
      <c r="G171" s="10">
        <v>45492.065390000003</v>
      </c>
      <c r="H171" s="10">
        <v>69865.768190000003</v>
      </c>
      <c r="I171" s="10">
        <v>386.40429339999997</v>
      </c>
      <c r="J171" s="10">
        <v>709.09090909999998</v>
      </c>
      <c r="K171" s="10"/>
      <c r="L171" s="10">
        <v>989.10675379999998</v>
      </c>
      <c r="M171" s="10">
        <v>138662.92310000001</v>
      </c>
      <c r="N171" s="10">
        <v>126725.39049999999</v>
      </c>
      <c r="O171" s="10">
        <v>126559.0686</v>
      </c>
      <c r="P171" s="10"/>
      <c r="Q171" s="10">
        <v>113947.13280000001</v>
      </c>
      <c r="R171" s="10">
        <v>188027.35810000001</v>
      </c>
      <c r="S171" s="10">
        <v>160100.07939999999</v>
      </c>
      <c r="T171" s="10">
        <v>102791.6835</v>
      </c>
      <c r="U171" s="10">
        <v>119802.70170000001</v>
      </c>
      <c r="V171" s="10">
        <v>109007.98609999999</v>
      </c>
      <c r="W171" s="10"/>
      <c r="X171" s="10">
        <v>708.68945870000005</v>
      </c>
      <c r="Y171" s="10">
        <v>913.97849459999998</v>
      </c>
      <c r="Z171" s="10">
        <v>658.24468090000005</v>
      </c>
      <c r="AA171" s="10">
        <v>47245.121950000001</v>
      </c>
      <c r="AB171" s="10">
        <v>1417.378917</v>
      </c>
      <c r="AC171" s="10">
        <v>49365.629180000004</v>
      </c>
      <c r="AD171" s="10">
        <v>48845</v>
      </c>
      <c r="AF171" s="2" t="str">
        <f t="shared" si="21"/>
        <v>Lyso PC 20:4 w6</v>
      </c>
      <c r="AG171" s="9">
        <f>AVERAGE(F171:J171)</f>
        <v>23482.107197940004</v>
      </c>
      <c r="AH171" s="9">
        <f>AVERAGE(L171:O171)</f>
        <v>98234.12223845</v>
      </c>
      <c r="AI171" s="9">
        <f t="shared" si="22"/>
        <v>132279.49026666666</v>
      </c>
      <c r="AJ171" s="9">
        <f t="shared" si="23"/>
        <v>21307.720383028576</v>
      </c>
      <c r="AK171" s="9"/>
      <c r="AL171" s="9">
        <f>STDEV(F171:J171)</f>
        <v>32385.471857694021</v>
      </c>
      <c r="AM171" s="9">
        <f>STDEV(L171:O171)</f>
        <v>65077.225737961962</v>
      </c>
      <c r="AN171" s="9">
        <f t="shared" si="24"/>
        <v>34013.671324921619</v>
      </c>
      <c r="AO171" s="9">
        <f t="shared" si="25"/>
        <v>25431.437659093233</v>
      </c>
      <c r="AP171" s="9"/>
      <c r="AQ171" s="9">
        <f t="shared" si="26"/>
        <v>14483.223311442045</v>
      </c>
      <c r="AR171" s="9">
        <f t="shared" si="27"/>
        <v>32538.612868980981</v>
      </c>
      <c r="AS171" s="9">
        <f t="shared" si="28"/>
        <v>13886.023170798971</v>
      </c>
      <c r="AT171" s="9">
        <f t="shared" si="29"/>
        <v>9612.1799326861892</v>
      </c>
    </row>
    <row r="172" spans="1:46" x14ac:dyDescent="0.25">
      <c r="A172" s="1">
        <f t="shared" si="20"/>
        <v>10</v>
      </c>
      <c r="B172" s="1" t="s">
        <v>301</v>
      </c>
      <c r="C172" s="2" t="s">
        <v>173</v>
      </c>
      <c r="E172" s="1" t="s">
        <v>308</v>
      </c>
      <c r="F172" s="10">
        <v>89255.63063</v>
      </c>
      <c r="G172" s="10">
        <v>109109.6093</v>
      </c>
      <c r="H172" s="10">
        <v>124116.2399</v>
      </c>
      <c r="I172" s="10">
        <v>125640.6082</v>
      </c>
      <c r="J172" s="10">
        <v>63338.727270000003</v>
      </c>
      <c r="K172" s="10"/>
      <c r="L172" s="10">
        <v>108693.159</v>
      </c>
      <c r="M172" s="10">
        <v>158083.74359999999</v>
      </c>
      <c r="N172" s="10">
        <v>155062.08040000001</v>
      </c>
      <c r="O172" s="10">
        <v>181002.03080000001</v>
      </c>
      <c r="P172" s="10"/>
      <c r="Q172" s="10">
        <v>142151.05439999999</v>
      </c>
      <c r="R172" s="10">
        <v>396793.34639999998</v>
      </c>
      <c r="S172" s="10">
        <v>367532.26189999998</v>
      </c>
      <c r="T172" s="10">
        <v>173737.84510000001</v>
      </c>
      <c r="U172" s="10">
        <v>280691.52980000002</v>
      </c>
      <c r="V172" s="10">
        <v>390478.00929999998</v>
      </c>
      <c r="W172" s="10"/>
      <c r="X172" s="10">
        <v>198050.2849</v>
      </c>
      <c r="Y172" s="10">
        <v>138607.70610000001</v>
      </c>
      <c r="Z172" s="10">
        <v>105534.27529999999</v>
      </c>
      <c r="AA172" s="10">
        <v>256446.75870000001</v>
      </c>
      <c r="AB172" s="10">
        <v>215494.6225</v>
      </c>
      <c r="AC172" s="10">
        <v>215102.91159999999</v>
      </c>
      <c r="AD172" s="10">
        <v>234249.96549999999</v>
      </c>
      <c r="AF172" s="2" t="str">
        <f t="shared" si="21"/>
        <v>Lyso PC 22:0</v>
      </c>
      <c r="AG172" s="9">
        <f>AVERAGE(F172:J172)</f>
        <v>102292.16306000001</v>
      </c>
      <c r="AH172" s="9">
        <f>AVERAGE(L172:O172)</f>
        <v>150710.25345000002</v>
      </c>
      <c r="AI172" s="9">
        <f t="shared" si="22"/>
        <v>291897.34114999999</v>
      </c>
      <c r="AJ172" s="9">
        <f t="shared" si="23"/>
        <v>194783.7892285714</v>
      </c>
      <c r="AK172" s="9"/>
      <c r="AL172" s="9">
        <f>STDEV(F172:J172)</f>
        <v>26245.185897861331</v>
      </c>
      <c r="AM172" s="9">
        <f>STDEV(L172:O172)</f>
        <v>30311.355165114095</v>
      </c>
      <c r="AN172" s="9">
        <f t="shared" si="24"/>
        <v>112207.97511530288</v>
      </c>
      <c r="AO172" s="9">
        <f t="shared" si="25"/>
        <v>53748.805053988064</v>
      </c>
      <c r="AP172" s="9"/>
      <c r="AQ172" s="9">
        <f t="shared" si="26"/>
        <v>11737.203949947358</v>
      </c>
      <c r="AR172" s="9">
        <f t="shared" si="27"/>
        <v>15155.677582557048</v>
      </c>
      <c r="AS172" s="9">
        <f t="shared" si="28"/>
        <v>45808.714017234088</v>
      </c>
      <c r="AT172" s="9">
        <f t="shared" si="29"/>
        <v>20315.138777106287</v>
      </c>
    </row>
    <row r="173" spans="1:46" x14ac:dyDescent="0.25">
      <c r="A173" s="1">
        <f t="shared" si="20"/>
        <v>11</v>
      </c>
      <c r="B173" s="1" t="s">
        <v>301</v>
      </c>
      <c r="C173" s="2" t="s">
        <v>174</v>
      </c>
      <c r="E173" s="1" t="s">
        <v>308</v>
      </c>
      <c r="F173" s="10">
        <v>83744.557060000006</v>
      </c>
      <c r="G173" s="10">
        <v>113228.0702</v>
      </c>
      <c r="H173" s="10">
        <v>101464.6226</v>
      </c>
      <c r="I173" s="10">
        <v>62814.633269999998</v>
      </c>
      <c r="J173" s="10">
        <v>65764.090909999999</v>
      </c>
      <c r="K173" s="10"/>
      <c r="L173" s="10">
        <v>308719.82569999999</v>
      </c>
      <c r="M173" s="10">
        <v>604012.82050000003</v>
      </c>
      <c r="N173" s="10">
        <v>565998.33829999994</v>
      </c>
      <c r="O173" s="10">
        <v>581341.03639999998</v>
      </c>
      <c r="P173" s="10"/>
      <c r="Q173" s="10">
        <v>637285.97849999997</v>
      </c>
      <c r="R173" s="10">
        <v>1003299.804</v>
      </c>
      <c r="S173" s="10">
        <v>968187.69839999999</v>
      </c>
      <c r="T173" s="10">
        <v>607159.9327</v>
      </c>
      <c r="U173" s="10">
        <v>906302.30009999999</v>
      </c>
      <c r="V173" s="10">
        <v>1068194.83</v>
      </c>
      <c r="W173" s="10"/>
      <c r="X173" s="10">
        <v>91292.450140000001</v>
      </c>
      <c r="Y173" s="10">
        <v>88869.964160000003</v>
      </c>
      <c r="Z173" s="10">
        <v>76685.073139999993</v>
      </c>
      <c r="AA173" s="10">
        <v>92341.976890000005</v>
      </c>
      <c r="AB173" s="10">
        <v>102432.6211</v>
      </c>
      <c r="AC173" s="10">
        <v>123604.58500000001</v>
      </c>
      <c r="AD173" s="10">
        <v>92274.758619999993</v>
      </c>
      <c r="AF173" s="2" t="str">
        <f t="shared" si="21"/>
        <v>Lyso PC 22:4 w6</v>
      </c>
      <c r="AG173" s="9">
        <f>AVERAGE(F173:J173)</f>
        <v>85403.194808</v>
      </c>
      <c r="AH173" s="9">
        <f>AVERAGE(L173:O173)</f>
        <v>515018.00522499997</v>
      </c>
      <c r="AI173" s="9">
        <f t="shared" si="22"/>
        <v>865071.75728333334</v>
      </c>
      <c r="AJ173" s="9">
        <f t="shared" si="23"/>
        <v>95357.347007142846</v>
      </c>
      <c r="AK173" s="9"/>
      <c r="AL173" s="9">
        <f>STDEV(F173:J173)</f>
        <v>21970.899769635609</v>
      </c>
      <c r="AM173" s="9">
        <f>STDEV(L173:O173)</f>
        <v>138415.74434270881</v>
      </c>
      <c r="AN173" s="9">
        <f t="shared" si="24"/>
        <v>195501.25361139342</v>
      </c>
      <c r="AO173" s="9">
        <f t="shared" si="25"/>
        <v>14570.656013243373</v>
      </c>
      <c r="AP173" s="9"/>
      <c r="AQ173" s="9">
        <f t="shared" si="26"/>
        <v>9825.6850823479381</v>
      </c>
      <c r="AR173" s="9">
        <f t="shared" si="27"/>
        <v>69207.872171354407</v>
      </c>
      <c r="AS173" s="9">
        <f t="shared" si="28"/>
        <v>79813.052570393498</v>
      </c>
      <c r="AT173" s="9">
        <f t="shared" si="29"/>
        <v>5507.1903214442591</v>
      </c>
    </row>
    <row r="174" spans="1:46" x14ac:dyDescent="0.25">
      <c r="A174" s="1">
        <f t="shared" si="20"/>
        <v>12</v>
      </c>
      <c r="B174" s="1" t="s">
        <v>301</v>
      </c>
      <c r="C174" s="2" t="s">
        <v>175</v>
      </c>
      <c r="E174" s="1" t="s">
        <v>308</v>
      </c>
      <c r="F174" s="10">
        <v>131284.1967</v>
      </c>
      <c r="G174" s="10">
        <v>176377.07339999999</v>
      </c>
      <c r="H174" s="10">
        <v>154737.5</v>
      </c>
      <c r="I174" s="10">
        <v>96613.309479999996</v>
      </c>
      <c r="J174" s="10">
        <v>83351.666670000006</v>
      </c>
      <c r="K174" s="10"/>
      <c r="L174" s="10">
        <v>109439.8257</v>
      </c>
      <c r="M174" s="10">
        <v>311395.58970000001</v>
      </c>
      <c r="N174" s="10">
        <v>142783.35</v>
      </c>
      <c r="O174" s="10">
        <v>178622.37390000001</v>
      </c>
      <c r="P174" s="10"/>
      <c r="Q174" s="10">
        <v>155160.67329999999</v>
      </c>
      <c r="R174" s="10">
        <v>182588.92370000001</v>
      </c>
      <c r="S174" s="10">
        <v>192800.19839999999</v>
      </c>
      <c r="T174" s="10">
        <v>161694.0741</v>
      </c>
      <c r="U174" s="10">
        <v>168385.7977</v>
      </c>
      <c r="V174" s="10">
        <v>247681.90590000001</v>
      </c>
      <c r="W174" s="10"/>
      <c r="X174" s="10">
        <v>352247.36469999998</v>
      </c>
      <c r="Y174" s="10">
        <v>345343.11829999997</v>
      </c>
      <c r="Z174" s="10">
        <v>261264.5612</v>
      </c>
      <c r="AA174" s="10">
        <v>292073.90889999998</v>
      </c>
      <c r="AB174" s="10">
        <v>398805.19939999998</v>
      </c>
      <c r="AC174" s="10">
        <v>377672.69079999998</v>
      </c>
      <c r="AD174" s="10">
        <v>334034.2414</v>
      </c>
      <c r="AF174" s="2" t="str">
        <f t="shared" si="21"/>
        <v>Lyso PC 22:5 w3</v>
      </c>
      <c r="AG174" s="9">
        <f>AVERAGE(F174:J174)</f>
        <v>128472.74924999996</v>
      </c>
      <c r="AH174" s="9">
        <f>AVERAGE(L174:O174)</f>
        <v>185560.28482500001</v>
      </c>
      <c r="AI174" s="9">
        <f t="shared" si="22"/>
        <v>184718.59551666665</v>
      </c>
      <c r="AJ174" s="9">
        <f t="shared" si="23"/>
        <v>337348.72638571431</v>
      </c>
      <c r="AK174" s="9"/>
      <c r="AL174" s="9">
        <f>STDEV(F174:J174)</f>
        <v>38869.980822742553</v>
      </c>
      <c r="AM174" s="9">
        <f>STDEV(L174:O174)</f>
        <v>88519.016810721761</v>
      </c>
      <c r="AN174" s="9">
        <f t="shared" si="24"/>
        <v>33778.057665862863</v>
      </c>
      <c r="AO174" s="9">
        <f t="shared" si="25"/>
        <v>47501.570163928423</v>
      </c>
      <c r="AP174" s="9"/>
      <c r="AQ174" s="9">
        <f t="shared" si="26"/>
        <v>17383.183880753109</v>
      </c>
      <c r="AR174" s="9">
        <f t="shared" si="27"/>
        <v>44259.508405360881</v>
      </c>
      <c r="AS174" s="9">
        <f t="shared" si="28"/>
        <v>13789.834297278298</v>
      </c>
      <c r="AT174" s="9">
        <f t="shared" si="29"/>
        <v>17953.905934120037</v>
      </c>
    </row>
    <row r="175" spans="1:46" x14ac:dyDescent="0.25">
      <c r="A175" s="1">
        <f t="shared" si="20"/>
        <v>13</v>
      </c>
      <c r="B175" s="1" t="s">
        <v>301</v>
      </c>
      <c r="C175" s="2" t="s">
        <v>176</v>
      </c>
      <c r="E175" s="1" t="s">
        <v>308</v>
      </c>
      <c r="F175" s="10">
        <v>8020176.426</v>
      </c>
      <c r="G175" s="10">
        <v>10971208.130000001</v>
      </c>
      <c r="H175" s="10">
        <v>9433409.7039999999</v>
      </c>
      <c r="I175" s="10">
        <v>5658919.4989999998</v>
      </c>
      <c r="J175" s="10">
        <v>5903903.0300000003</v>
      </c>
      <c r="K175" s="10"/>
      <c r="L175" s="10">
        <v>9646527.2329999991</v>
      </c>
      <c r="M175" s="10">
        <v>27204420.510000002</v>
      </c>
      <c r="N175" s="10">
        <v>21521129.940000001</v>
      </c>
      <c r="O175" s="10">
        <v>23093543.420000002</v>
      </c>
      <c r="P175" s="10"/>
      <c r="Q175" s="10">
        <v>24711598.219999999</v>
      </c>
      <c r="R175" s="10">
        <v>24490172.210000001</v>
      </c>
      <c r="S175" s="10">
        <v>23578801.59</v>
      </c>
      <c r="T175" s="10">
        <v>22330784.510000002</v>
      </c>
      <c r="U175" s="10">
        <v>28422548.379999999</v>
      </c>
      <c r="V175" s="10">
        <v>28578445.219999999</v>
      </c>
      <c r="W175" s="10"/>
      <c r="X175" s="10">
        <v>46187678.060000002</v>
      </c>
      <c r="Y175" s="10">
        <v>53873154.119999997</v>
      </c>
      <c r="Z175" s="10">
        <v>41688796.539999999</v>
      </c>
      <c r="AA175" s="10">
        <v>52761424.899999999</v>
      </c>
      <c r="AB175" s="10">
        <v>60931196.579999998</v>
      </c>
      <c r="AC175" s="10">
        <v>67771552.879999995</v>
      </c>
      <c r="AD175" s="10">
        <v>54693172.409999996</v>
      </c>
      <c r="AF175" s="2" t="str">
        <f t="shared" si="21"/>
        <v>Lyso PC 22:6 w3</v>
      </c>
      <c r="AG175" s="9">
        <f>AVERAGE(F175:J175)</f>
        <v>7997523.3578000013</v>
      </c>
      <c r="AH175" s="9">
        <f>AVERAGE(L175:O175)</f>
        <v>20366405.27575</v>
      </c>
      <c r="AI175" s="9">
        <f t="shared" si="22"/>
        <v>25352058.355</v>
      </c>
      <c r="AJ175" s="9">
        <f t="shared" si="23"/>
        <v>53986710.784285717</v>
      </c>
      <c r="AK175" s="9"/>
      <c r="AL175" s="9">
        <f>STDEV(F175:J175)</f>
        <v>2278014.3749814359</v>
      </c>
      <c r="AM175" s="9">
        <f>STDEV(L175:O175)</f>
        <v>7537570.5436902158</v>
      </c>
      <c r="AN175" s="9">
        <f t="shared" si="24"/>
        <v>2579265.5275808861</v>
      </c>
      <c r="AO175" s="9">
        <f t="shared" si="25"/>
        <v>8682594.3646640927</v>
      </c>
      <c r="AP175" s="9"/>
      <c r="AQ175" s="9">
        <f t="shared" si="26"/>
        <v>1018758.9992360374</v>
      </c>
      <c r="AR175" s="9">
        <f t="shared" si="27"/>
        <v>3768785.2718451079</v>
      </c>
      <c r="AS175" s="9">
        <f t="shared" si="28"/>
        <v>1052980.7422872705</v>
      </c>
      <c r="AT175" s="9">
        <f t="shared" si="29"/>
        <v>3281712.2033931497</v>
      </c>
    </row>
    <row r="176" spans="1:46" x14ac:dyDescent="0.25">
      <c r="A176" s="1">
        <v>1</v>
      </c>
      <c r="B176" s="1" t="s">
        <v>301</v>
      </c>
      <c r="C176" s="2" t="s">
        <v>177</v>
      </c>
      <c r="E176" s="1" t="s">
        <v>308</v>
      </c>
      <c r="F176" s="10">
        <v>141262.61259999999</v>
      </c>
      <c r="G176" s="10">
        <v>264301.0367</v>
      </c>
      <c r="H176" s="10">
        <v>268635.14150000003</v>
      </c>
      <c r="I176" s="10">
        <v>218218.2469</v>
      </c>
      <c r="J176" s="10">
        <v>133257.7273</v>
      </c>
      <c r="K176" s="10"/>
      <c r="L176" s="10">
        <v>269591.7647</v>
      </c>
      <c r="M176" s="10">
        <v>459470.82049999997</v>
      </c>
      <c r="N176" s="10">
        <v>487360.4852</v>
      </c>
      <c r="O176" s="10">
        <v>540952.52099999995</v>
      </c>
      <c r="P176" s="10"/>
      <c r="Q176" s="10">
        <v>386504.3285</v>
      </c>
      <c r="R176" s="10">
        <v>1590509.0020000001</v>
      </c>
      <c r="S176" s="10">
        <v>1222223.294</v>
      </c>
      <c r="T176" s="10">
        <v>575675.95959999994</v>
      </c>
      <c r="U176" s="10">
        <v>1203804.6370000001</v>
      </c>
      <c r="V176" s="10">
        <v>1684033.372</v>
      </c>
      <c r="W176" s="10"/>
      <c r="X176" s="10">
        <v>838935.11399999994</v>
      </c>
      <c r="Y176" s="10">
        <v>780619.42649999994</v>
      </c>
      <c r="Z176" s="10">
        <v>380802.95880000002</v>
      </c>
      <c r="AA176" s="10">
        <v>1209753.8189999999</v>
      </c>
      <c r="AB176" s="10">
        <v>1018021.937</v>
      </c>
      <c r="AC176" s="10">
        <v>1040790.428</v>
      </c>
      <c r="AD176" s="10">
        <v>1179985.483</v>
      </c>
      <c r="AF176" s="2" t="str">
        <f t="shared" si="21"/>
        <v>Lyso PE 16:0</v>
      </c>
      <c r="AG176" s="9">
        <f>AVERAGE(F176:J176)</f>
        <v>205134.95300000004</v>
      </c>
      <c r="AH176" s="9">
        <f>AVERAGE(L176:O176)</f>
        <v>439343.89785000001</v>
      </c>
      <c r="AI176" s="9">
        <f t="shared" si="22"/>
        <v>1110458.4321833334</v>
      </c>
      <c r="AJ176" s="9">
        <f t="shared" si="23"/>
        <v>921272.73804285715</v>
      </c>
      <c r="AK176" s="9"/>
      <c r="AL176" s="9">
        <f>STDEV(F176:J176)</f>
        <v>65096.243020828166</v>
      </c>
      <c r="AM176" s="9">
        <f>STDEV(L176:O176)</f>
        <v>118111.22538171831</v>
      </c>
      <c r="AN176" s="9">
        <f t="shared" si="24"/>
        <v>527398.04638998327</v>
      </c>
      <c r="AO176" s="9">
        <f t="shared" si="25"/>
        <v>286492.85181333328</v>
      </c>
      <c r="AP176" s="9"/>
      <c r="AQ176" s="9">
        <f t="shared" si="26"/>
        <v>29111.924894883607</v>
      </c>
      <c r="AR176" s="9">
        <f t="shared" si="27"/>
        <v>59055.612690859154</v>
      </c>
      <c r="AS176" s="9">
        <f t="shared" si="28"/>
        <v>215309.35083269182</v>
      </c>
      <c r="AT176" s="9">
        <f t="shared" si="29"/>
        <v>108284.11975653714</v>
      </c>
    </row>
    <row r="177" spans="1:46" x14ac:dyDescent="0.25">
      <c r="A177" s="1">
        <f t="shared" si="20"/>
        <v>2</v>
      </c>
      <c r="B177" s="1" t="s">
        <v>301</v>
      </c>
      <c r="C177" s="2" t="s">
        <v>178</v>
      </c>
      <c r="E177" s="1" t="s">
        <v>308</v>
      </c>
      <c r="F177" s="10">
        <v>241330.03</v>
      </c>
      <c r="G177" s="10">
        <v>344972.96649999998</v>
      </c>
      <c r="H177" s="10">
        <v>329322.81</v>
      </c>
      <c r="I177" s="10">
        <v>208594.88370000001</v>
      </c>
      <c r="J177" s="10">
        <v>191011.63639999999</v>
      </c>
      <c r="K177" s="10"/>
      <c r="L177" s="10">
        <v>311417.60350000003</v>
      </c>
      <c r="M177" s="10">
        <v>1274467.692</v>
      </c>
      <c r="N177" s="10">
        <v>659498.50450000004</v>
      </c>
      <c r="O177" s="10">
        <v>862070.02800000005</v>
      </c>
      <c r="P177" s="10"/>
      <c r="Q177" s="10">
        <v>541900.85089999996</v>
      </c>
      <c r="R177" s="10">
        <v>511081.40899999999</v>
      </c>
      <c r="S177" s="10">
        <v>593115.87300000002</v>
      </c>
      <c r="T177" s="10">
        <v>688335.35349999997</v>
      </c>
      <c r="U177" s="10">
        <v>580536.69220000005</v>
      </c>
      <c r="V177" s="10">
        <v>749661.65119999996</v>
      </c>
      <c r="W177" s="10"/>
      <c r="X177" s="10">
        <v>456510.32760000002</v>
      </c>
      <c r="Y177" s="10">
        <v>625113.26159999997</v>
      </c>
      <c r="Z177" s="10">
        <v>566594.08239999996</v>
      </c>
      <c r="AA177" s="10">
        <v>547564.50580000004</v>
      </c>
      <c r="AB177" s="10">
        <v>851807.6923</v>
      </c>
      <c r="AC177" s="10">
        <v>859464.52480000001</v>
      </c>
      <c r="AD177" s="10">
        <v>802279.65520000004</v>
      </c>
      <c r="AF177" s="2" t="str">
        <f t="shared" si="21"/>
        <v>Lyso PE 16:1 w7</v>
      </c>
      <c r="AG177" s="9">
        <f>AVERAGE(F177:J177)</f>
        <v>263046.46532000002</v>
      </c>
      <c r="AH177" s="9">
        <f>AVERAGE(L177:O177)</f>
        <v>776863.45699999994</v>
      </c>
      <c r="AI177" s="9">
        <f t="shared" si="22"/>
        <v>610771.97163333325</v>
      </c>
      <c r="AJ177" s="9">
        <f t="shared" si="23"/>
        <v>672762.00709999993</v>
      </c>
      <c r="AK177" s="9"/>
      <c r="AL177" s="9">
        <f>STDEV(F177:J177)</f>
        <v>70231.937786877956</v>
      </c>
      <c r="AM177" s="9">
        <f>STDEV(L177:O177)</f>
        <v>402195.85156454332</v>
      </c>
      <c r="AN177" s="9">
        <f t="shared" si="24"/>
        <v>90789.614810620493</v>
      </c>
      <c r="AO177" s="9">
        <f t="shared" si="25"/>
        <v>163131.46185146476</v>
      </c>
      <c r="AP177" s="9"/>
      <c r="AQ177" s="9">
        <f t="shared" si="26"/>
        <v>31408.677416599046</v>
      </c>
      <c r="AR177" s="9">
        <f t="shared" si="27"/>
        <v>201097.92578227166</v>
      </c>
      <c r="AS177" s="9">
        <f t="shared" si="28"/>
        <v>37064.705038308435</v>
      </c>
      <c r="AT177" s="9">
        <f t="shared" si="29"/>
        <v>61657.89700991373</v>
      </c>
    </row>
    <row r="178" spans="1:46" x14ac:dyDescent="0.25">
      <c r="A178" s="1">
        <f t="shared" si="20"/>
        <v>3</v>
      </c>
      <c r="B178" s="1" t="s">
        <v>301</v>
      </c>
      <c r="C178" s="2" t="s">
        <v>179</v>
      </c>
      <c r="E178" s="1" t="s">
        <v>308</v>
      </c>
      <c r="F178" s="10">
        <v>109028.5661</v>
      </c>
      <c r="G178" s="10">
        <v>144400.79740000001</v>
      </c>
      <c r="H178" s="10">
        <v>105372.2035</v>
      </c>
      <c r="I178" s="10">
        <v>84404.293380000003</v>
      </c>
      <c r="J178" s="10">
        <v>62100.090909999999</v>
      </c>
      <c r="K178" s="10"/>
      <c r="L178" s="10">
        <v>119444.9237</v>
      </c>
      <c r="M178" s="10">
        <v>525774.87179999996</v>
      </c>
      <c r="N178" s="10">
        <v>238553.83850000001</v>
      </c>
      <c r="O178" s="10">
        <v>297785.67930000002</v>
      </c>
      <c r="P178" s="10"/>
      <c r="Q178" s="10">
        <v>207307.10320000001</v>
      </c>
      <c r="R178" s="10">
        <v>295822.30920000002</v>
      </c>
      <c r="S178" s="10">
        <v>231417.30160000001</v>
      </c>
      <c r="T178" s="10">
        <v>272895.58919999999</v>
      </c>
      <c r="U178" s="10">
        <v>344177.83860000002</v>
      </c>
      <c r="V178" s="10">
        <v>337348.26390000002</v>
      </c>
      <c r="W178" s="10"/>
      <c r="X178" s="10">
        <v>228416.3462</v>
      </c>
      <c r="Y178" s="10">
        <v>318889.78490000003</v>
      </c>
      <c r="Z178" s="10">
        <v>259349.734</v>
      </c>
      <c r="AA178" s="10">
        <v>318141.30300000001</v>
      </c>
      <c r="AB178" s="10">
        <v>471047.0085</v>
      </c>
      <c r="AC178" s="10">
        <v>530879.18339999998</v>
      </c>
      <c r="AD178" s="10">
        <v>421260</v>
      </c>
      <c r="AF178" s="2" t="str">
        <f t="shared" si="21"/>
        <v>Lyso PE 17:0</v>
      </c>
      <c r="AG178" s="9">
        <f>AVERAGE(F178:J178)</f>
        <v>101061.190258</v>
      </c>
      <c r="AH178" s="9">
        <f>AVERAGE(L178:O178)</f>
        <v>295389.82832500001</v>
      </c>
      <c r="AI178" s="9">
        <f t="shared" si="22"/>
        <v>281494.73428333335</v>
      </c>
      <c r="AJ178" s="9">
        <f t="shared" si="23"/>
        <v>363997.62285714288</v>
      </c>
      <c r="AK178" s="9"/>
      <c r="AL178" s="9">
        <f>STDEV(F178:J178)</f>
        <v>30642.311173491522</v>
      </c>
      <c r="AM178" s="9">
        <f>STDEV(L178:O178)</f>
        <v>170557.85681283244</v>
      </c>
      <c r="AN178" s="9">
        <f t="shared" si="24"/>
        <v>55388.747785956388</v>
      </c>
      <c r="AO178" s="9">
        <f t="shared" si="25"/>
        <v>112589.95543566416</v>
      </c>
      <c r="AP178" s="9"/>
      <c r="AQ178" s="9">
        <f t="shared" si="26"/>
        <v>13703.658154325678</v>
      </c>
      <c r="AR178" s="9">
        <f t="shared" si="27"/>
        <v>85278.92840641622</v>
      </c>
      <c r="AS178" s="9">
        <f t="shared" si="28"/>
        <v>22612.361594550774</v>
      </c>
      <c r="AT178" s="9">
        <f t="shared" si="29"/>
        <v>42555.003172373181</v>
      </c>
    </row>
    <row r="179" spans="1:46" x14ac:dyDescent="0.25">
      <c r="A179" s="1">
        <f t="shared" si="20"/>
        <v>4</v>
      </c>
      <c r="B179" s="1" t="s">
        <v>301</v>
      </c>
      <c r="C179" s="2" t="s">
        <v>180</v>
      </c>
      <c r="E179" s="1" t="s">
        <v>308</v>
      </c>
      <c r="F179" s="10">
        <v>8358085.5860000001</v>
      </c>
      <c r="G179" s="10">
        <v>9999106.8579999991</v>
      </c>
      <c r="H179" s="10">
        <v>7735508.7599999998</v>
      </c>
      <c r="I179" s="10">
        <v>4914550.9840000002</v>
      </c>
      <c r="J179" s="10">
        <v>4069221.2119999998</v>
      </c>
      <c r="K179" s="10"/>
      <c r="L179" s="10">
        <v>9174993.4639999997</v>
      </c>
      <c r="M179" s="10">
        <v>27321441.030000001</v>
      </c>
      <c r="N179" s="10">
        <v>12309285.48</v>
      </c>
      <c r="O179" s="10">
        <v>16641845.24</v>
      </c>
      <c r="P179" s="10"/>
      <c r="Q179" s="10">
        <v>15442478.73</v>
      </c>
      <c r="R179" s="10">
        <v>17363859.100000001</v>
      </c>
      <c r="S179" s="10">
        <v>17676416.670000002</v>
      </c>
      <c r="T179" s="10">
        <v>16088171.720000001</v>
      </c>
      <c r="U179" s="10">
        <v>21234242.420000002</v>
      </c>
      <c r="V179" s="10">
        <v>24512592.59</v>
      </c>
      <c r="W179" s="10"/>
      <c r="X179" s="10">
        <v>18429690.170000002</v>
      </c>
      <c r="Y179" s="10">
        <v>23336637.989999998</v>
      </c>
      <c r="Z179" s="10">
        <v>17411133.640000001</v>
      </c>
      <c r="AA179" s="10">
        <v>23110606.550000001</v>
      </c>
      <c r="AB179" s="10">
        <v>26696862.539999999</v>
      </c>
      <c r="AC179" s="10">
        <v>30122068.27</v>
      </c>
      <c r="AD179" s="10">
        <v>26507841.379999999</v>
      </c>
      <c r="AF179" s="2" t="str">
        <f t="shared" si="21"/>
        <v>Lyso PE 18:0</v>
      </c>
      <c r="AG179" s="9">
        <f>AVERAGE(F179:J179)</f>
        <v>7015294.6799999997</v>
      </c>
      <c r="AH179" s="9">
        <f>AVERAGE(L179:O179)</f>
        <v>16361891.303500002</v>
      </c>
      <c r="AI179" s="9">
        <f t="shared" si="22"/>
        <v>18719626.871666666</v>
      </c>
      <c r="AJ179" s="9">
        <f t="shared" si="23"/>
        <v>23659262.934285711</v>
      </c>
      <c r="AK179" s="9"/>
      <c r="AL179" s="9">
        <f>STDEV(F179:J179)</f>
        <v>2465633.9857623302</v>
      </c>
      <c r="AM179" s="9">
        <f>STDEV(L179:O179)</f>
        <v>7921809.9558594935</v>
      </c>
      <c r="AN179" s="9">
        <f t="shared" si="24"/>
        <v>3477711.6931372774</v>
      </c>
      <c r="AO179" s="9">
        <f t="shared" si="25"/>
        <v>4580791.8709746478</v>
      </c>
      <c r="AP179" s="9"/>
      <c r="AQ179" s="9">
        <f t="shared" si="26"/>
        <v>1102665.0399596638</v>
      </c>
      <c r="AR179" s="9">
        <f t="shared" si="27"/>
        <v>3960904.9779297467</v>
      </c>
      <c r="AS179" s="9">
        <f t="shared" si="28"/>
        <v>1419769.8534494801</v>
      </c>
      <c r="AT179" s="9">
        <f t="shared" si="29"/>
        <v>1731376.5854778846</v>
      </c>
    </row>
    <row r="180" spans="1:46" x14ac:dyDescent="0.25">
      <c r="A180" s="1">
        <f t="shared" si="20"/>
        <v>5</v>
      </c>
      <c r="B180" s="1" t="s">
        <v>301</v>
      </c>
      <c r="C180" s="2" t="s">
        <v>181</v>
      </c>
      <c r="E180" s="1" t="s">
        <v>308</v>
      </c>
      <c r="F180" s="10">
        <v>930945.57059999998</v>
      </c>
      <c r="G180" s="10">
        <v>1484350.4779999999</v>
      </c>
      <c r="H180" s="10">
        <v>698354.7844</v>
      </c>
      <c r="I180" s="10">
        <v>687920.57250000001</v>
      </c>
      <c r="J180" s="10">
        <v>524707.27269999997</v>
      </c>
      <c r="K180" s="10"/>
      <c r="L180" s="10">
        <v>2753013.5079999999</v>
      </c>
      <c r="M180" s="10">
        <v>6480358.9740000004</v>
      </c>
      <c r="N180" s="10">
        <v>3163569.6239999998</v>
      </c>
      <c r="O180" s="10">
        <v>3837478.9920000001</v>
      </c>
      <c r="P180" s="10"/>
      <c r="Q180" s="10">
        <v>4710381.0580000002</v>
      </c>
      <c r="R180" s="10">
        <v>5400050.8810000001</v>
      </c>
      <c r="S180" s="10">
        <v>5856373.0159999998</v>
      </c>
      <c r="T180" s="10">
        <v>3982595.96</v>
      </c>
      <c r="U180" s="10">
        <v>5233070.4639999997</v>
      </c>
      <c r="V180" s="10">
        <v>6532318.6730000004</v>
      </c>
      <c r="W180" s="10"/>
      <c r="X180" s="10">
        <v>4754971.51</v>
      </c>
      <c r="Y180" s="10">
        <v>3929035.8420000002</v>
      </c>
      <c r="Z180" s="10">
        <v>3320045.213</v>
      </c>
      <c r="AA180" s="10">
        <v>4982496.7910000002</v>
      </c>
      <c r="AB180" s="10">
        <v>4773208.6890000002</v>
      </c>
      <c r="AC180" s="10">
        <v>4936767.068</v>
      </c>
      <c r="AD180" s="10">
        <v>4915772.4139999999</v>
      </c>
      <c r="AF180" s="2" t="str">
        <f t="shared" si="21"/>
        <v>Lyso PE 18:1  w9</v>
      </c>
      <c r="AG180" s="9">
        <f>AVERAGE(F180:J180)</f>
        <v>865255.73563999985</v>
      </c>
      <c r="AH180" s="9">
        <f>AVERAGE(L180:O180)</f>
        <v>4058605.2745000003</v>
      </c>
      <c r="AI180" s="9">
        <f t="shared" si="22"/>
        <v>5285798.3420000002</v>
      </c>
      <c r="AJ180" s="9">
        <f t="shared" si="23"/>
        <v>4516042.5038571423</v>
      </c>
      <c r="AK180" s="9"/>
      <c r="AL180" s="9">
        <f>STDEV(F180:J180)</f>
        <v>375123.44556704682</v>
      </c>
      <c r="AM180" s="9">
        <f>STDEV(L180:O180)</f>
        <v>1675255.850138793</v>
      </c>
      <c r="AN180" s="9">
        <f t="shared" si="24"/>
        <v>885962.0494320601</v>
      </c>
      <c r="AO180" s="9">
        <f t="shared" si="25"/>
        <v>639346.100779225</v>
      </c>
      <c r="AP180" s="9"/>
      <c r="AQ180" s="9">
        <f t="shared" si="26"/>
        <v>167760.30484837174</v>
      </c>
      <c r="AR180" s="9">
        <f t="shared" si="27"/>
        <v>837627.9250693965</v>
      </c>
      <c r="AS180" s="9">
        <f t="shared" si="28"/>
        <v>361692.49209649907</v>
      </c>
      <c r="AT180" s="9">
        <f t="shared" si="29"/>
        <v>241650.11205152405</v>
      </c>
    </row>
    <row r="181" spans="1:46" x14ac:dyDescent="0.25">
      <c r="A181" s="1">
        <f t="shared" si="20"/>
        <v>6</v>
      </c>
      <c r="B181" s="1" t="s">
        <v>301</v>
      </c>
      <c r="C181" s="2" t="s">
        <v>182</v>
      </c>
      <c r="E181" s="1" t="s">
        <v>308</v>
      </c>
      <c r="F181" s="10">
        <v>5623693.6940000001</v>
      </c>
      <c r="G181" s="10">
        <v>7247252.7910000002</v>
      </c>
      <c r="H181" s="10">
        <v>3842530.3229999999</v>
      </c>
      <c r="I181" s="10">
        <v>2704561.0019999999</v>
      </c>
      <c r="J181" s="10">
        <v>2974081.818</v>
      </c>
      <c r="K181" s="10"/>
      <c r="L181" s="10">
        <v>1094401.307</v>
      </c>
      <c r="M181" s="10">
        <v>3922080</v>
      </c>
      <c r="N181" s="10">
        <v>1678318.7109999999</v>
      </c>
      <c r="O181" s="10">
        <v>2515728.9920000001</v>
      </c>
      <c r="P181" s="10"/>
      <c r="Q181" s="10">
        <v>1465604.1440000001</v>
      </c>
      <c r="R181" s="10">
        <v>1697486.497</v>
      </c>
      <c r="S181" s="10">
        <v>1872094.4439999999</v>
      </c>
      <c r="T181" s="10">
        <v>2130204.3769999999</v>
      </c>
      <c r="U181" s="10">
        <v>1726465.8629999999</v>
      </c>
      <c r="V181" s="10">
        <v>2274379.2439999999</v>
      </c>
      <c r="W181" s="10"/>
      <c r="X181" s="10">
        <v>3382138.5329999998</v>
      </c>
      <c r="Y181" s="10">
        <v>4933021.5049999999</v>
      </c>
      <c r="Z181" s="10">
        <v>2894199.1359999999</v>
      </c>
      <c r="AA181" s="10">
        <v>2969558.0869999998</v>
      </c>
      <c r="AB181" s="10">
        <v>4029882.4789999998</v>
      </c>
      <c r="AC181" s="10">
        <v>6204869.4780000001</v>
      </c>
      <c r="AD181" s="10">
        <v>5550603.4479999999</v>
      </c>
      <c r="AF181" s="2" t="str">
        <f t="shared" si="21"/>
        <v>Lyso PE 18:2 w6</v>
      </c>
      <c r="AG181" s="9">
        <f>AVERAGE(F181:J181)</f>
        <v>4478423.9255999997</v>
      </c>
      <c r="AH181" s="9">
        <f>AVERAGE(L181:O181)</f>
        <v>2302632.2524999999</v>
      </c>
      <c r="AI181" s="9">
        <f t="shared" si="22"/>
        <v>1861039.094833333</v>
      </c>
      <c r="AJ181" s="9">
        <f t="shared" si="23"/>
        <v>4280610.3808571426</v>
      </c>
      <c r="AK181" s="9"/>
      <c r="AL181" s="9">
        <f>STDEV(F181:J181)</f>
        <v>1923021.8180335355</v>
      </c>
      <c r="AM181" s="9">
        <f>STDEV(L181:O181)</f>
        <v>1227139.0362726424</v>
      </c>
      <c r="AN181" s="9">
        <f t="shared" si="24"/>
        <v>298211.48740678775</v>
      </c>
      <c r="AO181" s="9">
        <f t="shared" si="25"/>
        <v>1307185.6625137615</v>
      </c>
      <c r="AP181" s="9"/>
      <c r="AQ181" s="9">
        <f t="shared" si="26"/>
        <v>860001.50146764319</v>
      </c>
      <c r="AR181" s="9">
        <f t="shared" si="27"/>
        <v>613569.51813632122</v>
      </c>
      <c r="AS181" s="9">
        <f t="shared" si="28"/>
        <v>121744.32993050692</v>
      </c>
      <c r="AT181" s="9">
        <f t="shared" si="29"/>
        <v>494069.74005723139</v>
      </c>
    </row>
    <row r="182" spans="1:46" x14ac:dyDescent="0.25">
      <c r="A182" s="1">
        <f t="shared" si="20"/>
        <v>7</v>
      </c>
      <c r="B182" s="1" t="s">
        <v>301</v>
      </c>
      <c r="C182" s="2" t="s">
        <v>183</v>
      </c>
      <c r="E182" s="1" t="s">
        <v>308</v>
      </c>
      <c r="F182" s="10">
        <v>680954.57960000006</v>
      </c>
      <c r="G182" s="10">
        <v>1336461.7220000001</v>
      </c>
      <c r="H182" s="10">
        <v>450908.35580000002</v>
      </c>
      <c r="I182" s="10">
        <v>334669.26650000003</v>
      </c>
      <c r="J182" s="10">
        <v>273946.63640000002</v>
      </c>
      <c r="K182" s="10"/>
      <c r="L182" s="10">
        <v>551222.22219999996</v>
      </c>
      <c r="M182" s="10">
        <v>1356426.1540000001</v>
      </c>
      <c r="N182" s="10">
        <v>730752.07709999999</v>
      </c>
      <c r="O182" s="10">
        <v>952870.79830000002</v>
      </c>
      <c r="P182" s="10"/>
      <c r="Q182" s="10">
        <v>730195.33849999995</v>
      </c>
      <c r="R182" s="10">
        <v>1093652.838</v>
      </c>
      <c r="S182" s="10">
        <v>1272013.095</v>
      </c>
      <c r="T182" s="10">
        <v>833539.05720000004</v>
      </c>
      <c r="U182" s="10">
        <v>1207279.2990000001</v>
      </c>
      <c r="V182" s="10">
        <v>1700084.8770000001</v>
      </c>
      <c r="W182" s="10"/>
      <c r="X182" s="10">
        <v>541726.49569999997</v>
      </c>
      <c r="Y182" s="10">
        <v>706473.83510000003</v>
      </c>
      <c r="Z182" s="10">
        <v>578068.48400000005</v>
      </c>
      <c r="AA182" s="10">
        <v>570060.65469999996</v>
      </c>
      <c r="AB182" s="10">
        <v>602937.67810000002</v>
      </c>
      <c r="AC182" s="10">
        <v>854434.40430000005</v>
      </c>
      <c r="AD182" s="10">
        <v>956549.31030000001</v>
      </c>
      <c r="AF182" s="2" t="str">
        <f t="shared" si="21"/>
        <v>Lyso PE 20:1 w9</v>
      </c>
      <c r="AG182" s="9">
        <f>AVERAGE(F182:J182)</f>
        <v>615388.11205999996</v>
      </c>
      <c r="AH182" s="9">
        <f>AVERAGE(L182:O182)</f>
        <v>897817.81290000002</v>
      </c>
      <c r="AI182" s="9">
        <f t="shared" si="22"/>
        <v>1139460.7507833333</v>
      </c>
      <c r="AJ182" s="9">
        <f t="shared" si="23"/>
        <v>687178.69460000005</v>
      </c>
      <c r="AK182" s="9"/>
      <c r="AL182" s="9">
        <f>STDEV(F182:J182)</f>
        <v>432054.69977490819</v>
      </c>
      <c r="AM182" s="9">
        <f>STDEV(L182:O182)</f>
        <v>347079.19619736378</v>
      </c>
      <c r="AN182" s="9">
        <f t="shared" si="24"/>
        <v>346310.12561161339</v>
      </c>
      <c r="AO182" s="9">
        <f t="shared" si="25"/>
        <v>160614.37660317277</v>
      </c>
      <c r="AP182" s="9"/>
      <c r="AQ182" s="9">
        <f t="shared" si="26"/>
        <v>193220.73573899156</v>
      </c>
      <c r="AR182" s="9">
        <f t="shared" si="27"/>
        <v>173539.59809868189</v>
      </c>
      <c r="AS182" s="9">
        <f t="shared" si="28"/>
        <v>141380.51675126684</v>
      </c>
      <c r="AT182" s="9">
        <f t="shared" si="29"/>
        <v>60706.528210523749</v>
      </c>
    </row>
    <row r="183" spans="1:46" x14ac:dyDescent="0.25">
      <c r="A183" s="1">
        <f t="shared" si="20"/>
        <v>8</v>
      </c>
      <c r="B183" s="1" t="s">
        <v>301</v>
      </c>
      <c r="C183" s="2" t="s">
        <v>184</v>
      </c>
      <c r="E183" s="1" t="s">
        <v>308</v>
      </c>
      <c r="F183" s="10">
        <v>227192.8303</v>
      </c>
      <c r="G183" s="10">
        <v>375991.7464</v>
      </c>
      <c r="H183" s="10">
        <v>157570.5526</v>
      </c>
      <c r="I183" s="10">
        <v>128403.7567</v>
      </c>
      <c r="J183" s="10">
        <v>126468.0303</v>
      </c>
      <c r="K183" s="10"/>
      <c r="L183" s="10">
        <v>2422253.159</v>
      </c>
      <c r="M183" s="10">
        <v>4475061.5379999997</v>
      </c>
      <c r="N183" s="10">
        <v>2228190.7609999999</v>
      </c>
      <c r="O183" s="10">
        <v>2795460.0839999998</v>
      </c>
      <c r="P183" s="10"/>
      <c r="Q183" s="10">
        <v>3048543.84</v>
      </c>
      <c r="R183" s="10">
        <v>3723676.7119999998</v>
      </c>
      <c r="S183" s="10">
        <v>4239714.2860000003</v>
      </c>
      <c r="T183" s="10">
        <v>2722390.236</v>
      </c>
      <c r="U183" s="10">
        <v>3199590.727</v>
      </c>
      <c r="V183" s="10">
        <v>4325424.3830000004</v>
      </c>
      <c r="W183" s="10"/>
      <c r="X183" s="10">
        <v>1089160.2560000001</v>
      </c>
      <c r="Y183" s="10">
        <v>784839.42649999994</v>
      </c>
      <c r="Z183" s="10">
        <v>862643.94949999999</v>
      </c>
      <c r="AA183" s="10">
        <v>1084636.3929999999</v>
      </c>
      <c r="AB183" s="10">
        <v>794569.44440000004</v>
      </c>
      <c r="AC183" s="10">
        <v>754811.91429999995</v>
      </c>
      <c r="AD183" s="10">
        <v>782835.86210000003</v>
      </c>
      <c r="AF183" s="2" t="str">
        <f t="shared" si="21"/>
        <v>Lyso PE 20:3 w6</v>
      </c>
      <c r="AG183" s="9">
        <f>AVERAGE(F183:J183)</f>
        <v>203125.38325999997</v>
      </c>
      <c r="AH183" s="9">
        <f>AVERAGE(L183:O183)</f>
        <v>2980241.3854999999</v>
      </c>
      <c r="AI183" s="9">
        <f t="shared" si="22"/>
        <v>3543223.3640000001</v>
      </c>
      <c r="AJ183" s="9">
        <f t="shared" si="23"/>
        <v>879071.03511428589</v>
      </c>
      <c r="AK183" s="9"/>
      <c r="AL183" s="9">
        <f>STDEV(F183:J183)</f>
        <v>104877.23221383776</v>
      </c>
      <c r="AM183" s="9">
        <f>STDEV(L183:O183)</f>
        <v>1023973.0498451622</v>
      </c>
      <c r="AN183" s="9">
        <f t="shared" si="24"/>
        <v>658188.37638720975</v>
      </c>
      <c r="AO183" s="9">
        <f t="shared" si="25"/>
        <v>145708.6698191145</v>
      </c>
      <c r="AP183" s="9"/>
      <c r="AQ183" s="9">
        <f t="shared" si="26"/>
        <v>46902.5241044344</v>
      </c>
      <c r="AR183" s="9">
        <f t="shared" si="27"/>
        <v>511986.5249225811</v>
      </c>
      <c r="AS183" s="9">
        <f t="shared" si="28"/>
        <v>268704.27946326404</v>
      </c>
      <c r="AT183" s="9">
        <f t="shared" si="29"/>
        <v>55072.700601057099</v>
      </c>
    </row>
    <row r="184" spans="1:46" x14ac:dyDescent="0.25">
      <c r="A184" s="1">
        <f t="shared" si="20"/>
        <v>9</v>
      </c>
      <c r="B184" s="1" t="s">
        <v>301</v>
      </c>
      <c r="C184" s="2" t="s">
        <v>185</v>
      </c>
      <c r="E184" s="1" t="s">
        <v>308</v>
      </c>
      <c r="F184" s="10">
        <v>18090123.870000001</v>
      </c>
      <c r="G184" s="10">
        <v>26567559.809999999</v>
      </c>
      <c r="H184" s="10">
        <v>14293308.630000001</v>
      </c>
      <c r="I184" s="10">
        <v>9904200.3579999991</v>
      </c>
      <c r="J184" s="10">
        <v>11728975.76</v>
      </c>
      <c r="K184" s="10"/>
      <c r="L184" s="10">
        <v>36345320.259999998</v>
      </c>
      <c r="M184" s="10">
        <v>70389384.620000005</v>
      </c>
      <c r="N184" s="10">
        <v>37412927.880000003</v>
      </c>
      <c r="O184" s="10">
        <v>60350105.039999999</v>
      </c>
      <c r="P184" s="10"/>
      <c r="Q184" s="10">
        <v>43469367.369999997</v>
      </c>
      <c r="R184" s="10">
        <v>67715538.159999996</v>
      </c>
      <c r="S184" s="10">
        <v>71378849.209999993</v>
      </c>
      <c r="T184" s="10">
        <v>44201952.859999999</v>
      </c>
      <c r="U184" s="10">
        <v>67749105.510000005</v>
      </c>
      <c r="V184" s="10">
        <v>77806442.900000006</v>
      </c>
      <c r="W184" s="10"/>
      <c r="X184" s="10">
        <v>20652731.48</v>
      </c>
      <c r="Y184" s="10">
        <v>25356863.800000001</v>
      </c>
      <c r="Z184" s="10">
        <v>19084551.199999999</v>
      </c>
      <c r="AA184" s="10">
        <v>22885446.079999998</v>
      </c>
      <c r="AB184" s="10">
        <v>25958721.510000002</v>
      </c>
      <c r="AC184" s="10">
        <v>27066713.52</v>
      </c>
      <c r="AD184" s="10">
        <v>24681065.52</v>
      </c>
      <c r="AF184" s="2" t="str">
        <f t="shared" si="21"/>
        <v>Lyso PE 20:4 w6</v>
      </c>
      <c r="AG184" s="9">
        <f>AVERAGE(F184:J184)</f>
        <v>16116833.685600001</v>
      </c>
      <c r="AH184" s="9">
        <f>AVERAGE(L184:O184)</f>
        <v>51124434.449999996</v>
      </c>
      <c r="AI184" s="9">
        <f t="shared" si="22"/>
        <v>62053542.668333329</v>
      </c>
      <c r="AJ184" s="9">
        <f t="shared" si="23"/>
        <v>23669441.872857146</v>
      </c>
      <c r="AK184" s="9"/>
      <c r="AL184" s="9">
        <f>STDEV(F184:J184)</f>
        <v>6600888.2801090442</v>
      </c>
      <c r="AM184" s="9">
        <f>STDEV(L184:O184)</f>
        <v>16957583.667767331</v>
      </c>
      <c r="AN184" s="9">
        <f t="shared" si="24"/>
        <v>14585360.242654935</v>
      </c>
      <c r="AO184" s="9">
        <f t="shared" si="25"/>
        <v>2926586.3090188797</v>
      </c>
      <c r="AP184" s="9"/>
      <c r="AQ184" s="9">
        <f t="shared" si="26"/>
        <v>2952006.9812410991</v>
      </c>
      <c r="AR184" s="9">
        <f t="shared" si="27"/>
        <v>8478791.8338836655</v>
      </c>
      <c r="AS184" s="9">
        <f t="shared" si="28"/>
        <v>5954448.3848634716</v>
      </c>
      <c r="AT184" s="9">
        <f t="shared" si="29"/>
        <v>1106145.6520043402</v>
      </c>
    </row>
    <row r="185" spans="1:46" x14ac:dyDescent="0.25">
      <c r="A185" s="1">
        <f t="shared" si="20"/>
        <v>10</v>
      </c>
      <c r="B185" s="1" t="s">
        <v>301</v>
      </c>
      <c r="C185" s="2" t="s">
        <v>186</v>
      </c>
      <c r="E185" s="1" t="s">
        <v>308</v>
      </c>
      <c r="F185" s="10">
        <v>540455.33030000003</v>
      </c>
      <c r="G185" s="10">
        <v>799966.90590000001</v>
      </c>
      <c r="H185" s="10">
        <v>421499.32610000001</v>
      </c>
      <c r="I185" s="10">
        <v>243282.14670000001</v>
      </c>
      <c r="J185" s="10">
        <v>270671.87880000001</v>
      </c>
      <c r="K185" s="10"/>
      <c r="L185" s="10">
        <v>250904.79300000001</v>
      </c>
      <c r="M185" s="10">
        <v>991706.15379999997</v>
      </c>
      <c r="N185" s="10">
        <v>401477.5673</v>
      </c>
      <c r="O185" s="10">
        <v>508617.29690000002</v>
      </c>
      <c r="P185" s="10"/>
      <c r="Q185" s="10">
        <v>372456.52980000002</v>
      </c>
      <c r="R185" s="10">
        <v>508536.59490000003</v>
      </c>
      <c r="S185" s="10">
        <v>488655.15870000003</v>
      </c>
      <c r="T185" s="10">
        <v>411742.42420000001</v>
      </c>
      <c r="U185" s="10">
        <v>456259.94890000002</v>
      </c>
      <c r="V185" s="10">
        <v>643783.179</v>
      </c>
      <c r="W185" s="10"/>
      <c r="X185" s="10">
        <v>8389757.8350000009</v>
      </c>
      <c r="Y185" s="10">
        <v>11249888.890000001</v>
      </c>
      <c r="Z185" s="10">
        <v>6290285.9040000001</v>
      </c>
      <c r="AA185" s="10">
        <v>13381781.130000001</v>
      </c>
      <c r="AB185" s="10">
        <v>15391812.68</v>
      </c>
      <c r="AC185" s="10">
        <v>15874836.01</v>
      </c>
      <c r="AD185" s="10">
        <v>19511479.309999999</v>
      </c>
      <c r="AF185" s="2" t="str">
        <f t="shared" si="21"/>
        <v>Lyso PE 20:5 w3</v>
      </c>
      <c r="AG185" s="9">
        <f>AVERAGE(F185:J185)</f>
        <v>455175.11755999998</v>
      </c>
      <c r="AH185" s="9">
        <f>AVERAGE(L185:O185)</f>
        <v>538176.45275000005</v>
      </c>
      <c r="AI185" s="9">
        <f t="shared" si="22"/>
        <v>480238.97258333332</v>
      </c>
      <c r="AJ185" s="9">
        <f t="shared" si="23"/>
        <v>12869977.394142857</v>
      </c>
      <c r="AK185" s="9"/>
      <c r="AL185" s="9">
        <f>STDEV(F185:J185)</f>
        <v>227061.79067323226</v>
      </c>
      <c r="AM185" s="9">
        <f>STDEV(L185:O185)</f>
        <v>320299.09210395766</v>
      </c>
      <c r="AN185" s="9">
        <f t="shared" si="24"/>
        <v>94342.059294423918</v>
      </c>
      <c r="AO185" s="9">
        <f t="shared" si="25"/>
        <v>4578022.0153376423</v>
      </c>
      <c r="AP185" s="9"/>
      <c r="AQ185" s="9">
        <f t="shared" si="26"/>
        <v>101545.11980763501</v>
      </c>
      <c r="AR185" s="9">
        <f t="shared" si="27"/>
        <v>160149.54605197883</v>
      </c>
      <c r="AS185" s="9">
        <f t="shared" si="28"/>
        <v>38514.984425788964</v>
      </c>
      <c r="AT185" s="9">
        <f t="shared" si="29"/>
        <v>1730329.6784517323</v>
      </c>
    </row>
    <row r="186" spans="1:46" x14ac:dyDescent="0.25">
      <c r="A186" s="1">
        <f t="shared" si="20"/>
        <v>11</v>
      </c>
      <c r="B186" s="1" t="s">
        <v>301</v>
      </c>
      <c r="C186" s="2" t="s">
        <v>187</v>
      </c>
      <c r="E186" s="1" t="s">
        <v>308</v>
      </c>
      <c r="F186" s="10">
        <v>160425.11259999999</v>
      </c>
      <c r="G186" s="10">
        <v>161573.9633</v>
      </c>
      <c r="H186" s="10">
        <v>203309.6698</v>
      </c>
      <c r="I186" s="10">
        <v>121953.27370000001</v>
      </c>
      <c r="J186" s="10">
        <v>82058.848480000001</v>
      </c>
      <c r="K186" s="10"/>
      <c r="L186" s="10">
        <v>135232.33119999999</v>
      </c>
      <c r="M186" s="10">
        <v>261090.3077</v>
      </c>
      <c r="N186" s="10">
        <v>167811.23300000001</v>
      </c>
      <c r="O186" s="10">
        <v>249229.3768</v>
      </c>
      <c r="P186" s="10"/>
      <c r="Q186" s="10">
        <v>170228.67180000001</v>
      </c>
      <c r="R186" s="10">
        <v>306410.48920000001</v>
      </c>
      <c r="S186" s="10">
        <v>319457.26189999998</v>
      </c>
      <c r="T186" s="10">
        <v>240929.59599999999</v>
      </c>
      <c r="U186" s="10">
        <v>303145.41800000001</v>
      </c>
      <c r="V186" s="10">
        <v>386645.44750000001</v>
      </c>
      <c r="W186" s="10"/>
      <c r="X186" s="10">
        <v>293876.56699999998</v>
      </c>
      <c r="Y186" s="10">
        <v>204481.68460000001</v>
      </c>
      <c r="Z186" s="10">
        <v>164139.4614</v>
      </c>
      <c r="AA186" s="10">
        <v>302552.9204</v>
      </c>
      <c r="AB186" s="10">
        <v>325130.80479999998</v>
      </c>
      <c r="AC186" s="10">
        <v>323780.12050000002</v>
      </c>
      <c r="AD186" s="10">
        <v>372497.93099999998</v>
      </c>
      <c r="AF186" s="2" t="str">
        <f t="shared" si="21"/>
        <v>Lyso PE 22:0</v>
      </c>
      <c r="AG186" s="9">
        <f>AVERAGE(F186:J186)</f>
        <v>145864.173576</v>
      </c>
      <c r="AH186" s="9">
        <f>AVERAGE(L186:O186)</f>
        <v>203340.812175</v>
      </c>
      <c r="AI186" s="9">
        <f t="shared" si="22"/>
        <v>287802.8140666667</v>
      </c>
      <c r="AJ186" s="9">
        <f t="shared" si="23"/>
        <v>283779.92709999997</v>
      </c>
      <c r="AK186" s="9"/>
      <c r="AL186" s="9">
        <f>STDEV(F186:J186)</f>
        <v>45830.268705138791</v>
      </c>
      <c r="AM186" s="9">
        <f>STDEV(L186:O186)</f>
        <v>61486.802849092091</v>
      </c>
      <c r="AN186" s="9">
        <f t="shared" si="24"/>
        <v>73992.281790278605</v>
      </c>
      <c r="AO186" s="9">
        <f t="shared" si="25"/>
        <v>73299.857305240977</v>
      </c>
      <c r="AP186" s="9"/>
      <c r="AQ186" s="9">
        <f t="shared" si="26"/>
        <v>20495.91925035432</v>
      </c>
      <c r="AR186" s="9">
        <f t="shared" si="27"/>
        <v>30743.401424546046</v>
      </c>
      <c r="AS186" s="9">
        <f t="shared" si="28"/>
        <v>30207.222548401664</v>
      </c>
      <c r="AT186" s="9">
        <f t="shared" si="29"/>
        <v>27704.74193802696</v>
      </c>
    </row>
    <row r="187" spans="1:46" x14ac:dyDescent="0.25">
      <c r="A187" s="1">
        <f t="shared" ref="A187:A250" si="30">A186+1</f>
        <v>12</v>
      </c>
      <c r="B187" s="1" t="s">
        <v>301</v>
      </c>
      <c r="C187" s="2" t="s">
        <v>188</v>
      </c>
      <c r="E187" s="1" t="s">
        <v>308</v>
      </c>
      <c r="F187" s="10">
        <v>1801264.64</v>
      </c>
      <c r="G187" s="10">
        <v>2790899.5219999999</v>
      </c>
      <c r="H187" s="10">
        <v>1469456.8729999999</v>
      </c>
      <c r="I187" s="10">
        <v>718616.45799999998</v>
      </c>
      <c r="J187" s="10">
        <v>783290.60609999998</v>
      </c>
      <c r="K187" s="10"/>
      <c r="L187" s="10">
        <v>8254008.7149999999</v>
      </c>
      <c r="M187" s="10">
        <v>16045307.689999999</v>
      </c>
      <c r="N187" s="10">
        <v>7935024.9249999998</v>
      </c>
      <c r="O187" s="10">
        <v>9585938.375</v>
      </c>
      <c r="P187" s="10"/>
      <c r="Q187" s="10">
        <v>12395867.550000001</v>
      </c>
      <c r="R187" s="10">
        <v>19395467.710000001</v>
      </c>
      <c r="S187" s="10">
        <v>19345130.949999999</v>
      </c>
      <c r="T187" s="10">
        <v>9945286.1950000003</v>
      </c>
      <c r="U187" s="10">
        <v>15624527.199999999</v>
      </c>
      <c r="V187" s="10">
        <v>20538028.550000001</v>
      </c>
      <c r="W187" s="10"/>
      <c r="X187" s="10">
        <v>1505196.581</v>
      </c>
      <c r="Y187" s="10">
        <v>1407583.1540000001</v>
      </c>
      <c r="Z187" s="10">
        <v>994344.08239999996</v>
      </c>
      <c r="AA187" s="10">
        <v>1349838.8959999999</v>
      </c>
      <c r="AB187" s="10">
        <v>1216216.8799999999</v>
      </c>
      <c r="AC187" s="10">
        <v>1390542.503</v>
      </c>
      <c r="AD187" s="10">
        <v>1203452.4140000001</v>
      </c>
      <c r="AF187" s="2" t="str">
        <f t="shared" si="21"/>
        <v>Lyso PE 22:4 w6</v>
      </c>
      <c r="AG187" s="9">
        <f>AVERAGE(F187:J187)</f>
        <v>1512705.6198199999</v>
      </c>
      <c r="AH187" s="9">
        <f>AVERAGE(L187:O187)</f>
        <v>10455069.92625</v>
      </c>
      <c r="AI187" s="9">
        <f t="shared" si="22"/>
        <v>16207384.692500001</v>
      </c>
      <c r="AJ187" s="9">
        <f t="shared" si="23"/>
        <v>1295310.6443428572</v>
      </c>
      <c r="AK187" s="9"/>
      <c r="AL187" s="9">
        <f>STDEV(F187:J187)</f>
        <v>848755.01073027751</v>
      </c>
      <c r="AM187" s="9">
        <f>STDEV(L187:O187)</f>
        <v>3794796.6644090102</v>
      </c>
      <c r="AN187" s="9">
        <f t="shared" si="24"/>
        <v>4309177.7521925457</v>
      </c>
      <c r="AO187" s="9">
        <f t="shared" si="25"/>
        <v>170281.28171282948</v>
      </c>
      <c r="AP187" s="9"/>
      <c r="AQ187" s="9">
        <f t="shared" si="26"/>
        <v>379574.78004729276</v>
      </c>
      <c r="AR187" s="9">
        <f t="shared" si="27"/>
        <v>1897398.3322045051</v>
      </c>
      <c r="AS187" s="9">
        <f t="shared" si="28"/>
        <v>1759214.4506375189</v>
      </c>
      <c r="AT187" s="9">
        <f t="shared" si="29"/>
        <v>64360.274905925355</v>
      </c>
    </row>
    <row r="188" spans="1:46" x14ac:dyDescent="0.25">
      <c r="A188" s="1">
        <f t="shared" si="30"/>
        <v>13</v>
      </c>
      <c r="B188" s="1" t="s">
        <v>301</v>
      </c>
      <c r="C188" s="2" t="s">
        <v>189</v>
      </c>
      <c r="E188" s="1" t="s">
        <v>308</v>
      </c>
      <c r="F188" s="10">
        <v>3603408.0329999998</v>
      </c>
      <c r="G188" s="10">
        <v>5101618.82</v>
      </c>
      <c r="H188" s="10">
        <v>2847716.6439999999</v>
      </c>
      <c r="I188" s="10">
        <v>1550772.0930000001</v>
      </c>
      <c r="J188" s="10">
        <v>1926013.03</v>
      </c>
      <c r="K188" s="10"/>
      <c r="L188" s="10">
        <v>3024923.3119999999</v>
      </c>
      <c r="M188" s="10">
        <v>8331907.6919999998</v>
      </c>
      <c r="N188" s="10">
        <v>3603988.0359999998</v>
      </c>
      <c r="O188" s="10">
        <v>4898389.3559999997</v>
      </c>
      <c r="P188" s="10"/>
      <c r="Q188" s="10">
        <v>3931146.8739999998</v>
      </c>
      <c r="R188" s="10">
        <v>6371119.3739999998</v>
      </c>
      <c r="S188" s="10">
        <v>6347563.4919999996</v>
      </c>
      <c r="T188" s="10">
        <v>4188141.4139999999</v>
      </c>
      <c r="U188" s="10">
        <v>5720383.352</v>
      </c>
      <c r="V188" s="10">
        <v>8831331.0189999994</v>
      </c>
      <c r="W188" s="10"/>
      <c r="X188" s="10">
        <v>8985085.4700000007</v>
      </c>
      <c r="Y188" s="10">
        <v>8799609.3190000001</v>
      </c>
      <c r="Z188" s="10">
        <v>5764870.3459999999</v>
      </c>
      <c r="AA188" s="10">
        <v>9129566.7520000003</v>
      </c>
      <c r="AB188" s="10">
        <v>8758418.8029999994</v>
      </c>
      <c r="AC188" s="10">
        <v>9337714.1899999995</v>
      </c>
      <c r="AD188" s="10">
        <v>8692541.3790000007</v>
      </c>
      <c r="AF188" s="2" t="str">
        <f t="shared" si="21"/>
        <v>Lyso PE 22:5 w3</v>
      </c>
      <c r="AG188" s="9">
        <f>AVERAGE(F188:J188)</f>
        <v>3005905.7239999999</v>
      </c>
      <c r="AH188" s="9">
        <f>AVERAGE(L188:O188)</f>
        <v>4964802.0990000004</v>
      </c>
      <c r="AI188" s="9">
        <f t="shared" si="22"/>
        <v>5898280.9208333334</v>
      </c>
      <c r="AJ188" s="9">
        <f t="shared" si="23"/>
        <v>8495400.8941428568</v>
      </c>
      <c r="AK188" s="9"/>
      <c r="AL188" s="9">
        <f>STDEV(F188:J188)</f>
        <v>1419298.091457474</v>
      </c>
      <c r="AM188" s="9">
        <f>STDEV(L188:O188)</f>
        <v>2377446.4837408932</v>
      </c>
      <c r="AN188" s="9">
        <f t="shared" si="24"/>
        <v>1780677.1153660901</v>
      </c>
      <c r="AO188" s="9">
        <f t="shared" si="25"/>
        <v>1225277.6310375922</v>
      </c>
      <c r="AP188" s="9"/>
      <c r="AQ188" s="9">
        <f t="shared" si="26"/>
        <v>634729.40256692504</v>
      </c>
      <c r="AR188" s="9">
        <f t="shared" si="27"/>
        <v>1188723.2418704466</v>
      </c>
      <c r="AS188" s="9">
        <f t="shared" si="28"/>
        <v>726958.38821632927</v>
      </c>
      <c r="AT188" s="9">
        <f t="shared" si="29"/>
        <v>463111.41410511784</v>
      </c>
    </row>
    <row r="189" spans="1:46" x14ac:dyDescent="0.25">
      <c r="A189" s="1">
        <f t="shared" si="30"/>
        <v>14</v>
      </c>
      <c r="B189" s="1" t="s">
        <v>301</v>
      </c>
      <c r="C189" s="2" t="s">
        <v>190</v>
      </c>
      <c r="E189" s="1" t="s">
        <v>308</v>
      </c>
      <c r="F189" s="10">
        <v>18523513.510000002</v>
      </c>
      <c r="G189" s="10">
        <v>23911547.050000001</v>
      </c>
      <c r="H189" s="10">
        <v>13903608.49</v>
      </c>
      <c r="I189" s="10">
        <v>10972146.689999999</v>
      </c>
      <c r="J189" s="10">
        <v>10379027.27</v>
      </c>
      <c r="K189" s="10"/>
      <c r="L189" s="10">
        <v>18779455.34</v>
      </c>
      <c r="M189" s="10">
        <v>55173794.869999997</v>
      </c>
      <c r="N189" s="10">
        <v>31047015.620000001</v>
      </c>
      <c r="O189" s="10">
        <v>35897198.880000003</v>
      </c>
      <c r="P189" s="10"/>
      <c r="Q189" s="10">
        <v>31770340.359999999</v>
      </c>
      <c r="R189" s="10">
        <v>31231933.460000001</v>
      </c>
      <c r="S189" s="10">
        <v>34050035.710000001</v>
      </c>
      <c r="T189" s="10">
        <v>31364457.91</v>
      </c>
      <c r="U189" s="10">
        <v>37273274.920000002</v>
      </c>
      <c r="V189" s="10">
        <v>42915432.100000001</v>
      </c>
      <c r="W189" s="10"/>
      <c r="X189" s="10">
        <v>76468091.170000002</v>
      </c>
      <c r="Y189" s="10">
        <v>86252078.849999994</v>
      </c>
      <c r="Z189" s="10">
        <v>63988663.560000002</v>
      </c>
      <c r="AA189" s="10">
        <v>77021501.930000007</v>
      </c>
      <c r="AB189" s="10">
        <v>96773611.109999999</v>
      </c>
      <c r="AC189" s="10">
        <v>109770649.3</v>
      </c>
      <c r="AD189" s="10">
        <v>89464413.790000007</v>
      </c>
      <c r="AF189" s="2" t="str">
        <f t="shared" si="21"/>
        <v>Lyso PE 22:6 w3</v>
      </c>
      <c r="AG189" s="9">
        <f>AVERAGE(F189:J189)</f>
        <v>15537968.602000002</v>
      </c>
      <c r="AH189" s="9">
        <f>AVERAGE(L189:O189)</f>
        <v>35224366.177500002</v>
      </c>
      <c r="AI189" s="9">
        <f t="shared" si="22"/>
        <v>34767579.076666668</v>
      </c>
      <c r="AJ189" s="9">
        <f t="shared" si="23"/>
        <v>85677001.387142867</v>
      </c>
      <c r="AK189" s="9"/>
      <c r="AL189" s="9">
        <f>STDEV(F189:J189)</f>
        <v>5682491.3725695284</v>
      </c>
      <c r="AM189" s="9">
        <f>STDEV(L189:O189)</f>
        <v>15125230.126472633</v>
      </c>
      <c r="AN189" s="9">
        <f t="shared" si="24"/>
        <v>4609693.1038528588</v>
      </c>
      <c r="AO189" s="9">
        <f t="shared" si="25"/>
        <v>14991216.983242821</v>
      </c>
      <c r="AP189" s="9"/>
      <c r="AQ189" s="9">
        <f t="shared" si="26"/>
        <v>2541287.3981243097</v>
      </c>
      <c r="AR189" s="9">
        <f t="shared" si="27"/>
        <v>7562615.0632363167</v>
      </c>
      <c r="AS189" s="9">
        <f t="shared" si="28"/>
        <v>1881899.3292109882</v>
      </c>
      <c r="AT189" s="9">
        <f t="shared" si="29"/>
        <v>5666147.4268383496</v>
      </c>
    </row>
    <row r="190" spans="1:46" x14ac:dyDescent="0.25">
      <c r="A190" s="1">
        <v>1</v>
      </c>
      <c r="B190" s="1" t="s">
        <v>301</v>
      </c>
      <c r="C190" s="2" t="s">
        <v>191</v>
      </c>
      <c r="E190" s="1" t="s">
        <v>308</v>
      </c>
      <c r="F190" s="10">
        <v>228390.503</v>
      </c>
      <c r="G190" s="10">
        <v>412133.17379999999</v>
      </c>
      <c r="H190" s="10">
        <v>281245.85580000002</v>
      </c>
      <c r="I190" s="10">
        <v>148942.68340000001</v>
      </c>
      <c r="J190" s="10">
        <v>151082.7273</v>
      </c>
      <c r="K190" s="10"/>
      <c r="L190" s="10">
        <v>445560.7843</v>
      </c>
      <c r="M190" s="10">
        <v>2739336.41</v>
      </c>
      <c r="N190" s="10">
        <v>1155035.892</v>
      </c>
      <c r="O190" s="10">
        <v>1066920.868</v>
      </c>
      <c r="P190" s="10"/>
      <c r="Q190" s="10">
        <v>982839.80759999994</v>
      </c>
      <c r="R190" s="10">
        <v>1279712.3289999999</v>
      </c>
      <c r="S190" s="10">
        <v>1176192.0630000001</v>
      </c>
      <c r="T190" s="10">
        <v>1220277.1040000001</v>
      </c>
      <c r="U190" s="10">
        <v>1463671.048</v>
      </c>
      <c r="V190" s="10">
        <v>1373932.0989999999</v>
      </c>
      <c r="W190" s="10"/>
      <c r="X190" s="10">
        <v>1005799.858</v>
      </c>
      <c r="Y190" s="10">
        <v>1132711.47</v>
      </c>
      <c r="Z190" s="10">
        <v>961738.69680000003</v>
      </c>
      <c r="AA190" s="10">
        <v>2025031.7720000001</v>
      </c>
      <c r="AB190" s="10">
        <v>2126313.7459999998</v>
      </c>
      <c r="AC190" s="10">
        <v>2451936.0780000002</v>
      </c>
      <c r="AD190" s="10">
        <v>2500804.8280000002</v>
      </c>
      <c r="AF190" s="2" t="str">
        <f t="shared" si="21"/>
        <v>Lyso PI 16:0</v>
      </c>
      <c r="AG190" s="9">
        <f>AVERAGE(F190:J190)</f>
        <v>244358.98865999997</v>
      </c>
      <c r="AH190" s="9">
        <f>AVERAGE(L190:O190)</f>
        <v>1351713.4885750001</v>
      </c>
      <c r="AI190" s="9">
        <f t="shared" si="22"/>
        <v>1249437.4084333333</v>
      </c>
      <c r="AJ190" s="9">
        <f t="shared" si="23"/>
        <v>1743476.635542857</v>
      </c>
      <c r="AK190" s="9"/>
      <c r="AL190" s="9">
        <f>STDEV(F190:J190)</f>
        <v>109051.06939392802</v>
      </c>
      <c r="AM190" s="9">
        <f>STDEV(L190:O190)</f>
        <v>977479.58363289968</v>
      </c>
      <c r="AN190" s="9">
        <f t="shared" si="24"/>
        <v>167093.40852886491</v>
      </c>
      <c r="AO190" s="9">
        <f t="shared" si="25"/>
        <v>686733.04385598132</v>
      </c>
      <c r="AP190" s="9"/>
      <c r="AQ190" s="9">
        <f t="shared" si="26"/>
        <v>48769.120836773967</v>
      </c>
      <c r="AR190" s="9">
        <f t="shared" si="27"/>
        <v>488739.79181644984</v>
      </c>
      <c r="AS190" s="9">
        <f t="shared" si="28"/>
        <v>68215.598379688978</v>
      </c>
      <c r="AT190" s="9">
        <f t="shared" si="29"/>
        <v>259560.69301904849</v>
      </c>
    </row>
    <row r="191" spans="1:46" x14ac:dyDescent="0.25">
      <c r="A191" s="1">
        <f t="shared" si="30"/>
        <v>2</v>
      </c>
      <c r="B191" s="1" t="s">
        <v>301</v>
      </c>
      <c r="C191" s="2" t="s">
        <v>192</v>
      </c>
      <c r="E191" s="1" t="s">
        <v>308</v>
      </c>
      <c r="F191" s="10">
        <v>108872.8979</v>
      </c>
      <c r="G191" s="10">
        <v>6415.4704940000001</v>
      </c>
      <c r="H191" s="10">
        <v>101526.95419999999</v>
      </c>
      <c r="I191" s="10">
        <v>2651.1627910000002</v>
      </c>
      <c r="J191" s="10">
        <v>1557.575758</v>
      </c>
      <c r="K191" s="10"/>
      <c r="L191" s="10">
        <v>213177.47279999999</v>
      </c>
      <c r="M191" s="10">
        <v>1288706.6669999999</v>
      </c>
      <c r="N191" s="10">
        <v>740907.94279999996</v>
      </c>
      <c r="O191" s="10">
        <v>815299.36970000004</v>
      </c>
      <c r="P191" s="10"/>
      <c r="Q191" s="10">
        <v>416288.93819999998</v>
      </c>
      <c r="R191" s="10">
        <v>723757.33860000002</v>
      </c>
      <c r="S191" s="10">
        <v>14003.96825</v>
      </c>
      <c r="T191" s="10">
        <v>820728.28280000004</v>
      </c>
      <c r="U191" s="10">
        <v>842600.58420000004</v>
      </c>
      <c r="V191" s="10">
        <v>813402.00619999995</v>
      </c>
      <c r="W191" s="10"/>
      <c r="X191" s="10">
        <v>415993.23359999998</v>
      </c>
      <c r="Y191" s="10">
        <v>444934.76699999999</v>
      </c>
      <c r="Z191" s="10">
        <v>413281.91489999997</v>
      </c>
      <c r="AA191" s="10">
        <v>468789.47369999997</v>
      </c>
      <c r="AB191" s="10">
        <v>509768.51850000001</v>
      </c>
      <c r="AC191" s="10">
        <v>569451.13789999997</v>
      </c>
      <c r="AD191" s="10">
        <v>548710.34479999996</v>
      </c>
      <c r="AF191" s="2" t="str">
        <f t="shared" si="21"/>
        <v>Lyso PI 17:0</v>
      </c>
      <c r="AG191" s="9">
        <f>AVERAGE(F191:J191)</f>
        <v>44204.812228599993</v>
      </c>
      <c r="AH191" s="9">
        <f>AVERAGE(L191:O191)</f>
        <v>764522.863075</v>
      </c>
      <c r="AI191" s="9">
        <f t="shared" si="22"/>
        <v>605130.18637500005</v>
      </c>
      <c r="AJ191" s="9">
        <f t="shared" si="23"/>
        <v>481561.34148571425</v>
      </c>
      <c r="AK191" s="9"/>
      <c r="AL191" s="9">
        <f>STDEV(F191:J191)</f>
        <v>55770.324038617255</v>
      </c>
      <c r="AM191" s="9">
        <f>STDEV(L191:O191)</f>
        <v>440411.29177145619</v>
      </c>
      <c r="AN191" s="9">
        <f t="shared" si="24"/>
        <v>330277.30893009726</v>
      </c>
      <c r="AO191" s="9">
        <f t="shared" si="25"/>
        <v>62576.797120074516</v>
      </c>
      <c r="AP191" s="9"/>
      <c r="AQ191" s="9">
        <f t="shared" si="26"/>
        <v>24941.247135507758</v>
      </c>
      <c r="AR191" s="9">
        <f t="shared" si="27"/>
        <v>220205.6458857281</v>
      </c>
      <c r="AS191" s="9">
        <f t="shared" si="28"/>
        <v>134835.14674971739</v>
      </c>
      <c r="AT191" s="9">
        <f t="shared" si="29"/>
        <v>23651.806146094292</v>
      </c>
    </row>
    <row r="192" spans="1:46" x14ac:dyDescent="0.25">
      <c r="A192" s="1">
        <f t="shared" si="30"/>
        <v>3</v>
      </c>
      <c r="B192" s="1" t="s">
        <v>301</v>
      </c>
      <c r="C192" s="2" t="s">
        <v>193</v>
      </c>
      <c r="E192" s="1" t="s">
        <v>308</v>
      </c>
      <c r="F192" s="10">
        <v>7753907.6579999998</v>
      </c>
      <c r="G192" s="10">
        <v>12095705.74</v>
      </c>
      <c r="H192" s="10">
        <v>10383979.109999999</v>
      </c>
      <c r="I192" s="10">
        <v>5767556.3509999998</v>
      </c>
      <c r="J192" s="10">
        <v>5732315.1519999998</v>
      </c>
      <c r="K192" s="10"/>
      <c r="L192" s="10">
        <v>11398583.880000001</v>
      </c>
      <c r="M192" s="10">
        <v>39777769.229999997</v>
      </c>
      <c r="N192" s="10">
        <v>22195636.420000002</v>
      </c>
      <c r="O192" s="10">
        <v>23550448.18</v>
      </c>
      <c r="P192" s="10"/>
      <c r="Q192" s="10">
        <v>23699722.530000001</v>
      </c>
      <c r="R192" s="10">
        <v>26519487.280000001</v>
      </c>
      <c r="S192" s="10">
        <v>25741158.73</v>
      </c>
      <c r="T192" s="10">
        <v>24432400.670000002</v>
      </c>
      <c r="U192" s="10">
        <v>29010299.379999999</v>
      </c>
      <c r="V192" s="10">
        <v>28406045.52</v>
      </c>
      <c r="W192" s="10"/>
      <c r="X192" s="10">
        <v>22364850.43</v>
      </c>
      <c r="Y192" s="10">
        <v>25006078.850000001</v>
      </c>
      <c r="Z192" s="10">
        <v>23131356.379999999</v>
      </c>
      <c r="AA192" s="10">
        <v>27437195.120000001</v>
      </c>
      <c r="AB192" s="10">
        <v>31254886.039999999</v>
      </c>
      <c r="AC192" s="10">
        <v>36784571.619999997</v>
      </c>
      <c r="AD192" s="10">
        <v>32434000</v>
      </c>
      <c r="AF192" s="2" t="str">
        <f t="shared" si="21"/>
        <v>Lyso PI 18:0</v>
      </c>
      <c r="AG192" s="9">
        <f>AVERAGE(F192:J192)</f>
        <v>8346692.8021999998</v>
      </c>
      <c r="AH192" s="9">
        <f>AVERAGE(L192:O192)</f>
        <v>24230609.427500002</v>
      </c>
      <c r="AI192" s="9">
        <f t="shared" si="22"/>
        <v>26301519.018333334</v>
      </c>
      <c r="AJ192" s="9">
        <f t="shared" si="23"/>
        <v>28344705.491428573</v>
      </c>
      <c r="AK192" s="9"/>
      <c r="AL192" s="9">
        <f>STDEV(F192:J192)</f>
        <v>2830368.4860234712</v>
      </c>
      <c r="AM192" s="9">
        <f>STDEV(L192:O192)</f>
        <v>11704397.920440255</v>
      </c>
      <c r="AN192" s="9">
        <f t="shared" si="24"/>
        <v>2116175.0885304036</v>
      </c>
      <c r="AO192" s="9">
        <f t="shared" si="25"/>
        <v>5343695.648608679</v>
      </c>
      <c r="AP192" s="9"/>
      <c r="AQ192" s="9">
        <f t="shared" si="26"/>
        <v>1265779.2672243291</v>
      </c>
      <c r="AR192" s="9">
        <f t="shared" si="27"/>
        <v>5852198.9602201274</v>
      </c>
      <c r="AS192" s="9">
        <f t="shared" si="28"/>
        <v>863924.86221475131</v>
      </c>
      <c r="AT192" s="9">
        <f t="shared" si="29"/>
        <v>2019727.1097480799</v>
      </c>
    </row>
    <row r="193" spans="1:46" x14ac:dyDescent="0.25">
      <c r="A193" s="1">
        <f t="shared" si="30"/>
        <v>4</v>
      </c>
      <c r="B193" s="1" t="s">
        <v>301</v>
      </c>
      <c r="C193" s="2" t="s">
        <v>194</v>
      </c>
      <c r="E193" s="1" t="s">
        <v>308</v>
      </c>
      <c r="F193" s="10">
        <v>12556.30631</v>
      </c>
      <c r="G193" s="10">
        <v>12500</v>
      </c>
      <c r="H193" s="10">
        <v>451166.77899999998</v>
      </c>
      <c r="I193" s="10">
        <v>259964.36489999999</v>
      </c>
      <c r="J193" s="10">
        <v>194622.84849999999</v>
      </c>
      <c r="K193" s="10"/>
      <c r="L193" s="10">
        <v>1360542.4839999999</v>
      </c>
      <c r="M193" s="10">
        <v>5879943.5899999999</v>
      </c>
      <c r="N193" s="10">
        <v>3810940.5120000001</v>
      </c>
      <c r="O193" s="10">
        <v>4185913.8659999999</v>
      </c>
      <c r="P193" s="10"/>
      <c r="Q193" s="10">
        <v>2698364.04</v>
      </c>
      <c r="R193" s="10">
        <v>2712212.5240000002</v>
      </c>
      <c r="S193" s="10">
        <v>2881851.5869999998</v>
      </c>
      <c r="T193" s="10">
        <v>3481346.801</v>
      </c>
      <c r="U193" s="10">
        <v>3189390.2880000002</v>
      </c>
      <c r="V193" s="10">
        <v>2729601.466</v>
      </c>
      <c r="W193" s="10"/>
      <c r="X193" s="10">
        <v>302670.90460000001</v>
      </c>
      <c r="Y193" s="10">
        <v>2105386.0219999999</v>
      </c>
      <c r="Z193" s="10">
        <v>2208531.915</v>
      </c>
      <c r="AA193" s="10">
        <v>2652213.094</v>
      </c>
      <c r="AB193" s="10">
        <v>3325984.33</v>
      </c>
      <c r="AC193" s="10">
        <v>4421773.7620000001</v>
      </c>
      <c r="AD193" s="10">
        <v>3781910.3450000002</v>
      </c>
      <c r="AF193" s="2" t="str">
        <f t="shared" si="21"/>
        <v>Lyso PI 18:1 w9</v>
      </c>
      <c r="AG193" s="9">
        <f>AVERAGE(F193:J193)</f>
        <v>186162.05974199998</v>
      </c>
      <c r="AH193" s="9">
        <f>AVERAGE(L193:O193)</f>
        <v>3809335.1129999999</v>
      </c>
      <c r="AI193" s="9">
        <f t="shared" si="22"/>
        <v>2948794.4509999999</v>
      </c>
      <c r="AJ193" s="9">
        <f t="shared" si="23"/>
        <v>2685495.7675142856</v>
      </c>
      <c r="AK193" s="9"/>
      <c r="AL193" s="9">
        <f>STDEV(F193:J193)</f>
        <v>184420.26396289797</v>
      </c>
      <c r="AM193" s="9">
        <f>STDEV(L193:O193)</f>
        <v>1864208.4056766087</v>
      </c>
      <c r="AN193" s="9">
        <f t="shared" si="24"/>
        <v>320222.32055952877</v>
      </c>
      <c r="AO193" s="9">
        <f t="shared" si="25"/>
        <v>1345981.4074779658</v>
      </c>
      <c r="AP193" s="9"/>
      <c r="AQ193" s="9">
        <f t="shared" si="26"/>
        <v>82475.249329898914</v>
      </c>
      <c r="AR193" s="9">
        <f t="shared" si="27"/>
        <v>932104.20283830434</v>
      </c>
      <c r="AS193" s="9">
        <f t="shared" si="28"/>
        <v>130730.21493679877</v>
      </c>
      <c r="AT193" s="9">
        <f t="shared" si="29"/>
        <v>508733.15335762728</v>
      </c>
    </row>
    <row r="194" spans="1:46" x14ac:dyDescent="0.25">
      <c r="A194" s="1">
        <f t="shared" si="30"/>
        <v>5</v>
      </c>
      <c r="B194" s="1" t="s">
        <v>301</v>
      </c>
      <c r="C194" s="2" t="s">
        <v>195</v>
      </c>
      <c r="E194" s="1" t="s">
        <v>308</v>
      </c>
      <c r="F194" s="10">
        <v>426859.98499999999</v>
      </c>
      <c r="G194" s="10">
        <v>531826.55500000005</v>
      </c>
      <c r="H194" s="10">
        <v>327726.81939999998</v>
      </c>
      <c r="I194" s="10">
        <v>271839.67800000001</v>
      </c>
      <c r="J194" s="10">
        <v>241363.90909999999</v>
      </c>
      <c r="K194" s="10"/>
      <c r="L194" s="10">
        <v>130769.281</v>
      </c>
      <c r="M194" s="10">
        <v>694385.12820000004</v>
      </c>
      <c r="N194" s="10">
        <v>305571.55200000003</v>
      </c>
      <c r="O194" s="10">
        <v>435204.13170000003</v>
      </c>
      <c r="P194" s="10"/>
      <c r="Q194" s="10">
        <v>223915.83429999999</v>
      </c>
      <c r="R194" s="10">
        <v>245566.02739999999</v>
      </c>
      <c r="S194" s="10">
        <v>300618.73019999999</v>
      </c>
      <c r="T194" s="10">
        <v>330389.79800000001</v>
      </c>
      <c r="U194" s="10">
        <v>295589.95980000001</v>
      </c>
      <c r="V194" s="10">
        <v>305935.37809999997</v>
      </c>
      <c r="W194" s="10"/>
      <c r="X194" s="10">
        <v>370243.94589999999</v>
      </c>
      <c r="Y194" s="10">
        <v>428578.49459999998</v>
      </c>
      <c r="Z194" s="10">
        <v>394550.19949999999</v>
      </c>
      <c r="AA194" s="10">
        <v>393610.71889999998</v>
      </c>
      <c r="AB194" s="10">
        <v>632681.98010000004</v>
      </c>
      <c r="AC194" s="10">
        <v>813265.39489999996</v>
      </c>
      <c r="AD194" s="10">
        <v>738823.79310000001</v>
      </c>
      <c r="AF194" s="2" t="str">
        <f t="shared" si="21"/>
        <v>Lyso PI 18:2 w6</v>
      </c>
      <c r="AG194" s="9">
        <f>AVERAGE(F194:J194)</f>
        <v>359923.38930000004</v>
      </c>
      <c r="AH194" s="9">
        <f>AVERAGE(L194:O194)</f>
        <v>391482.52322500001</v>
      </c>
      <c r="AI194" s="9">
        <f t="shared" si="22"/>
        <v>283669.28796666668</v>
      </c>
      <c r="AJ194" s="9">
        <f t="shared" si="23"/>
        <v>538822.07528571435</v>
      </c>
      <c r="AK194" s="9"/>
      <c r="AL194" s="9">
        <f>STDEV(F194:J194)</f>
        <v>119250.69798180259</v>
      </c>
      <c r="AM194" s="9">
        <f>STDEV(L194:O194)</f>
        <v>237356.03130921026</v>
      </c>
      <c r="AN194" s="9">
        <f t="shared" si="24"/>
        <v>40324.445507620687</v>
      </c>
      <c r="AO194" s="9">
        <f t="shared" si="25"/>
        <v>185563.30882703359</v>
      </c>
      <c r="AP194" s="9"/>
      <c r="AQ194" s="9">
        <f t="shared" si="26"/>
        <v>53330.533410321506</v>
      </c>
      <c r="AR194" s="9">
        <f t="shared" si="27"/>
        <v>118678.01565460513</v>
      </c>
      <c r="AS194" s="9">
        <f t="shared" si="28"/>
        <v>16462.385942389348</v>
      </c>
      <c r="AT194" s="9">
        <f t="shared" si="29"/>
        <v>70136.338230658235</v>
      </c>
    </row>
    <row r="195" spans="1:46" x14ac:dyDescent="0.25">
      <c r="A195" s="1">
        <f t="shared" si="30"/>
        <v>6</v>
      </c>
      <c r="B195" s="1" t="s">
        <v>301</v>
      </c>
      <c r="C195" s="2" t="s">
        <v>196</v>
      </c>
      <c r="E195" s="1" t="s">
        <v>308</v>
      </c>
      <c r="F195" s="10">
        <v>2800.3002999999999</v>
      </c>
      <c r="G195" s="10">
        <v>147364.3541</v>
      </c>
      <c r="H195" s="10">
        <v>119629.717</v>
      </c>
      <c r="I195" s="10">
        <v>1441.860465</v>
      </c>
      <c r="J195" s="10">
        <v>1121.212121</v>
      </c>
      <c r="K195" s="10"/>
      <c r="L195" s="10">
        <v>892465.79520000005</v>
      </c>
      <c r="M195" s="10">
        <v>3379704.1030000001</v>
      </c>
      <c r="N195" s="10">
        <v>2540122.2999999998</v>
      </c>
      <c r="O195" s="10">
        <v>2220506.3029999998</v>
      </c>
      <c r="P195" s="10"/>
      <c r="Q195" s="10">
        <v>2261998.52</v>
      </c>
      <c r="R195" s="10">
        <v>2397655.969</v>
      </c>
      <c r="S195" s="10">
        <v>2547117.8569999998</v>
      </c>
      <c r="T195" s="10">
        <v>3027533.67</v>
      </c>
      <c r="U195" s="10">
        <v>2972258.1230000001</v>
      </c>
      <c r="V195" s="10">
        <v>3114578.318</v>
      </c>
      <c r="W195" s="10"/>
      <c r="X195" s="10">
        <v>996545.58400000003</v>
      </c>
      <c r="Y195" s="10">
        <v>1163485.6629999999</v>
      </c>
      <c r="Z195" s="10">
        <v>1319447.473</v>
      </c>
      <c r="AA195" s="10">
        <v>2473147.946</v>
      </c>
      <c r="AB195" s="10">
        <v>2112046.6519999998</v>
      </c>
      <c r="AC195" s="10">
        <v>2041150.2679999999</v>
      </c>
      <c r="AD195" s="10">
        <v>2504002.0690000001</v>
      </c>
      <c r="AF195" s="2" t="str">
        <f t="shared" si="21"/>
        <v>Lyso PI 20:3 w6</v>
      </c>
      <c r="AG195" s="9">
        <f>AVERAGE(F195:J195)</f>
        <v>54471.488797199992</v>
      </c>
      <c r="AH195" s="9">
        <f>AVERAGE(L195:O195)</f>
        <v>2258199.6253</v>
      </c>
      <c r="AI195" s="9">
        <f t="shared" si="22"/>
        <v>2720190.4094999996</v>
      </c>
      <c r="AJ195" s="9">
        <f t="shared" si="23"/>
        <v>1801403.6649999998</v>
      </c>
      <c r="AK195" s="9"/>
      <c r="AL195" s="9">
        <f>STDEV(F195:J195)</f>
        <v>72806.222862272974</v>
      </c>
      <c r="AM195" s="9">
        <f>STDEV(L195:O195)</f>
        <v>1033425.1092422029</v>
      </c>
      <c r="AN195" s="9">
        <f t="shared" si="24"/>
        <v>362618.86759406218</v>
      </c>
      <c r="AO195" s="9">
        <f t="shared" si="25"/>
        <v>630592.32395894942</v>
      </c>
      <c r="AP195" s="9"/>
      <c r="AQ195" s="9">
        <f t="shared" si="26"/>
        <v>32559.932701008336</v>
      </c>
      <c r="AR195" s="9">
        <f t="shared" si="27"/>
        <v>516712.55462110147</v>
      </c>
      <c r="AS195" s="9">
        <f t="shared" si="28"/>
        <v>148038.5327852178</v>
      </c>
      <c r="AT195" s="9">
        <f t="shared" si="29"/>
        <v>238341.4954088082</v>
      </c>
    </row>
    <row r="196" spans="1:46" x14ac:dyDescent="0.25">
      <c r="A196" s="1">
        <f t="shared" si="30"/>
        <v>7</v>
      </c>
      <c r="B196" s="1" t="s">
        <v>301</v>
      </c>
      <c r="C196" s="2" t="s">
        <v>197</v>
      </c>
      <c r="E196" s="1" t="s">
        <v>308</v>
      </c>
      <c r="F196" s="10">
        <v>5118014.2640000004</v>
      </c>
      <c r="G196" s="10">
        <v>7059011.1639999999</v>
      </c>
      <c r="H196" s="10">
        <v>4503702.83</v>
      </c>
      <c r="I196" s="10">
        <v>2717928.801</v>
      </c>
      <c r="J196" s="10">
        <v>3273578.7880000002</v>
      </c>
      <c r="K196" s="10"/>
      <c r="L196" s="10">
        <v>7465947.7120000003</v>
      </c>
      <c r="M196" s="10">
        <v>37768205.130000003</v>
      </c>
      <c r="N196" s="10">
        <v>17272246.59</v>
      </c>
      <c r="O196" s="10">
        <v>22048420.870000001</v>
      </c>
      <c r="P196" s="10"/>
      <c r="Q196" s="10">
        <v>19621331.850000001</v>
      </c>
      <c r="R196" s="10">
        <v>16528892.369999999</v>
      </c>
      <c r="S196" s="10">
        <v>17949428.57</v>
      </c>
      <c r="T196" s="10">
        <v>20656797.98</v>
      </c>
      <c r="U196" s="10">
        <v>21342343.920000002</v>
      </c>
      <c r="V196" s="10">
        <v>19972314.809999999</v>
      </c>
      <c r="W196" s="10"/>
      <c r="X196" s="10">
        <v>10784811.25</v>
      </c>
      <c r="Y196" s="10">
        <v>14122494.619999999</v>
      </c>
      <c r="Z196" s="10">
        <v>13205299.199999999</v>
      </c>
      <c r="AA196" s="10">
        <v>14788199.609999999</v>
      </c>
      <c r="AB196" s="10">
        <v>16251983.619999999</v>
      </c>
      <c r="AC196" s="10">
        <v>23034076.309999999</v>
      </c>
      <c r="AD196" s="10">
        <v>19348900</v>
      </c>
      <c r="AF196" s="2" t="str">
        <f t="shared" ref="AF196:AF259" si="31">C196</f>
        <v>Lyso PI 20:4 w6</v>
      </c>
      <c r="AG196" s="9">
        <f>AVERAGE(F196:J196)</f>
        <v>4534447.1694</v>
      </c>
      <c r="AH196" s="9">
        <f>AVERAGE(L196:O196)</f>
        <v>21138705.0755</v>
      </c>
      <c r="AI196" s="9">
        <f t="shared" ref="AI196:AI259" si="32">AVERAGE(Q196:V196)</f>
        <v>19345184.916666668</v>
      </c>
      <c r="AJ196" s="9">
        <f t="shared" ref="AJ196:AJ259" si="33">AVERAGE(X196:AD196)</f>
        <v>15933680.658571428</v>
      </c>
      <c r="AK196" s="9"/>
      <c r="AL196" s="9">
        <f>STDEV(F196:J196)</f>
        <v>1703265.0402304241</v>
      </c>
      <c r="AM196" s="9">
        <f>STDEV(L196:O196)</f>
        <v>12639378.281527096</v>
      </c>
      <c r="AN196" s="9">
        <f t="shared" ref="AN196:AN259" si="34">STDEV(Q196:V196)</f>
        <v>1792102.7555402194</v>
      </c>
      <c r="AO196" s="9">
        <f t="shared" ref="AO196:AO259" si="35">STDEV(X196:AD196)</f>
        <v>4097318.2611943264</v>
      </c>
      <c r="AP196" s="9"/>
      <c r="AQ196" s="9">
        <f t="shared" ref="AQ196:AQ259" si="36">AL196/SQRT(5)</f>
        <v>761723.28273082851</v>
      </c>
      <c r="AR196" s="9">
        <f t="shared" ref="AR196:AR259" si="37">AM196/SQRT(4)</f>
        <v>6319689.1407635482</v>
      </c>
      <c r="AS196" s="9">
        <f t="shared" ref="AS196:AS259" si="38">AN196/SQRT(6)</f>
        <v>731622.88628487289</v>
      </c>
      <c r="AT196" s="9">
        <f t="shared" ref="AT196:AT259" si="39">AO196/SQRT(7)</f>
        <v>1548640.7373433968</v>
      </c>
    </row>
    <row r="197" spans="1:46" x14ac:dyDescent="0.25">
      <c r="A197" s="1">
        <f t="shared" si="30"/>
        <v>8</v>
      </c>
      <c r="B197" s="1" t="s">
        <v>301</v>
      </c>
      <c r="C197" s="2" t="s">
        <v>198</v>
      </c>
      <c r="E197" s="1" t="s">
        <v>308</v>
      </c>
      <c r="F197" s="10">
        <v>55079.429429999997</v>
      </c>
      <c r="G197" s="10">
        <v>83061.642739999996</v>
      </c>
      <c r="H197" s="10">
        <v>57120.485180000003</v>
      </c>
      <c r="I197" s="10">
        <v>37815.31306</v>
      </c>
      <c r="J197" s="10">
        <v>34025.515149999999</v>
      </c>
      <c r="K197" s="10"/>
      <c r="L197" s="10">
        <v>1694.9891070000001</v>
      </c>
      <c r="M197" s="10">
        <v>81581.435899999997</v>
      </c>
      <c r="N197" s="10">
        <v>51484.845459999997</v>
      </c>
      <c r="O197" s="10">
        <v>63990.021009999997</v>
      </c>
      <c r="P197" s="10"/>
      <c r="Q197" s="10">
        <v>49217.610059999999</v>
      </c>
      <c r="R197" s="10">
        <v>58985.909979999997</v>
      </c>
      <c r="S197" s="10">
        <v>50290.476190000001</v>
      </c>
      <c r="T197" s="10">
        <v>60710.303030000003</v>
      </c>
      <c r="U197" s="10">
        <v>59141.621030000002</v>
      </c>
      <c r="V197" s="10">
        <v>61388.927470000002</v>
      </c>
      <c r="W197" s="10"/>
      <c r="X197" s="10">
        <v>1474125</v>
      </c>
      <c r="Y197" s="10">
        <v>1259149.1040000001</v>
      </c>
      <c r="Z197" s="10">
        <v>1134639.628</v>
      </c>
      <c r="AA197" s="10">
        <v>1644385.1089999999</v>
      </c>
      <c r="AB197" s="10">
        <v>2152487.892</v>
      </c>
      <c r="AC197" s="10">
        <v>2737425.0329999998</v>
      </c>
      <c r="AD197" s="10">
        <v>2369170.3450000002</v>
      </c>
      <c r="AF197" s="2" t="str">
        <f t="shared" si="31"/>
        <v>Lyso PI 20:5 w3</v>
      </c>
      <c r="AG197" s="9">
        <f>AVERAGE(F197:J197)</f>
        <v>53420.477112000008</v>
      </c>
      <c r="AH197" s="9">
        <f>AVERAGE(L197:O197)</f>
        <v>49687.822869249998</v>
      </c>
      <c r="AI197" s="9">
        <f t="shared" si="32"/>
        <v>56622.474626666663</v>
      </c>
      <c r="AJ197" s="9">
        <f t="shared" si="33"/>
        <v>1824483.1587142856</v>
      </c>
      <c r="AK197" s="9"/>
      <c r="AL197" s="9">
        <f>STDEV(F197:J197)</f>
        <v>19459.744197191078</v>
      </c>
      <c r="AM197" s="9">
        <f>STDEV(L197:O197)</f>
        <v>34294.298877680958</v>
      </c>
      <c r="AN197" s="9">
        <f t="shared" si="34"/>
        <v>5409.0213992229119</v>
      </c>
      <c r="AO197" s="9">
        <f t="shared" si="35"/>
        <v>603932.5209219153</v>
      </c>
      <c r="AP197" s="9"/>
      <c r="AQ197" s="9">
        <f t="shared" si="36"/>
        <v>8702.6621699352636</v>
      </c>
      <c r="AR197" s="9">
        <f t="shared" si="37"/>
        <v>17147.149438840479</v>
      </c>
      <c r="AS197" s="9">
        <f t="shared" si="38"/>
        <v>2208.2237393152063</v>
      </c>
      <c r="AT197" s="9">
        <f t="shared" si="39"/>
        <v>228265.03700338581</v>
      </c>
    </row>
    <row r="198" spans="1:46" x14ac:dyDescent="0.25">
      <c r="A198" s="1">
        <f t="shared" si="30"/>
        <v>9</v>
      </c>
      <c r="B198" s="1" t="s">
        <v>301</v>
      </c>
      <c r="C198" s="2" t="s">
        <v>199</v>
      </c>
      <c r="E198" s="1" t="s">
        <v>308</v>
      </c>
      <c r="F198" s="10">
        <v>153.90390389999999</v>
      </c>
      <c r="G198" s="10">
        <v>458.53269540000002</v>
      </c>
      <c r="H198" s="10">
        <v>360.51212939999999</v>
      </c>
      <c r="I198" s="10">
        <v>143.1127013</v>
      </c>
      <c r="J198" s="10">
        <v>127.2727273</v>
      </c>
      <c r="K198" s="10"/>
      <c r="L198" s="10">
        <v>984.74945530000002</v>
      </c>
      <c r="M198" s="10">
        <v>226218.61540000001</v>
      </c>
      <c r="N198" s="10">
        <v>93454.669330000004</v>
      </c>
      <c r="O198" s="10">
        <v>165981.16250000001</v>
      </c>
      <c r="P198" s="10"/>
      <c r="Q198" s="10">
        <v>121701.14690000001</v>
      </c>
      <c r="R198" s="10">
        <v>142310.9589</v>
      </c>
      <c r="S198" s="10">
        <v>136657.53969999999</v>
      </c>
      <c r="T198" s="10">
        <v>117452.49159999999</v>
      </c>
      <c r="U198" s="10">
        <v>150152.57389999999</v>
      </c>
      <c r="V198" s="10">
        <v>180212.4228</v>
      </c>
      <c r="W198" s="10"/>
      <c r="X198" s="10">
        <v>826.21082620000004</v>
      </c>
      <c r="Y198" s="10">
        <v>1240.1433689999999</v>
      </c>
      <c r="Z198" s="10">
        <v>827.79255320000004</v>
      </c>
      <c r="AA198" s="10">
        <v>111822.561</v>
      </c>
      <c r="AB198" s="10">
        <v>110061.7877</v>
      </c>
      <c r="AC198" s="10">
        <v>126590.9639</v>
      </c>
      <c r="AD198" s="10">
        <v>102011.6207</v>
      </c>
      <c r="AF198" s="2" t="str">
        <f t="shared" si="31"/>
        <v>Lyso PI 22:4 w6</v>
      </c>
      <c r="AG198" s="9">
        <f>AVERAGE(F198:J198)</f>
        <v>248.66683146</v>
      </c>
      <c r="AH198" s="9">
        <f>AVERAGE(L198:O198)</f>
        <v>121659.79917132499</v>
      </c>
      <c r="AI198" s="9">
        <f t="shared" si="32"/>
        <v>141414.52229999998</v>
      </c>
      <c r="AJ198" s="9">
        <f t="shared" si="33"/>
        <v>64768.725721199997</v>
      </c>
      <c r="AK198" s="9"/>
      <c r="AL198" s="9">
        <f>STDEV(F198:J198)</f>
        <v>151.17148117035413</v>
      </c>
      <c r="AM198" s="9">
        <f>STDEV(L198:O198)</f>
        <v>97047.971422703049</v>
      </c>
      <c r="AN198" s="9">
        <f t="shared" si="34"/>
        <v>22662.123448325601</v>
      </c>
      <c r="AO198" s="9">
        <f t="shared" si="35"/>
        <v>60121.427348977471</v>
      </c>
      <c r="AP198" s="9"/>
      <c r="AQ198" s="9">
        <f t="shared" si="36"/>
        <v>67.605941631248257</v>
      </c>
      <c r="AR198" s="9">
        <f t="shared" si="37"/>
        <v>48523.985711351525</v>
      </c>
      <c r="AS198" s="9">
        <f t="shared" si="38"/>
        <v>9251.7731560599514</v>
      </c>
      <c r="AT198" s="9">
        <f t="shared" si="39"/>
        <v>22723.763604518808</v>
      </c>
    </row>
    <row r="199" spans="1:46" x14ac:dyDescent="0.25">
      <c r="A199" s="1">
        <f t="shared" si="30"/>
        <v>10</v>
      </c>
      <c r="B199" s="1" t="s">
        <v>301</v>
      </c>
      <c r="C199" s="2" t="s">
        <v>200</v>
      </c>
      <c r="E199" s="1" t="s">
        <v>308</v>
      </c>
      <c r="F199" s="10">
        <v>127223.3483</v>
      </c>
      <c r="G199" s="10">
        <v>197535.80540000001</v>
      </c>
      <c r="H199" s="10">
        <v>116284.19809999999</v>
      </c>
      <c r="I199" s="10">
        <v>98377.423970000003</v>
      </c>
      <c r="J199" s="10">
        <v>72577.969700000001</v>
      </c>
      <c r="K199" s="10"/>
      <c r="L199" s="10">
        <v>148960.52290000001</v>
      </c>
      <c r="M199" s="10">
        <v>472806.15379999997</v>
      </c>
      <c r="N199" s="10">
        <v>242031.33929999999</v>
      </c>
      <c r="O199" s="10">
        <v>316325.03499999997</v>
      </c>
      <c r="P199" s="10"/>
      <c r="Q199" s="10">
        <v>300277.50650000002</v>
      </c>
      <c r="R199" s="10">
        <v>279235.34250000003</v>
      </c>
      <c r="S199" s="10">
        <v>289974.04759999999</v>
      </c>
      <c r="T199" s="10">
        <v>269782.52529999998</v>
      </c>
      <c r="U199" s="10">
        <v>324148.63089999999</v>
      </c>
      <c r="V199" s="10">
        <v>408202.54629999999</v>
      </c>
      <c r="W199" s="10"/>
      <c r="X199" s="10">
        <v>2980170.94</v>
      </c>
      <c r="Y199" s="10">
        <v>3356202.8670000001</v>
      </c>
      <c r="Z199" s="10">
        <v>2376012.301</v>
      </c>
      <c r="AA199" s="10">
        <v>4374733.6330000004</v>
      </c>
      <c r="AB199" s="10">
        <v>5634544.1600000001</v>
      </c>
      <c r="AC199" s="10">
        <v>6311753.6809999999</v>
      </c>
      <c r="AD199" s="10">
        <v>6070041.3789999997</v>
      </c>
      <c r="AF199" s="2" t="str">
        <f t="shared" si="31"/>
        <v>Lyso PI 22:6 w3</v>
      </c>
      <c r="AG199" s="9">
        <f>AVERAGE(F199:J199)</f>
        <v>122399.749094</v>
      </c>
      <c r="AH199" s="9">
        <f>AVERAGE(L199:O199)</f>
        <v>295030.76274999999</v>
      </c>
      <c r="AI199" s="9">
        <f t="shared" si="32"/>
        <v>311936.76651666668</v>
      </c>
      <c r="AJ199" s="9">
        <f t="shared" si="33"/>
        <v>4443351.2801428577</v>
      </c>
      <c r="AK199" s="9"/>
      <c r="AL199" s="9">
        <f>STDEV(F199:J199)</f>
        <v>46811.792950137911</v>
      </c>
      <c r="AM199" s="9">
        <f>STDEV(L199:O199)</f>
        <v>136873.408117996</v>
      </c>
      <c r="AN199" s="9">
        <f t="shared" si="34"/>
        <v>50756.068682729237</v>
      </c>
      <c r="AO199" s="9">
        <f t="shared" si="35"/>
        <v>1589411.6260655157</v>
      </c>
      <c r="AP199" s="9"/>
      <c r="AQ199" s="9">
        <f t="shared" si="36"/>
        <v>20934.870237030758</v>
      </c>
      <c r="AR199" s="9">
        <f t="shared" si="37"/>
        <v>68436.704058998002</v>
      </c>
      <c r="AS199" s="9">
        <f t="shared" si="38"/>
        <v>20721.07827039063</v>
      </c>
      <c r="AT199" s="9">
        <f t="shared" si="39"/>
        <v>600741.12764059159</v>
      </c>
    </row>
    <row r="200" spans="1:46" x14ac:dyDescent="0.25">
      <c r="A200" s="1">
        <v>1</v>
      </c>
      <c r="B200" s="1" t="s">
        <v>301</v>
      </c>
      <c r="C200" s="2" t="s">
        <v>201</v>
      </c>
      <c r="E200" s="1" t="s">
        <v>308</v>
      </c>
      <c r="F200" s="10">
        <v>354654.05410000001</v>
      </c>
      <c r="G200" s="10">
        <v>645466.50719999999</v>
      </c>
      <c r="H200" s="10">
        <v>329822.2709</v>
      </c>
      <c r="I200" s="10">
        <v>201928.76569999999</v>
      </c>
      <c r="J200" s="10">
        <v>271076.15149999998</v>
      </c>
      <c r="K200" s="10"/>
      <c r="L200" s="10">
        <v>1223171.2420000001</v>
      </c>
      <c r="M200" s="10">
        <v>3812175.3849999998</v>
      </c>
      <c r="N200" s="10">
        <v>2252828.514</v>
      </c>
      <c r="O200" s="10">
        <v>2460281.5129999998</v>
      </c>
      <c r="P200" s="10"/>
      <c r="Q200" s="10">
        <v>2753891.2319999998</v>
      </c>
      <c r="R200" s="10">
        <v>2563774.1680000001</v>
      </c>
      <c r="S200" s="10">
        <v>2853291.6669999999</v>
      </c>
      <c r="T200" s="10">
        <v>2690636.3640000001</v>
      </c>
      <c r="U200" s="10">
        <v>2772148.2289999998</v>
      </c>
      <c r="V200" s="10">
        <v>3404638.503</v>
      </c>
      <c r="W200" s="10"/>
      <c r="X200" s="10">
        <v>472216.16810000001</v>
      </c>
      <c r="Y200" s="10">
        <v>924397.49100000004</v>
      </c>
      <c r="Z200" s="10">
        <v>815401.26329999999</v>
      </c>
      <c r="AA200" s="10">
        <v>600180.68039999995</v>
      </c>
      <c r="AB200" s="10">
        <v>741948.71790000005</v>
      </c>
      <c r="AC200" s="10">
        <v>643593.70819999999</v>
      </c>
      <c r="AD200" s="10">
        <v>597748.62069999997</v>
      </c>
      <c r="AF200" s="2" t="str">
        <f t="shared" si="31"/>
        <v>Lyso PS 20:4 w6</v>
      </c>
      <c r="AG200" s="9">
        <f>AVERAGE(F200:J200)</f>
        <v>360589.54987999995</v>
      </c>
      <c r="AH200" s="9">
        <f>AVERAGE(L200:O200)</f>
        <v>2437114.1635000003</v>
      </c>
      <c r="AI200" s="9">
        <f t="shared" si="32"/>
        <v>2839730.0271666665</v>
      </c>
      <c r="AJ200" s="9">
        <f t="shared" si="33"/>
        <v>685069.52137142862</v>
      </c>
      <c r="AK200" s="9"/>
      <c r="AL200" s="9">
        <f>STDEV(F200:J200)</f>
        <v>169795.92847300391</v>
      </c>
      <c r="AM200" s="9">
        <f>STDEV(L200:O200)</f>
        <v>1064416.6956957397</v>
      </c>
      <c r="AN200" s="9">
        <f t="shared" si="34"/>
        <v>293128.52435315214</v>
      </c>
      <c r="AO200" s="9">
        <f t="shared" si="35"/>
        <v>152401.51524349028</v>
      </c>
      <c r="AP200" s="9"/>
      <c r="AQ200" s="9">
        <f t="shared" si="36"/>
        <v>75935.047673665758</v>
      </c>
      <c r="AR200" s="9">
        <f t="shared" si="37"/>
        <v>532208.34784786985</v>
      </c>
      <c r="AS200" s="9">
        <f t="shared" si="38"/>
        <v>119669.21895336921</v>
      </c>
      <c r="AT200" s="9">
        <f t="shared" si="39"/>
        <v>57602.358394813513</v>
      </c>
    </row>
    <row r="201" spans="1:46" x14ac:dyDescent="0.25">
      <c r="A201" s="1">
        <f t="shared" si="30"/>
        <v>2</v>
      </c>
      <c r="B201" s="1" t="s">
        <v>301</v>
      </c>
      <c r="C201" s="2" t="s">
        <v>202</v>
      </c>
      <c r="E201" s="1" t="s">
        <v>308</v>
      </c>
      <c r="F201" s="10">
        <v>641579.57960000006</v>
      </c>
      <c r="G201" s="10">
        <v>934186.60290000006</v>
      </c>
      <c r="H201" s="10">
        <v>589370.61990000005</v>
      </c>
      <c r="I201" s="10">
        <v>405842.576</v>
      </c>
      <c r="J201" s="10">
        <v>393354.24239999999</v>
      </c>
      <c r="K201" s="10"/>
      <c r="L201" s="10">
        <v>440779.08500000002</v>
      </c>
      <c r="M201" s="10">
        <v>1562114.3589999999</v>
      </c>
      <c r="N201" s="10">
        <v>991755.06810000003</v>
      </c>
      <c r="O201" s="10">
        <v>1296241.246</v>
      </c>
      <c r="P201" s="10"/>
      <c r="Q201" s="10">
        <v>953945.61600000004</v>
      </c>
      <c r="R201" s="10">
        <v>902385.51859999995</v>
      </c>
      <c r="S201" s="10">
        <v>948186.90480000002</v>
      </c>
      <c r="T201" s="10">
        <v>1119051.5149999999</v>
      </c>
      <c r="U201" s="10">
        <v>997025.92189999996</v>
      </c>
      <c r="V201" s="10">
        <v>1140940.2009999999</v>
      </c>
      <c r="W201" s="10"/>
      <c r="X201" s="10">
        <v>2562698.0060000001</v>
      </c>
      <c r="Y201" s="10">
        <v>3032138.71</v>
      </c>
      <c r="Z201" s="10">
        <v>2419275.5980000002</v>
      </c>
      <c r="AA201" s="10">
        <v>2866866.8160000001</v>
      </c>
      <c r="AB201" s="10">
        <v>3924878.9169999999</v>
      </c>
      <c r="AC201" s="10">
        <v>4732336.0109999999</v>
      </c>
      <c r="AD201" s="10">
        <v>3858537.9309999999</v>
      </c>
      <c r="AF201" s="2" t="str">
        <f t="shared" si="31"/>
        <v>Lyso PS 22:6 w3</v>
      </c>
      <c r="AG201" s="9">
        <f>AVERAGE(F201:J201)</f>
        <v>592866.72415999998</v>
      </c>
      <c r="AH201" s="9">
        <f>AVERAGE(L201:O201)</f>
        <v>1072722.4395250001</v>
      </c>
      <c r="AI201" s="9">
        <f t="shared" si="32"/>
        <v>1010255.9462166665</v>
      </c>
      <c r="AJ201" s="9">
        <f t="shared" si="33"/>
        <v>3342390.284142857</v>
      </c>
      <c r="AK201" s="9"/>
      <c r="AL201" s="9">
        <f>STDEV(F201:J201)</f>
        <v>220038.45517670951</v>
      </c>
      <c r="AM201" s="9">
        <f>STDEV(L201:O201)</f>
        <v>481446.85627776087</v>
      </c>
      <c r="AN201" s="9">
        <f t="shared" si="34"/>
        <v>97723.417996179589</v>
      </c>
      <c r="AO201" s="9">
        <f t="shared" si="35"/>
        <v>848536.96685857908</v>
      </c>
      <c r="AP201" s="9"/>
      <c r="AQ201" s="9">
        <f t="shared" si="36"/>
        <v>98404.188687832589</v>
      </c>
      <c r="AR201" s="9">
        <f t="shared" si="37"/>
        <v>240723.42813888044</v>
      </c>
      <c r="AS201" s="9">
        <f t="shared" si="38"/>
        <v>39895.418335225826</v>
      </c>
      <c r="AT201" s="9">
        <f t="shared" si="39"/>
        <v>320716.82750755094</v>
      </c>
    </row>
    <row r="202" spans="1:46" x14ac:dyDescent="0.25">
      <c r="A202" s="1">
        <v>1</v>
      </c>
      <c r="B202" s="1" t="s">
        <v>301</v>
      </c>
      <c r="C202" s="2" t="s">
        <v>203</v>
      </c>
      <c r="E202" s="1" t="s">
        <v>308</v>
      </c>
      <c r="F202" s="10">
        <v>1023656.532</v>
      </c>
      <c r="G202" s="10">
        <v>1505053.03</v>
      </c>
      <c r="H202" s="10">
        <v>1368335.916</v>
      </c>
      <c r="I202" s="10">
        <v>1010070.125</v>
      </c>
      <c r="J202" s="10">
        <v>949503.03029999998</v>
      </c>
      <c r="K202" s="10"/>
      <c r="L202" s="10">
        <v>2756803.486</v>
      </c>
      <c r="M202" s="10">
        <v>7399056.4100000001</v>
      </c>
      <c r="N202" s="10">
        <v>6591771.3530000001</v>
      </c>
      <c r="O202" s="10">
        <v>5890108.5429999996</v>
      </c>
      <c r="P202" s="10"/>
      <c r="Q202" s="10">
        <v>7997347.392</v>
      </c>
      <c r="R202" s="10">
        <v>13297131.119999999</v>
      </c>
      <c r="S202" s="10">
        <v>11318658.73</v>
      </c>
      <c r="T202" s="10">
        <v>6645542.0880000005</v>
      </c>
      <c r="U202" s="10">
        <v>9296655.7139999997</v>
      </c>
      <c r="V202" s="10">
        <v>11846724.539999999</v>
      </c>
      <c r="W202" s="10"/>
      <c r="X202" s="10">
        <v>7223885.3279999997</v>
      </c>
      <c r="Y202" s="10">
        <v>6095304.659</v>
      </c>
      <c r="Z202" s="10">
        <v>4129029.2549999999</v>
      </c>
      <c r="AA202" s="10">
        <v>8650680.3589999992</v>
      </c>
      <c r="AB202" s="10">
        <v>7522970.085</v>
      </c>
      <c r="AC202" s="10">
        <v>8363895.5820000004</v>
      </c>
      <c r="AD202" s="10">
        <v>7373648.2759999996</v>
      </c>
      <c r="AF202" s="2" t="str">
        <f t="shared" si="31"/>
        <v>PC 16:0e (14:0e/2:0)</v>
      </c>
      <c r="AG202" s="9">
        <f>AVERAGE(F202:J202)</f>
        <v>1171323.7266599999</v>
      </c>
      <c r="AH202" s="9">
        <f>AVERAGE(L202:O202)</f>
        <v>5659434.9479999999</v>
      </c>
      <c r="AI202" s="9">
        <f t="shared" si="32"/>
        <v>10067009.930666666</v>
      </c>
      <c r="AJ202" s="9">
        <f t="shared" si="33"/>
        <v>7051344.7920000004</v>
      </c>
      <c r="AK202" s="9"/>
      <c r="AL202" s="9">
        <f>STDEV(F202:J202)</f>
        <v>248596.9611726251</v>
      </c>
      <c r="AM202" s="9">
        <f>STDEV(L202:O202)</f>
        <v>2030928.6639992904</v>
      </c>
      <c r="AN202" s="9">
        <f t="shared" si="34"/>
        <v>2519963.5928650089</v>
      </c>
      <c r="AO202" s="9">
        <f t="shared" si="35"/>
        <v>1532464.5104785801</v>
      </c>
      <c r="AP202" s="9"/>
      <c r="AQ202" s="9">
        <f t="shared" si="36"/>
        <v>111175.94083637311</v>
      </c>
      <c r="AR202" s="9">
        <f t="shared" si="37"/>
        <v>1015464.3319996452</v>
      </c>
      <c r="AS202" s="9">
        <f t="shared" si="38"/>
        <v>1028770.8288183141</v>
      </c>
      <c r="AT202" s="9">
        <f t="shared" si="39"/>
        <v>579217.14110837993</v>
      </c>
    </row>
    <row r="203" spans="1:46" x14ac:dyDescent="0.25">
      <c r="A203" s="1">
        <f t="shared" si="30"/>
        <v>2</v>
      </c>
      <c r="B203" s="1" t="s">
        <v>301</v>
      </c>
      <c r="C203" s="2" t="s">
        <v>204</v>
      </c>
      <c r="E203" s="1" t="s">
        <v>308</v>
      </c>
      <c r="F203" s="10">
        <v>496832.2072</v>
      </c>
      <c r="G203" s="10">
        <v>726409.88840000005</v>
      </c>
      <c r="H203" s="10">
        <v>531271.90029999998</v>
      </c>
      <c r="I203" s="10">
        <v>403725.58140000002</v>
      </c>
      <c r="J203" s="10">
        <v>360723.93939999997</v>
      </c>
      <c r="K203" s="10"/>
      <c r="L203" s="10">
        <v>1353035.294</v>
      </c>
      <c r="M203" s="10">
        <v>3050052.3080000002</v>
      </c>
      <c r="N203" s="10">
        <v>1870280.4920000001</v>
      </c>
      <c r="O203" s="10">
        <v>2103657.9130000002</v>
      </c>
      <c r="P203" s="10"/>
      <c r="Q203" s="10">
        <v>2491931.9270000001</v>
      </c>
      <c r="R203" s="10">
        <v>3456803.523</v>
      </c>
      <c r="S203" s="10">
        <v>3149813.889</v>
      </c>
      <c r="T203" s="10">
        <v>2439201.6839999999</v>
      </c>
      <c r="U203" s="10">
        <v>2961644.7609999999</v>
      </c>
      <c r="V203" s="10">
        <v>3261291.6669999999</v>
      </c>
      <c r="W203" s="10"/>
      <c r="X203" s="10">
        <v>2241608.2620000001</v>
      </c>
      <c r="Y203" s="10">
        <v>1895286.38</v>
      </c>
      <c r="Z203" s="10">
        <v>1319010.3060000001</v>
      </c>
      <c r="AA203" s="10">
        <v>2150570.6030000001</v>
      </c>
      <c r="AB203" s="10">
        <v>2195210.8259999999</v>
      </c>
      <c r="AC203" s="10">
        <v>2289245.3149999999</v>
      </c>
      <c r="AD203" s="10">
        <v>1986867.5859999999</v>
      </c>
      <c r="AF203" s="2" t="str">
        <f t="shared" si="31"/>
        <v>PC 17:0e (14:0e/3:0)</v>
      </c>
      <c r="AG203" s="9">
        <f>AVERAGE(F203:J203)</f>
        <v>503792.70334000001</v>
      </c>
      <c r="AH203" s="9">
        <f>AVERAGE(L203:O203)</f>
        <v>2094256.5017500003</v>
      </c>
      <c r="AI203" s="9">
        <f t="shared" si="32"/>
        <v>2960114.5751666669</v>
      </c>
      <c r="AJ203" s="9">
        <f t="shared" si="33"/>
        <v>2011114.1825714284</v>
      </c>
      <c r="AK203" s="9"/>
      <c r="AL203" s="9">
        <f>STDEV(F203:J203)</f>
        <v>142165.45463367141</v>
      </c>
      <c r="AM203" s="9">
        <f>STDEV(L203:O203)</f>
        <v>710213.14677132398</v>
      </c>
      <c r="AN203" s="9">
        <f t="shared" si="34"/>
        <v>415677.98953287222</v>
      </c>
      <c r="AO203" s="9">
        <f t="shared" si="35"/>
        <v>335866.01198917266</v>
      </c>
      <c r="AP203" s="9"/>
      <c r="AQ203" s="9">
        <f t="shared" si="36"/>
        <v>63578.324122610342</v>
      </c>
      <c r="AR203" s="9">
        <f t="shared" si="37"/>
        <v>355106.57338566199</v>
      </c>
      <c r="AS203" s="9">
        <f t="shared" si="38"/>
        <v>169699.82861025064</v>
      </c>
      <c r="AT203" s="9">
        <f t="shared" si="39"/>
        <v>126945.42022319844</v>
      </c>
    </row>
    <row r="204" spans="1:46" x14ac:dyDescent="0.25">
      <c r="A204" s="1">
        <f t="shared" si="30"/>
        <v>3</v>
      </c>
      <c r="B204" s="1" t="s">
        <v>301</v>
      </c>
      <c r="C204" s="2" t="s">
        <v>205</v>
      </c>
      <c r="E204" s="1" t="s">
        <v>308</v>
      </c>
      <c r="F204" s="10">
        <v>280128.49099999998</v>
      </c>
      <c r="G204" s="10">
        <v>347645.37479999999</v>
      </c>
      <c r="H204" s="10">
        <v>427295.4852</v>
      </c>
      <c r="I204" s="10">
        <v>353777.38819999999</v>
      </c>
      <c r="J204" s="10">
        <v>234924.42420000001</v>
      </c>
      <c r="K204" s="10"/>
      <c r="L204" s="10">
        <v>554494.55339999998</v>
      </c>
      <c r="M204" s="10">
        <v>54646.153850000002</v>
      </c>
      <c r="N204" s="10">
        <v>968263.54269999999</v>
      </c>
      <c r="O204" s="10">
        <v>59369.747900000002</v>
      </c>
      <c r="P204" s="10"/>
      <c r="Q204" s="10">
        <v>1307827.969</v>
      </c>
      <c r="R204" s="10">
        <v>2300308.415</v>
      </c>
      <c r="S204" s="10">
        <v>1789938.4920000001</v>
      </c>
      <c r="T204" s="10">
        <v>1185485.5220000001</v>
      </c>
      <c r="U204" s="10">
        <v>1769029.2080000001</v>
      </c>
      <c r="V204" s="10">
        <v>1935616.5120000001</v>
      </c>
      <c r="W204" s="10"/>
      <c r="X204" s="10">
        <v>1606078.348</v>
      </c>
      <c r="Y204" s="10">
        <v>997415.77060000005</v>
      </c>
      <c r="Z204" s="10">
        <v>666209.44149999996</v>
      </c>
      <c r="AA204" s="10">
        <v>1576568.6780000001</v>
      </c>
      <c r="AB204" s="10">
        <v>1235698.0060000001</v>
      </c>
      <c r="AC204" s="10">
        <v>1234060.9099999999</v>
      </c>
      <c r="AD204" s="10">
        <v>1144097.9310000001</v>
      </c>
      <c r="AF204" s="2" t="str">
        <f t="shared" si="31"/>
        <v>PC 18:0e (16:0e/2:0)</v>
      </c>
      <c r="AG204" s="9">
        <f>AVERAGE(F204:J204)</f>
        <v>328754.23268000002</v>
      </c>
      <c r="AH204" s="9">
        <f>AVERAGE(L204:O204)</f>
        <v>409193.49946250004</v>
      </c>
      <c r="AI204" s="9">
        <f t="shared" si="32"/>
        <v>1714701.0196666669</v>
      </c>
      <c r="AJ204" s="9">
        <f t="shared" si="33"/>
        <v>1208589.8693000001</v>
      </c>
      <c r="AK204" s="9"/>
      <c r="AL204" s="9">
        <f>STDEV(F204:J204)</f>
        <v>73928.863991525868</v>
      </c>
      <c r="AM204" s="9">
        <f>STDEV(L204:O204)</f>
        <v>440360.52917242679</v>
      </c>
      <c r="AN204" s="9">
        <f t="shared" si="34"/>
        <v>411331.16289482254</v>
      </c>
      <c r="AO204" s="9">
        <f t="shared" si="35"/>
        <v>326016.19537203881</v>
      </c>
      <c r="AP204" s="9"/>
      <c r="AQ204" s="9">
        <f t="shared" si="36"/>
        <v>33061.993076877654</v>
      </c>
      <c r="AR204" s="9">
        <f t="shared" si="37"/>
        <v>220180.26458621339</v>
      </c>
      <c r="AS204" s="9">
        <f t="shared" si="38"/>
        <v>167925.24406632408</v>
      </c>
      <c r="AT204" s="9">
        <f t="shared" si="39"/>
        <v>123222.53947626591</v>
      </c>
    </row>
    <row r="205" spans="1:46" x14ac:dyDescent="0.25">
      <c r="A205" s="1">
        <f t="shared" si="30"/>
        <v>4</v>
      </c>
      <c r="B205" s="1" t="s">
        <v>301</v>
      </c>
      <c r="C205" s="2" t="s">
        <v>206</v>
      </c>
      <c r="E205" s="1" t="s">
        <v>308</v>
      </c>
      <c r="F205" s="10">
        <v>2591986.111</v>
      </c>
      <c r="G205" s="10">
        <v>4172009.5690000001</v>
      </c>
      <c r="H205" s="10">
        <v>3446691.375</v>
      </c>
      <c r="I205" s="10">
        <v>2027237.209</v>
      </c>
      <c r="J205" s="10">
        <v>2128016.3640000001</v>
      </c>
      <c r="K205" s="10"/>
      <c r="L205" s="10">
        <v>16415895.42</v>
      </c>
      <c r="M205" s="10">
        <v>39365800</v>
      </c>
      <c r="N205" s="10">
        <v>28155144.57</v>
      </c>
      <c r="O205" s="10">
        <v>29972093.84</v>
      </c>
      <c r="P205" s="10"/>
      <c r="Q205" s="10">
        <v>34947443.579999998</v>
      </c>
      <c r="R205" s="10">
        <v>43002426.609999999</v>
      </c>
      <c r="S205" s="10">
        <v>39391944.439999998</v>
      </c>
      <c r="T205" s="10">
        <v>29621808.079999998</v>
      </c>
      <c r="U205" s="10">
        <v>36021818.18</v>
      </c>
      <c r="V205" s="10">
        <v>42410108.020000003</v>
      </c>
      <c r="W205" s="10"/>
      <c r="X205" s="10">
        <v>28767617.52</v>
      </c>
      <c r="Y205" s="10">
        <v>27967655.91</v>
      </c>
      <c r="Z205" s="10">
        <v>27160880.98</v>
      </c>
      <c r="AA205" s="10">
        <v>32028674.579999998</v>
      </c>
      <c r="AB205" s="10">
        <v>37373076.920000002</v>
      </c>
      <c r="AC205" s="10">
        <v>40395816.600000001</v>
      </c>
      <c r="AD205" s="10">
        <v>34451500</v>
      </c>
      <c r="AF205" s="2" t="str">
        <f t="shared" si="31"/>
        <v>PC 18:1e (16:1e/2:0)</v>
      </c>
      <c r="AG205" s="9">
        <f>AVERAGE(F205:J205)</f>
        <v>2873188.1255999999</v>
      </c>
      <c r="AH205" s="9">
        <f>AVERAGE(L205:O205)</f>
        <v>28477233.457500003</v>
      </c>
      <c r="AI205" s="9">
        <f t="shared" si="32"/>
        <v>37565924.818333335</v>
      </c>
      <c r="AJ205" s="9">
        <f t="shared" si="33"/>
        <v>32592174.644285712</v>
      </c>
      <c r="AK205" s="9"/>
      <c r="AL205" s="9">
        <f>STDEV(F205:J205)</f>
        <v>917310.14377711143</v>
      </c>
      <c r="AM205" s="9">
        <f>STDEV(L205:O205)</f>
        <v>9422934.8828609474</v>
      </c>
      <c r="AN205" s="9">
        <f t="shared" si="34"/>
        <v>5073572.9094816996</v>
      </c>
      <c r="AO205" s="9">
        <f t="shared" si="35"/>
        <v>5050426.3686702894</v>
      </c>
      <c r="AP205" s="9"/>
      <c r="AQ205" s="9">
        <f t="shared" si="36"/>
        <v>410233.56758714537</v>
      </c>
      <c r="AR205" s="9">
        <f t="shared" si="37"/>
        <v>4711467.4414304737</v>
      </c>
      <c r="AS205" s="9">
        <f t="shared" si="38"/>
        <v>2071277.4668396716</v>
      </c>
      <c r="AT205" s="9">
        <f t="shared" si="39"/>
        <v>1908881.740906371</v>
      </c>
    </row>
    <row r="206" spans="1:46" x14ac:dyDescent="0.25">
      <c r="A206" s="1">
        <f t="shared" si="30"/>
        <v>5</v>
      </c>
      <c r="B206" s="1" t="s">
        <v>301</v>
      </c>
      <c r="C206" s="2" t="s">
        <v>207</v>
      </c>
      <c r="E206" s="1" t="s">
        <v>308</v>
      </c>
      <c r="F206" s="10">
        <v>21439478.23</v>
      </c>
      <c r="G206" s="10">
        <v>28898668.260000002</v>
      </c>
      <c r="H206" s="10">
        <v>22870431.27</v>
      </c>
      <c r="I206" s="10">
        <v>11065123.43</v>
      </c>
      <c r="J206" s="10">
        <v>16166978.789999999</v>
      </c>
      <c r="K206" s="10"/>
      <c r="L206" s="10">
        <v>12609285.4</v>
      </c>
      <c r="M206" s="10">
        <v>25223805.129999999</v>
      </c>
      <c r="N206" s="10">
        <v>16483562.65</v>
      </c>
      <c r="O206" s="10">
        <v>20249936.969999999</v>
      </c>
      <c r="P206" s="10"/>
      <c r="Q206" s="10">
        <v>15218919.720000001</v>
      </c>
      <c r="R206" s="10">
        <v>23755585.129999999</v>
      </c>
      <c r="S206" s="10">
        <v>21787392.859999999</v>
      </c>
      <c r="T206" s="10">
        <v>17320417.510000002</v>
      </c>
      <c r="U206" s="10">
        <v>17744640.379999999</v>
      </c>
      <c r="V206" s="10">
        <v>21334972.989999998</v>
      </c>
      <c r="W206" s="10"/>
      <c r="X206" s="10">
        <v>21020783.48</v>
      </c>
      <c r="Y206" s="10">
        <v>35248487.460000001</v>
      </c>
      <c r="Z206" s="10">
        <v>24240123.010000002</v>
      </c>
      <c r="AA206" s="10">
        <v>27907320.280000001</v>
      </c>
      <c r="AB206" s="10">
        <v>44187001.420000002</v>
      </c>
      <c r="AC206" s="10">
        <v>49582898.259999998</v>
      </c>
      <c r="AD206" s="10">
        <v>40965655.170000002</v>
      </c>
      <c r="AF206" s="2" t="str">
        <f t="shared" si="31"/>
        <v>PC 18:2e (16:2e/2:0)</v>
      </c>
      <c r="AG206" s="9">
        <f>AVERAGE(F206:J206)</f>
        <v>20088135.995999999</v>
      </c>
      <c r="AH206" s="9">
        <f>AVERAGE(L206:O206)</f>
        <v>18641647.537500001</v>
      </c>
      <c r="AI206" s="9">
        <f t="shared" si="32"/>
        <v>19526988.098333333</v>
      </c>
      <c r="AJ206" s="9">
        <f t="shared" si="33"/>
        <v>34736038.439999998</v>
      </c>
      <c r="AK206" s="9"/>
      <c r="AL206" s="9">
        <f>STDEV(F206:J206)</f>
        <v>6782016.6838570219</v>
      </c>
      <c r="AM206" s="9">
        <f>STDEV(L206:O206)</f>
        <v>5383868.39892394</v>
      </c>
      <c r="AN206" s="9">
        <f t="shared" si="34"/>
        <v>3251597.8291917499</v>
      </c>
      <c r="AO206" s="9">
        <f t="shared" si="35"/>
        <v>10752709.173390444</v>
      </c>
      <c r="AP206" s="9"/>
      <c r="AQ206" s="9">
        <f t="shared" si="36"/>
        <v>3033010.0659284</v>
      </c>
      <c r="AR206" s="9">
        <f t="shared" si="37"/>
        <v>2691934.19946197</v>
      </c>
      <c r="AS206" s="9">
        <f t="shared" si="38"/>
        <v>1327459.2550435401</v>
      </c>
      <c r="AT206" s="9">
        <f t="shared" si="39"/>
        <v>4064142.0561420023</v>
      </c>
    </row>
    <row r="207" spans="1:46" x14ac:dyDescent="0.25">
      <c r="A207" s="1">
        <f t="shared" si="30"/>
        <v>6</v>
      </c>
      <c r="B207" s="1" t="s">
        <v>301</v>
      </c>
      <c r="C207" s="2" t="s">
        <v>208</v>
      </c>
      <c r="E207" s="1" t="s">
        <v>308</v>
      </c>
      <c r="F207" s="10">
        <v>795027.40240000002</v>
      </c>
      <c r="G207" s="10">
        <v>1293628.389</v>
      </c>
      <c r="H207" s="10">
        <v>817816.37470000004</v>
      </c>
      <c r="I207" s="10">
        <v>557389.26650000003</v>
      </c>
      <c r="J207" s="10">
        <v>560526.66669999994</v>
      </c>
      <c r="K207" s="10"/>
      <c r="L207" s="10">
        <v>4534509.8039999995</v>
      </c>
      <c r="M207" s="10">
        <v>10913287.18</v>
      </c>
      <c r="N207" s="10">
        <v>5725795.9450000003</v>
      </c>
      <c r="O207" s="10">
        <v>5904075.6299999999</v>
      </c>
      <c r="P207" s="10"/>
      <c r="Q207" s="10">
        <v>8363081.7609999999</v>
      </c>
      <c r="R207" s="10">
        <v>9908508.8059999999</v>
      </c>
      <c r="S207" s="10">
        <v>8580341.2699999996</v>
      </c>
      <c r="T207" s="10">
        <v>7774683.5020000003</v>
      </c>
      <c r="U207" s="10">
        <v>7890978.4589999998</v>
      </c>
      <c r="V207" s="10">
        <v>9203611.1109999996</v>
      </c>
      <c r="W207" s="10"/>
      <c r="X207" s="10">
        <v>7151641.7379999999</v>
      </c>
      <c r="Y207" s="10">
        <v>6256831.5410000002</v>
      </c>
      <c r="Z207" s="10">
        <v>6445744.6809999999</v>
      </c>
      <c r="AA207" s="10">
        <v>7002625.1600000001</v>
      </c>
      <c r="AB207" s="10">
        <v>8121107.5499999998</v>
      </c>
      <c r="AC207" s="10">
        <v>9526331.9949999992</v>
      </c>
      <c r="AD207" s="10">
        <v>7655900</v>
      </c>
      <c r="AF207" s="2" t="str">
        <f t="shared" si="31"/>
        <v>PC 19:1e (14:1e/5:0)</v>
      </c>
      <c r="AG207" s="9">
        <f>AVERAGE(F207:J207)</f>
        <v>804877.61985999998</v>
      </c>
      <c r="AH207" s="9">
        <f>AVERAGE(L207:O207)</f>
        <v>6769417.1397499992</v>
      </c>
      <c r="AI207" s="9">
        <f t="shared" si="32"/>
        <v>8620200.8181666676</v>
      </c>
      <c r="AJ207" s="9">
        <f t="shared" si="33"/>
        <v>7451454.6664285716</v>
      </c>
      <c r="AK207" s="9"/>
      <c r="AL207" s="9">
        <f>STDEV(F207:J207)</f>
        <v>300041.50790132611</v>
      </c>
      <c r="AM207" s="9">
        <f>STDEV(L207:O207)</f>
        <v>2828688.2022413714</v>
      </c>
      <c r="AN207" s="9">
        <f t="shared" si="34"/>
        <v>814182.88062125887</v>
      </c>
      <c r="AO207" s="9">
        <f t="shared" si="35"/>
        <v>1119915.2878683596</v>
      </c>
      <c r="AP207" s="9"/>
      <c r="AQ207" s="9">
        <f t="shared" si="36"/>
        <v>134182.6415477811</v>
      </c>
      <c r="AR207" s="9">
        <f t="shared" si="37"/>
        <v>1414344.1011206857</v>
      </c>
      <c r="AS207" s="9">
        <f t="shared" si="38"/>
        <v>332388.76913857245</v>
      </c>
      <c r="AT207" s="9">
        <f t="shared" si="39"/>
        <v>423288.19159414154</v>
      </c>
    </row>
    <row r="208" spans="1:46" x14ac:dyDescent="0.25">
      <c r="A208" s="1">
        <f t="shared" si="30"/>
        <v>7</v>
      </c>
      <c r="B208" s="1" t="s">
        <v>301</v>
      </c>
      <c r="C208" s="2" t="s">
        <v>209</v>
      </c>
      <c r="E208" s="1" t="s">
        <v>308</v>
      </c>
      <c r="F208" s="10">
        <v>8423070.5710000005</v>
      </c>
      <c r="G208" s="10">
        <v>12096714.51</v>
      </c>
      <c r="H208" s="10">
        <v>10576371.289999999</v>
      </c>
      <c r="I208" s="10">
        <v>6103978.5329999998</v>
      </c>
      <c r="J208" s="10">
        <v>6668993.9390000002</v>
      </c>
      <c r="K208" s="10"/>
      <c r="L208" s="10">
        <v>23858692.809999999</v>
      </c>
      <c r="M208" s="10">
        <v>60706205.130000003</v>
      </c>
      <c r="N208" s="10">
        <v>51649617.810000002</v>
      </c>
      <c r="O208" s="10">
        <v>50352275.909999996</v>
      </c>
      <c r="P208" s="10"/>
      <c r="Q208" s="10">
        <v>56140732.520000003</v>
      </c>
      <c r="R208" s="10">
        <v>57864266.140000001</v>
      </c>
      <c r="S208" s="10">
        <v>60720753.969999999</v>
      </c>
      <c r="T208" s="10">
        <v>54377441.079999998</v>
      </c>
      <c r="U208" s="10">
        <v>60823402.700000003</v>
      </c>
      <c r="V208" s="10">
        <v>61783024.689999998</v>
      </c>
      <c r="W208" s="10"/>
      <c r="X208" s="10">
        <v>11401388.890000001</v>
      </c>
      <c r="Y208" s="10">
        <v>14592344.09</v>
      </c>
      <c r="Z208" s="10">
        <v>11520990.689999999</v>
      </c>
      <c r="AA208" s="10">
        <v>14792182.279999999</v>
      </c>
      <c r="AB208" s="10">
        <v>15367069.09</v>
      </c>
      <c r="AC208" s="10">
        <v>17195458.5</v>
      </c>
      <c r="AD208" s="10">
        <v>14292151.720000001</v>
      </c>
      <c r="AF208" s="2" t="str">
        <f t="shared" si="31"/>
        <v>PC 20:4e (18:4e/2:0)</v>
      </c>
      <c r="AG208" s="9">
        <f>AVERAGE(F208:J208)</f>
        <v>8773825.7686000001</v>
      </c>
      <c r="AH208" s="9">
        <f>AVERAGE(L208:O208)</f>
        <v>46641697.914999999</v>
      </c>
      <c r="AI208" s="9">
        <f t="shared" si="32"/>
        <v>58618270.18333333</v>
      </c>
      <c r="AJ208" s="9">
        <f t="shared" si="33"/>
        <v>14165940.751428572</v>
      </c>
      <c r="AK208" s="9"/>
      <c r="AL208" s="9">
        <f>STDEV(F208:J208)</f>
        <v>2548145.9164176453</v>
      </c>
      <c r="AM208" s="9">
        <f>STDEV(L208:O208)</f>
        <v>15871602.896861205</v>
      </c>
      <c r="AN208" s="9">
        <f t="shared" si="34"/>
        <v>2966144.4681943948</v>
      </c>
      <c r="AO208" s="9">
        <f t="shared" si="35"/>
        <v>2075617.2722208046</v>
      </c>
      <c r="AP208" s="9"/>
      <c r="AQ208" s="9">
        <f t="shared" si="36"/>
        <v>1139565.4971396704</v>
      </c>
      <c r="AR208" s="9">
        <f t="shared" si="37"/>
        <v>7935801.4484306024</v>
      </c>
      <c r="AS208" s="9">
        <f t="shared" si="38"/>
        <v>1210923.408409206</v>
      </c>
      <c r="AT208" s="9">
        <f t="shared" si="39"/>
        <v>784509.58846378606</v>
      </c>
    </row>
    <row r="209" spans="1:46" x14ac:dyDescent="0.25">
      <c r="A209" s="1">
        <f t="shared" si="30"/>
        <v>8</v>
      </c>
      <c r="B209" s="1" t="s">
        <v>301</v>
      </c>
      <c r="C209" s="2" t="s">
        <v>210</v>
      </c>
      <c r="E209" s="1" t="s">
        <v>308</v>
      </c>
      <c r="F209" s="10">
        <v>271872.10960000003</v>
      </c>
      <c r="G209" s="10">
        <v>371315.27110000001</v>
      </c>
      <c r="H209" s="10">
        <v>341783.35580000002</v>
      </c>
      <c r="I209" s="10">
        <v>155466.3327</v>
      </c>
      <c r="J209" s="10">
        <v>142831.2121</v>
      </c>
      <c r="K209" s="10"/>
      <c r="L209" s="10">
        <v>169253.8126</v>
      </c>
      <c r="M209" s="10">
        <v>250763.89739999999</v>
      </c>
      <c r="N209" s="10">
        <v>180908.04250000001</v>
      </c>
      <c r="O209" s="10">
        <v>303051.61060000001</v>
      </c>
      <c r="P209" s="10"/>
      <c r="Q209" s="10">
        <v>165378.98629999999</v>
      </c>
      <c r="R209" s="10">
        <v>7855.1859100000001</v>
      </c>
      <c r="S209" s="10">
        <v>243300.39679999999</v>
      </c>
      <c r="T209" s="10">
        <v>195121.64980000001</v>
      </c>
      <c r="U209" s="10">
        <v>8211.0259220000007</v>
      </c>
      <c r="V209" s="10">
        <v>191075.23149999999</v>
      </c>
      <c r="W209" s="10"/>
      <c r="X209" s="10">
        <v>5487396.7240000004</v>
      </c>
      <c r="Y209" s="10">
        <v>6181835.125</v>
      </c>
      <c r="Z209" s="10">
        <v>3929431.5159999998</v>
      </c>
      <c r="AA209" s="10">
        <v>5029720.7960000001</v>
      </c>
      <c r="AB209" s="10">
        <v>7376638.1770000001</v>
      </c>
      <c r="AC209" s="10">
        <v>8399782.4629999995</v>
      </c>
      <c r="AD209" s="10">
        <v>5914775.8619999997</v>
      </c>
      <c r="AF209" s="2" t="str">
        <f t="shared" si="31"/>
        <v>PC 20:5e (18:5e/2:0)</v>
      </c>
      <c r="AG209" s="9">
        <f>AVERAGE(F209:J209)</f>
        <v>256653.65625999999</v>
      </c>
      <c r="AH209" s="9">
        <f>AVERAGE(L209:O209)</f>
        <v>225994.34077499999</v>
      </c>
      <c r="AI209" s="9">
        <f t="shared" si="32"/>
        <v>135157.07937199998</v>
      </c>
      <c r="AJ209" s="9">
        <f t="shared" si="33"/>
        <v>6045654.3804285722</v>
      </c>
      <c r="AK209" s="9"/>
      <c r="AL209" s="9">
        <f>STDEV(F209:J209)</f>
        <v>104666.58519716479</v>
      </c>
      <c r="AM209" s="9">
        <f>STDEV(L209:O209)</f>
        <v>62725.90001480576</v>
      </c>
      <c r="AN209" s="9">
        <f t="shared" si="34"/>
        <v>101638.5780816155</v>
      </c>
      <c r="AO209" s="9">
        <f t="shared" si="35"/>
        <v>1481625.4108538181</v>
      </c>
      <c r="AP209" s="9"/>
      <c r="AQ209" s="9">
        <f t="shared" si="36"/>
        <v>46808.319894726737</v>
      </c>
      <c r="AR209" s="9">
        <f t="shared" si="37"/>
        <v>31362.95000740288</v>
      </c>
      <c r="AS209" s="9">
        <f t="shared" si="38"/>
        <v>41493.775746997388</v>
      </c>
      <c r="AT209" s="9">
        <f t="shared" si="39"/>
        <v>560001.76761044306</v>
      </c>
    </row>
    <row r="210" spans="1:46" x14ac:dyDescent="0.25">
      <c r="A210" s="1">
        <f t="shared" si="30"/>
        <v>9</v>
      </c>
      <c r="B210" s="1" t="s">
        <v>301</v>
      </c>
      <c r="C210" s="2" t="s">
        <v>211</v>
      </c>
      <c r="E210" s="1" t="s">
        <v>308</v>
      </c>
      <c r="F210" s="10">
        <v>198307.65770000001</v>
      </c>
      <c r="G210" s="10">
        <v>280163.11800000002</v>
      </c>
      <c r="H210" s="10">
        <v>261914.35310000001</v>
      </c>
      <c r="I210" s="10">
        <v>143171.5564</v>
      </c>
      <c r="J210" s="10">
        <v>95135.181819999998</v>
      </c>
      <c r="K210" s="10"/>
      <c r="L210" s="10">
        <v>724746.40520000004</v>
      </c>
      <c r="M210" s="10">
        <v>2109125.6409999998</v>
      </c>
      <c r="N210" s="10">
        <v>1191803.257</v>
      </c>
      <c r="O210" s="10">
        <v>1456414.216</v>
      </c>
      <c r="P210" s="10"/>
      <c r="Q210" s="10">
        <v>1587901.9609999999</v>
      </c>
      <c r="R210" s="10">
        <v>1813875.5379999999</v>
      </c>
      <c r="S210" s="10">
        <v>1505840.8729999999</v>
      </c>
      <c r="T210" s="10">
        <v>1411680.808</v>
      </c>
      <c r="U210" s="10">
        <v>1804584.885</v>
      </c>
      <c r="V210" s="10">
        <v>1629807.0989999999</v>
      </c>
      <c r="W210" s="10"/>
      <c r="X210" s="10">
        <v>908707.26500000001</v>
      </c>
      <c r="Y210" s="10">
        <v>868657.70609999995</v>
      </c>
      <c r="Z210" s="10">
        <v>921239.36170000001</v>
      </c>
      <c r="AA210" s="10">
        <v>1192414.6340000001</v>
      </c>
      <c r="AB210" s="10">
        <v>1189620.014</v>
      </c>
      <c r="AC210" s="10">
        <v>1155604.0830000001</v>
      </c>
      <c r="AD210" s="10">
        <v>1313841.379</v>
      </c>
      <c r="AF210" s="2" t="str">
        <f t="shared" si="31"/>
        <v>PC 21:3e (18:3e/3:0)</v>
      </c>
      <c r="AG210" s="9">
        <f>AVERAGE(F210:J210)</f>
        <v>195738.37340400001</v>
      </c>
      <c r="AH210" s="9">
        <f>AVERAGE(L210:O210)</f>
        <v>1370522.3798</v>
      </c>
      <c r="AI210" s="9">
        <f t="shared" si="32"/>
        <v>1625615.1939999999</v>
      </c>
      <c r="AJ210" s="9">
        <f t="shared" si="33"/>
        <v>1078583.4918285713</v>
      </c>
      <c r="AK210" s="9"/>
      <c r="AL210" s="9">
        <f>STDEV(F210:J210)</f>
        <v>78098.769864572707</v>
      </c>
      <c r="AM210" s="9">
        <f>STDEV(L210:O210)</f>
        <v>577892.52726496453</v>
      </c>
      <c r="AN210" s="9">
        <f t="shared" si="34"/>
        <v>160639.83124660159</v>
      </c>
      <c r="AO210" s="9">
        <f t="shared" si="35"/>
        <v>175237.47048216587</v>
      </c>
      <c r="AP210" s="9"/>
      <c r="AQ210" s="9">
        <f t="shared" si="36"/>
        <v>34926.831675259324</v>
      </c>
      <c r="AR210" s="9">
        <f t="shared" si="37"/>
        <v>288946.26363248227</v>
      </c>
      <c r="AS210" s="9">
        <f t="shared" si="38"/>
        <v>65580.936486828548</v>
      </c>
      <c r="AT210" s="9">
        <f t="shared" si="39"/>
        <v>66233.538182261836</v>
      </c>
    </row>
    <row r="211" spans="1:46" x14ac:dyDescent="0.25">
      <c r="A211" s="1">
        <f t="shared" si="30"/>
        <v>10</v>
      </c>
      <c r="B211" s="1" t="s">
        <v>301</v>
      </c>
      <c r="C211" s="2" t="s">
        <v>212</v>
      </c>
      <c r="E211" s="1" t="s">
        <v>308</v>
      </c>
      <c r="F211" s="10">
        <v>1705152.027</v>
      </c>
      <c r="G211" s="10">
        <v>2599140.75</v>
      </c>
      <c r="H211" s="10">
        <v>1845420.8219999999</v>
      </c>
      <c r="I211" s="10">
        <v>1318868.6939999999</v>
      </c>
      <c r="J211" s="10">
        <v>1242468.182</v>
      </c>
      <c r="K211" s="10"/>
      <c r="L211" s="10">
        <v>4836897.6030000001</v>
      </c>
      <c r="M211" s="10">
        <v>9531651.2819999997</v>
      </c>
      <c r="N211" s="10">
        <v>6211083.4160000002</v>
      </c>
      <c r="O211" s="10">
        <v>8698735.9940000009</v>
      </c>
      <c r="P211" s="10"/>
      <c r="Q211" s="10">
        <v>7473115.057</v>
      </c>
      <c r="R211" s="10">
        <v>7206454.0120000001</v>
      </c>
      <c r="S211" s="10">
        <v>9808357.1429999992</v>
      </c>
      <c r="T211" s="10">
        <v>7469117.8449999997</v>
      </c>
      <c r="U211" s="10">
        <v>8752070.0989999995</v>
      </c>
      <c r="V211" s="10">
        <v>10033005.4</v>
      </c>
      <c r="W211" s="10"/>
      <c r="X211" s="10">
        <v>2053273.148</v>
      </c>
      <c r="Y211" s="10">
        <v>2491303.943</v>
      </c>
      <c r="Z211" s="10">
        <v>1923169.548</v>
      </c>
      <c r="AA211" s="10">
        <v>2004856.226</v>
      </c>
      <c r="AB211" s="10">
        <v>2550831.909</v>
      </c>
      <c r="AC211" s="10">
        <v>2869200.469</v>
      </c>
      <c r="AD211" s="10">
        <v>2765622.4139999999</v>
      </c>
      <c r="AF211" s="2" t="str">
        <f t="shared" si="31"/>
        <v>PC 21:4e (18:4e/3:0)</v>
      </c>
      <c r="AG211" s="9">
        <f>AVERAGE(F211:J211)</f>
        <v>1742210.095</v>
      </c>
      <c r="AH211" s="9">
        <f>AVERAGE(L211:O211)</f>
        <v>7319592.0737500004</v>
      </c>
      <c r="AI211" s="9">
        <f t="shared" si="32"/>
        <v>8457019.925999999</v>
      </c>
      <c r="AJ211" s="9">
        <f t="shared" si="33"/>
        <v>2379751.0938571431</v>
      </c>
      <c r="AK211" s="9"/>
      <c r="AL211" s="9">
        <f>STDEV(F211:J211)</f>
        <v>542059.91907261347</v>
      </c>
      <c r="AM211" s="9">
        <f>STDEV(L211:O211)</f>
        <v>2174688.2667764514</v>
      </c>
      <c r="AN211" s="9">
        <f t="shared" si="34"/>
        <v>1257364.8246265231</v>
      </c>
      <c r="AO211" s="9">
        <f t="shared" si="35"/>
        <v>384224.49364322913</v>
      </c>
      <c r="AP211" s="9"/>
      <c r="AQ211" s="9">
        <f t="shared" si="36"/>
        <v>242416.56538487968</v>
      </c>
      <c r="AR211" s="9">
        <f t="shared" si="37"/>
        <v>1087344.1333882257</v>
      </c>
      <c r="AS211" s="9">
        <f t="shared" si="38"/>
        <v>513317.04014317301</v>
      </c>
      <c r="AT211" s="9">
        <f t="shared" si="39"/>
        <v>145223.20825710025</v>
      </c>
    </row>
    <row r="212" spans="1:46" x14ac:dyDescent="0.25">
      <c r="A212" s="1">
        <f t="shared" si="30"/>
        <v>11</v>
      </c>
      <c r="B212" s="1" t="s">
        <v>301</v>
      </c>
      <c r="C212" s="2" t="s">
        <v>213</v>
      </c>
      <c r="E212" s="1" t="s">
        <v>308</v>
      </c>
      <c r="F212" s="10">
        <v>2484092.7179999999</v>
      </c>
      <c r="G212" s="10">
        <v>3538956.5389999999</v>
      </c>
      <c r="H212" s="10">
        <v>3331367.2510000002</v>
      </c>
      <c r="I212" s="10">
        <v>3206531.6639999999</v>
      </c>
      <c r="J212" s="10">
        <v>2330650.909</v>
      </c>
      <c r="K212" s="10"/>
      <c r="L212" s="10">
        <v>3351599.5639999998</v>
      </c>
      <c r="M212" s="10">
        <v>8438923.0769999996</v>
      </c>
      <c r="N212" s="10">
        <v>7529368.5609999998</v>
      </c>
      <c r="O212" s="10">
        <v>4568539.9160000002</v>
      </c>
      <c r="P212" s="10"/>
      <c r="Q212" s="10">
        <v>5164384.0180000002</v>
      </c>
      <c r="R212" s="10">
        <v>12931964.77</v>
      </c>
      <c r="S212" s="10">
        <v>12906448.41</v>
      </c>
      <c r="T212" s="10">
        <v>6314542.0880000005</v>
      </c>
      <c r="U212" s="10">
        <v>14341606.43</v>
      </c>
      <c r="V212" s="10">
        <v>15695462.960000001</v>
      </c>
      <c r="W212" s="10"/>
      <c r="X212" s="10">
        <v>5940790.5980000002</v>
      </c>
      <c r="Y212" s="10">
        <v>6334559.1399999997</v>
      </c>
      <c r="Z212" s="10">
        <v>3169915.5589999999</v>
      </c>
      <c r="AA212" s="10">
        <v>12477580.23</v>
      </c>
      <c r="AB212" s="10">
        <v>7463529.2019999996</v>
      </c>
      <c r="AC212" s="10">
        <v>7063470.5489999996</v>
      </c>
      <c r="AD212" s="10">
        <v>9979424.1380000003</v>
      </c>
      <c r="AF212" s="2" t="str">
        <f t="shared" si="31"/>
        <v>PC 32:0e (14:0e/18:0)</v>
      </c>
      <c r="AG212" s="9">
        <f>AVERAGE(F212:J212)</f>
        <v>2978319.8161999998</v>
      </c>
      <c r="AH212" s="9">
        <f>AVERAGE(L212:O212)</f>
        <v>5972107.7795000002</v>
      </c>
      <c r="AI212" s="9">
        <f t="shared" si="32"/>
        <v>11225734.779333333</v>
      </c>
      <c r="AJ212" s="9">
        <f t="shared" si="33"/>
        <v>7489895.6308571445</v>
      </c>
      <c r="AK212" s="9"/>
      <c r="AL212" s="9">
        <f>STDEV(F212:J212)</f>
        <v>537301.61724954681</v>
      </c>
      <c r="AM212" s="9">
        <f>STDEV(L212:O212)</f>
        <v>2404669.4096092111</v>
      </c>
      <c r="AN212" s="9">
        <f t="shared" si="34"/>
        <v>4388232.7181943133</v>
      </c>
      <c r="AO212" s="9">
        <f t="shared" si="35"/>
        <v>2990374.5589971249</v>
      </c>
      <c r="AP212" s="9"/>
      <c r="AQ212" s="9">
        <f t="shared" si="36"/>
        <v>240288.58811811203</v>
      </c>
      <c r="AR212" s="9">
        <f t="shared" si="37"/>
        <v>1202334.7048046056</v>
      </c>
      <c r="AS212" s="9">
        <f t="shared" si="38"/>
        <v>1791488.5053604194</v>
      </c>
      <c r="AT212" s="9">
        <f t="shared" si="39"/>
        <v>1130255.3442915485</v>
      </c>
    </row>
    <row r="213" spans="1:46" x14ac:dyDescent="0.25">
      <c r="A213" s="1">
        <f t="shared" si="30"/>
        <v>12</v>
      </c>
      <c r="B213" s="1" t="s">
        <v>301</v>
      </c>
      <c r="C213" s="2" t="s">
        <v>214</v>
      </c>
      <c r="E213" s="1" t="s">
        <v>308</v>
      </c>
      <c r="F213" s="10">
        <v>340896.02100000001</v>
      </c>
      <c r="G213" s="10">
        <v>622504.78469999996</v>
      </c>
      <c r="H213" s="10">
        <v>533487.19680000003</v>
      </c>
      <c r="I213" s="10">
        <v>497692.3077</v>
      </c>
      <c r="J213" s="10">
        <v>296676.84850000002</v>
      </c>
      <c r="K213" s="10"/>
      <c r="L213" s="10">
        <v>536508.06099999999</v>
      </c>
      <c r="M213" s="10">
        <v>1432776.41</v>
      </c>
      <c r="N213" s="10">
        <v>1874698.2390000001</v>
      </c>
      <c r="O213" s="10">
        <v>917836.13450000004</v>
      </c>
      <c r="P213" s="10"/>
      <c r="Q213" s="10">
        <v>822172.77099999995</v>
      </c>
      <c r="R213" s="10">
        <v>2523125.2450000001</v>
      </c>
      <c r="S213" s="10">
        <v>3099003.571</v>
      </c>
      <c r="T213" s="10">
        <v>1314618.5190000001</v>
      </c>
      <c r="U213" s="10">
        <v>4956622.8550000004</v>
      </c>
      <c r="V213" s="10">
        <v>5648819.4440000001</v>
      </c>
      <c r="W213" s="10"/>
      <c r="X213" s="10">
        <v>874003.20510000002</v>
      </c>
      <c r="Y213" s="10">
        <v>880555.55559999996</v>
      </c>
      <c r="Z213" s="10">
        <v>422071.47610000003</v>
      </c>
      <c r="AA213" s="10">
        <v>2355107.1889999998</v>
      </c>
      <c r="AB213" s="10">
        <v>954578.34759999998</v>
      </c>
      <c r="AC213" s="10">
        <v>1101232.5970000001</v>
      </c>
      <c r="AD213" s="10">
        <v>2362412.0690000001</v>
      </c>
      <c r="AF213" s="2" t="str">
        <f t="shared" si="31"/>
        <v>PC 34:0e (14:0e/20:0)</v>
      </c>
      <c r="AG213" s="9">
        <f>AVERAGE(F213:J213)</f>
        <v>458251.43174000003</v>
      </c>
      <c r="AH213" s="9">
        <f>AVERAGE(L213:O213)</f>
        <v>1190454.7111249999</v>
      </c>
      <c r="AI213" s="9">
        <f t="shared" si="32"/>
        <v>3060727.0675000004</v>
      </c>
      <c r="AJ213" s="9">
        <f t="shared" si="33"/>
        <v>1278565.7770571427</v>
      </c>
      <c r="AK213" s="9"/>
      <c r="AL213" s="9">
        <f>STDEV(F213:J213)</f>
        <v>136082.51667498631</v>
      </c>
      <c r="AM213" s="9">
        <f>STDEV(L213:O213)</f>
        <v>585626.76416390075</v>
      </c>
      <c r="AN213" s="9">
        <f t="shared" si="34"/>
        <v>1930965.7789902205</v>
      </c>
      <c r="AO213" s="9">
        <f t="shared" si="35"/>
        <v>766566.43612568884</v>
      </c>
      <c r="AP213" s="9"/>
      <c r="AQ213" s="9">
        <f t="shared" si="36"/>
        <v>60857.951566903605</v>
      </c>
      <c r="AR213" s="9">
        <f t="shared" si="37"/>
        <v>292813.38208195037</v>
      </c>
      <c r="AS213" s="9">
        <f t="shared" si="38"/>
        <v>788313.47821697919</v>
      </c>
      <c r="AT213" s="9">
        <f t="shared" si="39"/>
        <v>289734.87905680743</v>
      </c>
    </row>
    <row r="214" spans="1:46" x14ac:dyDescent="0.25">
      <c r="A214" s="1">
        <f t="shared" si="30"/>
        <v>13</v>
      </c>
      <c r="B214" s="1" t="s">
        <v>301</v>
      </c>
      <c r="C214" s="2" t="s">
        <v>215</v>
      </c>
      <c r="E214" s="1" t="s">
        <v>308</v>
      </c>
      <c r="F214" s="10">
        <v>4396178.6789999995</v>
      </c>
      <c r="G214" s="10">
        <v>5328608.4529999997</v>
      </c>
      <c r="H214" s="10">
        <v>5372830.1890000002</v>
      </c>
      <c r="I214" s="10">
        <v>4594275.4919999996</v>
      </c>
      <c r="J214" s="10">
        <v>3370157.5759999999</v>
      </c>
      <c r="K214" s="10"/>
      <c r="L214" s="10">
        <v>6701642.7019999996</v>
      </c>
      <c r="M214" s="10">
        <v>10375312.82</v>
      </c>
      <c r="N214" s="10">
        <v>9666939.182</v>
      </c>
      <c r="O214" s="10">
        <v>9712815.1260000002</v>
      </c>
      <c r="P214" s="10"/>
      <c r="Q214" s="10">
        <v>11671846.1</v>
      </c>
      <c r="R214" s="10">
        <v>29594774.949999999</v>
      </c>
      <c r="S214" s="10">
        <v>25425650.789999999</v>
      </c>
      <c r="T214" s="10">
        <v>11120259.26</v>
      </c>
      <c r="U214" s="10">
        <v>21472847.75</v>
      </c>
      <c r="V214" s="10">
        <v>28861963.73</v>
      </c>
      <c r="W214" s="10"/>
      <c r="X214" s="10">
        <v>10772072.65</v>
      </c>
      <c r="Y214" s="10">
        <v>11165007.17</v>
      </c>
      <c r="Z214" s="10">
        <v>6171841.7549999999</v>
      </c>
      <c r="AA214" s="10">
        <v>14898953.789999999</v>
      </c>
      <c r="AB214" s="10">
        <v>12476599</v>
      </c>
      <c r="AC214" s="10">
        <v>11571445.779999999</v>
      </c>
      <c r="AD214" s="10">
        <v>15530496.550000001</v>
      </c>
      <c r="AF214" s="2" t="str">
        <f t="shared" si="31"/>
        <v>PC 34:1e (14:0e/20:1)</v>
      </c>
      <c r="AG214" s="9">
        <f>AVERAGE(F214:J214)</f>
        <v>4612410.0778000001</v>
      </c>
      <c r="AH214" s="9">
        <f>AVERAGE(L214:O214)</f>
        <v>9114177.4574999996</v>
      </c>
      <c r="AI214" s="9">
        <f t="shared" si="32"/>
        <v>21357890.43</v>
      </c>
      <c r="AJ214" s="9">
        <f t="shared" si="33"/>
        <v>11798059.527857142</v>
      </c>
      <c r="AK214" s="9"/>
      <c r="AL214" s="9">
        <f>STDEV(F214:J214)</f>
        <v>818757.4453728745</v>
      </c>
      <c r="AM214" s="9">
        <f>STDEV(L214:O214)</f>
        <v>1640599.3753567501</v>
      </c>
      <c r="AN214" s="9">
        <f t="shared" si="34"/>
        <v>8238274.3211801164</v>
      </c>
      <c r="AO214" s="9">
        <f t="shared" si="35"/>
        <v>3086695.4213247788</v>
      </c>
      <c r="AP214" s="9"/>
      <c r="AQ214" s="9">
        <f t="shared" si="36"/>
        <v>366159.46098756359</v>
      </c>
      <c r="AR214" s="9">
        <f t="shared" si="37"/>
        <v>820299.68767837505</v>
      </c>
      <c r="AS214" s="9">
        <f t="shared" si="38"/>
        <v>3363261.4079941246</v>
      </c>
      <c r="AT214" s="9">
        <f t="shared" si="39"/>
        <v>1166661.2082610147</v>
      </c>
    </row>
    <row r="215" spans="1:46" x14ac:dyDescent="0.25">
      <c r="A215" s="1">
        <f t="shared" si="30"/>
        <v>14</v>
      </c>
      <c r="B215" s="1" t="s">
        <v>301</v>
      </c>
      <c r="C215" s="2" t="s">
        <v>216</v>
      </c>
      <c r="E215" s="1" t="s">
        <v>308</v>
      </c>
      <c r="F215" s="10">
        <v>940453.82880000002</v>
      </c>
      <c r="G215" s="10">
        <v>1282405.9010000001</v>
      </c>
      <c r="H215" s="10">
        <v>1188565.027</v>
      </c>
      <c r="I215" s="10">
        <v>1353729.159</v>
      </c>
      <c r="J215" s="10">
        <v>828281.81819999998</v>
      </c>
      <c r="K215" s="10"/>
      <c r="L215" s="10">
        <v>1014803.922</v>
      </c>
      <c r="M215" s="10">
        <v>2540666.6669999999</v>
      </c>
      <c r="N215" s="10">
        <v>1309244.6000000001</v>
      </c>
      <c r="O215" s="10">
        <v>1263438.375</v>
      </c>
      <c r="P215" s="10"/>
      <c r="Q215" s="10">
        <v>1256864.9650000001</v>
      </c>
      <c r="R215" s="10">
        <v>3283354.99</v>
      </c>
      <c r="S215" s="10">
        <v>3050146.429</v>
      </c>
      <c r="T215" s="10">
        <v>1328893.2660000001</v>
      </c>
      <c r="U215" s="10">
        <v>13209.200440000001</v>
      </c>
      <c r="V215" s="10">
        <v>2585500.7719999999</v>
      </c>
      <c r="W215" s="10"/>
      <c r="X215" s="10">
        <v>1794581.909</v>
      </c>
      <c r="Y215" s="10">
        <v>2350423.2969999998</v>
      </c>
      <c r="Z215" s="10">
        <v>1029765.625</v>
      </c>
      <c r="AA215" s="10">
        <v>1558224.3259999999</v>
      </c>
      <c r="AB215" s="10">
        <v>2649111.4670000002</v>
      </c>
      <c r="AC215" s="10">
        <v>2277193.7749999999</v>
      </c>
      <c r="AD215" s="10">
        <v>23682.758620000001</v>
      </c>
      <c r="AF215" s="2" t="str">
        <f t="shared" si="31"/>
        <v>PC 34:2e (14:0e/20:2)</v>
      </c>
      <c r="AG215" s="9">
        <f>AVERAGE(F215:J215)</f>
        <v>1118687.1467999998</v>
      </c>
      <c r="AH215" s="9">
        <f>AVERAGE(L215:O215)</f>
        <v>1532038.3909999998</v>
      </c>
      <c r="AI215" s="9">
        <f t="shared" si="32"/>
        <v>1919661.6037400002</v>
      </c>
      <c r="AJ215" s="9">
        <f t="shared" si="33"/>
        <v>1668997.5939457142</v>
      </c>
      <c r="AK215" s="9"/>
      <c r="AL215" s="9">
        <f>STDEV(F215:J215)</f>
        <v>225296.397353373</v>
      </c>
      <c r="AM215" s="9">
        <f>STDEV(L215:O215)</f>
        <v>684749.47656589432</v>
      </c>
      <c r="AN215" s="9">
        <f t="shared" si="34"/>
        <v>1265216.5640008857</v>
      </c>
      <c r="AO215" s="9">
        <f t="shared" si="35"/>
        <v>907247.42510240281</v>
      </c>
      <c r="AP215" s="9"/>
      <c r="AQ215" s="9">
        <f t="shared" si="36"/>
        <v>100755.61191358915</v>
      </c>
      <c r="AR215" s="9">
        <f t="shared" si="37"/>
        <v>342374.73828294716</v>
      </c>
      <c r="AS215" s="9">
        <f t="shared" si="38"/>
        <v>516522.49931992439</v>
      </c>
      <c r="AT215" s="9">
        <f t="shared" si="39"/>
        <v>342907.29491780803</v>
      </c>
    </row>
    <row r="216" spans="1:46" x14ac:dyDescent="0.25">
      <c r="A216" s="1">
        <f t="shared" si="30"/>
        <v>15</v>
      </c>
      <c r="B216" s="1" t="s">
        <v>301</v>
      </c>
      <c r="C216" s="2" t="s">
        <v>217</v>
      </c>
      <c r="E216" s="1" t="s">
        <v>308</v>
      </c>
      <c r="F216" s="10">
        <v>3943434.6850000001</v>
      </c>
      <c r="G216" s="10">
        <v>5516255.9809999997</v>
      </c>
      <c r="H216" s="10">
        <v>5549845.0130000003</v>
      </c>
      <c r="I216" s="10">
        <v>5298364.9369999999</v>
      </c>
      <c r="J216" s="10">
        <v>3838581.818</v>
      </c>
      <c r="K216" s="10"/>
      <c r="L216" s="10">
        <v>6804544.6619999995</v>
      </c>
      <c r="M216" s="10">
        <v>14072635.9</v>
      </c>
      <c r="N216" s="10">
        <v>9799348.6209999993</v>
      </c>
      <c r="O216" s="10">
        <v>11207016.810000001</v>
      </c>
      <c r="P216" s="10"/>
      <c r="Q216" s="10">
        <v>9464790.9729999993</v>
      </c>
      <c r="R216" s="10">
        <v>17632716.239999998</v>
      </c>
      <c r="S216" s="10">
        <v>18403642.859999999</v>
      </c>
      <c r="T216" s="10">
        <v>299569.02360000001</v>
      </c>
      <c r="U216" s="10">
        <v>16326571.74</v>
      </c>
      <c r="V216" s="10">
        <v>26331469.91</v>
      </c>
      <c r="W216" s="10"/>
      <c r="X216" s="10">
        <v>8358048.4330000002</v>
      </c>
      <c r="Y216" s="10">
        <v>10580910.390000001</v>
      </c>
      <c r="Z216" s="10">
        <v>6427922.2070000004</v>
      </c>
      <c r="AA216" s="10">
        <v>10577711.810000001</v>
      </c>
      <c r="AB216" s="10">
        <v>11799935.9</v>
      </c>
      <c r="AC216" s="10">
        <v>140428.38020000001</v>
      </c>
      <c r="AD216" s="10">
        <v>143737.93100000001</v>
      </c>
      <c r="AF216" s="2" t="str">
        <f t="shared" si="31"/>
        <v>PC 36:4e (14:0e/22:4)</v>
      </c>
      <c r="AG216" s="9">
        <f>AVERAGE(F216:J216)</f>
        <v>4829296.4868000001</v>
      </c>
      <c r="AH216" s="9">
        <f>AVERAGE(L216:O216)</f>
        <v>10470886.49825</v>
      </c>
      <c r="AI216" s="9">
        <f t="shared" si="32"/>
        <v>14743126.791100001</v>
      </c>
      <c r="AJ216" s="9">
        <f t="shared" si="33"/>
        <v>6861242.1501714289</v>
      </c>
      <c r="AK216" s="9"/>
      <c r="AL216" s="9">
        <f>STDEV(F216:J216)</f>
        <v>862756.54490669828</v>
      </c>
      <c r="AM216" s="9">
        <f>STDEV(L216:O216)</f>
        <v>3022554.7786435084</v>
      </c>
      <c r="AN216" s="9">
        <f t="shared" si="34"/>
        <v>8888456.4375730623</v>
      </c>
      <c r="AO216" s="9">
        <f t="shared" si="35"/>
        <v>4911910.1917024124</v>
      </c>
      <c r="AP216" s="9"/>
      <c r="AQ216" s="9">
        <f t="shared" si="36"/>
        <v>385836.45648884546</v>
      </c>
      <c r="AR216" s="9">
        <f t="shared" si="37"/>
        <v>1511277.3893217542</v>
      </c>
      <c r="AS216" s="9">
        <f t="shared" si="38"/>
        <v>3628697.1455017207</v>
      </c>
      <c r="AT216" s="9">
        <f t="shared" si="39"/>
        <v>1856527.5470754546</v>
      </c>
    </row>
    <row r="217" spans="1:46" x14ac:dyDescent="0.25">
      <c r="A217" s="1">
        <f t="shared" si="30"/>
        <v>16</v>
      </c>
      <c r="B217" s="1" t="s">
        <v>301</v>
      </c>
      <c r="C217" s="2" t="s">
        <v>218</v>
      </c>
      <c r="E217" s="1" t="s">
        <v>308</v>
      </c>
      <c r="F217" s="10">
        <v>897466.21620000002</v>
      </c>
      <c r="G217" s="10">
        <v>1522830.5419999999</v>
      </c>
      <c r="H217" s="10">
        <v>1500769.879</v>
      </c>
      <c r="I217" s="10">
        <v>1523240.787</v>
      </c>
      <c r="J217" s="10">
        <v>1007173.6360000001</v>
      </c>
      <c r="K217" s="10"/>
      <c r="L217" s="10">
        <v>1004884.9669999999</v>
      </c>
      <c r="M217" s="10">
        <v>2471082.051</v>
      </c>
      <c r="N217" s="10">
        <v>2165036.889</v>
      </c>
      <c r="O217" s="10">
        <v>2887676.821</v>
      </c>
      <c r="P217" s="10"/>
      <c r="Q217" s="10">
        <v>1711675.176</v>
      </c>
      <c r="R217" s="10">
        <v>4077925.6359999999</v>
      </c>
      <c r="S217" s="10">
        <v>4205825.3969999999</v>
      </c>
      <c r="T217" s="10">
        <v>2230751.852</v>
      </c>
      <c r="U217" s="10">
        <v>5214764.5130000003</v>
      </c>
      <c r="V217" s="10">
        <v>7121770.8329999996</v>
      </c>
      <c r="W217" s="10"/>
      <c r="X217" s="10">
        <v>876257.83479999995</v>
      </c>
      <c r="Y217" s="10">
        <v>1268115.7709999999</v>
      </c>
      <c r="Z217" s="10">
        <v>8580.4521280000008</v>
      </c>
      <c r="AA217" s="10">
        <v>1621763.1580000001</v>
      </c>
      <c r="AB217" s="10">
        <v>1550732.906</v>
      </c>
      <c r="AC217" s="10">
        <v>1245978.581</v>
      </c>
      <c r="AD217" s="10">
        <v>1919905.517</v>
      </c>
      <c r="AF217" s="2" t="str">
        <f t="shared" si="31"/>
        <v>PC 38:4e (14:0e/24:4)</v>
      </c>
      <c r="AG217" s="9">
        <f>AVERAGE(F217:J217)</f>
        <v>1290296.2120400001</v>
      </c>
      <c r="AH217" s="9">
        <f>AVERAGE(L217:O217)</f>
        <v>2132170.182</v>
      </c>
      <c r="AI217" s="9">
        <f t="shared" si="32"/>
        <v>4093785.5678333337</v>
      </c>
      <c r="AJ217" s="9">
        <f t="shared" si="33"/>
        <v>1213047.7457040001</v>
      </c>
      <c r="AK217" s="9"/>
      <c r="AL217" s="9">
        <f>STDEV(F217:J217)</f>
        <v>311090.16088266467</v>
      </c>
      <c r="AM217" s="9">
        <f>STDEV(L217:O217)</f>
        <v>807775.48714742297</v>
      </c>
      <c r="AN217" s="9">
        <f t="shared" si="34"/>
        <v>1979062.2813617042</v>
      </c>
      <c r="AO217" s="9">
        <f t="shared" si="35"/>
        <v>625701.37942396069</v>
      </c>
      <c r="AP217" s="9"/>
      <c r="AQ217" s="9">
        <f t="shared" si="36"/>
        <v>139123.74937299683</v>
      </c>
      <c r="AR217" s="9">
        <f t="shared" si="37"/>
        <v>403887.74357371149</v>
      </c>
      <c r="AS217" s="9">
        <f t="shared" si="38"/>
        <v>807948.79308742844</v>
      </c>
      <c r="AT217" s="9">
        <f t="shared" si="39"/>
        <v>236492.89213512384</v>
      </c>
    </row>
    <row r="218" spans="1:46" x14ac:dyDescent="0.25">
      <c r="A218" s="1">
        <f t="shared" si="30"/>
        <v>17</v>
      </c>
      <c r="B218" s="1" t="s">
        <v>301</v>
      </c>
      <c r="C218" s="2" t="s">
        <v>219</v>
      </c>
      <c r="E218" s="1" t="s">
        <v>308</v>
      </c>
      <c r="F218" s="10">
        <v>95270.270269999994</v>
      </c>
      <c r="G218" s="10">
        <v>8446395.534</v>
      </c>
      <c r="H218" s="10">
        <v>6699777.6279999996</v>
      </c>
      <c r="I218" s="10">
        <v>6451982.1109999996</v>
      </c>
      <c r="J218" s="10">
        <v>4998648.4850000003</v>
      </c>
      <c r="K218" s="10"/>
      <c r="L218" s="10">
        <v>10019908.5</v>
      </c>
      <c r="M218" s="10">
        <v>16746297.439999999</v>
      </c>
      <c r="N218" s="10">
        <v>10630751.08</v>
      </c>
      <c r="O218" s="10">
        <v>12060567.23</v>
      </c>
      <c r="P218" s="10"/>
      <c r="Q218" s="10">
        <v>12685456.9</v>
      </c>
      <c r="R218" s="10">
        <v>21018861.059999999</v>
      </c>
      <c r="S218" s="10">
        <v>21304888.890000001</v>
      </c>
      <c r="T218" s="10">
        <v>10920976.43</v>
      </c>
      <c r="U218" s="10">
        <v>17217396.859999999</v>
      </c>
      <c r="V218" s="10">
        <v>25900023.149999999</v>
      </c>
      <c r="W218" s="10"/>
      <c r="X218" s="10">
        <v>7448614.6720000003</v>
      </c>
      <c r="Y218" s="10">
        <v>9069935.4839999992</v>
      </c>
      <c r="Z218" s="10">
        <v>5747529.9199999999</v>
      </c>
      <c r="AA218" s="10">
        <v>7202259.307</v>
      </c>
      <c r="AB218" s="10">
        <v>8514843.3049999997</v>
      </c>
      <c r="AC218" s="10">
        <v>7407968.5410000002</v>
      </c>
      <c r="AD218" s="10">
        <v>7020082.7589999996</v>
      </c>
      <c r="AF218" s="2" t="str">
        <f t="shared" si="31"/>
        <v>PC 38:5e (16:0e/22:5)</v>
      </c>
      <c r="AG218" s="9">
        <f>AVERAGE(F218:J218)</f>
        <v>5338414.8056539996</v>
      </c>
      <c r="AH218" s="9">
        <f>AVERAGE(L218:O218)</f>
        <v>12364381.0625</v>
      </c>
      <c r="AI218" s="9">
        <f t="shared" si="32"/>
        <v>18174600.548333332</v>
      </c>
      <c r="AJ218" s="9">
        <f t="shared" si="33"/>
        <v>7487319.1411428554</v>
      </c>
      <c r="AK218" s="9"/>
      <c r="AL218" s="9">
        <f>STDEV(F218:J218)</f>
        <v>3176432.3877956779</v>
      </c>
      <c r="AM218" s="9">
        <f>STDEV(L218:O218)</f>
        <v>3043874.6413499168</v>
      </c>
      <c r="AN218" s="9">
        <f t="shared" si="34"/>
        <v>5678603.297952882</v>
      </c>
      <c r="AO218" s="9">
        <f t="shared" si="35"/>
        <v>1071969.4048423211</v>
      </c>
      <c r="AP218" s="9"/>
      <c r="AQ218" s="9">
        <f t="shared" si="36"/>
        <v>1420543.7490086218</v>
      </c>
      <c r="AR218" s="9">
        <f t="shared" si="37"/>
        <v>1521937.3206749584</v>
      </c>
      <c r="AS218" s="9">
        <f t="shared" si="38"/>
        <v>2318280.0886117187</v>
      </c>
      <c r="AT218" s="9">
        <f t="shared" si="39"/>
        <v>405166.3511832428</v>
      </c>
    </row>
    <row r="219" spans="1:46" x14ac:dyDescent="0.25">
      <c r="A219" s="1">
        <f t="shared" si="30"/>
        <v>18</v>
      </c>
      <c r="B219" s="1" t="s">
        <v>301</v>
      </c>
      <c r="C219" s="2" t="s">
        <v>220</v>
      </c>
      <c r="E219" s="1" t="s">
        <v>308</v>
      </c>
      <c r="F219" s="10">
        <v>59744.744740000002</v>
      </c>
      <c r="G219" s="10">
        <v>2725947.3679999998</v>
      </c>
      <c r="H219" s="10">
        <v>1689666.105</v>
      </c>
      <c r="I219" s="10">
        <v>1966943.828</v>
      </c>
      <c r="J219" s="10">
        <v>1931043.3330000001</v>
      </c>
      <c r="K219" s="10"/>
      <c r="L219" s="10">
        <v>53019.607839999997</v>
      </c>
      <c r="M219" s="10">
        <v>2463416.923</v>
      </c>
      <c r="N219" s="10">
        <v>51126.620139999999</v>
      </c>
      <c r="O219" s="10">
        <v>62689.075629999999</v>
      </c>
      <c r="P219" s="10"/>
      <c r="Q219" s="10">
        <v>41061.783199999998</v>
      </c>
      <c r="R219" s="10">
        <v>96070.450100000002</v>
      </c>
      <c r="S219" s="10">
        <v>92968.253970000005</v>
      </c>
      <c r="T219" s="10">
        <v>52188.552190000002</v>
      </c>
      <c r="U219" s="10">
        <v>61613.727639999997</v>
      </c>
      <c r="V219" s="10">
        <v>4175621.142</v>
      </c>
      <c r="W219" s="10"/>
      <c r="X219" s="10">
        <v>7081260.6840000004</v>
      </c>
      <c r="Y219" s="10">
        <v>7901139.7850000001</v>
      </c>
      <c r="Z219" s="10">
        <v>4456968.085</v>
      </c>
      <c r="AA219" s="10">
        <v>8375266.3669999996</v>
      </c>
      <c r="AB219" s="10">
        <v>10689832.619999999</v>
      </c>
      <c r="AC219" s="10">
        <v>9388129.1830000002</v>
      </c>
      <c r="AD219" s="10">
        <v>9964806.8969999999</v>
      </c>
      <c r="AF219" s="2" t="str">
        <f t="shared" si="31"/>
        <v>PC 38:6e (16:0e/22:6)</v>
      </c>
      <c r="AG219" s="9">
        <f>AVERAGE(F219:J219)</f>
        <v>1674669.0757479998</v>
      </c>
      <c r="AH219" s="9">
        <f>AVERAGE(L219:O219)</f>
        <v>657563.05665249994</v>
      </c>
      <c r="AI219" s="9">
        <f t="shared" si="32"/>
        <v>753253.98485000001</v>
      </c>
      <c r="AJ219" s="9">
        <f t="shared" si="33"/>
        <v>8265343.3744285712</v>
      </c>
      <c r="AK219" s="9"/>
      <c r="AL219" s="9">
        <f>STDEV(F219:J219)</f>
        <v>982922.15410399938</v>
      </c>
      <c r="AM219" s="9">
        <f>STDEV(L219:O219)</f>
        <v>1203913.2267916799</v>
      </c>
      <c r="AN219" s="9">
        <f t="shared" si="34"/>
        <v>1676755.2666650286</v>
      </c>
      <c r="AO219" s="9">
        <f t="shared" si="35"/>
        <v>2084765.1274633233</v>
      </c>
      <c r="AP219" s="9"/>
      <c r="AQ219" s="9">
        <f t="shared" si="36"/>
        <v>439576.15063341329</v>
      </c>
      <c r="AR219" s="9">
        <f t="shared" si="37"/>
        <v>601956.61339583993</v>
      </c>
      <c r="AS219" s="9">
        <f t="shared" si="38"/>
        <v>684532.47114227677</v>
      </c>
      <c r="AT219" s="9">
        <f t="shared" si="39"/>
        <v>787967.15274968941</v>
      </c>
    </row>
    <row r="220" spans="1:46" x14ac:dyDescent="0.25">
      <c r="A220" s="1">
        <f t="shared" si="30"/>
        <v>19</v>
      </c>
      <c r="B220" s="1" t="s">
        <v>301</v>
      </c>
      <c r="C220" s="2" t="s">
        <v>221</v>
      </c>
      <c r="E220" s="1" t="s">
        <v>308</v>
      </c>
      <c r="F220" s="10">
        <v>1112112.6129999999</v>
      </c>
      <c r="G220" s="10">
        <v>1732838.517</v>
      </c>
      <c r="H220" s="10">
        <v>1313658.0190000001</v>
      </c>
      <c r="I220" s="10">
        <v>1600139.1769999999</v>
      </c>
      <c r="J220" s="10">
        <v>964755.75760000001</v>
      </c>
      <c r="K220" s="10"/>
      <c r="L220" s="10">
        <v>472621.78649999999</v>
      </c>
      <c r="M220" s="10">
        <v>802150.25639999995</v>
      </c>
      <c r="N220" s="10">
        <v>622400.46530000004</v>
      </c>
      <c r="O220" s="10">
        <v>777138.65549999999</v>
      </c>
      <c r="P220" s="10"/>
      <c r="Q220" s="10">
        <v>545924.15830000001</v>
      </c>
      <c r="R220" s="10">
        <v>836328.76710000006</v>
      </c>
      <c r="S220" s="10">
        <v>938409.12699999998</v>
      </c>
      <c r="T220" s="10">
        <v>663487.20539999998</v>
      </c>
      <c r="U220" s="10">
        <v>844829.13470000005</v>
      </c>
      <c r="V220" s="10">
        <v>1186142.747</v>
      </c>
      <c r="W220" s="10"/>
      <c r="X220" s="10">
        <v>1867705.128</v>
      </c>
      <c r="Y220" s="10">
        <v>2623678.4950000001</v>
      </c>
      <c r="Z220" s="10">
        <v>1281698.4709999999</v>
      </c>
      <c r="AA220" s="10">
        <v>2157320.6030000001</v>
      </c>
      <c r="AB220" s="10">
        <v>2569159.1880000001</v>
      </c>
      <c r="AC220" s="10">
        <v>2463186.412</v>
      </c>
      <c r="AD220" s="10">
        <v>2126162.4139999999</v>
      </c>
      <c r="AF220" s="2" t="str">
        <f t="shared" si="31"/>
        <v>PC 40:6e (18:0e/22:6)</v>
      </c>
      <c r="AG220" s="9">
        <f>AVERAGE(F220:J220)</f>
        <v>1344700.81672</v>
      </c>
      <c r="AH220" s="9">
        <f>AVERAGE(L220:O220)</f>
        <v>668577.79092499998</v>
      </c>
      <c r="AI220" s="9">
        <f t="shared" si="32"/>
        <v>835853.52324999997</v>
      </c>
      <c r="AJ220" s="9">
        <f t="shared" si="33"/>
        <v>2155558.673</v>
      </c>
      <c r="AK220" s="9"/>
      <c r="AL220" s="9">
        <f>STDEV(F220:J220)</f>
        <v>322226.16515068314</v>
      </c>
      <c r="AM220" s="9">
        <f>STDEV(L220:O220)</f>
        <v>152924.99896183255</v>
      </c>
      <c r="AN220" s="9">
        <f t="shared" si="34"/>
        <v>222292.67364580504</v>
      </c>
      <c r="AO220" s="9">
        <f t="shared" si="35"/>
        <v>471203.23640811694</v>
      </c>
      <c r="AP220" s="9"/>
      <c r="AQ220" s="9">
        <f t="shared" si="36"/>
        <v>144103.92188120025</v>
      </c>
      <c r="AR220" s="9">
        <f t="shared" si="37"/>
        <v>76462.499480916274</v>
      </c>
      <c r="AS220" s="9">
        <f t="shared" si="38"/>
        <v>90750.603998541337</v>
      </c>
      <c r="AT220" s="9">
        <f t="shared" si="39"/>
        <v>178098.08292923623</v>
      </c>
    </row>
    <row r="221" spans="1:46" x14ac:dyDescent="0.25">
      <c r="A221" s="1">
        <f t="shared" si="30"/>
        <v>20</v>
      </c>
      <c r="B221" s="1" t="s">
        <v>301</v>
      </c>
      <c r="C221" s="2" t="s">
        <v>222</v>
      </c>
      <c r="E221" s="1" t="s">
        <v>308</v>
      </c>
      <c r="F221" s="10">
        <v>46989.48949</v>
      </c>
      <c r="G221" s="10">
        <v>2794505.1830000002</v>
      </c>
      <c r="H221" s="10">
        <v>2103831.8730000001</v>
      </c>
      <c r="I221" s="10">
        <v>2508247.943</v>
      </c>
      <c r="J221" s="10">
        <v>1908923.6359999999</v>
      </c>
      <c r="K221" s="10"/>
      <c r="L221" s="10">
        <v>1541608.2790000001</v>
      </c>
      <c r="M221" s="10">
        <v>1993017.949</v>
      </c>
      <c r="N221" s="10">
        <v>2723602.858</v>
      </c>
      <c r="O221" s="10">
        <v>2839578.4309999999</v>
      </c>
      <c r="P221" s="10"/>
      <c r="Q221" s="10">
        <v>2743640.03</v>
      </c>
      <c r="R221" s="10">
        <v>3250670.45</v>
      </c>
      <c r="S221" s="10">
        <v>3725889.6830000002</v>
      </c>
      <c r="T221" s="10">
        <v>2645672.3909999998</v>
      </c>
      <c r="U221" s="10">
        <v>3204347.2069999999</v>
      </c>
      <c r="V221" s="10">
        <v>3875752.3149999999</v>
      </c>
      <c r="W221" s="10"/>
      <c r="X221" s="10">
        <v>5032589.0310000004</v>
      </c>
      <c r="Y221" s="10">
        <v>6490326.165</v>
      </c>
      <c r="Z221" s="10">
        <v>3328533.91</v>
      </c>
      <c r="AA221" s="10">
        <v>5411784.3389999997</v>
      </c>
      <c r="AB221" s="10">
        <v>6312037.0369999995</v>
      </c>
      <c r="AC221" s="10">
        <v>5459474.5650000004</v>
      </c>
      <c r="AD221" s="10">
        <v>4770986.2070000004</v>
      </c>
      <c r="AF221" s="2" t="str">
        <f t="shared" si="31"/>
        <v>PC 40:7e (18:1e/22:6)</v>
      </c>
      <c r="AG221" s="9">
        <f>AVERAGE(F221:J221)</f>
        <v>1872499.6248980002</v>
      </c>
      <c r="AH221" s="9">
        <f>AVERAGE(L221:O221)</f>
        <v>2274451.8792500002</v>
      </c>
      <c r="AI221" s="9">
        <f t="shared" si="32"/>
        <v>3240995.3460000004</v>
      </c>
      <c r="AJ221" s="9">
        <f t="shared" si="33"/>
        <v>5257961.6077142861</v>
      </c>
      <c r="AK221" s="9"/>
      <c r="AL221" s="9">
        <f>STDEV(F221:J221)</f>
        <v>1077218.4951548274</v>
      </c>
      <c r="AM221" s="9">
        <f>STDEV(L221:O221)</f>
        <v>615729.76234932523</v>
      </c>
      <c r="AN221" s="9">
        <f t="shared" si="34"/>
        <v>498246.39538720105</v>
      </c>
      <c r="AO221" s="9">
        <f t="shared" si="35"/>
        <v>1057094.7132932195</v>
      </c>
      <c r="AP221" s="9"/>
      <c r="AQ221" s="9">
        <f t="shared" si="36"/>
        <v>481746.75635724433</v>
      </c>
      <c r="AR221" s="9">
        <f t="shared" si="37"/>
        <v>307864.88117466262</v>
      </c>
      <c r="AS221" s="9">
        <f t="shared" si="38"/>
        <v>203408.23914660682</v>
      </c>
      <c r="AT221" s="9">
        <f t="shared" si="39"/>
        <v>399544.24623071181</v>
      </c>
    </row>
    <row r="222" spans="1:46" x14ac:dyDescent="0.25">
      <c r="A222" s="1">
        <v>1</v>
      </c>
      <c r="B222" s="1" t="s">
        <v>301</v>
      </c>
      <c r="C222" s="2" t="s">
        <v>223</v>
      </c>
      <c r="E222" s="1" t="s">
        <v>308</v>
      </c>
      <c r="F222" s="10">
        <v>735479.35439999995</v>
      </c>
      <c r="G222" s="10">
        <v>1137627.5919999999</v>
      </c>
      <c r="H222" s="10">
        <v>825498.65229999996</v>
      </c>
      <c r="I222" s="10">
        <v>584637.20929999999</v>
      </c>
      <c r="J222" s="10">
        <v>532130.60609999998</v>
      </c>
      <c r="K222" s="10"/>
      <c r="L222" s="10">
        <v>3926138.9980000001</v>
      </c>
      <c r="M222" s="10">
        <v>10604882.050000001</v>
      </c>
      <c r="N222" s="10">
        <v>6031528.7470000004</v>
      </c>
      <c r="O222" s="10">
        <v>7241250</v>
      </c>
      <c r="P222" s="10"/>
      <c r="Q222" s="10">
        <v>8577088.4199999999</v>
      </c>
      <c r="R222" s="10">
        <v>9684105.6750000007</v>
      </c>
      <c r="S222" s="10">
        <v>9732845.2379999999</v>
      </c>
      <c r="T222" s="10">
        <v>6785760.943</v>
      </c>
      <c r="U222" s="10">
        <v>8855699.1600000001</v>
      </c>
      <c r="V222" s="10">
        <v>9950586.4199999999</v>
      </c>
      <c r="W222" s="10"/>
      <c r="X222" s="10">
        <v>6588155.2709999997</v>
      </c>
      <c r="Y222" s="10">
        <v>6793806.4519999996</v>
      </c>
      <c r="Z222" s="10">
        <v>6896831.7819999997</v>
      </c>
      <c r="AA222" s="10">
        <v>7832313.8640000001</v>
      </c>
      <c r="AB222" s="10">
        <v>9283511.3959999997</v>
      </c>
      <c r="AC222" s="10">
        <v>8790722.8920000009</v>
      </c>
      <c r="AD222" s="10">
        <v>8424231.034</v>
      </c>
      <c r="AF222" s="2" t="str">
        <f t="shared" si="31"/>
        <v>PE 20:1e (14:1e/6:0)</v>
      </c>
      <c r="AG222" s="9">
        <f>AVERAGE(F222:J222)</f>
        <v>763074.68281999999</v>
      </c>
      <c r="AH222" s="9">
        <f>AVERAGE(L222:O222)</f>
        <v>6950949.9487500004</v>
      </c>
      <c r="AI222" s="9">
        <f t="shared" si="32"/>
        <v>8931014.3093333319</v>
      </c>
      <c r="AJ222" s="9">
        <f t="shared" si="33"/>
        <v>7801367.5272857156</v>
      </c>
      <c r="AK222" s="9"/>
      <c r="AL222" s="9">
        <f>STDEV(F222:J222)</f>
        <v>239855.80794495167</v>
      </c>
      <c r="AM222" s="9">
        <f>STDEV(L222:O222)</f>
        <v>2794656.2432796354</v>
      </c>
      <c r="AN222" s="9">
        <f t="shared" si="34"/>
        <v>1181749.0972860155</v>
      </c>
      <c r="AO222" s="9">
        <f t="shared" si="35"/>
        <v>1070026.4266784051</v>
      </c>
      <c r="AP222" s="9"/>
      <c r="AQ222" s="9">
        <f t="shared" si="36"/>
        <v>107266.77827260921</v>
      </c>
      <c r="AR222" s="9">
        <f t="shared" si="37"/>
        <v>1397328.1216398177</v>
      </c>
      <c r="AS222" s="9">
        <f t="shared" si="38"/>
        <v>482447.04872422921</v>
      </c>
      <c r="AT222" s="9">
        <f t="shared" si="39"/>
        <v>404431.97446544992</v>
      </c>
    </row>
    <row r="223" spans="1:46" x14ac:dyDescent="0.25">
      <c r="A223" s="1">
        <f t="shared" si="30"/>
        <v>2</v>
      </c>
      <c r="B223" s="1" t="s">
        <v>301</v>
      </c>
      <c r="C223" s="2" t="s">
        <v>224</v>
      </c>
      <c r="E223" s="1" t="s">
        <v>308</v>
      </c>
      <c r="F223" s="10">
        <v>1552779.2790000001</v>
      </c>
      <c r="G223" s="10">
        <v>2297371.611</v>
      </c>
      <c r="H223" s="10">
        <v>2188462.9380000001</v>
      </c>
      <c r="I223" s="10">
        <v>1351740.608</v>
      </c>
      <c r="J223" s="10">
        <v>1331004.2420000001</v>
      </c>
      <c r="K223" s="10"/>
      <c r="L223" s="10">
        <v>3934522.44</v>
      </c>
      <c r="M223" s="10">
        <v>9784600</v>
      </c>
      <c r="N223" s="10">
        <v>6720312.3959999997</v>
      </c>
      <c r="O223" s="10">
        <v>7036421.5690000001</v>
      </c>
      <c r="P223" s="10"/>
      <c r="Q223" s="10">
        <v>7495012.949</v>
      </c>
      <c r="R223" s="10">
        <v>7691596.8689999999</v>
      </c>
      <c r="S223" s="10">
        <v>10262361.109999999</v>
      </c>
      <c r="T223" s="10">
        <v>7782720.5389999999</v>
      </c>
      <c r="U223" s="10">
        <v>9048291.3469999991</v>
      </c>
      <c r="V223" s="10">
        <v>9285289.352</v>
      </c>
      <c r="W223" s="10"/>
      <c r="X223" s="10">
        <v>1516310.1850000001</v>
      </c>
      <c r="Y223" s="10">
        <v>2179359.8569999998</v>
      </c>
      <c r="Z223" s="10">
        <v>1486731.7150000001</v>
      </c>
      <c r="AA223" s="10">
        <v>1864372.9140000001</v>
      </c>
      <c r="AB223" s="10">
        <v>2037072.2930000001</v>
      </c>
      <c r="AC223" s="10">
        <v>2360207.8309999998</v>
      </c>
      <c r="AD223" s="10">
        <v>1964752.7590000001</v>
      </c>
      <c r="AF223" s="2" t="str">
        <f t="shared" si="31"/>
        <v>PE 22:4e (20:4e/2:0)</v>
      </c>
      <c r="AG223" s="9">
        <f>AVERAGE(F223:J223)</f>
        <v>1744271.7355999998</v>
      </c>
      <c r="AH223" s="9">
        <f>AVERAGE(L223:O223)</f>
        <v>6868964.1012500003</v>
      </c>
      <c r="AI223" s="9">
        <f t="shared" si="32"/>
        <v>8594212.0276666656</v>
      </c>
      <c r="AJ223" s="9">
        <f t="shared" si="33"/>
        <v>1915543.9362857142</v>
      </c>
      <c r="AK223" s="9"/>
      <c r="AL223" s="9">
        <f>STDEV(F223:J223)</f>
        <v>464963.80633150181</v>
      </c>
      <c r="AM223" s="9">
        <f>STDEV(L223:O223)</f>
        <v>2391792.9042413868</v>
      </c>
      <c r="AN223" s="9">
        <f t="shared" si="34"/>
        <v>1108870.4552578267</v>
      </c>
      <c r="AO223" s="9">
        <f t="shared" si="35"/>
        <v>324140.2607449498</v>
      </c>
      <c r="AP223" s="9"/>
      <c r="AQ223" s="9">
        <f t="shared" si="36"/>
        <v>207938.13560685702</v>
      </c>
      <c r="AR223" s="9">
        <f t="shared" si="37"/>
        <v>1195896.4521206934</v>
      </c>
      <c r="AS223" s="9">
        <f t="shared" si="38"/>
        <v>452694.46770489332</v>
      </c>
      <c r="AT223" s="9">
        <f t="shared" si="39"/>
        <v>122513.50283353846</v>
      </c>
    </row>
    <row r="224" spans="1:46" x14ac:dyDescent="0.25">
      <c r="A224" s="1">
        <f t="shared" si="30"/>
        <v>3</v>
      </c>
      <c r="B224" s="1" t="s">
        <v>301</v>
      </c>
      <c r="C224" s="2" t="s">
        <v>225</v>
      </c>
      <c r="E224" s="1" t="s">
        <v>308</v>
      </c>
      <c r="F224" s="10">
        <v>2085918.544</v>
      </c>
      <c r="G224" s="10">
        <v>2792758.7719999999</v>
      </c>
      <c r="H224" s="10">
        <v>2342196.429</v>
      </c>
      <c r="I224" s="10">
        <v>1610942.3970000001</v>
      </c>
      <c r="J224" s="10">
        <v>1431165.7579999999</v>
      </c>
      <c r="K224" s="10"/>
      <c r="L224" s="10">
        <v>2604762.5269999998</v>
      </c>
      <c r="M224" s="10">
        <v>7950266.6670000004</v>
      </c>
      <c r="N224" s="10">
        <v>5069069.4579999996</v>
      </c>
      <c r="O224" s="10">
        <v>5616386.5549999997</v>
      </c>
      <c r="P224" s="10"/>
      <c r="Q224" s="10">
        <v>5434021.4579999996</v>
      </c>
      <c r="R224" s="10">
        <v>5394908.023</v>
      </c>
      <c r="S224" s="10">
        <v>5282797.6189999999</v>
      </c>
      <c r="T224" s="10">
        <v>5476861.9529999997</v>
      </c>
      <c r="U224" s="10">
        <v>6310511.1349999998</v>
      </c>
      <c r="V224" s="10">
        <v>6106122.6849999996</v>
      </c>
      <c r="W224" s="10"/>
      <c r="X224" s="10">
        <v>8436730.7689999994</v>
      </c>
      <c r="Y224" s="10">
        <v>9759487.4550000001</v>
      </c>
      <c r="Z224" s="10">
        <v>8565478.7229999993</v>
      </c>
      <c r="AA224" s="10">
        <v>9296139.2809999995</v>
      </c>
      <c r="AB224" s="10">
        <v>11928817.66</v>
      </c>
      <c r="AC224" s="10">
        <v>12836690.09</v>
      </c>
      <c r="AD224" s="10">
        <v>10595875.859999999</v>
      </c>
      <c r="AF224" s="2" t="str">
        <f t="shared" si="31"/>
        <v>PE 24:6e (22:6e/2:0)</v>
      </c>
      <c r="AG224" s="9">
        <f>AVERAGE(F224:J224)</f>
        <v>2052596.3799999997</v>
      </c>
      <c r="AH224" s="9">
        <f>AVERAGE(L224:O224)</f>
        <v>5310121.3017499996</v>
      </c>
      <c r="AI224" s="9">
        <f t="shared" si="32"/>
        <v>5667537.1454999996</v>
      </c>
      <c r="AJ224" s="9">
        <f t="shared" si="33"/>
        <v>10202745.691142857</v>
      </c>
      <c r="AK224" s="9"/>
      <c r="AL224" s="9">
        <f>STDEV(F224:J224)</f>
        <v>550920.40717890533</v>
      </c>
      <c r="AM224" s="9">
        <f>STDEV(L224:O224)</f>
        <v>2194025.0717567364</v>
      </c>
      <c r="AN224" s="9">
        <f t="shared" si="34"/>
        <v>428721.48853588518</v>
      </c>
      <c r="AO224" s="9">
        <f t="shared" si="35"/>
        <v>1677766.558286858</v>
      </c>
      <c r="AP224" s="9"/>
      <c r="AQ224" s="9">
        <f t="shared" si="36"/>
        <v>246379.09612877909</v>
      </c>
      <c r="AR224" s="9">
        <f t="shared" si="37"/>
        <v>1097012.5358783682</v>
      </c>
      <c r="AS224" s="9">
        <f t="shared" si="38"/>
        <v>175024.81477989777</v>
      </c>
      <c r="AT224" s="9">
        <f t="shared" si="39"/>
        <v>634136.15303539718</v>
      </c>
    </row>
    <row r="225" spans="1:46" x14ac:dyDescent="0.25">
      <c r="A225" s="1">
        <f t="shared" si="30"/>
        <v>4</v>
      </c>
      <c r="B225" s="1" t="s">
        <v>301</v>
      </c>
      <c r="C225" s="2" t="s">
        <v>226</v>
      </c>
      <c r="E225" s="1" t="s">
        <v>308</v>
      </c>
      <c r="F225" s="10">
        <v>93422.447450000007</v>
      </c>
      <c r="G225" s="10">
        <v>158692.2648</v>
      </c>
      <c r="H225" s="10">
        <v>114613.9151</v>
      </c>
      <c r="I225" s="10">
        <v>153192.95170000001</v>
      </c>
      <c r="J225" s="10">
        <v>110101.2121</v>
      </c>
      <c r="K225" s="10"/>
      <c r="L225" s="10">
        <v>406318.12640000001</v>
      </c>
      <c r="M225" s="10">
        <v>520646.6667</v>
      </c>
      <c r="N225" s="10">
        <v>600583.25020000001</v>
      </c>
      <c r="O225" s="10">
        <v>432839.98599999998</v>
      </c>
      <c r="P225" s="10"/>
      <c r="Q225" s="10">
        <v>348480.54009999998</v>
      </c>
      <c r="R225" s="10">
        <v>928222.70059999998</v>
      </c>
      <c r="S225" s="10">
        <v>823358.33330000006</v>
      </c>
      <c r="T225" s="10">
        <v>502274.7475</v>
      </c>
      <c r="U225" s="10">
        <v>554849.94519999996</v>
      </c>
      <c r="V225" s="10">
        <v>761403.54940000002</v>
      </c>
      <c r="W225" s="10"/>
      <c r="X225" s="10">
        <v>451375.71230000001</v>
      </c>
      <c r="Y225" s="10">
        <v>522322.22220000002</v>
      </c>
      <c r="Z225" s="10">
        <v>252241.62229999999</v>
      </c>
      <c r="AA225" s="10">
        <v>626845.31449999998</v>
      </c>
      <c r="AB225" s="10">
        <v>527558.76069999998</v>
      </c>
      <c r="AC225" s="10">
        <v>478742.6372</v>
      </c>
      <c r="AD225" s="10">
        <v>514115.5172</v>
      </c>
      <c r="AF225" s="2" t="str">
        <f t="shared" si="31"/>
        <v>PE 33:0e (14:0e/19:0)</v>
      </c>
      <c r="AG225" s="9">
        <f>AVERAGE(F225:J225)</f>
        <v>126004.55823000001</v>
      </c>
      <c r="AH225" s="9">
        <f>AVERAGE(L225:O225)</f>
        <v>490097.00732500001</v>
      </c>
      <c r="AI225" s="9">
        <f t="shared" si="32"/>
        <v>653098.30268333328</v>
      </c>
      <c r="AJ225" s="9">
        <f t="shared" si="33"/>
        <v>481885.96948571427</v>
      </c>
      <c r="AK225" s="9"/>
      <c r="AL225" s="9">
        <f>STDEV(F225:J225)</f>
        <v>28512.944482338833</v>
      </c>
      <c r="AM225" s="9">
        <f>STDEV(L225:O225)</f>
        <v>88388.835894998221</v>
      </c>
      <c r="AN225" s="9">
        <f t="shared" si="34"/>
        <v>219820.11038507987</v>
      </c>
      <c r="AO225" s="9">
        <f t="shared" si="35"/>
        <v>115072.68164763293</v>
      </c>
      <c r="AP225" s="9"/>
      <c r="AQ225" s="9">
        <f t="shared" si="36"/>
        <v>12751.376420237435</v>
      </c>
      <c r="AR225" s="9">
        <f t="shared" si="37"/>
        <v>44194.417947499111</v>
      </c>
      <c r="AS225" s="9">
        <f t="shared" si="38"/>
        <v>89741.184274286526</v>
      </c>
      <c r="AT225" s="9">
        <f t="shared" si="39"/>
        <v>43493.385476706149</v>
      </c>
    </row>
    <row r="226" spans="1:46" x14ac:dyDescent="0.25">
      <c r="A226" s="1">
        <f t="shared" si="30"/>
        <v>5</v>
      </c>
      <c r="B226" s="1" t="s">
        <v>301</v>
      </c>
      <c r="C226" s="2" t="s">
        <v>227</v>
      </c>
      <c r="E226" s="1" t="s">
        <v>308</v>
      </c>
      <c r="F226" s="10">
        <v>174454.3168</v>
      </c>
      <c r="G226" s="10">
        <v>8724.0829350000004</v>
      </c>
      <c r="H226" s="10">
        <v>225403.16709999999</v>
      </c>
      <c r="I226" s="10">
        <v>244433.81039999999</v>
      </c>
      <c r="J226" s="10">
        <v>165481.69699999999</v>
      </c>
      <c r="K226" s="10"/>
      <c r="L226" s="10">
        <v>19747.276689999999</v>
      </c>
      <c r="M226" s="10">
        <v>670029.23080000002</v>
      </c>
      <c r="N226" s="10">
        <v>578097.37450000003</v>
      </c>
      <c r="O226" s="10">
        <v>517181.72269999998</v>
      </c>
      <c r="P226" s="10"/>
      <c r="Q226" s="10">
        <v>580446.17090000003</v>
      </c>
      <c r="R226" s="10">
        <v>1227679.8430000001</v>
      </c>
      <c r="S226" s="10">
        <v>1011332.937</v>
      </c>
      <c r="T226" s="10">
        <v>601315.48820000002</v>
      </c>
      <c r="U226" s="10">
        <v>804806.13359999994</v>
      </c>
      <c r="V226" s="10">
        <v>965277.00619999995</v>
      </c>
      <c r="W226" s="10"/>
      <c r="X226" s="10">
        <v>636679.1311</v>
      </c>
      <c r="Y226" s="10">
        <v>14802.86738</v>
      </c>
      <c r="Z226" s="10">
        <v>348091.75530000002</v>
      </c>
      <c r="AA226" s="10">
        <v>624842.10530000005</v>
      </c>
      <c r="AB226" s="10">
        <v>679553.06270000001</v>
      </c>
      <c r="AC226" s="10">
        <v>625715.52879999997</v>
      </c>
      <c r="AD226" s="10">
        <v>651130</v>
      </c>
      <c r="AF226" s="2" t="str">
        <f t="shared" si="31"/>
        <v>PE 34:0e (18:0e/16:0)</v>
      </c>
      <c r="AG226" s="9">
        <f>AVERAGE(F226:J226)</f>
        <v>163699.41484699998</v>
      </c>
      <c r="AH226" s="9">
        <f>AVERAGE(L226:O226)</f>
        <v>446263.90117250005</v>
      </c>
      <c r="AI226" s="9">
        <f t="shared" si="32"/>
        <v>865142.92981666664</v>
      </c>
      <c r="AJ226" s="9">
        <f t="shared" si="33"/>
        <v>511544.92151142855</v>
      </c>
      <c r="AK226" s="9"/>
      <c r="AL226" s="9">
        <f>STDEV(F226:J226)</f>
        <v>92819.170453002298</v>
      </c>
      <c r="AM226" s="9">
        <f>STDEV(L226:O226)</f>
        <v>291202.53879562276</v>
      </c>
      <c r="AN226" s="9">
        <f t="shared" si="34"/>
        <v>251844.81624176743</v>
      </c>
      <c r="AO226" s="9">
        <f t="shared" si="35"/>
        <v>245869.23535420568</v>
      </c>
      <c r="AP226" s="9"/>
      <c r="AQ226" s="9">
        <f t="shared" si="36"/>
        <v>41509.994949610613</v>
      </c>
      <c r="AR226" s="9">
        <f t="shared" si="37"/>
        <v>145601.26939781138</v>
      </c>
      <c r="AS226" s="9">
        <f t="shared" si="38"/>
        <v>102815.21569288729</v>
      </c>
      <c r="AT226" s="9">
        <f t="shared" si="39"/>
        <v>92929.835969834006</v>
      </c>
    </row>
    <row r="227" spans="1:46" x14ac:dyDescent="0.25">
      <c r="A227" s="1">
        <f t="shared" si="30"/>
        <v>6</v>
      </c>
      <c r="B227" s="1" t="s">
        <v>301</v>
      </c>
      <c r="C227" s="2" t="s">
        <v>228</v>
      </c>
      <c r="E227" s="1" t="s">
        <v>308</v>
      </c>
      <c r="F227" s="10">
        <v>788161.03599999996</v>
      </c>
      <c r="G227" s="10">
        <v>1069904.3060000001</v>
      </c>
      <c r="H227" s="10">
        <v>768709.23179999995</v>
      </c>
      <c r="I227" s="10">
        <v>1087653.3089999999</v>
      </c>
      <c r="J227" s="10">
        <v>577728.48479999998</v>
      </c>
      <c r="K227" s="10"/>
      <c r="L227" s="10">
        <v>1557318.0830000001</v>
      </c>
      <c r="M227" s="10">
        <v>1429117.949</v>
      </c>
      <c r="N227" s="10">
        <v>445438.6839</v>
      </c>
      <c r="O227" s="10">
        <v>597216.03639999998</v>
      </c>
      <c r="P227" s="10"/>
      <c r="Q227" s="10">
        <v>827238.99369999999</v>
      </c>
      <c r="R227" s="10">
        <v>998877.49509999994</v>
      </c>
      <c r="S227" s="10">
        <v>1489153.9680000001</v>
      </c>
      <c r="T227" s="10">
        <v>575574.07409999997</v>
      </c>
      <c r="U227" s="10">
        <v>937751.36910000001</v>
      </c>
      <c r="V227" s="10">
        <v>1513311.3430000001</v>
      </c>
      <c r="W227" s="10"/>
      <c r="X227" s="10">
        <v>1949566.952</v>
      </c>
      <c r="Y227" s="10">
        <v>1565078.1359999999</v>
      </c>
      <c r="Z227" s="10">
        <v>1207557.8459999999</v>
      </c>
      <c r="AA227" s="10">
        <v>914556.48270000005</v>
      </c>
      <c r="AB227" s="10">
        <v>930359.33050000004</v>
      </c>
      <c r="AC227" s="10">
        <v>782836.34539999999</v>
      </c>
      <c r="AD227" s="10">
        <v>752138.96550000005</v>
      </c>
      <c r="AF227" s="2" t="str">
        <f t="shared" si="31"/>
        <v>PE 34:1e (16:0e/18:1)</v>
      </c>
      <c r="AG227" s="9">
        <f>AVERAGE(F227:J227)</f>
        <v>858431.27352000005</v>
      </c>
      <c r="AH227" s="9">
        <f>AVERAGE(L227:O227)</f>
        <v>1007272.6880750001</v>
      </c>
      <c r="AI227" s="9">
        <f t="shared" si="32"/>
        <v>1056984.5404999999</v>
      </c>
      <c r="AJ227" s="9">
        <f t="shared" si="33"/>
        <v>1157442.0083000001</v>
      </c>
      <c r="AK227" s="9"/>
      <c r="AL227" s="9">
        <f>STDEV(F227:J227)</f>
        <v>217396.86730872377</v>
      </c>
      <c r="AM227" s="9">
        <f>STDEV(L227:O227)</f>
        <v>566953.0452260595</v>
      </c>
      <c r="AN227" s="9">
        <f t="shared" si="34"/>
        <v>373399.67757529439</v>
      </c>
      <c r="AO227" s="9">
        <f t="shared" si="35"/>
        <v>449314.40671851108</v>
      </c>
      <c r="AP227" s="9"/>
      <c r="AQ227" s="9">
        <f t="shared" si="36"/>
        <v>97222.834679561623</v>
      </c>
      <c r="AR227" s="9">
        <f t="shared" si="37"/>
        <v>283476.52261302975</v>
      </c>
      <c r="AS227" s="9">
        <f t="shared" si="38"/>
        <v>152439.78002987159</v>
      </c>
      <c r="AT227" s="9">
        <f t="shared" si="39"/>
        <v>169824.8829508156</v>
      </c>
    </row>
    <row r="228" spans="1:46" x14ac:dyDescent="0.25">
      <c r="A228" s="1">
        <f t="shared" si="30"/>
        <v>7</v>
      </c>
      <c r="B228" s="1" t="s">
        <v>301</v>
      </c>
      <c r="C228" s="2" t="s">
        <v>229</v>
      </c>
      <c r="E228" s="1" t="s">
        <v>308</v>
      </c>
      <c r="F228" s="10">
        <v>966807.43240000005</v>
      </c>
      <c r="G228" s="10">
        <v>1490242.0260000001</v>
      </c>
      <c r="H228" s="10">
        <v>1140172.844</v>
      </c>
      <c r="I228" s="10">
        <v>1306566.0109999999</v>
      </c>
      <c r="J228" s="10">
        <v>680504.24239999999</v>
      </c>
      <c r="K228" s="10"/>
      <c r="L228" s="10">
        <v>103733.159</v>
      </c>
      <c r="M228" s="10">
        <v>1943.5897440000001</v>
      </c>
      <c r="N228" s="10">
        <v>1538.7171820000001</v>
      </c>
      <c r="O228" s="10">
        <v>118963.2703</v>
      </c>
      <c r="P228" s="10"/>
      <c r="Q228" s="10">
        <v>1498.3351829999999</v>
      </c>
      <c r="R228" s="10">
        <v>282147.27980000002</v>
      </c>
      <c r="S228" s="10">
        <v>225110.9921</v>
      </c>
      <c r="T228" s="10">
        <v>89647.912460000007</v>
      </c>
      <c r="U228" s="10">
        <v>234625.3377</v>
      </c>
      <c r="V228" s="10">
        <v>504114.96909999999</v>
      </c>
      <c r="W228" s="10"/>
      <c r="X228" s="10">
        <v>303829.48719999997</v>
      </c>
      <c r="Y228" s="10">
        <v>329374.98210000002</v>
      </c>
      <c r="Z228" s="10">
        <v>150493.484</v>
      </c>
      <c r="AA228" s="10">
        <v>273270.7317</v>
      </c>
      <c r="AB228" s="10">
        <v>319393.73220000003</v>
      </c>
      <c r="AC228" s="10">
        <v>320583.93569999997</v>
      </c>
      <c r="AD228" s="10">
        <v>449234.4828</v>
      </c>
      <c r="AF228" s="2" t="str">
        <f t="shared" si="31"/>
        <v>PE 34:3e (16:1e/18:2)</v>
      </c>
      <c r="AG228" s="9">
        <f>AVERAGE(F228:J228)</f>
        <v>1116858.51116</v>
      </c>
      <c r="AH228" s="9">
        <f>AVERAGE(L228:O228)</f>
        <v>56544.684056500002</v>
      </c>
      <c r="AI228" s="9">
        <f t="shared" si="32"/>
        <v>222857.47105716667</v>
      </c>
      <c r="AJ228" s="9">
        <f t="shared" si="33"/>
        <v>306597.26224285719</v>
      </c>
      <c r="AK228" s="9"/>
      <c r="AL228" s="9">
        <f>STDEV(F228:J228)</f>
        <v>311796.45478569192</v>
      </c>
      <c r="AM228" s="9">
        <f>STDEV(L228:O228)</f>
        <v>63586.602278707745</v>
      </c>
      <c r="AN228" s="9">
        <f t="shared" si="34"/>
        <v>172921.52914261422</v>
      </c>
      <c r="AO228" s="9">
        <f t="shared" si="35"/>
        <v>88232.916841661383</v>
      </c>
      <c r="AP228" s="9"/>
      <c r="AQ228" s="9">
        <f t="shared" si="36"/>
        <v>139439.61360884935</v>
      </c>
      <c r="AR228" s="9">
        <f t="shared" si="37"/>
        <v>31793.301139353873</v>
      </c>
      <c r="AS228" s="9">
        <f t="shared" si="38"/>
        <v>70594.918656869326</v>
      </c>
      <c r="AT228" s="9">
        <f t="shared" si="39"/>
        <v>33348.907916125514</v>
      </c>
    </row>
    <row r="229" spans="1:46" x14ac:dyDescent="0.25">
      <c r="A229" s="1">
        <f t="shared" si="30"/>
        <v>8</v>
      </c>
      <c r="B229" s="1" t="s">
        <v>301</v>
      </c>
      <c r="C229" s="2" t="s">
        <v>230</v>
      </c>
      <c r="E229" s="1" t="s">
        <v>308</v>
      </c>
      <c r="F229" s="10">
        <v>836849.47450000001</v>
      </c>
      <c r="G229" s="10">
        <v>1463181.419</v>
      </c>
      <c r="H229" s="10">
        <v>753926.88679999998</v>
      </c>
      <c r="I229" s="10">
        <v>866223.61360000004</v>
      </c>
      <c r="J229" s="10">
        <v>437767.27269999997</v>
      </c>
      <c r="K229" s="10"/>
      <c r="L229" s="10">
        <v>595367.75600000005</v>
      </c>
      <c r="M229" s="10">
        <v>1172464.1029999999</v>
      </c>
      <c r="N229" s="10">
        <v>563159.18909999996</v>
      </c>
      <c r="O229" s="10">
        <v>749065.82629999996</v>
      </c>
      <c r="P229" s="10"/>
      <c r="Q229" s="10">
        <v>498192.37880000001</v>
      </c>
      <c r="R229" s="10">
        <v>901221.52639999997</v>
      </c>
      <c r="S229" s="10">
        <v>1298572.2220000001</v>
      </c>
      <c r="T229" s="10">
        <v>825083.16500000004</v>
      </c>
      <c r="U229" s="10">
        <v>1154353.4140000001</v>
      </c>
      <c r="V229" s="10">
        <v>1935138.1170000001</v>
      </c>
      <c r="W229" s="10"/>
      <c r="X229" s="10">
        <v>827813.74639999995</v>
      </c>
      <c r="Y229" s="10">
        <v>929922.22219999996</v>
      </c>
      <c r="Z229" s="10">
        <v>599695.8112</v>
      </c>
      <c r="AA229" s="10">
        <v>822147.30420000001</v>
      </c>
      <c r="AB229" s="10">
        <v>729306.98010000004</v>
      </c>
      <c r="AC229" s="10">
        <v>872724.23030000005</v>
      </c>
      <c r="AD229" s="10">
        <v>801609.65520000004</v>
      </c>
      <c r="AF229" s="2" t="str">
        <f t="shared" si="31"/>
        <v>PE 36:1e (18:0e/18:1)</v>
      </c>
      <c r="AG229" s="9">
        <f>AVERAGE(F229:J229)</f>
        <v>871589.73332</v>
      </c>
      <c r="AH229" s="9">
        <f>AVERAGE(L229:O229)</f>
        <v>770014.21859999991</v>
      </c>
      <c r="AI229" s="9">
        <f t="shared" si="32"/>
        <v>1102093.4705333335</v>
      </c>
      <c r="AJ229" s="9">
        <f t="shared" si="33"/>
        <v>797602.84994285717</v>
      </c>
      <c r="AK229" s="9"/>
      <c r="AL229" s="9">
        <f>STDEV(F229:J229)</f>
        <v>371908.2131988398</v>
      </c>
      <c r="AM229" s="9">
        <f>STDEV(L229:O229)</f>
        <v>280294.56810152839</v>
      </c>
      <c r="AN229" s="9">
        <f t="shared" si="34"/>
        <v>493371.90037214331</v>
      </c>
      <c r="AO229" s="9">
        <f t="shared" si="35"/>
        <v>106859.98851358432</v>
      </c>
      <c r="AP229" s="9"/>
      <c r="AQ229" s="9">
        <f t="shared" si="36"/>
        <v>166322.40922061805</v>
      </c>
      <c r="AR229" s="9">
        <f t="shared" si="37"/>
        <v>140147.2840507642</v>
      </c>
      <c r="AS229" s="9">
        <f t="shared" si="38"/>
        <v>201418.23488983486</v>
      </c>
      <c r="AT229" s="9">
        <f t="shared" si="39"/>
        <v>40389.279244308971</v>
      </c>
    </row>
    <row r="230" spans="1:46" x14ac:dyDescent="0.25">
      <c r="A230" s="1">
        <f t="shared" si="30"/>
        <v>9</v>
      </c>
      <c r="B230" s="1" t="s">
        <v>301</v>
      </c>
      <c r="C230" s="2" t="s">
        <v>231</v>
      </c>
      <c r="E230" s="1" t="s">
        <v>308</v>
      </c>
      <c r="F230" s="10">
        <v>1246856.6070000001</v>
      </c>
      <c r="G230" s="10">
        <v>2144276.7149999999</v>
      </c>
      <c r="H230" s="10">
        <v>1047501.0110000001</v>
      </c>
      <c r="I230" s="10">
        <v>1108496.601</v>
      </c>
      <c r="J230" s="10">
        <v>572667.57579999999</v>
      </c>
      <c r="K230" s="10"/>
      <c r="L230" s="10">
        <v>838935.07629999996</v>
      </c>
      <c r="M230" s="10">
        <v>1107641.0260000001</v>
      </c>
      <c r="N230" s="10">
        <v>83783.283479999998</v>
      </c>
      <c r="O230" s="10">
        <v>452061.97480000003</v>
      </c>
      <c r="P230" s="10"/>
      <c r="Q230" s="10">
        <v>571789.49320000003</v>
      </c>
      <c r="R230" s="10">
        <v>412283.7573</v>
      </c>
      <c r="S230" s="10">
        <v>466245.6349</v>
      </c>
      <c r="T230" s="10">
        <v>742358.58589999995</v>
      </c>
      <c r="U230" s="10">
        <v>523307.41149999999</v>
      </c>
      <c r="V230" s="10">
        <v>768331.79009999998</v>
      </c>
      <c r="W230" s="10"/>
      <c r="X230" s="10">
        <v>579728.27639999997</v>
      </c>
      <c r="Y230" s="10">
        <v>1118810.3940000001</v>
      </c>
      <c r="Z230" s="10">
        <v>666901.59569999995</v>
      </c>
      <c r="AA230" s="10">
        <v>869007.70220000006</v>
      </c>
      <c r="AB230" s="10">
        <v>933047.72080000001</v>
      </c>
      <c r="AC230" s="10">
        <v>948309.90630000003</v>
      </c>
      <c r="AD230" s="10">
        <v>492447.58620000002</v>
      </c>
      <c r="AF230" s="2" t="str">
        <f t="shared" si="31"/>
        <v>PE 36:2e (18:0e/18:2)</v>
      </c>
      <c r="AG230" s="9">
        <f>AVERAGE(F230:J230)</f>
        <v>1223959.7019599997</v>
      </c>
      <c r="AH230" s="9">
        <f>AVERAGE(L230:O230)</f>
        <v>620605.34014500002</v>
      </c>
      <c r="AI230" s="9">
        <f t="shared" si="32"/>
        <v>580719.44548333331</v>
      </c>
      <c r="AJ230" s="9">
        <f t="shared" si="33"/>
        <v>801179.02594285714</v>
      </c>
      <c r="AK230" s="9"/>
      <c r="AL230" s="9">
        <f>STDEV(F230:J230)</f>
        <v>573619.75725386001</v>
      </c>
      <c r="AM230" s="9">
        <f>STDEV(L230:O230)</f>
        <v>447756.04202497762</v>
      </c>
      <c r="AN230" s="9">
        <f t="shared" si="34"/>
        <v>145723.24702966912</v>
      </c>
      <c r="AO230" s="9">
        <f t="shared" si="35"/>
        <v>226168.53176560599</v>
      </c>
      <c r="AP230" s="9"/>
      <c r="AQ230" s="9">
        <f t="shared" si="36"/>
        <v>256530.55409131179</v>
      </c>
      <c r="AR230" s="9">
        <f t="shared" si="37"/>
        <v>223878.02101248881</v>
      </c>
      <c r="AS230" s="9">
        <f t="shared" si="38"/>
        <v>59491.266480705628</v>
      </c>
      <c r="AT230" s="9">
        <f t="shared" si="39"/>
        <v>85483.669920057931</v>
      </c>
    </row>
    <row r="231" spans="1:46" x14ac:dyDescent="0.25">
      <c r="A231" s="1">
        <f t="shared" si="30"/>
        <v>10</v>
      </c>
      <c r="B231" s="1" t="s">
        <v>301</v>
      </c>
      <c r="C231" s="2" t="s">
        <v>232</v>
      </c>
      <c r="E231" s="1" t="s">
        <v>308</v>
      </c>
      <c r="F231" s="10">
        <v>644653.90390000003</v>
      </c>
      <c r="G231" s="10">
        <v>919688.59649999999</v>
      </c>
      <c r="H231" s="10">
        <v>635193.73320000002</v>
      </c>
      <c r="I231" s="10">
        <v>1759946.6910000001</v>
      </c>
      <c r="J231" s="10">
        <v>503232.12119999999</v>
      </c>
      <c r="K231" s="10"/>
      <c r="L231" s="10">
        <v>762396.0784</v>
      </c>
      <c r="M231" s="10">
        <v>1506271.2819999999</v>
      </c>
      <c r="N231" s="10">
        <v>631479.56129999994</v>
      </c>
      <c r="O231" s="10">
        <v>782087.88520000002</v>
      </c>
      <c r="P231" s="10"/>
      <c r="Q231" s="10">
        <v>1061880.1329999999</v>
      </c>
      <c r="R231" s="10">
        <v>1491284.149</v>
      </c>
      <c r="S231" s="10">
        <v>2368970.2379999999</v>
      </c>
      <c r="T231" s="10">
        <v>830272.72730000003</v>
      </c>
      <c r="U231" s="10">
        <v>1436932.4569999999</v>
      </c>
      <c r="V231" s="10">
        <v>2337576.7749999999</v>
      </c>
      <c r="W231" s="10"/>
      <c r="X231" s="10">
        <v>884708.68949999998</v>
      </c>
      <c r="Y231" s="10">
        <v>637845.16130000004</v>
      </c>
      <c r="Z231" s="10">
        <v>421855.7181</v>
      </c>
      <c r="AA231" s="10">
        <v>921284.65980000002</v>
      </c>
      <c r="AB231" s="10">
        <v>707092.59259999997</v>
      </c>
      <c r="AC231" s="10">
        <v>662337.68409999995</v>
      </c>
      <c r="AD231" s="10">
        <v>611873.10340000002</v>
      </c>
      <c r="AF231" s="2" t="str">
        <f t="shared" si="31"/>
        <v>PE 36:4e (16:0e/20:4)</v>
      </c>
      <c r="AG231" s="9">
        <f>AVERAGE(F231:J231)</f>
        <v>892543.00916000013</v>
      </c>
      <c r="AH231" s="9">
        <f>AVERAGE(L231:O231)</f>
        <v>920558.70172499993</v>
      </c>
      <c r="AI231" s="9">
        <f t="shared" si="32"/>
        <v>1587819.4132166666</v>
      </c>
      <c r="AJ231" s="9">
        <f t="shared" si="33"/>
        <v>692428.22982857155</v>
      </c>
      <c r="AK231" s="9"/>
      <c r="AL231" s="9">
        <f>STDEV(F231:J231)</f>
        <v>508027.22761914146</v>
      </c>
      <c r="AM231" s="9">
        <f>STDEV(L231:O231)</f>
        <v>396154.6661626834</v>
      </c>
      <c r="AN231" s="9">
        <f t="shared" si="34"/>
        <v>641078.42752971267</v>
      </c>
      <c r="AO231" s="9">
        <f t="shared" si="35"/>
        <v>169875.17429742514</v>
      </c>
      <c r="AP231" s="9"/>
      <c r="AQ231" s="9">
        <f t="shared" si="36"/>
        <v>227196.68307543176</v>
      </c>
      <c r="AR231" s="9">
        <f t="shared" si="37"/>
        <v>198077.3330813417</v>
      </c>
      <c r="AS231" s="9">
        <f t="shared" si="38"/>
        <v>261719.17209226673</v>
      </c>
      <c r="AT231" s="9">
        <f t="shared" si="39"/>
        <v>64206.78073067691</v>
      </c>
    </row>
    <row r="232" spans="1:46" x14ac:dyDescent="0.25">
      <c r="A232" s="1">
        <f t="shared" si="30"/>
        <v>11</v>
      </c>
      <c r="B232" s="1" t="s">
        <v>301</v>
      </c>
      <c r="C232" s="2" t="s">
        <v>233</v>
      </c>
      <c r="E232" s="1" t="s">
        <v>308</v>
      </c>
      <c r="F232" s="10">
        <v>7072912.9129999997</v>
      </c>
      <c r="G232" s="10">
        <v>9171969.6970000006</v>
      </c>
      <c r="H232" s="10">
        <v>8131310.6469999999</v>
      </c>
      <c r="I232" s="10">
        <v>9196282.648</v>
      </c>
      <c r="J232" s="10">
        <v>4884045.4550000001</v>
      </c>
      <c r="K232" s="10"/>
      <c r="L232" s="10">
        <v>2531784.3139999998</v>
      </c>
      <c r="M232" s="10">
        <v>1896527.179</v>
      </c>
      <c r="N232" s="10">
        <v>1000476.57</v>
      </c>
      <c r="O232" s="10">
        <v>2066884.4539999999</v>
      </c>
      <c r="P232" s="10"/>
      <c r="Q232" s="10">
        <v>1130585.6459999999</v>
      </c>
      <c r="R232" s="10">
        <v>7058227.0060000001</v>
      </c>
      <c r="S232" s="10">
        <v>5059309.5240000002</v>
      </c>
      <c r="T232" s="10">
        <v>1352724.5789999999</v>
      </c>
      <c r="U232" s="10">
        <v>6498466.5939999996</v>
      </c>
      <c r="V232" s="10">
        <v>11044961.42</v>
      </c>
      <c r="W232" s="10"/>
      <c r="X232" s="10">
        <v>1767115.7409999999</v>
      </c>
      <c r="Y232" s="10">
        <v>1926710.3940000001</v>
      </c>
      <c r="Z232" s="10">
        <v>648271.27659999998</v>
      </c>
      <c r="AA232" s="10">
        <v>1744951.54</v>
      </c>
      <c r="AB232" s="10">
        <v>2134465.1</v>
      </c>
      <c r="AC232" s="10">
        <v>2094651.2720000001</v>
      </c>
      <c r="AD232" s="10">
        <v>2978424.1379999998</v>
      </c>
      <c r="AF232" s="2" t="str">
        <f t="shared" si="31"/>
        <v>PE 36:5e (16:1e/20:4)</v>
      </c>
      <c r="AG232" s="9">
        <f>AVERAGE(F232:J232)</f>
        <v>7691304.2719999999</v>
      </c>
      <c r="AH232" s="9">
        <f>AVERAGE(L232:O232)</f>
        <v>1873918.12925</v>
      </c>
      <c r="AI232" s="9">
        <f t="shared" si="32"/>
        <v>5357379.1281666672</v>
      </c>
      <c r="AJ232" s="9">
        <f t="shared" si="33"/>
        <v>1899227.0659428572</v>
      </c>
      <c r="AK232" s="9"/>
      <c r="AL232" s="9">
        <f>STDEV(F232:J232)</f>
        <v>1796805.8855625412</v>
      </c>
      <c r="AM232" s="9">
        <f>STDEV(L232:O232)</f>
        <v>641205.95913240255</v>
      </c>
      <c r="AN232" s="9">
        <f t="shared" si="34"/>
        <v>3755940.444750533</v>
      </c>
      <c r="AO232" s="9">
        <f t="shared" si="35"/>
        <v>691025.07595738443</v>
      </c>
      <c r="AP232" s="9"/>
      <c r="AQ232" s="9">
        <f t="shared" si="36"/>
        <v>803556.02049790998</v>
      </c>
      <c r="AR232" s="9">
        <f t="shared" si="37"/>
        <v>320602.97956620128</v>
      </c>
      <c r="AS232" s="9">
        <f t="shared" si="38"/>
        <v>1533356.2656534866</v>
      </c>
      <c r="AT232" s="9">
        <f t="shared" si="39"/>
        <v>261182.928670394</v>
      </c>
    </row>
    <row r="233" spans="1:46" x14ac:dyDescent="0.25">
      <c r="A233" s="1">
        <f t="shared" si="30"/>
        <v>12</v>
      </c>
      <c r="B233" s="1" t="s">
        <v>301</v>
      </c>
      <c r="C233" s="2" t="s">
        <v>234</v>
      </c>
      <c r="E233" s="1" t="s">
        <v>308</v>
      </c>
      <c r="F233" s="10">
        <v>147546.17120000001</v>
      </c>
      <c r="G233" s="10">
        <v>244469.4577</v>
      </c>
      <c r="H233" s="10">
        <v>5043.8005389999998</v>
      </c>
      <c r="I233" s="10">
        <v>5817.5313059999999</v>
      </c>
      <c r="J233" s="10">
        <v>4342.424242</v>
      </c>
      <c r="K233" s="10"/>
      <c r="L233" s="10">
        <v>9272.3311549999999</v>
      </c>
      <c r="M233" s="10">
        <v>1179782.564</v>
      </c>
      <c r="N233" s="10">
        <v>447384.8455</v>
      </c>
      <c r="O233" s="10">
        <v>293640.79129999998</v>
      </c>
      <c r="P233" s="10"/>
      <c r="Q233" s="10">
        <v>735007.76910000003</v>
      </c>
      <c r="R233" s="10">
        <v>794500.97849999997</v>
      </c>
      <c r="S233" s="10">
        <v>868482.53969999996</v>
      </c>
      <c r="T233" s="10">
        <v>596135.69019999995</v>
      </c>
      <c r="U233" s="10">
        <v>605526.46950000001</v>
      </c>
      <c r="V233" s="10">
        <v>920578.70369999995</v>
      </c>
      <c r="W233" s="10"/>
      <c r="X233" s="10">
        <v>2083.333333</v>
      </c>
      <c r="Y233" s="10">
        <v>90762.222219999996</v>
      </c>
      <c r="Z233" s="10">
        <v>1808.510638</v>
      </c>
      <c r="AA233" s="10">
        <v>222516.49549999999</v>
      </c>
      <c r="AB233" s="10">
        <v>1071.937322</v>
      </c>
      <c r="AC233" s="10">
        <v>2503.34672</v>
      </c>
      <c r="AD233" s="10">
        <v>796.5517241</v>
      </c>
      <c r="AF233" s="2" t="str">
        <f t="shared" si="31"/>
        <v>PE 38:4e (16:0e/22:4)</v>
      </c>
      <c r="AG233" s="9">
        <f>AVERAGE(F233:J233)</f>
        <v>81443.876997400002</v>
      </c>
      <c r="AH233" s="9">
        <f>AVERAGE(L233:O233)</f>
        <v>482520.13298875</v>
      </c>
      <c r="AI233" s="9">
        <f t="shared" si="32"/>
        <v>753372.02511666669</v>
      </c>
      <c r="AJ233" s="9">
        <f t="shared" si="33"/>
        <v>45934.628208157141</v>
      </c>
      <c r="AK233" s="9"/>
      <c r="AL233" s="9">
        <f>STDEV(F233:J233)</f>
        <v>110054.30832632667</v>
      </c>
      <c r="AM233" s="9">
        <f>STDEV(L233:O233)</f>
        <v>499015.12127519312</v>
      </c>
      <c r="AN233" s="9">
        <f t="shared" si="34"/>
        <v>134029.03712971331</v>
      </c>
      <c r="AO233" s="9">
        <f t="shared" si="35"/>
        <v>84653.315104547597</v>
      </c>
      <c r="AP233" s="9"/>
      <c r="AQ233" s="9">
        <f t="shared" si="36"/>
        <v>49217.782926877509</v>
      </c>
      <c r="AR233" s="9">
        <f t="shared" si="37"/>
        <v>249507.56063759656</v>
      </c>
      <c r="AS233" s="9">
        <f t="shared" si="38"/>
        <v>54717.125280723085</v>
      </c>
      <c r="AT233" s="9">
        <f t="shared" si="39"/>
        <v>31995.945631974388</v>
      </c>
    </row>
    <row r="234" spans="1:46" x14ac:dyDescent="0.25">
      <c r="A234" s="1">
        <f t="shared" si="30"/>
        <v>13</v>
      </c>
      <c r="B234" s="1" t="s">
        <v>301</v>
      </c>
      <c r="C234" s="2" t="s">
        <v>235</v>
      </c>
      <c r="E234" s="1" t="s">
        <v>308</v>
      </c>
      <c r="F234" s="10">
        <v>821097.59759999998</v>
      </c>
      <c r="G234" s="10">
        <v>1152694.577</v>
      </c>
      <c r="H234" s="10">
        <v>878354.44739999995</v>
      </c>
      <c r="I234" s="10">
        <v>773988.90879999998</v>
      </c>
      <c r="J234" s="10">
        <v>535121.81819999998</v>
      </c>
      <c r="K234" s="10"/>
      <c r="L234" s="10">
        <v>974749.45530000003</v>
      </c>
      <c r="M234" s="10">
        <v>2776510.2560000001</v>
      </c>
      <c r="N234" s="10">
        <v>970660.01989999996</v>
      </c>
      <c r="O234" s="10">
        <v>1598928.571</v>
      </c>
      <c r="P234" s="10"/>
      <c r="Q234" s="10">
        <v>1679150.943</v>
      </c>
      <c r="R234" s="10">
        <v>2531124.4619999998</v>
      </c>
      <c r="S234" s="10">
        <v>3404375.3969999999</v>
      </c>
      <c r="T234" s="10">
        <v>1543601.01</v>
      </c>
      <c r="U234" s="10">
        <v>1694687.112</v>
      </c>
      <c r="V234" s="10">
        <v>2727347.9939999999</v>
      </c>
      <c r="W234" s="10"/>
      <c r="X234" s="10">
        <v>1820983.9739999999</v>
      </c>
      <c r="Y234" s="10">
        <v>1663121.1470000001</v>
      </c>
      <c r="Z234" s="10">
        <v>1004693.4840000001</v>
      </c>
      <c r="AA234" s="10">
        <v>1552445.764</v>
      </c>
      <c r="AB234" s="10">
        <v>1498007.4790000001</v>
      </c>
      <c r="AC234" s="10">
        <v>1316250</v>
      </c>
      <c r="AD234" s="10">
        <v>1237867.9310000001</v>
      </c>
      <c r="AF234" s="2" t="str">
        <f t="shared" si="31"/>
        <v>PE 38:5e (16:0e/22:5)</v>
      </c>
      <c r="AG234" s="9">
        <f>AVERAGE(F234:J234)</f>
        <v>832251.46979999996</v>
      </c>
      <c r="AH234" s="9">
        <f>AVERAGE(L234:O234)</f>
        <v>1580212.0755500002</v>
      </c>
      <c r="AI234" s="9">
        <f t="shared" si="32"/>
        <v>2263381.1529999995</v>
      </c>
      <c r="AJ234" s="9">
        <f t="shared" si="33"/>
        <v>1441909.9684285715</v>
      </c>
      <c r="AK234" s="9"/>
      <c r="AL234" s="9">
        <f>STDEV(F234:J234)</f>
        <v>221706.01831865447</v>
      </c>
      <c r="AM234" s="9">
        <f>STDEV(L234:O234)</f>
        <v>850415.2587250229</v>
      </c>
      <c r="AN234" s="9">
        <f t="shared" si="34"/>
        <v>744532.18583290081</v>
      </c>
      <c r="AO234" s="9">
        <f t="shared" si="35"/>
        <v>275855.76393573161</v>
      </c>
      <c r="AP234" s="9"/>
      <c r="AQ234" s="9">
        <f t="shared" si="36"/>
        <v>99149.945596264995</v>
      </c>
      <c r="AR234" s="9">
        <f t="shared" si="37"/>
        <v>425207.62936251145</v>
      </c>
      <c r="AS234" s="9">
        <f t="shared" si="38"/>
        <v>303953.99206160498</v>
      </c>
      <c r="AT234" s="9">
        <f t="shared" si="39"/>
        <v>104263.67844252658</v>
      </c>
    </row>
    <row r="235" spans="1:46" x14ac:dyDescent="0.25">
      <c r="A235" s="1">
        <f t="shared" si="30"/>
        <v>14</v>
      </c>
      <c r="B235" s="1" t="s">
        <v>301</v>
      </c>
      <c r="C235" s="2" t="s">
        <v>236</v>
      </c>
      <c r="E235" s="1" t="s">
        <v>308</v>
      </c>
      <c r="F235" s="10">
        <v>15037222.220000001</v>
      </c>
      <c r="G235" s="10">
        <v>21726044.66</v>
      </c>
      <c r="H235" s="10">
        <v>17577749.329999998</v>
      </c>
      <c r="I235" s="10">
        <v>22517323.789999999</v>
      </c>
      <c r="J235" s="10">
        <v>13607318.18</v>
      </c>
      <c r="K235" s="10"/>
      <c r="L235" s="10">
        <v>5654322.4400000004</v>
      </c>
      <c r="M235" s="10">
        <v>2056078.9739999999</v>
      </c>
      <c r="N235" s="10">
        <v>773187.77</v>
      </c>
      <c r="O235" s="10">
        <v>2289572.1290000002</v>
      </c>
      <c r="P235" s="10"/>
      <c r="Q235" s="10">
        <v>1015308.546</v>
      </c>
      <c r="R235" s="10">
        <v>4781424.6579999998</v>
      </c>
      <c r="S235" s="10">
        <v>5846809.5240000002</v>
      </c>
      <c r="T235" s="10">
        <v>1251582.4920000001</v>
      </c>
      <c r="U235" s="10">
        <v>4590284.7750000004</v>
      </c>
      <c r="V235" s="10">
        <v>7974579.4749999996</v>
      </c>
      <c r="W235" s="10"/>
      <c r="X235" s="10">
        <v>2545183.048</v>
      </c>
      <c r="Y235" s="10">
        <v>2512702.1510000001</v>
      </c>
      <c r="Z235" s="10">
        <v>841127.32709999999</v>
      </c>
      <c r="AA235" s="10">
        <v>685775.67390000005</v>
      </c>
      <c r="AB235" s="10">
        <v>1209410.6129999999</v>
      </c>
      <c r="AC235" s="10">
        <v>1405581.9950000001</v>
      </c>
      <c r="AD235" s="10">
        <v>1244404.828</v>
      </c>
      <c r="AF235" s="2" t="str">
        <f t="shared" si="31"/>
        <v>PE 38:5e (18:1e/20:4)</v>
      </c>
      <c r="AG235" s="9">
        <f>AVERAGE(F235:J235)</f>
        <v>18093131.636</v>
      </c>
      <c r="AH235" s="9">
        <f>AVERAGE(L235:O235)</f>
        <v>2693290.3282500003</v>
      </c>
      <c r="AI235" s="9">
        <f t="shared" si="32"/>
        <v>4243331.5783333331</v>
      </c>
      <c r="AJ235" s="9">
        <f t="shared" si="33"/>
        <v>1492026.5194285715</v>
      </c>
      <c r="AK235" s="9"/>
      <c r="AL235" s="9">
        <f>STDEV(F235:J235)</f>
        <v>3952791.9530892815</v>
      </c>
      <c r="AM235" s="9">
        <f>STDEV(L235:O235)</f>
        <v>2083549.191116258</v>
      </c>
      <c r="AN235" s="9">
        <f t="shared" si="34"/>
        <v>2693472.4191842773</v>
      </c>
      <c r="AO235" s="9">
        <f t="shared" si="35"/>
        <v>749809.81049440743</v>
      </c>
      <c r="AP235" s="9"/>
      <c r="AQ235" s="9">
        <f t="shared" si="36"/>
        <v>1767742.3016043585</v>
      </c>
      <c r="AR235" s="9">
        <f t="shared" si="37"/>
        <v>1041774.595558129</v>
      </c>
      <c r="AS235" s="9">
        <f t="shared" si="38"/>
        <v>1099605.5105435466</v>
      </c>
      <c r="AT235" s="9">
        <f t="shared" si="39"/>
        <v>283401.46988066722</v>
      </c>
    </row>
    <row r="236" spans="1:46" x14ac:dyDescent="0.25">
      <c r="A236" s="1">
        <f t="shared" si="30"/>
        <v>15</v>
      </c>
      <c r="B236" s="1" t="s">
        <v>301</v>
      </c>
      <c r="C236" s="2" t="s">
        <v>237</v>
      </c>
      <c r="E236" s="1" t="s">
        <v>308</v>
      </c>
      <c r="F236" s="10">
        <v>5832177.1770000001</v>
      </c>
      <c r="G236" s="10">
        <v>7214956.1399999997</v>
      </c>
      <c r="H236" s="10">
        <v>7151637.466</v>
      </c>
      <c r="I236" s="10">
        <v>7384078.7120000003</v>
      </c>
      <c r="J236" s="10">
        <v>3960548.4849999999</v>
      </c>
      <c r="K236" s="10"/>
      <c r="L236" s="10">
        <v>2850349.02</v>
      </c>
      <c r="M236" s="10">
        <v>2029292.821</v>
      </c>
      <c r="N236" s="10">
        <v>1193904.952</v>
      </c>
      <c r="O236" s="10">
        <v>2236394.9580000001</v>
      </c>
      <c r="P236" s="10"/>
      <c r="Q236" s="10">
        <v>1558237.514</v>
      </c>
      <c r="R236" s="10">
        <v>8085702.5439999998</v>
      </c>
      <c r="S236" s="10">
        <v>5974158.7300000004</v>
      </c>
      <c r="T236" s="10">
        <v>1751901.01</v>
      </c>
      <c r="U236" s="10">
        <v>7067553.852</v>
      </c>
      <c r="V236" s="10">
        <v>11429741.51</v>
      </c>
      <c r="W236" s="10"/>
      <c r="X236" s="10">
        <v>2588600.071</v>
      </c>
      <c r="Y236" s="10">
        <v>2792318.9959999998</v>
      </c>
      <c r="Z236" s="10">
        <v>1272896.277</v>
      </c>
      <c r="AA236" s="10">
        <v>2481336.0079999999</v>
      </c>
      <c r="AB236" s="10">
        <v>2849564.4589999998</v>
      </c>
      <c r="AC236" s="10">
        <v>3075862.1150000002</v>
      </c>
      <c r="AD236" s="10">
        <v>3896382.7590000001</v>
      </c>
      <c r="AF236" s="2" t="str">
        <f t="shared" si="31"/>
        <v>PE 38:6e (18:2e/20:4)</v>
      </c>
      <c r="AG236" s="9">
        <f>AVERAGE(F236:J236)</f>
        <v>6308679.5959999999</v>
      </c>
      <c r="AH236" s="9">
        <f>AVERAGE(L236:O236)</f>
        <v>2077485.43775</v>
      </c>
      <c r="AI236" s="9">
        <f t="shared" si="32"/>
        <v>5977882.5266666664</v>
      </c>
      <c r="AJ236" s="9">
        <f t="shared" si="33"/>
        <v>2708137.240714286</v>
      </c>
      <c r="AK236" s="9"/>
      <c r="AL236" s="9">
        <f>STDEV(F236:J236)</f>
        <v>1451651.8757308887</v>
      </c>
      <c r="AM236" s="9">
        <f>STDEV(L236:O236)</f>
        <v>684496.73860966659</v>
      </c>
      <c r="AN236" s="9">
        <f t="shared" si="34"/>
        <v>3814321.7190147042</v>
      </c>
      <c r="AO236" s="9">
        <f t="shared" si="35"/>
        <v>785268.72034536372</v>
      </c>
      <c r="AP236" s="9"/>
      <c r="AQ236" s="9">
        <f t="shared" si="36"/>
        <v>649198.45475986879</v>
      </c>
      <c r="AR236" s="9">
        <f t="shared" si="37"/>
        <v>342248.36930483329</v>
      </c>
      <c r="AS236" s="9">
        <f t="shared" si="38"/>
        <v>1557190.3210669365</v>
      </c>
      <c r="AT236" s="9">
        <f t="shared" si="39"/>
        <v>296803.67805596563</v>
      </c>
    </row>
    <row r="237" spans="1:46" x14ac:dyDescent="0.25">
      <c r="A237" s="1">
        <f t="shared" si="30"/>
        <v>16</v>
      </c>
      <c r="B237" s="1" t="s">
        <v>301</v>
      </c>
      <c r="C237" s="2" t="s">
        <v>238</v>
      </c>
      <c r="E237" s="1" t="s">
        <v>308</v>
      </c>
      <c r="F237" s="10">
        <v>3046279.2790000001</v>
      </c>
      <c r="G237" s="10">
        <v>3406513.1579999998</v>
      </c>
      <c r="H237" s="10">
        <v>3309383.423</v>
      </c>
      <c r="I237" s="10">
        <v>4399298.7479999997</v>
      </c>
      <c r="J237" s="10">
        <v>2149316.6669999999</v>
      </c>
      <c r="K237" s="10"/>
      <c r="L237" s="10">
        <v>828050.54469999997</v>
      </c>
      <c r="M237" s="10">
        <v>493271.28210000001</v>
      </c>
      <c r="N237" s="10">
        <v>327926.52039999998</v>
      </c>
      <c r="O237" s="10">
        <v>524058.8235</v>
      </c>
      <c r="P237" s="10"/>
      <c r="Q237" s="10">
        <v>374160.56229999999</v>
      </c>
      <c r="R237" s="10">
        <v>1761915.851</v>
      </c>
      <c r="S237" s="10">
        <v>1259588.095</v>
      </c>
      <c r="T237" s="10">
        <v>326851.81819999998</v>
      </c>
      <c r="U237" s="10">
        <v>1583075.575</v>
      </c>
      <c r="V237" s="10">
        <v>2892096.0649999999</v>
      </c>
      <c r="W237" s="10"/>
      <c r="X237" s="10">
        <v>4739650.9970000004</v>
      </c>
      <c r="Y237" s="10">
        <v>4029068.1</v>
      </c>
      <c r="Z237" s="10">
        <v>1371672.54</v>
      </c>
      <c r="AA237" s="10">
        <v>3712718.2280000001</v>
      </c>
      <c r="AB237" s="10">
        <v>4564227.2079999996</v>
      </c>
      <c r="AC237" s="10">
        <v>4645351.4060000004</v>
      </c>
      <c r="AD237" s="10">
        <v>6223158.6210000003</v>
      </c>
      <c r="AF237" s="2" t="str">
        <f t="shared" si="31"/>
        <v>PE 38:7e (16:1e/22:6)</v>
      </c>
      <c r="AG237" s="9">
        <f>AVERAGE(F237:J237)</f>
        <v>3262158.2549999999</v>
      </c>
      <c r="AH237" s="9">
        <f>AVERAGE(L237:O237)</f>
        <v>543326.79267500003</v>
      </c>
      <c r="AI237" s="9">
        <f t="shared" si="32"/>
        <v>1366281.3277499999</v>
      </c>
      <c r="AJ237" s="9">
        <f t="shared" si="33"/>
        <v>4183692.442857143</v>
      </c>
      <c r="AK237" s="9"/>
      <c r="AL237" s="9">
        <f>STDEV(F237:J237)</f>
        <v>806408.26936394733</v>
      </c>
      <c r="AM237" s="9">
        <f>STDEV(L237:O237)</f>
        <v>208440.00019061472</v>
      </c>
      <c r="AN237" s="9">
        <f t="shared" si="34"/>
        <v>959972.68695649167</v>
      </c>
      <c r="AO237" s="9">
        <f t="shared" si="35"/>
        <v>1470806.4252859561</v>
      </c>
      <c r="AP237" s="9"/>
      <c r="AQ237" s="9">
        <f t="shared" si="36"/>
        <v>360636.74158314947</v>
      </c>
      <c r="AR237" s="9">
        <f t="shared" si="37"/>
        <v>104220.00009530736</v>
      </c>
      <c r="AS237" s="9">
        <f t="shared" si="38"/>
        <v>391907.20834198891</v>
      </c>
      <c r="AT237" s="9">
        <f t="shared" si="39"/>
        <v>555912.57543179172</v>
      </c>
    </row>
    <row r="238" spans="1:46" x14ac:dyDescent="0.25">
      <c r="A238" s="1">
        <f t="shared" si="30"/>
        <v>17</v>
      </c>
      <c r="B238" s="1" t="s">
        <v>301</v>
      </c>
      <c r="C238" s="2" t="s">
        <v>239</v>
      </c>
      <c r="E238" s="1" t="s">
        <v>308</v>
      </c>
      <c r="F238" s="10">
        <v>682493.99399999995</v>
      </c>
      <c r="G238" s="10">
        <v>1139109.649</v>
      </c>
      <c r="H238" s="10">
        <v>832103.77359999996</v>
      </c>
      <c r="I238" s="10">
        <v>702834.70479999995</v>
      </c>
      <c r="J238" s="10">
        <v>604101.81819999998</v>
      </c>
      <c r="K238" s="10"/>
      <c r="L238" s="10">
        <v>1128415.2509999999</v>
      </c>
      <c r="M238" s="10">
        <v>777762.56409999996</v>
      </c>
      <c r="N238" s="10">
        <v>291303.0575</v>
      </c>
      <c r="O238" s="10">
        <v>410139.35570000001</v>
      </c>
      <c r="P238" s="10"/>
      <c r="Q238" s="10">
        <v>343707.17719999998</v>
      </c>
      <c r="R238" s="10">
        <v>598018.78670000006</v>
      </c>
      <c r="S238" s="10">
        <v>1091665.476</v>
      </c>
      <c r="T238" s="10">
        <v>403678.45120000001</v>
      </c>
      <c r="U238" s="10">
        <v>752165.02370000002</v>
      </c>
      <c r="V238" s="10">
        <v>1192017.361</v>
      </c>
      <c r="W238" s="10"/>
      <c r="X238" s="10">
        <v>3019.9430200000002</v>
      </c>
      <c r="Y238" s="10">
        <v>1584.2293910000001</v>
      </c>
      <c r="Z238" s="10">
        <v>2047.8723399999999</v>
      </c>
      <c r="AA238" s="10">
        <v>1633.5044929999999</v>
      </c>
      <c r="AB238" s="10">
        <v>1335.4700849999999</v>
      </c>
      <c r="AC238" s="10">
        <v>1234.9397590000001</v>
      </c>
      <c r="AD238" s="10">
        <v>951.72413789999996</v>
      </c>
      <c r="AF238" s="2" t="str">
        <f t="shared" si="31"/>
        <v>PE 40:4e (18:0e/22:4)</v>
      </c>
      <c r="AG238" s="9">
        <f>AVERAGE(F238:J238)</f>
        <v>792128.78792000003</v>
      </c>
      <c r="AH238" s="9">
        <f>AVERAGE(L238:O238)</f>
        <v>651905.05707500002</v>
      </c>
      <c r="AI238" s="9">
        <f t="shared" si="32"/>
        <v>730208.71263333352</v>
      </c>
      <c r="AJ238" s="9">
        <f t="shared" si="33"/>
        <v>1686.8118894142858</v>
      </c>
      <c r="AK238" s="9"/>
      <c r="AL238" s="9">
        <f>STDEV(F238:J238)</f>
        <v>210559.42159883401</v>
      </c>
      <c r="AM238" s="9">
        <f>STDEV(L238:O238)</f>
        <v>379203.78577919584</v>
      </c>
      <c r="AN238" s="9">
        <f t="shared" si="34"/>
        <v>351533.76057719247</v>
      </c>
      <c r="AO238" s="9">
        <f t="shared" si="35"/>
        <v>681.78095162691932</v>
      </c>
      <c r="AP238" s="9"/>
      <c r="AQ238" s="9">
        <f t="shared" si="36"/>
        <v>94165.035999606058</v>
      </c>
      <c r="AR238" s="9">
        <f t="shared" si="37"/>
        <v>189601.89288959792</v>
      </c>
      <c r="AS238" s="9">
        <f t="shared" si="38"/>
        <v>143513.05679597176</v>
      </c>
      <c r="AT238" s="9">
        <f t="shared" si="39"/>
        <v>257.68897808939801</v>
      </c>
    </row>
    <row r="239" spans="1:46" x14ac:dyDescent="0.25">
      <c r="A239" s="1">
        <f t="shared" si="30"/>
        <v>18</v>
      </c>
      <c r="B239" s="1" t="s">
        <v>301</v>
      </c>
      <c r="C239" s="2" t="s">
        <v>240</v>
      </c>
      <c r="E239" s="1" t="s">
        <v>308</v>
      </c>
      <c r="F239" s="10">
        <v>3728773.273</v>
      </c>
      <c r="G239" s="10">
        <v>4545622.807</v>
      </c>
      <c r="H239" s="10">
        <v>4141487.1970000002</v>
      </c>
      <c r="I239" s="10">
        <v>5102133.4529999997</v>
      </c>
      <c r="J239" s="10">
        <v>2753418.4849999999</v>
      </c>
      <c r="K239" s="10"/>
      <c r="L239" s="10">
        <v>1956465.7949999999</v>
      </c>
      <c r="M239" s="10">
        <v>1271033.8459999999</v>
      </c>
      <c r="N239" s="10">
        <v>619229.57790000003</v>
      </c>
      <c r="O239" s="10">
        <v>934198.17929999996</v>
      </c>
      <c r="P239" s="10"/>
      <c r="Q239" s="10">
        <v>717867.73950000003</v>
      </c>
      <c r="R239" s="10">
        <v>2359934.6379999998</v>
      </c>
      <c r="S239" s="10">
        <v>2351253.571</v>
      </c>
      <c r="T239" s="10">
        <v>730530.26939999999</v>
      </c>
      <c r="U239" s="10">
        <v>2335240.5989999999</v>
      </c>
      <c r="V239" s="10">
        <v>4084113.426</v>
      </c>
      <c r="W239" s="10"/>
      <c r="X239" s="10">
        <v>4742670.9400000004</v>
      </c>
      <c r="Y239" s="10">
        <v>4030652.33</v>
      </c>
      <c r="Z239" s="10">
        <v>1373720.412</v>
      </c>
      <c r="AA239" s="10">
        <v>3714351.733</v>
      </c>
      <c r="AB239" s="10">
        <v>4565562.6780000003</v>
      </c>
      <c r="AC239" s="10">
        <v>4646586.3449999997</v>
      </c>
      <c r="AD239" s="10">
        <v>6224110.3449999997</v>
      </c>
      <c r="AF239" s="2" t="str">
        <f t="shared" si="31"/>
        <v>PE 40:5e (18:0e/22:5)</v>
      </c>
      <c r="AG239" s="9">
        <f>AVERAGE(F239:J239)</f>
        <v>4054287.0430000001</v>
      </c>
      <c r="AH239" s="9">
        <f>AVERAGE(L239:O239)</f>
        <v>1195231.8495499999</v>
      </c>
      <c r="AI239" s="9">
        <f t="shared" si="32"/>
        <v>2096490.0404833332</v>
      </c>
      <c r="AJ239" s="9">
        <f t="shared" si="33"/>
        <v>4185379.254714285</v>
      </c>
      <c r="AK239" s="9"/>
      <c r="AL239" s="9">
        <f>STDEV(F239:J239)</f>
        <v>886737.70338888734</v>
      </c>
      <c r="AM239" s="9">
        <f>STDEV(L239:O239)</f>
        <v>573044.57543932972</v>
      </c>
      <c r="AN239" s="9">
        <f t="shared" si="34"/>
        <v>1257648.7275287488</v>
      </c>
      <c r="AO239" s="9">
        <f t="shared" si="35"/>
        <v>1470571.4700819862</v>
      </c>
      <c r="AP239" s="9"/>
      <c r="AQ239" s="9">
        <f t="shared" si="36"/>
        <v>396561.15659791953</v>
      </c>
      <c r="AR239" s="9">
        <f t="shared" si="37"/>
        <v>286522.28771966486</v>
      </c>
      <c r="AS239" s="9">
        <f t="shared" si="38"/>
        <v>513432.94301766442</v>
      </c>
      <c r="AT239" s="9">
        <f t="shared" si="39"/>
        <v>555823.77071194246</v>
      </c>
    </row>
    <row r="240" spans="1:46" x14ac:dyDescent="0.25">
      <c r="A240" s="1">
        <f t="shared" si="30"/>
        <v>19</v>
      </c>
      <c r="B240" s="1" t="s">
        <v>301</v>
      </c>
      <c r="C240" s="2" t="s">
        <v>241</v>
      </c>
      <c r="E240" s="1" t="s">
        <v>308</v>
      </c>
      <c r="F240" s="10">
        <v>5359545.7960000001</v>
      </c>
      <c r="G240" s="10">
        <v>7204473.6840000004</v>
      </c>
      <c r="H240" s="10">
        <v>6368723.0460000001</v>
      </c>
      <c r="I240" s="10">
        <v>7140293.3810000001</v>
      </c>
      <c r="J240" s="10">
        <v>4264403.03</v>
      </c>
      <c r="K240" s="10"/>
      <c r="L240" s="10">
        <v>1225827.4509999999</v>
      </c>
      <c r="M240" s="10">
        <v>487609.02559999999</v>
      </c>
      <c r="N240" s="10">
        <v>149434.7291</v>
      </c>
      <c r="O240" s="10">
        <v>419036.41460000002</v>
      </c>
      <c r="P240" s="10"/>
      <c r="Q240" s="10">
        <v>198086.71849999999</v>
      </c>
      <c r="R240" s="10">
        <v>685139.33459999994</v>
      </c>
      <c r="S240" s="10">
        <v>1198211.5079999999</v>
      </c>
      <c r="T240" s="10">
        <v>268329.4276</v>
      </c>
      <c r="U240" s="10">
        <v>658735.67000000004</v>
      </c>
      <c r="V240" s="10">
        <v>1650102.2379999999</v>
      </c>
      <c r="W240" s="10"/>
      <c r="X240" s="10">
        <v>2123884.9720000001</v>
      </c>
      <c r="Y240" s="10">
        <v>1516218.28</v>
      </c>
      <c r="Z240" s="10">
        <v>693154.25529999996</v>
      </c>
      <c r="AA240" s="10">
        <v>441737.484</v>
      </c>
      <c r="AB240" s="10">
        <v>677662.03700000001</v>
      </c>
      <c r="AC240" s="10">
        <v>850236.61309999996</v>
      </c>
      <c r="AD240" s="10">
        <v>654932.41379999998</v>
      </c>
      <c r="AF240" s="2" t="str">
        <f t="shared" si="31"/>
        <v>PE 40:6e (18:1e/22:5)</v>
      </c>
      <c r="AG240" s="9">
        <f>AVERAGE(F240:J240)</f>
        <v>6067487.7874000007</v>
      </c>
      <c r="AH240" s="9">
        <f>AVERAGE(L240:O240)</f>
        <v>570476.9050749999</v>
      </c>
      <c r="AI240" s="9">
        <f t="shared" si="32"/>
        <v>776434.14944999991</v>
      </c>
      <c r="AJ240" s="9">
        <f t="shared" si="33"/>
        <v>993975.15074285713</v>
      </c>
      <c r="AK240" s="9"/>
      <c r="AL240" s="9">
        <f>STDEV(F240:J240)</f>
        <v>1253663.4274503421</v>
      </c>
      <c r="AM240" s="9">
        <f>STDEV(L240:O240)</f>
        <v>460638.02115397534</v>
      </c>
      <c r="AN240" s="9">
        <f t="shared" si="34"/>
        <v>557859.46324716858</v>
      </c>
      <c r="AO240" s="9">
        <f t="shared" si="35"/>
        <v>602848.5813946689</v>
      </c>
      <c r="AP240" s="9"/>
      <c r="AQ240" s="9">
        <f t="shared" si="36"/>
        <v>560655.32893686811</v>
      </c>
      <c r="AR240" s="9">
        <f t="shared" si="37"/>
        <v>230319.01057698767</v>
      </c>
      <c r="AS240" s="9">
        <f t="shared" si="38"/>
        <v>227745.1721897448</v>
      </c>
      <c r="AT240" s="9">
        <f t="shared" si="39"/>
        <v>227855.34637119624</v>
      </c>
    </row>
    <row r="241" spans="1:46" x14ac:dyDescent="0.25">
      <c r="A241" s="1">
        <f t="shared" si="30"/>
        <v>20</v>
      </c>
      <c r="B241" s="1" t="s">
        <v>301</v>
      </c>
      <c r="C241" s="2" t="s">
        <v>242</v>
      </c>
      <c r="E241" s="1" t="s">
        <v>308</v>
      </c>
      <c r="F241" s="10">
        <v>2709272.898</v>
      </c>
      <c r="G241" s="10">
        <v>3726106.858</v>
      </c>
      <c r="H241" s="10">
        <v>3083356.1320000002</v>
      </c>
      <c r="I241" s="10">
        <v>4126193.202</v>
      </c>
      <c r="J241" s="10">
        <v>1871963.3330000001</v>
      </c>
      <c r="K241" s="10"/>
      <c r="L241" s="10">
        <v>554801.74289999995</v>
      </c>
      <c r="M241" s="10">
        <v>398316.92310000001</v>
      </c>
      <c r="N241" s="10">
        <v>265498.20539999998</v>
      </c>
      <c r="O241" s="10">
        <v>502154.76189999998</v>
      </c>
      <c r="P241" s="10"/>
      <c r="Q241" s="10">
        <v>221929.33780000001</v>
      </c>
      <c r="R241" s="10">
        <v>1148643.4439999999</v>
      </c>
      <c r="S241" s="10">
        <v>945205.55559999996</v>
      </c>
      <c r="T241" s="10">
        <v>342025.92589999997</v>
      </c>
      <c r="U241" s="10">
        <v>1505090.179</v>
      </c>
      <c r="V241" s="10">
        <v>2556277.392</v>
      </c>
      <c r="W241" s="10"/>
      <c r="X241" s="10">
        <v>1947464.031</v>
      </c>
      <c r="Y241" s="10">
        <v>2193185.6630000002</v>
      </c>
      <c r="Z241" s="10">
        <v>668275.59840000002</v>
      </c>
      <c r="AA241" s="10">
        <v>1737290.757</v>
      </c>
      <c r="AB241" s="10">
        <v>2294818.02</v>
      </c>
      <c r="AC241" s="10">
        <v>2492102.0750000002</v>
      </c>
      <c r="AD241" s="10">
        <v>3272250.69</v>
      </c>
      <c r="AF241" s="2" t="str">
        <f t="shared" si="31"/>
        <v>PE 40:7e (18:1e/22:6)</v>
      </c>
      <c r="AG241" s="9">
        <f>AVERAGE(F241:J241)</f>
        <v>3103378.4846000001</v>
      </c>
      <c r="AH241" s="9">
        <f>AVERAGE(L241:O241)</f>
        <v>430192.90832500003</v>
      </c>
      <c r="AI241" s="9">
        <f t="shared" si="32"/>
        <v>1119861.9723833334</v>
      </c>
      <c r="AJ241" s="9">
        <f t="shared" si="33"/>
        <v>2086483.8334857144</v>
      </c>
      <c r="AK241" s="9"/>
      <c r="AL241" s="9">
        <f>STDEV(F241:J241)</f>
        <v>881198.60938815551</v>
      </c>
      <c r="AM241" s="9">
        <f>STDEV(L241:O241)</f>
        <v>127601.32396087908</v>
      </c>
      <c r="AN241" s="9">
        <f t="shared" si="34"/>
        <v>854907.62043348502</v>
      </c>
      <c r="AO241" s="9">
        <f t="shared" si="35"/>
        <v>793508.50843609357</v>
      </c>
      <c r="AP241" s="9"/>
      <c r="AQ241" s="9">
        <f t="shared" si="36"/>
        <v>394083.99845403997</v>
      </c>
      <c r="AR241" s="9">
        <f t="shared" si="37"/>
        <v>63800.661980439538</v>
      </c>
      <c r="AS241" s="9">
        <f t="shared" si="38"/>
        <v>349014.57454649935</v>
      </c>
      <c r="AT241" s="9">
        <f t="shared" si="39"/>
        <v>299918.02521938604</v>
      </c>
    </row>
    <row r="242" spans="1:46" x14ac:dyDescent="0.25">
      <c r="A242" s="1">
        <f t="shared" si="30"/>
        <v>21</v>
      </c>
      <c r="B242" s="1" t="s">
        <v>301</v>
      </c>
      <c r="C242" s="2" t="s">
        <v>243</v>
      </c>
      <c r="E242" s="1" t="s">
        <v>308</v>
      </c>
      <c r="F242" s="10">
        <v>1117445.571</v>
      </c>
      <c r="G242" s="10">
        <v>1518245.6140000001</v>
      </c>
      <c r="H242" s="10">
        <v>1319807.2779999999</v>
      </c>
      <c r="I242" s="10">
        <v>1403601.0730000001</v>
      </c>
      <c r="J242" s="10">
        <v>782251.51520000002</v>
      </c>
      <c r="K242" s="10"/>
      <c r="L242" s="10">
        <v>398169.4118</v>
      </c>
      <c r="M242" s="10">
        <v>370698.97440000001</v>
      </c>
      <c r="N242" s="10">
        <v>192326.6201</v>
      </c>
      <c r="O242" s="10">
        <v>306828.11619999999</v>
      </c>
      <c r="P242" s="10"/>
      <c r="Q242" s="10">
        <v>203976.5816</v>
      </c>
      <c r="R242" s="10">
        <v>942527.20160000003</v>
      </c>
      <c r="S242" s="10">
        <v>683209.92059999995</v>
      </c>
      <c r="T242" s="10">
        <v>234245.79120000001</v>
      </c>
      <c r="U242" s="10">
        <v>808564.07449999999</v>
      </c>
      <c r="V242" s="10">
        <v>1459795.5249999999</v>
      </c>
      <c r="W242" s="10"/>
      <c r="X242" s="10">
        <v>1114788.105</v>
      </c>
      <c r="Y242" s="10">
        <v>1105048.0290000001</v>
      </c>
      <c r="Z242" s="10">
        <v>129044.7806</v>
      </c>
      <c r="AA242" s="10">
        <v>984538.51089999999</v>
      </c>
      <c r="AB242" s="10">
        <v>996590.4558</v>
      </c>
      <c r="AC242" s="10">
        <v>1096774.4310000001</v>
      </c>
      <c r="AD242" s="10">
        <v>1303917.9310000001</v>
      </c>
      <c r="AF242" s="2" t="str">
        <f t="shared" si="31"/>
        <v>PE 40:7e (18:2e/22:5)</v>
      </c>
      <c r="AG242" s="9">
        <f>AVERAGE(F242:J242)</f>
        <v>1228270.2102400002</v>
      </c>
      <c r="AH242" s="9">
        <f>AVERAGE(L242:O242)</f>
        <v>317005.78062500001</v>
      </c>
      <c r="AI242" s="9">
        <f t="shared" si="32"/>
        <v>722053.18241666665</v>
      </c>
      <c r="AJ242" s="9">
        <f t="shared" si="33"/>
        <v>961528.89190000005</v>
      </c>
      <c r="AK242" s="9"/>
      <c r="AL242" s="9">
        <f>STDEV(F242:J242)</f>
        <v>289145.49018785486</v>
      </c>
      <c r="AM242" s="9">
        <f>STDEV(L242:O242)</f>
        <v>91504.047279592603</v>
      </c>
      <c r="AN242" s="9">
        <f t="shared" si="34"/>
        <v>470791.86608355318</v>
      </c>
      <c r="AO242" s="9">
        <f t="shared" si="35"/>
        <v>381749.54495777754</v>
      </c>
      <c r="AP242" s="9"/>
      <c r="AQ242" s="9">
        <f t="shared" si="36"/>
        <v>129309.79428950837</v>
      </c>
      <c r="AR242" s="9">
        <f t="shared" si="37"/>
        <v>45752.023639796302</v>
      </c>
      <c r="AS242" s="9">
        <f t="shared" si="38"/>
        <v>192199.97449290255</v>
      </c>
      <c r="AT242" s="9">
        <f t="shared" si="39"/>
        <v>144287.76558147868</v>
      </c>
    </row>
    <row r="243" spans="1:46" x14ac:dyDescent="0.25">
      <c r="A243" s="1">
        <f t="shared" si="30"/>
        <v>22</v>
      </c>
      <c r="B243" s="1" t="s">
        <v>301</v>
      </c>
      <c r="C243" s="2" t="s">
        <v>244</v>
      </c>
      <c r="E243" s="1" t="s">
        <v>308</v>
      </c>
      <c r="F243" s="10">
        <v>1112723.348</v>
      </c>
      <c r="G243" s="10">
        <v>1290237.6399999999</v>
      </c>
      <c r="H243" s="10">
        <v>1313984.838</v>
      </c>
      <c r="I243" s="10">
        <v>1451347.764</v>
      </c>
      <c r="J243" s="10">
        <v>761911.2121</v>
      </c>
      <c r="K243" s="10"/>
      <c r="L243" s="10">
        <v>742553.37690000003</v>
      </c>
      <c r="M243" s="10">
        <v>11000</v>
      </c>
      <c r="N243" s="10">
        <v>219068.56099999999</v>
      </c>
      <c r="O243" s="10">
        <v>422957.98320000002</v>
      </c>
      <c r="P243" s="10"/>
      <c r="Q243" s="10">
        <v>330564.37290000002</v>
      </c>
      <c r="R243" s="10">
        <v>1472381.605</v>
      </c>
      <c r="S243" s="10">
        <v>1066751.9839999999</v>
      </c>
      <c r="T243" s="10">
        <v>301410.5724</v>
      </c>
      <c r="U243" s="10">
        <v>1310352.318</v>
      </c>
      <c r="V243" s="10">
        <v>2344141.9750000001</v>
      </c>
      <c r="W243" s="10"/>
      <c r="X243" s="10">
        <v>2155997.8629999999</v>
      </c>
      <c r="Y243" s="10">
        <v>1852095.699</v>
      </c>
      <c r="Z243" s="10">
        <v>678708.11170000001</v>
      </c>
      <c r="AA243" s="10">
        <v>1503132.5419999999</v>
      </c>
      <c r="AB243" s="10">
        <v>2103849.7149999999</v>
      </c>
      <c r="AC243" s="10">
        <v>1529691.432</v>
      </c>
      <c r="AD243" s="10">
        <v>2185378.2760000001</v>
      </c>
      <c r="AF243" s="2" t="str">
        <f t="shared" si="31"/>
        <v>PE 40:8e (18:2e/22:6)</v>
      </c>
      <c r="AG243" s="9">
        <f>AVERAGE(F243:J243)</f>
        <v>1186040.9604199999</v>
      </c>
      <c r="AH243" s="9">
        <f>AVERAGE(L243:O243)</f>
        <v>348894.98027499998</v>
      </c>
      <c r="AI243" s="9">
        <f t="shared" si="32"/>
        <v>1137600.4712166665</v>
      </c>
      <c r="AJ243" s="9">
        <f t="shared" si="33"/>
        <v>1715550.5198142859</v>
      </c>
      <c r="AK243" s="9"/>
      <c r="AL243" s="9">
        <f>STDEV(F243:J243)</f>
        <v>265930.34782274102</v>
      </c>
      <c r="AM243" s="9">
        <f>STDEV(L243:O243)</f>
        <v>311705.08415939426</v>
      </c>
      <c r="AN243" s="9">
        <f t="shared" si="34"/>
        <v>768531.62946832099</v>
      </c>
      <c r="AO243" s="9">
        <f t="shared" si="35"/>
        <v>538340.04288316437</v>
      </c>
      <c r="AP243" s="9"/>
      <c r="AQ243" s="9">
        <f t="shared" si="36"/>
        <v>118927.66700236242</v>
      </c>
      <c r="AR243" s="9">
        <f t="shared" si="37"/>
        <v>155852.54207969713</v>
      </c>
      <c r="AS243" s="9">
        <f t="shared" si="38"/>
        <v>313751.72389784909</v>
      </c>
      <c r="AT243" s="9">
        <f t="shared" si="39"/>
        <v>203473.41060810001</v>
      </c>
    </row>
    <row r="244" spans="1:46" x14ac:dyDescent="0.25">
      <c r="A244" s="1">
        <v>1</v>
      </c>
      <c r="B244" s="1" t="s">
        <v>301</v>
      </c>
      <c r="C244" s="2" t="s">
        <v>245</v>
      </c>
      <c r="E244" s="1" t="s">
        <v>308</v>
      </c>
      <c r="F244" s="10">
        <v>826003.00300000003</v>
      </c>
      <c r="G244" s="10">
        <v>1250535.885</v>
      </c>
      <c r="H244" s="10">
        <v>1158662.0619999999</v>
      </c>
      <c r="I244" s="10">
        <v>973525.58140000002</v>
      </c>
      <c r="J244" s="10">
        <v>603797.87879999995</v>
      </c>
      <c r="K244" s="10"/>
      <c r="L244" s="10">
        <v>2071292.81</v>
      </c>
      <c r="M244" s="10">
        <v>4676488.7180000003</v>
      </c>
      <c r="N244" s="10">
        <v>4606061.8150000004</v>
      </c>
      <c r="O244" s="10">
        <v>4421029.4119999995</v>
      </c>
      <c r="P244" s="10"/>
      <c r="Q244" s="10">
        <v>3211342.2119999998</v>
      </c>
      <c r="R244" s="10">
        <v>10167491.189999999</v>
      </c>
      <c r="S244" s="10">
        <v>9027738.0950000007</v>
      </c>
      <c r="T244" s="10">
        <v>4673599.3269999996</v>
      </c>
      <c r="U244" s="10">
        <v>7256173.7860000003</v>
      </c>
      <c r="V244" s="10">
        <v>10648097.99</v>
      </c>
      <c r="W244" s="10"/>
      <c r="X244" s="10">
        <v>4620010.6840000004</v>
      </c>
      <c r="Y244" s="10">
        <v>4439204.301</v>
      </c>
      <c r="Z244" s="10">
        <v>2019712.101</v>
      </c>
      <c r="AA244" s="10">
        <v>5398488.4469999997</v>
      </c>
      <c r="AB244" s="10">
        <v>5680099.7149999999</v>
      </c>
      <c r="AC244" s="10">
        <v>6748845.3820000002</v>
      </c>
      <c r="AD244" s="10">
        <v>5084365.517</v>
      </c>
      <c r="AF244" s="2" t="str">
        <f t="shared" si="31"/>
        <v>SM d33:1 (d14:0/19:1)</v>
      </c>
      <c r="AG244" s="9">
        <f>AVERAGE(F244:J244)</f>
        <v>962504.88204000017</v>
      </c>
      <c r="AH244" s="9">
        <f>AVERAGE(L244:O244)</f>
        <v>3943718.1887500007</v>
      </c>
      <c r="AI244" s="9">
        <f t="shared" si="32"/>
        <v>7497407.1000000006</v>
      </c>
      <c r="AJ244" s="9">
        <f t="shared" si="33"/>
        <v>4855818.0209999997</v>
      </c>
      <c r="AK244" s="9"/>
      <c r="AL244" s="9">
        <f>STDEV(F244:J244)</f>
        <v>259260.69451676329</v>
      </c>
      <c r="AM244" s="9">
        <f>STDEV(L244:O244)</f>
        <v>1252923.8511842072</v>
      </c>
      <c r="AN244" s="9">
        <f t="shared" si="34"/>
        <v>3026567.4009029726</v>
      </c>
      <c r="AO244" s="9">
        <f t="shared" si="35"/>
        <v>1465286.4868388562</v>
      </c>
      <c r="AP244" s="9"/>
      <c r="AQ244" s="9">
        <f t="shared" si="36"/>
        <v>115944.90736665794</v>
      </c>
      <c r="AR244" s="9">
        <f t="shared" si="37"/>
        <v>626461.92559210362</v>
      </c>
      <c r="AS244" s="9">
        <f t="shared" si="38"/>
        <v>1235590.9673922958</v>
      </c>
      <c r="AT244" s="9">
        <f t="shared" si="39"/>
        <v>553826.23480559024</v>
      </c>
    </row>
    <row r="245" spans="1:46" x14ac:dyDescent="0.25">
      <c r="A245" s="1">
        <f t="shared" si="30"/>
        <v>2</v>
      </c>
      <c r="B245" s="1" t="s">
        <v>301</v>
      </c>
      <c r="C245" s="2" t="s">
        <v>246</v>
      </c>
      <c r="E245" s="1" t="s">
        <v>308</v>
      </c>
      <c r="F245" s="10">
        <v>754769.14410000003</v>
      </c>
      <c r="G245" s="10">
        <v>606005.18339999998</v>
      </c>
      <c r="H245" s="10">
        <v>541084.56869999995</v>
      </c>
      <c r="I245" s="10">
        <v>595418.24690000003</v>
      </c>
      <c r="J245" s="10">
        <v>548796.36360000004</v>
      </c>
      <c r="K245" s="10"/>
      <c r="L245" s="10">
        <v>1269895.425</v>
      </c>
      <c r="M245" s="10">
        <v>1607669.2309999999</v>
      </c>
      <c r="N245" s="10">
        <v>1614243.9350000001</v>
      </c>
      <c r="O245" s="10">
        <v>899278.01119999995</v>
      </c>
      <c r="P245" s="10"/>
      <c r="Q245" s="10">
        <v>1451080.6510000001</v>
      </c>
      <c r="R245" s="10">
        <v>2710890.8020000001</v>
      </c>
      <c r="S245" s="10">
        <v>2273798.4130000002</v>
      </c>
      <c r="T245" s="10">
        <v>1137041.4140000001</v>
      </c>
      <c r="U245" s="10">
        <v>1722009.1270000001</v>
      </c>
      <c r="V245" s="10">
        <v>1722041.6669999999</v>
      </c>
      <c r="W245" s="10"/>
      <c r="X245" s="10">
        <v>2177545.5839999998</v>
      </c>
      <c r="Y245" s="10">
        <v>1142440.5020000001</v>
      </c>
      <c r="Z245" s="10">
        <v>942181.51599999995</v>
      </c>
      <c r="AA245" s="10">
        <v>2270309.3709999998</v>
      </c>
      <c r="AB245" s="10">
        <v>1316352.564</v>
      </c>
      <c r="AC245" s="10">
        <v>1304790.1610000001</v>
      </c>
      <c r="AD245" s="10">
        <v>1251916.5519999999</v>
      </c>
      <c r="AF245" s="2" t="str">
        <f t="shared" si="31"/>
        <v>SM d34:0 (d14:0/20:0)</v>
      </c>
      <c r="AG245" s="9">
        <f>AVERAGE(F245:J245)</f>
        <v>609214.70133999991</v>
      </c>
      <c r="AH245" s="9">
        <f>AVERAGE(L245:O245)</f>
        <v>1347771.6505499999</v>
      </c>
      <c r="AI245" s="9">
        <f t="shared" si="32"/>
        <v>1836143.6789999998</v>
      </c>
      <c r="AJ245" s="9">
        <f t="shared" si="33"/>
        <v>1486505.1785714284</v>
      </c>
      <c r="AK245" s="9"/>
      <c r="AL245" s="9">
        <f>STDEV(F245:J245)</f>
        <v>86137.723264121654</v>
      </c>
      <c r="AM245" s="9">
        <f>STDEV(L245:O245)</f>
        <v>339492.50445681857</v>
      </c>
      <c r="AN245" s="9">
        <f t="shared" si="34"/>
        <v>569172.67554807058</v>
      </c>
      <c r="AO245" s="9">
        <f t="shared" si="35"/>
        <v>520185.65417807281</v>
      </c>
      <c r="AP245" s="9"/>
      <c r="AQ245" s="9">
        <f t="shared" si="36"/>
        <v>38521.960929128218</v>
      </c>
      <c r="AR245" s="9">
        <f t="shared" si="37"/>
        <v>169746.25222840928</v>
      </c>
      <c r="AS245" s="9">
        <f t="shared" si="38"/>
        <v>232363.77177124281</v>
      </c>
      <c r="AT245" s="9">
        <f t="shared" si="39"/>
        <v>196611.69664837539</v>
      </c>
    </row>
    <row r="246" spans="1:46" x14ac:dyDescent="0.25">
      <c r="A246" s="1">
        <f t="shared" si="30"/>
        <v>3</v>
      </c>
      <c r="B246" s="1" t="s">
        <v>301</v>
      </c>
      <c r="C246" s="2" t="s">
        <v>247</v>
      </c>
      <c r="E246" s="1" t="s">
        <v>308</v>
      </c>
      <c r="F246" s="10">
        <v>14729313.060000001</v>
      </c>
      <c r="G246" s="10">
        <v>20627938.600000001</v>
      </c>
      <c r="H246" s="10">
        <v>22169086.93</v>
      </c>
      <c r="I246" s="10">
        <v>18536568.870000001</v>
      </c>
      <c r="J246" s="10">
        <v>12392439.390000001</v>
      </c>
      <c r="K246" s="10"/>
      <c r="L246" s="10">
        <v>29537185.190000001</v>
      </c>
      <c r="M246" s="10">
        <v>47192733.329999998</v>
      </c>
      <c r="N246" s="10">
        <v>49396211.369999997</v>
      </c>
      <c r="O246" s="10">
        <v>39796183.469999999</v>
      </c>
      <c r="P246" s="10"/>
      <c r="Q246" s="10">
        <v>39643988.159999996</v>
      </c>
      <c r="R246" s="10">
        <v>92952524.459999993</v>
      </c>
      <c r="S246" s="10">
        <v>87375238.099999994</v>
      </c>
      <c r="T246" s="10">
        <v>42301077.439999998</v>
      </c>
      <c r="U246" s="10">
        <v>75119240.599999994</v>
      </c>
      <c r="V246" s="10">
        <v>77526736.109999999</v>
      </c>
      <c r="W246" s="10"/>
      <c r="X246" s="10">
        <v>52929344.729999997</v>
      </c>
      <c r="Y246" s="10">
        <v>45231792.109999999</v>
      </c>
      <c r="Z246" s="10">
        <v>34308543.880000003</v>
      </c>
      <c r="AA246" s="10">
        <v>62623908.859999999</v>
      </c>
      <c r="AB246" s="10">
        <v>51359437.32</v>
      </c>
      <c r="AC246" s="10">
        <v>47304417.670000002</v>
      </c>
      <c r="AD246" s="10">
        <v>57347586.210000001</v>
      </c>
      <c r="AF246" s="2" t="str">
        <f t="shared" si="31"/>
        <v>SM d34:1 (d14:0/20:1)</v>
      </c>
      <c r="AG246" s="9">
        <f>AVERAGE(F246:J246)</f>
        <v>17691069.370000001</v>
      </c>
      <c r="AH246" s="9">
        <f>AVERAGE(L246:O246)</f>
        <v>41480578.339999996</v>
      </c>
      <c r="AI246" s="9">
        <f t="shared" si="32"/>
        <v>69153134.144999996</v>
      </c>
      <c r="AJ246" s="9">
        <f t="shared" si="33"/>
        <v>50157861.539999999</v>
      </c>
      <c r="AK246" s="9"/>
      <c r="AL246" s="9">
        <f>STDEV(F246:J246)</f>
        <v>4069403.8768309942</v>
      </c>
      <c r="AM246" s="9">
        <f>STDEV(L246:O246)</f>
        <v>8958567.3502883818</v>
      </c>
      <c r="AN246" s="9">
        <f t="shared" si="34"/>
        <v>22785918.169192832</v>
      </c>
      <c r="AO246" s="9">
        <f t="shared" si="35"/>
        <v>9127144.0611547809</v>
      </c>
      <c r="AP246" s="9"/>
      <c r="AQ246" s="9">
        <f t="shared" si="36"/>
        <v>1819892.7392990568</v>
      </c>
      <c r="AR246" s="9">
        <f t="shared" si="37"/>
        <v>4479283.6751441909</v>
      </c>
      <c r="AS246" s="9">
        <f t="shared" si="38"/>
        <v>9302312.1392224506</v>
      </c>
      <c r="AT246" s="9">
        <f t="shared" si="39"/>
        <v>3449736.1951536648</v>
      </c>
    </row>
    <row r="247" spans="1:46" x14ac:dyDescent="0.25">
      <c r="A247" s="1">
        <f t="shared" si="30"/>
        <v>4</v>
      </c>
      <c r="B247" s="1" t="s">
        <v>301</v>
      </c>
      <c r="C247" s="2" t="s">
        <v>248</v>
      </c>
      <c r="E247" s="1" t="s">
        <v>308</v>
      </c>
      <c r="F247" s="10">
        <v>577778.52850000001</v>
      </c>
      <c r="G247" s="10">
        <v>870862.44019999995</v>
      </c>
      <c r="H247" s="10">
        <v>1321691.375</v>
      </c>
      <c r="I247" s="10">
        <v>797210.37569999998</v>
      </c>
      <c r="J247" s="10">
        <v>554340.60609999998</v>
      </c>
      <c r="K247" s="10"/>
      <c r="L247" s="10">
        <v>856749.89110000001</v>
      </c>
      <c r="M247" s="10">
        <v>1791806.6669999999</v>
      </c>
      <c r="N247" s="10">
        <v>2059620.4720000001</v>
      </c>
      <c r="O247" s="10">
        <v>2168533.2629999998</v>
      </c>
      <c r="P247" s="10"/>
      <c r="Q247" s="10">
        <v>1588156.8629999999</v>
      </c>
      <c r="R247" s="10">
        <v>6235827.7889999999</v>
      </c>
      <c r="S247" s="10">
        <v>4878626.9840000002</v>
      </c>
      <c r="T247" s="10">
        <v>2413286.5320000001</v>
      </c>
      <c r="U247" s="10">
        <v>4031179.2629999998</v>
      </c>
      <c r="V247" s="10">
        <v>5959876.5429999996</v>
      </c>
      <c r="W247" s="10"/>
      <c r="X247" s="10">
        <v>2786330.128</v>
      </c>
      <c r="Y247" s="10">
        <v>2040301.7919999999</v>
      </c>
      <c r="Z247" s="10">
        <v>1165294.2150000001</v>
      </c>
      <c r="AA247" s="10">
        <v>4142750.321</v>
      </c>
      <c r="AB247" s="10">
        <v>3166405.983</v>
      </c>
      <c r="AC247" s="10">
        <v>3478845.3820000002</v>
      </c>
      <c r="AD247" s="10">
        <v>3650927.5860000001</v>
      </c>
      <c r="AF247" s="2" t="str">
        <f t="shared" si="31"/>
        <v>SM d34:2 (d16:0/18:2)</v>
      </c>
      <c r="AG247" s="9">
        <f>AVERAGE(F247:J247)</f>
        <v>824376.66509999998</v>
      </c>
      <c r="AH247" s="9">
        <f>AVERAGE(L247:O247)</f>
        <v>1719177.5732749999</v>
      </c>
      <c r="AI247" s="9">
        <f t="shared" si="32"/>
        <v>4184492.3289999999</v>
      </c>
      <c r="AJ247" s="9">
        <f t="shared" si="33"/>
        <v>2918693.6295714281</v>
      </c>
      <c r="AK247" s="9"/>
      <c r="AL247" s="9">
        <f>STDEV(F247:J247)</f>
        <v>309818.88636111974</v>
      </c>
      <c r="AM247" s="9">
        <f>STDEV(L247:O247)</f>
        <v>596343.97104846919</v>
      </c>
      <c r="AN247" s="9">
        <f t="shared" si="34"/>
        <v>1883795.2075312186</v>
      </c>
      <c r="AO247" s="9">
        <f t="shared" si="35"/>
        <v>1022506.2811907987</v>
      </c>
      <c r="AP247" s="9"/>
      <c r="AQ247" s="9">
        <f t="shared" si="36"/>
        <v>138555.21812334924</v>
      </c>
      <c r="AR247" s="9">
        <f t="shared" si="37"/>
        <v>298171.98552423459</v>
      </c>
      <c r="AS247" s="9">
        <f t="shared" si="38"/>
        <v>769056.17305863812</v>
      </c>
      <c r="AT247" s="9">
        <f t="shared" si="39"/>
        <v>386471.04771890491</v>
      </c>
    </row>
    <row r="248" spans="1:46" x14ac:dyDescent="0.25">
      <c r="A248" s="1">
        <f t="shared" si="30"/>
        <v>5</v>
      </c>
      <c r="B248" s="1" t="s">
        <v>301</v>
      </c>
      <c r="C248" s="2" t="s">
        <v>249</v>
      </c>
      <c r="E248" s="1" t="s">
        <v>308</v>
      </c>
      <c r="F248" s="10">
        <v>2447094.219</v>
      </c>
      <c r="G248" s="10">
        <v>3544369.6170000001</v>
      </c>
      <c r="H248" s="10">
        <v>2264783.0189999999</v>
      </c>
      <c r="I248" s="10">
        <v>2031413.2379999999</v>
      </c>
      <c r="J248" s="10">
        <v>1345937.273</v>
      </c>
      <c r="K248" s="10"/>
      <c r="L248" s="10">
        <v>6342117.6469999999</v>
      </c>
      <c r="M248" s="10">
        <v>8169656.4100000001</v>
      </c>
      <c r="N248" s="10">
        <v>6070903.9550000001</v>
      </c>
      <c r="O248" s="10">
        <v>6507916.6670000004</v>
      </c>
      <c r="P248" s="10"/>
      <c r="Q248" s="10">
        <v>7053422.1239999998</v>
      </c>
      <c r="R248" s="10">
        <v>15424645.789999999</v>
      </c>
      <c r="S248" s="10">
        <v>11229309.52</v>
      </c>
      <c r="T248" s="10">
        <v>6672175.0839999998</v>
      </c>
      <c r="U248" s="10">
        <v>10659912.380000001</v>
      </c>
      <c r="V248" s="10">
        <v>11817507.720000001</v>
      </c>
      <c r="W248" s="10"/>
      <c r="X248" s="10">
        <v>6330751.4249999998</v>
      </c>
      <c r="Y248" s="10">
        <v>4018806.452</v>
      </c>
      <c r="Z248" s="10">
        <v>3977862.3670000001</v>
      </c>
      <c r="AA248" s="10">
        <v>5850888.96</v>
      </c>
      <c r="AB248" s="10">
        <v>6359106.125</v>
      </c>
      <c r="AC248" s="10">
        <v>6018781.7939999998</v>
      </c>
      <c r="AD248" s="10">
        <v>6265213.7929999996</v>
      </c>
      <c r="AF248" s="2" t="str">
        <f t="shared" si="31"/>
        <v>SM d35:1 (d14:0/21:1)</v>
      </c>
      <c r="AG248" s="9">
        <f>AVERAGE(F248:J248)</f>
        <v>2326719.4731999999</v>
      </c>
      <c r="AH248" s="9">
        <f>AVERAGE(L248:O248)</f>
        <v>6772648.6697500004</v>
      </c>
      <c r="AI248" s="9">
        <f t="shared" si="32"/>
        <v>10476162.103</v>
      </c>
      <c r="AJ248" s="9">
        <f t="shared" si="33"/>
        <v>5545915.8451428572</v>
      </c>
      <c r="AK248" s="9"/>
      <c r="AL248" s="9">
        <f>STDEV(F248:J248)</f>
        <v>798457.50877216214</v>
      </c>
      <c r="AM248" s="9">
        <f>STDEV(L248:O248)</f>
        <v>948598.31081234885</v>
      </c>
      <c r="AN248" s="9">
        <f t="shared" si="34"/>
        <v>3258010.4439779464</v>
      </c>
      <c r="AO248" s="9">
        <f t="shared" si="35"/>
        <v>1072543.74205831</v>
      </c>
      <c r="AP248" s="9"/>
      <c r="AQ248" s="9">
        <f t="shared" si="36"/>
        <v>357081.05335193779</v>
      </c>
      <c r="AR248" s="9">
        <f t="shared" si="37"/>
        <v>474299.15540617442</v>
      </c>
      <c r="AS248" s="9">
        <f t="shared" si="38"/>
        <v>1330077.1940674081</v>
      </c>
      <c r="AT248" s="9">
        <f t="shared" si="39"/>
        <v>405383.43024641363</v>
      </c>
    </row>
    <row r="249" spans="1:46" x14ac:dyDescent="0.25">
      <c r="A249" s="1">
        <f t="shared" si="30"/>
        <v>6</v>
      </c>
      <c r="B249" s="1" t="s">
        <v>301</v>
      </c>
      <c r="C249" s="2" t="s">
        <v>250</v>
      </c>
      <c r="E249" s="1" t="s">
        <v>308</v>
      </c>
      <c r="F249" s="10">
        <v>2026186.186</v>
      </c>
      <c r="G249" s="10">
        <v>2654767.145</v>
      </c>
      <c r="H249" s="10">
        <v>2583702.156</v>
      </c>
      <c r="I249" s="10">
        <v>3092233.6310000001</v>
      </c>
      <c r="J249" s="10">
        <v>1995560.909</v>
      </c>
      <c r="K249" s="10"/>
      <c r="L249" s="10">
        <v>3388719.39</v>
      </c>
      <c r="M249" s="10">
        <v>8469887.1789999995</v>
      </c>
      <c r="N249" s="10">
        <v>6719411.7649999997</v>
      </c>
      <c r="O249" s="10">
        <v>4015217.0869999998</v>
      </c>
      <c r="P249" s="10"/>
      <c r="Q249" s="10">
        <v>4879667.0369999995</v>
      </c>
      <c r="R249" s="10">
        <v>11251874.76</v>
      </c>
      <c r="S249" s="10">
        <v>13944103.17</v>
      </c>
      <c r="T249" s="10">
        <v>5028262.6260000002</v>
      </c>
      <c r="U249" s="10">
        <v>12174530.85</v>
      </c>
      <c r="V249" s="10">
        <v>13877924.380000001</v>
      </c>
      <c r="W249" s="10"/>
      <c r="X249" s="10">
        <v>6731371.0829999996</v>
      </c>
      <c r="Y249" s="10">
        <v>4923910.3940000003</v>
      </c>
      <c r="Z249" s="10">
        <v>3723796.5430000001</v>
      </c>
      <c r="AA249" s="10">
        <v>10462727.859999999</v>
      </c>
      <c r="AB249" s="10">
        <v>5505032.051</v>
      </c>
      <c r="AC249" s="10">
        <v>5314541.4989999998</v>
      </c>
      <c r="AD249" s="10">
        <v>6116106.8969999999</v>
      </c>
      <c r="AF249" s="2" t="str">
        <f t="shared" si="31"/>
        <v>SM d36:1 (d14:1/22:0)</v>
      </c>
      <c r="AG249" s="9">
        <f>AVERAGE(F249:J249)</f>
        <v>2470490.0054000001</v>
      </c>
      <c r="AH249" s="9">
        <f>AVERAGE(L249:O249)</f>
        <v>5648308.85525</v>
      </c>
      <c r="AI249" s="9">
        <f t="shared" si="32"/>
        <v>10192727.137166668</v>
      </c>
      <c r="AJ249" s="9">
        <f t="shared" si="33"/>
        <v>6111069.4752857145</v>
      </c>
      <c r="AK249" s="9"/>
      <c r="AL249" s="9">
        <f>STDEV(F249:J249)</f>
        <v>462683.40194392571</v>
      </c>
      <c r="AM249" s="9">
        <f>STDEV(L249:O249)</f>
        <v>2372150.8492874438</v>
      </c>
      <c r="AN249" s="9">
        <f t="shared" si="34"/>
        <v>4185764.9675188195</v>
      </c>
      <c r="AO249" s="9">
        <f t="shared" si="35"/>
        <v>2138219.1605612841</v>
      </c>
      <c r="AP249" s="9"/>
      <c r="AQ249" s="9">
        <f t="shared" si="36"/>
        <v>206918.30776149523</v>
      </c>
      <c r="AR249" s="9">
        <f t="shared" si="37"/>
        <v>1186075.4246437219</v>
      </c>
      <c r="AS249" s="9">
        <f t="shared" si="38"/>
        <v>1708831.3922730854</v>
      </c>
      <c r="AT249" s="9">
        <f t="shared" si="39"/>
        <v>808170.87819977792</v>
      </c>
    </row>
    <row r="250" spans="1:46" x14ac:dyDescent="0.25">
      <c r="A250" s="1">
        <f t="shared" si="30"/>
        <v>7</v>
      </c>
      <c r="B250" s="1" t="s">
        <v>301</v>
      </c>
      <c r="C250" s="2" t="s">
        <v>251</v>
      </c>
      <c r="E250" s="1" t="s">
        <v>308</v>
      </c>
      <c r="F250" s="10">
        <v>295082.58260000002</v>
      </c>
      <c r="G250" s="10">
        <v>303510.84529999999</v>
      </c>
      <c r="H250" s="10">
        <v>262185.51209999999</v>
      </c>
      <c r="I250" s="10">
        <v>337967.97850000003</v>
      </c>
      <c r="J250" s="10">
        <v>282349.93939999997</v>
      </c>
      <c r="K250" s="10"/>
      <c r="L250" s="10">
        <v>1073602.6140000001</v>
      </c>
      <c r="M250" s="10">
        <v>1863321.0260000001</v>
      </c>
      <c r="N250" s="10">
        <v>1343359.2560000001</v>
      </c>
      <c r="O250" s="10">
        <v>1033548.669</v>
      </c>
      <c r="P250" s="10"/>
      <c r="Q250" s="10">
        <v>1102958.5649999999</v>
      </c>
      <c r="R250" s="10">
        <v>2063816.047</v>
      </c>
      <c r="S250" s="10">
        <v>2375528.9679999999</v>
      </c>
      <c r="T250" s="10">
        <v>1147346.4650000001</v>
      </c>
      <c r="U250" s="10">
        <v>1404529.39</v>
      </c>
      <c r="V250" s="10">
        <v>1772863.04</v>
      </c>
      <c r="W250" s="10"/>
      <c r="X250" s="10">
        <v>1006431.268</v>
      </c>
      <c r="Y250" s="10">
        <v>805353.76340000005</v>
      </c>
      <c r="Z250" s="10">
        <v>551309.84039999999</v>
      </c>
      <c r="AA250" s="10">
        <v>1103453.466</v>
      </c>
      <c r="AB250" s="10">
        <v>859265.31339999998</v>
      </c>
      <c r="AC250" s="10">
        <v>850960.50870000001</v>
      </c>
      <c r="AD250" s="10">
        <v>687426.20689999999</v>
      </c>
      <c r="AF250" s="2" t="str">
        <f t="shared" si="31"/>
        <v>SM d36:2 (d14:0/22:2)</v>
      </c>
      <c r="AG250" s="9">
        <f>AVERAGE(F250:J250)</f>
        <v>296219.37157999998</v>
      </c>
      <c r="AH250" s="9">
        <f>AVERAGE(L250:O250)</f>
        <v>1328457.8912499999</v>
      </c>
      <c r="AI250" s="9">
        <f t="shared" si="32"/>
        <v>1644507.0791666666</v>
      </c>
      <c r="AJ250" s="9">
        <f t="shared" si="33"/>
        <v>837742.90954285709</v>
      </c>
      <c r="AK250" s="9"/>
      <c r="AL250" s="9">
        <f>STDEV(F250:J250)</f>
        <v>28053.826824763055</v>
      </c>
      <c r="AM250" s="9">
        <f>STDEV(L250:O250)</f>
        <v>382196.84513624047</v>
      </c>
      <c r="AN250" s="9">
        <f t="shared" si="34"/>
        <v>514727.31147916213</v>
      </c>
      <c r="AO250" s="9">
        <f t="shared" si="35"/>
        <v>185015.24796030589</v>
      </c>
      <c r="AP250" s="9"/>
      <c r="AQ250" s="9">
        <f t="shared" si="36"/>
        <v>12546.052761835454</v>
      </c>
      <c r="AR250" s="9">
        <f t="shared" si="37"/>
        <v>191098.42256812024</v>
      </c>
      <c r="AS250" s="9">
        <f t="shared" si="38"/>
        <v>210136.54496642831</v>
      </c>
      <c r="AT250" s="9">
        <f t="shared" si="39"/>
        <v>69929.190693988508</v>
      </c>
    </row>
    <row r="251" spans="1:46" x14ac:dyDescent="0.25">
      <c r="A251" s="1">
        <f t="shared" ref="A251:A296" si="40">A250+1</f>
        <v>8</v>
      </c>
      <c r="B251" s="1" t="s">
        <v>301</v>
      </c>
      <c r="C251" s="2" t="s">
        <v>252</v>
      </c>
      <c r="E251" s="1" t="s">
        <v>308</v>
      </c>
      <c r="F251" s="10">
        <v>1438755.2549999999</v>
      </c>
      <c r="G251" s="10">
        <v>2033719.298</v>
      </c>
      <c r="H251" s="10">
        <v>2404006.4019999998</v>
      </c>
      <c r="I251" s="10">
        <v>1911603.936</v>
      </c>
      <c r="J251" s="10">
        <v>1344638.4850000001</v>
      </c>
      <c r="K251" s="10"/>
      <c r="L251" s="10">
        <v>1281016.122</v>
      </c>
      <c r="M251" s="10">
        <v>7694774.3590000002</v>
      </c>
      <c r="N251" s="10">
        <v>5607610.5020000003</v>
      </c>
      <c r="O251" s="10">
        <v>4914632.3530000001</v>
      </c>
      <c r="P251" s="10"/>
      <c r="Q251" s="10">
        <v>2775385.128</v>
      </c>
      <c r="R251" s="10">
        <v>7868007.8279999997</v>
      </c>
      <c r="S251" s="10">
        <v>8712452.3809999991</v>
      </c>
      <c r="T251" s="10">
        <v>4629878.7879999997</v>
      </c>
      <c r="U251" s="10">
        <v>16943194.600000001</v>
      </c>
      <c r="V251" s="10">
        <v>18028252.309999999</v>
      </c>
      <c r="W251" s="10"/>
      <c r="X251" s="10">
        <v>3437243.2340000002</v>
      </c>
      <c r="Y251" s="10">
        <v>4288967.7419999996</v>
      </c>
      <c r="Z251" s="10">
        <v>2542901.2629999998</v>
      </c>
      <c r="AA251" s="10">
        <v>16423706.68</v>
      </c>
      <c r="AB251" s="10">
        <v>8181011.3959999997</v>
      </c>
      <c r="AC251" s="10">
        <v>8280224.2300000004</v>
      </c>
      <c r="AD251" s="10">
        <v>15708331.029999999</v>
      </c>
      <c r="AF251" s="2" t="str">
        <f t="shared" si="31"/>
        <v>SM d38:1 (d14:1/24:0)</v>
      </c>
      <c r="AG251" s="9">
        <f>AVERAGE(F251:J251)</f>
        <v>1826544.6751999999</v>
      </c>
      <c r="AH251" s="9">
        <f>AVERAGE(L251:O251)</f>
        <v>4874508.3340000007</v>
      </c>
      <c r="AI251" s="9">
        <f t="shared" si="32"/>
        <v>9826195.1724999994</v>
      </c>
      <c r="AJ251" s="9">
        <f t="shared" si="33"/>
        <v>8408912.2249999996</v>
      </c>
      <c r="AK251" s="9"/>
      <c r="AL251" s="9">
        <f>STDEV(F251:J251)</f>
        <v>437673.58232795162</v>
      </c>
      <c r="AM251" s="9">
        <f>STDEV(L251:O251)</f>
        <v>2671212.9239417906</v>
      </c>
      <c r="AN251" s="9">
        <f t="shared" si="34"/>
        <v>6320062.8014454655</v>
      </c>
      <c r="AO251" s="9">
        <f t="shared" si="35"/>
        <v>5681673.2297798162</v>
      </c>
      <c r="AP251" s="9"/>
      <c r="AQ251" s="9">
        <f t="shared" si="36"/>
        <v>195733.57640823009</v>
      </c>
      <c r="AR251" s="9">
        <f t="shared" si="37"/>
        <v>1335606.4619708953</v>
      </c>
      <c r="AS251" s="9">
        <f t="shared" si="38"/>
        <v>2580154.8343143645</v>
      </c>
      <c r="AT251" s="9">
        <f t="shared" si="39"/>
        <v>2147470.6281043622</v>
      </c>
    </row>
    <row r="252" spans="1:46" x14ac:dyDescent="0.25">
      <c r="A252" s="1">
        <f t="shared" si="40"/>
        <v>9</v>
      </c>
      <c r="B252" s="1" t="s">
        <v>301</v>
      </c>
      <c r="C252" s="2" t="s">
        <v>253</v>
      </c>
      <c r="E252" s="1" t="s">
        <v>308</v>
      </c>
      <c r="F252" s="10">
        <v>2776429.8050000002</v>
      </c>
      <c r="G252" s="10">
        <v>3501734.45</v>
      </c>
      <c r="H252" s="10">
        <v>2492236.86</v>
      </c>
      <c r="I252" s="10">
        <v>2772014.6690000002</v>
      </c>
      <c r="J252" s="10">
        <v>2217674.2420000001</v>
      </c>
      <c r="K252" s="10"/>
      <c r="L252" s="10">
        <v>2850081.9169999999</v>
      </c>
      <c r="M252" s="10">
        <v>2976211.7949999999</v>
      </c>
      <c r="N252" s="10">
        <v>1292159.189</v>
      </c>
      <c r="O252" s="10">
        <v>1943126.05</v>
      </c>
      <c r="P252" s="10"/>
      <c r="Q252" s="10">
        <v>1814490.196</v>
      </c>
      <c r="R252" s="10">
        <v>2145431.7030000002</v>
      </c>
      <c r="S252" s="10">
        <v>3361652.3810000001</v>
      </c>
      <c r="T252" s="10">
        <v>1800806.3970000001</v>
      </c>
      <c r="U252" s="10">
        <v>1427460.7520000001</v>
      </c>
      <c r="V252" s="10">
        <v>1805748.4569999999</v>
      </c>
      <c r="W252" s="10"/>
      <c r="X252" s="10">
        <v>4836994.3020000001</v>
      </c>
      <c r="Y252" s="10">
        <v>4528534.05</v>
      </c>
      <c r="Z252" s="10">
        <v>4398523.9359999998</v>
      </c>
      <c r="AA252" s="10">
        <v>2277079.2680000002</v>
      </c>
      <c r="AB252" s="10">
        <v>3077021.3679999998</v>
      </c>
      <c r="AC252" s="10">
        <v>3732362.784</v>
      </c>
      <c r="AD252" s="10">
        <v>2417294.1379999998</v>
      </c>
      <c r="AF252" s="2" t="str">
        <f t="shared" si="31"/>
        <v>SM d39:1 (d14:0/25:1)</v>
      </c>
      <c r="AG252" s="9">
        <f>AVERAGE(F252:J252)</f>
        <v>2752018.0052</v>
      </c>
      <c r="AH252" s="9">
        <f>AVERAGE(L252:O252)</f>
        <v>2265394.7377499999</v>
      </c>
      <c r="AI252" s="9">
        <f t="shared" si="32"/>
        <v>2059264.9810000004</v>
      </c>
      <c r="AJ252" s="9">
        <f t="shared" si="33"/>
        <v>3609687.1208571424</v>
      </c>
      <c r="AK252" s="9"/>
      <c r="AL252" s="9">
        <f>STDEV(F252:J252)</f>
        <v>478560.35429408494</v>
      </c>
      <c r="AM252" s="9">
        <f>STDEV(L252:O252)</f>
        <v>795437.93533534964</v>
      </c>
      <c r="AN252" s="9">
        <f t="shared" si="34"/>
        <v>677318.29894037067</v>
      </c>
      <c r="AO252" s="9">
        <f t="shared" si="35"/>
        <v>1038368.3478309226</v>
      </c>
      <c r="AP252" s="9"/>
      <c r="AQ252" s="9">
        <f t="shared" si="36"/>
        <v>214018.69670759144</v>
      </c>
      <c r="AR252" s="9">
        <f t="shared" si="37"/>
        <v>397718.96766767482</v>
      </c>
      <c r="AS252" s="9">
        <f t="shared" si="38"/>
        <v>276514.03764229809</v>
      </c>
      <c r="AT252" s="9">
        <f t="shared" si="39"/>
        <v>392466.34537737659</v>
      </c>
    </row>
    <row r="253" spans="1:46" x14ac:dyDescent="0.25">
      <c r="A253" s="1">
        <f t="shared" si="40"/>
        <v>10</v>
      </c>
      <c r="B253" s="1" t="s">
        <v>301</v>
      </c>
      <c r="C253" s="2" t="s">
        <v>254</v>
      </c>
      <c r="E253" s="1" t="s">
        <v>308</v>
      </c>
      <c r="F253" s="10">
        <v>1138626.8770000001</v>
      </c>
      <c r="G253" s="10">
        <v>1478324.1629999999</v>
      </c>
      <c r="H253" s="10">
        <v>1721826.4820000001</v>
      </c>
      <c r="I253" s="10">
        <v>1284307.335</v>
      </c>
      <c r="J253" s="10">
        <v>788526.66669999994</v>
      </c>
      <c r="K253" s="10"/>
      <c r="L253" s="10">
        <v>624874.5098</v>
      </c>
      <c r="M253" s="10">
        <v>2740628.7179999999</v>
      </c>
      <c r="N253" s="10">
        <v>1979564.307</v>
      </c>
      <c r="O253" s="10">
        <v>1935074.58</v>
      </c>
      <c r="P253" s="10"/>
      <c r="Q253" s="10">
        <v>712036.62600000005</v>
      </c>
      <c r="R253" s="10">
        <v>1835087.6710000001</v>
      </c>
      <c r="S253" s="10">
        <v>2951012.3020000001</v>
      </c>
      <c r="T253" s="10">
        <v>1778373.4010000001</v>
      </c>
      <c r="U253" s="10">
        <v>5675841.5480000004</v>
      </c>
      <c r="V253" s="10">
        <v>5877804.784</v>
      </c>
      <c r="W253" s="10"/>
      <c r="X253" s="10">
        <v>1510830.84</v>
      </c>
      <c r="Y253" s="10">
        <v>1621206.0930000001</v>
      </c>
      <c r="Z253" s="10">
        <v>1128200.4650000001</v>
      </c>
      <c r="AA253" s="10">
        <v>4967853.017</v>
      </c>
      <c r="AB253" s="10">
        <v>3252136.3960000002</v>
      </c>
      <c r="AC253" s="10">
        <v>4559076.3049999997</v>
      </c>
      <c r="AD253" s="10">
        <v>9069665.5170000009</v>
      </c>
      <c r="AF253" s="2" t="str">
        <f t="shared" si="31"/>
        <v>SM d39:1 (d14:1/25:0)</v>
      </c>
      <c r="AG253" s="9">
        <f>AVERAGE(F253:J253)</f>
        <v>1282322.3047400001</v>
      </c>
      <c r="AH253" s="9">
        <f>AVERAGE(L253:O253)</f>
        <v>1820035.5287000001</v>
      </c>
      <c r="AI253" s="9">
        <f t="shared" si="32"/>
        <v>3138359.388666667</v>
      </c>
      <c r="AJ253" s="9">
        <f t="shared" si="33"/>
        <v>3729852.6618571426</v>
      </c>
      <c r="AK253" s="9"/>
      <c r="AL253" s="9">
        <f>STDEV(F253:J253)</f>
        <v>352160.15487140539</v>
      </c>
      <c r="AM253" s="9">
        <f>STDEV(L253:O253)</f>
        <v>878366.87394154456</v>
      </c>
      <c r="AN253" s="9">
        <f t="shared" si="34"/>
        <v>2163959.1918141316</v>
      </c>
      <c r="AO253" s="9">
        <f t="shared" si="35"/>
        <v>2801818.2560597206</v>
      </c>
      <c r="AP253" s="9"/>
      <c r="AQ253" s="9">
        <f t="shared" si="36"/>
        <v>157490.80905186324</v>
      </c>
      <c r="AR253" s="9">
        <f t="shared" si="37"/>
        <v>439183.43697077228</v>
      </c>
      <c r="AS253" s="9">
        <f t="shared" si="38"/>
        <v>883432.64069168188</v>
      </c>
      <c r="AT253" s="9">
        <f t="shared" si="39"/>
        <v>1058987.7606192443</v>
      </c>
    </row>
    <row r="254" spans="1:46" x14ac:dyDescent="0.25">
      <c r="A254" s="1">
        <f t="shared" si="40"/>
        <v>11</v>
      </c>
      <c r="B254" s="1" t="s">
        <v>301</v>
      </c>
      <c r="C254" s="2" t="s">
        <v>255</v>
      </c>
      <c r="E254" s="1" t="s">
        <v>308</v>
      </c>
      <c r="F254" s="10">
        <v>15506963.210000001</v>
      </c>
      <c r="G254" s="10">
        <v>15232946.57</v>
      </c>
      <c r="H254" s="10">
        <v>17639804.579999998</v>
      </c>
      <c r="I254" s="10">
        <v>16616429.34</v>
      </c>
      <c r="J254" s="10">
        <v>10601127.27</v>
      </c>
      <c r="K254" s="10"/>
      <c r="L254" s="10">
        <v>6745869.2810000004</v>
      </c>
      <c r="M254" s="10">
        <v>30436820.510000002</v>
      </c>
      <c r="N254" s="10">
        <v>21474572.949999999</v>
      </c>
      <c r="O254" s="10">
        <v>17414950.98</v>
      </c>
      <c r="P254" s="10"/>
      <c r="Q254" s="10">
        <v>9297672.9560000002</v>
      </c>
      <c r="R254" s="10">
        <v>19254947.16</v>
      </c>
      <c r="S254" s="10">
        <v>24462162.699999999</v>
      </c>
      <c r="T254" s="10">
        <v>17392895.620000001</v>
      </c>
      <c r="U254" s="10">
        <v>50102957.280000001</v>
      </c>
      <c r="V254" s="10">
        <v>51844135.799999997</v>
      </c>
      <c r="W254" s="10"/>
      <c r="X254" s="10">
        <v>15723739.32</v>
      </c>
      <c r="Y254" s="10">
        <v>16971917.559999999</v>
      </c>
      <c r="Z254" s="10">
        <v>12422642.949999999</v>
      </c>
      <c r="AA254" s="10">
        <v>47841302.950000003</v>
      </c>
      <c r="AB254" s="10">
        <v>26196869.66</v>
      </c>
      <c r="AC254" s="10">
        <v>34258902.280000001</v>
      </c>
      <c r="AD254" s="10">
        <v>69138896.549999997</v>
      </c>
      <c r="AF254" s="2" t="str">
        <f t="shared" si="31"/>
        <v>SM d40:1 (d14:1/26:0)</v>
      </c>
      <c r="AG254" s="9">
        <f>AVERAGE(F254:J254)</f>
        <v>15119454.194</v>
      </c>
      <c r="AH254" s="9">
        <f>AVERAGE(L254:O254)</f>
        <v>19018053.43025</v>
      </c>
      <c r="AI254" s="9">
        <f t="shared" si="32"/>
        <v>28725795.252666667</v>
      </c>
      <c r="AJ254" s="9">
        <f t="shared" si="33"/>
        <v>31793467.324285712</v>
      </c>
      <c r="AK254" s="9"/>
      <c r="AL254" s="9">
        <f>STDEV(F254:J254)</f>
        <v>2700528.7725270931</v>
      </c>
      <c r="AM254" s="9">
        <f>STDEV(L254:O254)</f>
        <v>9825123.7656597439</v>
      </c>
      <c r="AN254" s="9">
        <f t="shared" si="34"/>
        <v>17917604.76292631</v>
      </c>
      <c r="AO254" s="9">
        <f t="shared" si="35"/>
        <v>20586232.129532065</v>
      </c>
      <c r="AP254" s="9"/>
      <c r="AQ254" s="9">
        <f t="shared" si="36"/>
        <v>1207713.1821129292</v>
      </c>
      <c r="AR254" s="9">
        <f t="shared" si="37"/>
        <v>4912561.882829872</v>
      </c>
      <c r="AS254" s="9">
        <f t="shared" si="38"/>
        <v>7314831.5136718368</v>
      </c>
      <c r="AT254" s="9">
        <f t="shared" si="39"/>
        <v>7780864.3780842079</v>
      </c>
    </row>
    <row r="255" spans="1:46" x14ac:dyDescent="0.25">
      <c r="A255" s="1">
        <f t="shared" si="40"/>
        <v>12</v>
      </c>
      <c r="B255" s="1" t="s">
        <v>301</v>
      </c>
      <c r="C255" s="2" t="s">
        <v>256</v>
      </c>
      <c r="E255" s="1" t="s">
        <v>308</v>
      </c>
      <c r="F255" s="10">
        <v>85630.030029999994</v>
      </c>
      <c r="G255" s="10">
        <v>100983.6124</v>
      </c>
      <c r="H255" s="10">
        <v>173795.1482</v>
      </c>
      <c r="I255" s="10">
        <v>99822.003580000004</v>
      </c>
      <c r="J255" s="10">
        <v>88244.606060000006</v>
      </c>
      <c r="K255" s="10"/>
      <c r="L255" s="10">
        <v>120768.061</v>
      </c>
      <c r="M255" s="10">
        <v>1723.0769230000001</v>
      </c>
      <c r="N255" s="10">
        <v>135867.26490000001</v>
      </c>
      <c r="O255" s="10">
        <v>154721.42860000001</v>
      </c>
      <c r="P255" s="10"/>
      <c r="Q255" s="10">
        <v>127789.4192</v>
      </c>
      <c r="R255" s="10">
        <v>217343.1311</v>
      </c>
      <c r="S255" s="10">
        <v>229533.45240000001</v>
      </c>
      <c r="T255" s="10">
        <v>129015.2862</v>
      </c>
      <c r="U255" s="10">
        <v>66284.483389999994</v>
      </c>
      <c r="V255" s="10">
        <v>116212.61569999999</v>
      </c>
      <c r="W255" s="10"/>
      <c r="X255" s="10">
        <v>146439.6011</v>
      </c>
      <c r="Y255" s="10">
        <v>88200.967739999993</v>
      </c>
      <c r="Z255" s="10">
        <v>105676.0638</v>
      </c>
      <c r="AA255" s="10">
        <v>84130.231069999994</v>
      </c>
      <c r="AB255" s="10">
        <v>98257.229340000005</v>
      </c>
      <c r="AC255" s="10">
        <v>2004.6854080000001</v>
      </c>
      <c r="AD255" s="10">
        <v>67614.827590000001</v>
      </c>
      <c r="AF255" s="2" t="str">
        <f t="shared" si="31"/>
        <v>SM d40:2 (d14:0/26:2)</v>
      </c>
      <c r="AG255" s="9">
        <f>AVERAGE(F255:J255)</f>
        <v>109695.08005399999</v>
      </c>
      <c r="AH255" s="9">
        <f>AVERAGE(L255:O255)</f>
        <v>103269.95785575001</v>
      </c>
      <c r="AI255" s="9">
        <f t="shared" si="32"/>
        <v>147696.39799833333</v>
      </c>
      <c r="AJ255" s="9">
        <f t="shared" si="33"/>
        <v>84617.658006857135</v>
      </c>
      <c r="AK255" s="9"/>
      <c r="AL255" s="9">
        <f>STDEV(F255:J255)</f>
        <v>36474.085016950361</v>
      </c>
      <c r="AM255" s="9">
        <f>STDEV(L255:O255)</f>
        <v>69108.105914092885</v>
      </c>
      <c r="AN255" s="9">
        <f t="shared" si="34"/>
        <v>63106.847545696182</v>
      </c>
      <c r="AO255" s="9">
        <f t="shared" si="35"/>
        <v>43928.965740117885</v>
      </c>
      <c r="AP255" s="9"/>
      <c r="AQ255" s="9">
        <f t="shared" si="36"/>
        <v>16311.706703001515</v>
      </c>
      <c r="AR255" s="9">
        <f t="shared" si="37"/>
        <v>34554.052957046442</v>
      </c>
      <c r="AS255" s="9">
        <f t="shared" si="38"/>
        <v>25763.2626270941</v>
      </c>
      <c r="AT255" s="9">
        <f t="shared" si="39"/>
        <v>16603.588385804054</v>
      </c>
    </row>
    <row r="256" spans="1:46" x14ac:dyDescent="0.25">
      <c r="A256" s="1">
        <f t="shared" si="40"/>
        <v>13</v>
      </c>
      <c r="B256" s="1" t="s">
        <v>301</v>
      </c>
      <c r="C256" s="2" t="s">
        <v>257</v>
      </c>
      <c r="E256" s="1" t="s">
        <v>308</v>
      </c>
      <c r="F256" s="10">
        <v>6540998.4979999997</v>
      </c>
      <c r="G256" s="10">
        <v>6646212.1210000003</v>
      </c>
      <c r="H256" s="10">
        <v>6601883.4230000004</v>
      </c>
      <c r="I256" s="10">
        <v>5950307.6919999998</v>
      </c>
      <c r="J256" s="10">
        <v>3974660.6060000001</v>
      </c>
      <c r="K256" s="10"/>
      <c r="L256" s="10">
        <v>3484313.29</v>
      </c>
      <c r="M256" s="10">
        <v>6628333.3329999996</v>
      </c>
      <c r="N256" s="10">
        <v>3685716.1850000001</v>
      </c>
      <c r="O256" s="10">
        <v>6125374.6500000004</v>
      </c>
      <c r="P256" s="10"/>
      <c r="Q256" s="10">
        <v>3421728.82</v>
      </c>
      <c r="R256" s="10">
        <v>5718242.6610000003</v>
      </c>
      <c r="S256" s="10">
        <v>6260904.7620000001</v>
      </c>
      <c r="T256" s="10">
        <v>5712582.4919999996</v>
      </c>
      <c r="U256" s="10">
        <v>5612172.3260000004</v>
      </c>
      <c r="V256" s="10">
        <v>7526180.5559999999</v>
      </c>
      <c r="W256" s="10"/>
      <c r="X256" s="10">
        <v>6054960.8260000004</v>
      </c>
      <c r="Y256" s="10">
        <v>6268455.1969999997</v>
      </c>
      <c r="Z256" s="10">
        <v>5169404.92</v>
      </c>
      <c r="AA256" s="10">
        <v>7918173.9409999996</v>
      </c>
      <c r="AB256" s="10">
        <v>9604572.6500000004</v>
      </c>
      <c r="AC256" s="10">
        <v>10621991.300000001</v>
      </c>
      <c r="AD256" s="10">
        <v>11782962.07</v>
      </c>
      <c r="AF256" s="2" t="str">
        <f t="shared" si="31"/>
        <v>SM d41:1 (d14:0/27:1)</v>
      </c>
      <c r="AG256" s="9">
        <f>AVERAGE(F256:J256)</f>
        <v>5942812.4679999994</v>
      </c>
      <c r="AH256" s="9">
        <f>AVERAGE(L256:O256)</f>
        <v>4980934.3645000001</v>
      </c>
      <c r="AI256" s="9">
        <f t="shared" si="32"/>
        <v>5708635.2694999995</v>
      </c>
      <c r="AJ256" s="9">
        <f t="shared" si="33"/>
        <v>8202931.5577142863</v>
      </c>
      <c r="AK256" s="9"/>
      <c r="AL256" s="9">
        <f>STDEV(F256:J256)</f>
        <v>1135853.2093022869</v>
      </c>
      <c r="AM256" s="9">
        <f>STDEV(L256:O256)</f>
        <v>1626973.8475295187</v>
      </c>
      <c r="AN256" s="9">
        <f t="shared" si="34"/>
        <v>1330250.093147516</v>
      </c>
      <c r="AO256" s="9">
        <f t="shared" si="35"/>
        <v>2525615.9009137587</v>
      </c>
      <c r="AP256" s="9"/>
      <c r="AQ256" s="9">
        <f t="shared" si="36"/>
        <v>507968.99769224197</v>
      </c>
      <c r="AR256" s="9">
        <f t="shared" si="37"/>
        <v>813486.92376475933</v>
      </c>
      <c r="AS256" s="9">
        <f t="shared" si="38"/>
        <v>543072.32641686802</v>
      </c>
      <c r="AT256" s="9">
        <f t="shared" si="39"/>
        <v>954593.08301259344</v>
      </c>
    </row>
    <row r="257" spans="1:46" x14ac:dyDescent="0.25">
      <c r="A257" s="1">
        <f t="shared" si="40"/>
        <v>14</v>
      </c>
      <c r="B257" s="1" t="s">
        <v>301</v>
      </c>
      <c r="C257" s="2" t="s">
        <v>258</v>
      </c>
      <c r="E257" s="1" t="s">
        <v>308</v>
      </c>
      <c r="F257" s="10">
        <v>3191382.5079999999</v>
      </c>
      <c r="G257" s="10">
        <v>4720625.9970000004</v>
      </c>
      <c r="H257" s="10">
        <v>5229652.9649999999</v>
      </c>
      <c r="I257" s="10">
        <v>4361384.6150000002</v>
      </c>
      <c r="J257" s="10">
        <v>2828033.3330000001</v>
      </c>
      <c r="K257" s="10"/>
      <c r="L257" s="10">
        <v>3196682.3530000001</v>
      </c>
      <c r="M257" s="10">
        <v>14744194.869999999</v>
      </c>
      <c r="N257" s="10">
        <v>13488943.17</v>
      </c>
      <c r="O257" s="10">
        <v>9455444.6779999994</v>
      </c>
      <c r="P257" s="10"/>
      <c r="Q257" s="10">
        <v>4431394.7470000004</v>
      </c>
      <c r="R257" s="10">
        <v>15814802.35</v>
      </c>
      <c r="S257" s="10">
        <v>19877757.940000001</v>
      </c>
      <c r="T257" s="10">
        <v>10219404.039999999</v>
      </c>
      <c r="U257" s="10">
        <v>34651580.869999997</v>
      </c>
      <c r="V257" s="10">
        <v>34919687.5</v>
      </c>
      <c r="W257" s="10"/>
      <c r="X257" s="10">
        <v>7702061.966</v>
      </c>
      <c r="Y257" s="10">
        <v>5743448.0290000001</v>
      </c>
      <c r="Z257" s="10">
        <v>4396668.8830000004</v>
      </c>
      <c r="AA257" s="10">
        <v>24699172.02</v>
      </c>
      <c r="AB257" s="10">
        <v>10537040.6</v>
      </c>
      <c r="AC257" s="10">
        <v>13484350.74</v>
      </c>
      <c r="AD257" s="10">
        <v>30815893.100000001</v>
      </c>
      <c r="AF257" s="2" t="str">
        <f t="shared" si="31"/>
        <v>SM d41:1 (d14:1/27:0)</v>
      </c>
      <c r="AG257" s="9">
        <f>AVERAGE(F257:J257)</f>
        <v>4066215.8836000003</v>
      </c>
      <c r="AH257" s="9">
        <f>AVERAGE(L257:O257)</f>
        <v>10221316.267749999</v>
      </c>
      <c r="AI257" s="9">
        <f t="shared" si="32"/>
        <v>19985771.241166666</v>
      </c>
      <c r="AJ257" s="9">
        <f t="shared" si="33"/>
        <v>13911233.619714286</v>
      </c>
      <c r="AK257" s="9"/>
      <c r="AL257" s="9">
        <f>STDEV(F257:J257)</f>
        <v>1020709.6162189135</v>
      </c>
      <c r="AM257" s="9">
        <f>STDEV(L257:O257)</f>
        <v>5198264.369038349</v>
      </c>
      <c r="AN257" s="9">
        <f t="shared" si="34"/>
        <v>12592355.075121131</v>
      </c>
      <c r="AO257" s="9">
        <f t="shared" si="35"/>
        <v>10078921.989399053</v>
      </c>
      <c r="AP257" s="9"/>
      <c r="AQ257" s="9">
        <f t="shared" si="36"/>
        <v>456475.21743064246</v>
      </c>
      <c r="AR257" s="9">
        <f t="shared" si="37"/>
        <v>2599132.1845191745</v>
      </c>
      <c r="AS257" s="9">
        <f t="shared" si="38"/>
        <v>5140807.4323321516</v>
      </c>
      <c r="AT257" s="9">
        <f t="shared" si="39"/>
        <v>3809474.438224325</v>
      </c>
    </row>
    <row r="258" spans="1:46" x14ac:dyDescent="0.25">
      <c r="A258" s="1">
        <f t="shared" si="40"/>
        <v>15</v>
      </c>
      <c r="B258" s="1" t="s">
        <v>301</v>
      </c>
      <c r="C258" s="2" t="s">
        <v>259</v>
      </c>
      <c r="E258" s="1" t="s">
        <v>308</v>
      </c>
      <c r="F258" s="10">
        <v>1175006.757</v>
      </c>
      <c r="G258" s="10">
        <v>2008289.075</v>
      </c>
      <c r="H258" s="10">
        <v>1956735.8489999999</v>
      </c>
      <c r="I258" s="10">
        <v>1588413.953</v>
      </c>
      <c r="J258" s="10">
        <v>922016.96970000002</v>
      </c>
      <c r="K258" s="10"/>
      <c r="L258" s="10">
        <v>1424653.159</v>
      </c>
      <c r="M258" s="10">
        <v>3338648.7179999999</v>
      </c>
      <c r="N258" s="10">
        <v>2892519.1090000002</v>
      </c>
      <c r="O258" s="10">
        <v>3390080.182</v>
      </c>
      <c r="P258" s="10"/>
      <c r="Q258" s="10">
        <v>2063711.0619999999</v>
      </c>
      <c r="R258" s="10">
        <v>4264630.1370000001</v>
      </c>
      <c r="S258" s="10">
        <v>5360408.7300000004</v>
      </c>
      <c r="T258" s="10">
        <v>2870188.2149999999</v>
      </c>
      <c r="U258" s="10">
        <v>7115684.5559999999</v>
      </c>
      <c r="V258" s="10">
        <v>7746392.7470000004</v>
      </c>
      <c r="W258" s="10"/>
      <c r="X258" s="10">
        <v>2101283.8319999999</v>
      </c>
      <c r="Y258" s="10">
        <v>2317970.6090000002</v>
      </c>
      <c r="Z258" s="10">
        <v>1564211.7690000001</v>
      </c>
      <c r="AA258" s="10">
        <v>3380173.2990000001</v>
      </c>
      <c r="AB258" s="10">
        <v>2713306.2680000002</v>
      </c>
      <c r="AC258" s="10">
        <v>3286555.5559999999</v>
      </c>
      <c r="AD258" s="10">
        <v>5670624.1380000003</v>
      </c>
      <c r="AF258" s="2" t="str">
        <f t="shared" si="31"/>
        <v>SM d41:2 (d14:1/27:1)</v>
      </c>
      <c r="AG258" s="9">
        <f>AVERAGE(F258:J258)</f>
        <v>1530092.5207400001</v>
      </c>
      <c r="AH258" s="9">
        <f>AVERAGE(L258:O258)</f>
        <v>2761475.2920000004</v>
      </c>
      <c r="AI258" s="9">
        <f t="shared" si="32"/>
        <v>4903502.574500001</v>
      </c>
      <c r="AJ258" s="9">
        <f t="shared" si="33"/>
        <v>3004875.0672857142</v>
      </c>
      <c r="AK258" s="9"/>
      <c r="AL258" s="9">
        <f>STDEV(F258:J258)</f>
        <v>476953.78153946571</v>
      </c>
      <c r="AM258" s="9">
        <f>STDEV(L258:O258)</f>
        <v>918792.53528114862</v>
      </c>
      <c r="AN258" s="9">
        <f t="shared" si="34"/>
        <v>2271188.1470946972</v>
      </c>
      <c r="AO258" s="9">
        <f t="shared" si="35"/>
        <v>1340102.5288826847</v>
      </c>
      <c r="AP258" s="9"/>
      <c r="AQ258" s="9">
        <f t="shared" si="36"/>
        <v>213300.2155295659</v>
      </c>
      <c r="AR258" s="9">
        <f t="shared" si="37"/>
        <v>459396.26764057431</v>
      </c>
      <c r="AS258" s="9">
        <f t="shared" si="38"/>
        <v>927208.67837319884</v>
      </c>
      <c r="AT258" s="9">
        <f t="shared" si="39"/>
        <v>506511.14610747661</v>
      </c>
    </row>
    <row r="259" spans="1:46" x14ac:dyDescent="0.25">
      <c r="A259" s="1">
        <f t="shared" si="40"/>
        <v>16</v>
      </c>
      <c r="B259" s="1" t="s">
        <v>301</v>
      </c>
      <c r="C259" s="2" t="s">
        <v>260</v>
      </c>
      <c r="E259" s="1" t="s">
        <v>308</v>
      </c>
      <c r="F259" s="10">
        <v>7762372.3720000004</v>
      </c>
      <c r="G259" s="10">
        <v>10072057.42</v>
      </c>
      <c r="H259" s="10">
        <v>11822021.560000001</v>
      </c>
      <c r="I259" s="10">
        <v>9952640.4289999995</v>
      </c>
      <c r="J259" s="10">
        <v>6026863.6359999999</v>
      </c>
      <c r="K259" s="10"/>
      <c r="L259" s="10">
        <v>3200061.8739999998</v>
      </c>
      <c r="M259" s="10">
        <v>15840066.67</v>
      </c>
      <c r="N259" s="10">
        <v>16703330.01</v>
      </c>
      <c r="O259" s="10">
        <v>8579884.4539999999</v>
      </c>
      <c r="P259" s="10"/>
      <c r="Q259" s="10">
        <v>5535523.4919999996</v>
      </c>
      <c r="R259" s="10">
        <v>20407929.550000001</v>
      </c>
      <c r="S259" s="10">
        <v>23564765.870000001</v>
      </c>
      <c r="T259" s="10">
        <v>11209626.26</v>
      </c>
      <c r="U259" s="10">
        <v>44540635.270000003</v>
      </c>
      <c r="V259" s="10">
        <v>44038966.049999997</v>
      </c>
      <c r="W259" s="10"/>
      <c r="X259" s="10">
        <v>9476036.3249999993</v>
      </c>
      <c r="Y259" s="10">
        <v>7198634.409</v>
      </c>
      <c r="Z259" s="10">
        <v>4656003.9890000001</v>
      </c>
      <c r="AA259" s="10">
        <v>36759178.43</v>
      </c>
      <c r="AB259" s="10">
        <v>12922923.789999999</v>
      </c>
      <c r="AC259" s="10">
        <v>17045729.59</v>
      </c>
      <c r="AD259" s="10">
        <v>43402896.549999997</v>
      </c>
      <c r="AF259" s="2" t="str">
        <f t="shared" si="31"/>
        <v>SM d42:1 (d14:1/28:0)</v>
      </c>
      <c r="AG259" s="9">
        <f>AVERAGE(F259:J259)</f>
        <v>9127191.0833999999</v>
      </c>
      <c r="AH259" s="9">
        <f>AVERAGE(L259:O259)</f>
        <v>11080835.752</v>
      </c>
      <c r="AI259" s="9">
        <f t="shared" si="32"/>
        <v>24882907.748666663</v>
      </c>
      <c r="AJ259" s="9">
        <f t="shared" si="33"/>
        <v>18780200.44042857</v>
      </c>
      <c r="AK259" s="9"/>
      <c r="AL259" s="9">
        <f>STDEV(F259:J259)</f>
        <v>2253386.9346992429</v>
      </c>
      <c r="AM259" s="9">
        <f>STDEV(L259:O259)</f>
        <v>6393331.8106504558</v>
      </c>
      <c r="AN259" s="9">
        <f t="shared" si="34"/>
        <v>16348844.932173848</v>
      </c>
      <c r="AO259" s="9">
        <f t="shared" si="35"/>
        <v>15204330.299677547</v>
      </c>
      <c r="AP259" s="9"/>
      <c r="AQ259" s="9">
        <f t="shared" si="36"/>
        <v>1007745.2731194773</v>
      </c>
      <c r="AR259" s="9">
        <f t="shared" si="37"/>
        <v>3196665.9053252279</v>
      </c>
      <c r="AS259" s="9">
        <f t="shared" si="38"/>
        <v>6674387.9946187641</v>
      </c>
      <c r="AT259" s="9">
        <f t="shared" si="39"/>
        <v>5746696.6891758498</v>
      </c>
    </row>
    <row r="260" spans="1:46" x14ac:dyDescent="0.25">
      <c r="A260" s="1">
        <f t="shared" si="40"/>
        <v>17</v>
      </c>
      <c r="B260" s="1" t="s">
        <v>301</v>
      </c>
      <c r="C260" s="2" t="s">
        <v>261</v>
      </c>
      <c r="E260" s="1" t="s">
        <v>308</v>
      </c>
      <c r="F260" s="10">
        <v>14337274.77</v>
      </c>
      <c r="G260" s="10">
        <v>20128389.149999999</v>
      </c>
      <c r="H260" s="10">
        <v>17806199.460000001</v>
      </c>
      <c r="I260" s="10">
        <v>19586039.359999999</v>
      </c>
      <c r="J260" s="10">
        <v>11459684.85</v>
      </c>
      <c r="K260" s="10"/>
      <c r="L260" s="10">
        <v>15683224.4</v>
      </c>
      <c r="M260" s="10">
        <v>24791830.77</v>
      </c>
      <c r="N260" s="10">
        <v>25330618.149999999</v>
      </c>
      <c r="O260" s="10">
        <v>23339359.239999998</v>
      </c>
      <c r="P260" s="10"/>
      <c r="Q260" s="10">
        <v>26073081.760000002</v>
      </c>
      <c r="R260" s="10">
        <v>53229080.229999997</v>
      </c>
      <c r="S260" s="10">
        <v>43746428.57</v>
      </c>
      <c r="T260" s="10">
        <v>24185794.609999999</v>
      </c>
      <c r="U260" s="10">
        <v>57659620.299999997</v>
      </c>
      <c r="V260" s="10">
        <v>59494907.409999996</v>
      </c>
      <c r="W260" s="10"/>
      <c r="X260" s="10">
        <v>25092410.969999999</v>
      </c>
      <c r="Y260" s="10">
        <v>21558512.539999999</v>
      </c>
      <c r="Z260" s="10">
        <v>14729005.98</v>
      </c>
      <c r="AA260" s="10">
        <v>30975491.010000002</v>
      </c>
      <c r="AB260" s="10">
        <v>22521360.399999999</v>
      </c>
      <c r="AC260" s="10">
        <v>23806653.280000001</v>
      </c>
      <c r="AD260" s="10">
        <v>29265758.620000001</v>
      </c>
      <c r="AF260" s="2" t="str">
        <f t="shared" ref="AF260:AF296" si="41">C260</f>
        <v>SM d42:2 (d14:1/28:1)</v>
      </c>
      <c r="AG260" s="9">
        <f>AVERAGE(F260:J260)</f>
        <v>16663517.518000001</v>
      </c>
      <c r="AH260" s="9">
        <f>AVERAGE(L260:O260)</f>
        <v>22286258.140000001</v>
      </c>
      <c r="AI260" s="9">
        <f t="shared" ref="AI260:AI296" si="42">AVERAGE(Q260:V260)</f>
        <v>44064818.81333334</v>
      </c>
      <c r="AJ260" s="9">
        <f t="shared" ref="AJ260:AJ296" si="43">AVERAGE(X260:AD260)</f>
        <v>23992741.828571431</v>
      </c>
      <c r="AK260" s="9"/>
      <c r="AL260" s="9">
        <f>STDEV(F260:J260)</f>
        <v>3685901.216898818</v>
      </c>
      <c r="AM260" s="9">
        <f>STDEV(L260:O260)</f>
        <v>4481632.8338784259</v>
      </c>
      <c r="AN260" s="9">
        <f t="shared" ref="AN260:AN296" si="44">STDEV(Q260:V260)</f>
        <v>15658030.059339572</v>
      </c>
      <c r="AO260" s="9">
        <f t="shared" ref="AO260:AO296" si="45">STDEV(X260:AD260)</f>
        <v>5349682.7132042684</v>
      </c>
      <c r="AP260" s="9"/>
      <c r="AQ260" s="9">
        <f t="shared" ref="AQ260:AQ296" si="46">AL260/SQRT(5)</f>
        <v>1648385.1358669905</v>
      </c>
      <c r="AR260" s="9">
        <f t="shared" ref="AR260:AR296" si="47">AM260/SQRT(4)</f>
        <v>2240816.4169392129</v>
      </c>
      <c r="AS260" s="9">
        <f t="shared" ref="AS260:AS296" si="48">AN260/SQRT(6)</f>
        <v>6392364.0037571602</v>
      </c>
      <c r="AT260" s="9">
        <f t="shared" ref="AT260:AT296" si="49">AO260/SQRT(7)</f>
        <v>2021990.007462824</v>
      </c>
    </row>
    <row r="261" spans="1:46" x14ac:dyDescent="0.25">
      <c r="A261" s="1">
        <f t="shared" si="40"/>
        <v>18</v>
      </c>
      <c r="B261" s="1" t="s">
        <v>301</v>
      </c>
      <c r="C261" s="2" t="s">
        <v>262</v>
      </c>
      <c r="E261" s="1" t="s">
        <v>308</v>
      </c>
      <c r="F261" s="10">
        <v>476641.14110000001</v>
      </c>
      <c r="G261" s="10">
        <v>580952.55180000002</v>
      </c>
      <c r="H261" s="10">
        <v>1069344.6769999999</v>
      </c>
      <c r="I261" s="10">
        <v>725208.58680000005</v>
      </c>
      <c r="J261" s="10">
        <v>430104.24239999999</v>
      </c>
      <c r="K261" s="10"/>
      <c r="L261" s="10">
        <v>569242.70149999997</v>
      </c>
      <c r="M261" s="10">
        <v>839212.3077</v>
      </c>
      <c r="N261" s="10">
        <v>972897.97270000004</v>
      </c>
      <c r="O261" s="10">
        <v>784092.78709999996</v>
      </c>
      <c r="P261" s="10"/>
      <c r="Q261" s="10">
        <v>921783.57380000001</v>
      </c>
      <c r="R261" s="10">
        <v>2422437.5729999999</v>
      </c>
      <c r="S261" s="10">
        <v>1583955.5560000001</v>
      </c>
      <c r="T261" s="10">
        <v>922228.95620000002</v>
      </c>
      <c r="U261" s="10">
        <v>1165538.8829999999</v>
      </c>
      <c r="V261" s="10">
        <v>1340455.247</v>
      </c>
      <c r="W261" s="10"/>
      <c r="X261" s="10">
        <v>770461.8946</v>
      </c>
      <c r="Y261" s="10">
        <v>651431.8996</v>
      </c>
      <c r="Z261" s="10">
        <v>528974.73400000005</v>
      </c>
      <c r="AA261" s="10">
        <v>797632.54169999994</v>
      </c>
      <c r="AB261" s="10">
        <v>844116.0969</v>
      </c>
      <c r="AC261" s="10">
        <v>739186.74699999997</v>
      </c>
      <c r="AD261" s="10">
        <v>947428.62069999997</v>
      </c>
      <c r="AF261" s="2" t="str">
        <f t="shared" si="41"/>
        <v>SM d42:3 (d14:2/28:1)</v>
      </c>
      <c r="AG261" s="9">
        <f>AVERAGE(F261:J261)</f>
        <v>656450.23982000002</v>
      </c>
      <c r="AH261" s="9">
        <f>AVERAGE(L261:O261)</f>
        <v>791361.44224999996</v>
      </c>
      <c r="AI261" s="9">
        <f t="shared" si="42"/>
        <v>1392733.2981666664</v>
      </c>
      <c r="AJ261" s="9">
        <f t="shared" si="43"/>
        <v>754176.07635714277</v>
      </c>
      <c r="AK261" s="9"/>
      <c r="AL261" s="9">
        <f>STDEV(F261:J261)</f>
        <v>257134.81384311267</v>
      </c>
      <c r="AM261" s="9">
        <f>STDEV(L261:O261)</f>
        <v>167963.07684745613</v>
      </c>
      <c r="AN261" s="9">
        <f t="shared" si="44"/>
        <v>564690.20198833884</v>
      </c>
      <c r="AO261" s="9">
        <f t="shared" si="45"/>
        <v>134837.0225480326</v>
      </c>
      <c r="AP261" s="9"/>
      <c r="AQ261" s="9">
        <f t="shared" si="46"/>
        <v>114994.18462699077</v>
      </c>
      <c r="AR261" s="9">
        <f t="shared" si="47"/>
        <v>83981.538423728067</v>
      </c>
      <c r="AS261" s="9">
        <f t="shared" si="48"/>
        <v>230533.80960343286</v>
      </c>
      <c r="AT261" s="9">
        <f t="shared" si="49"/>
        <v>50963.604169500431</v>
      </c>
    </row>
    <row r="262" spans="1:46" x14ac:dyDescent="0.25">
      <c r="A262" s="1">
        <f t="shared" si="40"/>
        <v>19</v>
      </c>
      <c r="B262" s="1" t="s">
        <v>301</v>
      </c>
      <c r="C262" s="2" t="s">
        <v>263</v>
      </c>
      <c r="E262" s="1" t="s">
        <v>308</v>
      </c>
      <c r="F262" s="10">
        <v>85273.873869999996</v>
      </c>
      <c r="G262" s="10">
        <v>134914.992</v>
      </c>
      <c r="H262" s="10">
        <v>2843.6657679999998</v>
      </c>
      <c r="I262" s="10">
        <v>3255.8139529999999</v>
      </c>
      <c r="J262" s="10">
        <v>1421.212121</v>
      </c>
      <c r="K262" s="10"/>
      <c r="L262" s="10">
        <v>121409.0196</v>
      </c>
      <c r="M262" s="10">
        <v>1402220.513</v>
      </c>
      <c r="N262" s="10">
        <v>1128720.5049999999</v>
      </c>
      <c r="O262" s="10">
        <v>739488.79550000001</v>
      </c>
      <c r="P262" s="10"/>
      <c r="Q262" s="10">
        <v>108450.7954</v>
      </c>
      <c r="R262" s="10">
        <v>14313.11155</v>
      </c>
      <c r="S262" s="10">
        <v>566009.12699999998</v>
      </c>
      <c r="T262" s="10">
        <v>764600.67339999997</v>
      </c>
      <c r="U262" s="10">
        <v>1715692.9539999999</v>
      </c>
      <c r="V262" s="10">
        <v>1689146.219</v>
      </c>
      <c r="W262" s="10"/>
      <c r="X262" s="10">
        <v>429921.29629999999</v>
      </c>
      <c r="Y262" s="10">
        <v>371906.45159999997</v>
      </c>
      <c r="Z262" s="10">
        <v>236492.88560000001</v>
      </c>
      <c r="AA262" s="10">
        <v>2192808.4079999998</v>
      </c>
      <c r="AB262" s="10">
        <v>720679.84329999995</v>
      </c>
      <c r="AC262" s="10">
        <v>983245.64930000005</v>
      </c>
      <c r="AD262" s="10">
        <v>3254520.69</v>
      </c>
      <c r="AF262" s="2" t="str">
        <f t="shared" si="41"/>
        <v>SM d43:1 (d18:1/25:0)</v>
      </c>
      <c r="AG262" s="9">
        <f>AVERAGE(F262:J262)</f>
        <v>45541.911542399997</v>
      </c>
      <c r="AH262" s="9">
        <f>AVERAGE(L262:O262)</f>
        <v>847959.70827499998</v>
      </c>
      <c r="AI262" s="9">
        <f t="shared" si="42"/>
        <v>809702.14672499988</v>
      </c>
      <c r="AJ262" s="9">
        <f t="shared" si="43"/>
        <v>1169939.3177285714</v>
      </c>
      <c r="AK262" s="9"/>
      <c r="AL262" s="9">
        <f>STDEV(F262:J262)</f>
        <v>61489.972149667061</v>
      </c>
      <c r="AM262" s="9">
        <f>STDEV(L262:O262)</f>
        <v>555479.82464544999</v>
      </c>
      <c r="AN262" s="9">
        <f t="shared" si="44"/>
        <v>745661.96428367891</v>
      </c>
      <c r="AO262" s="9">
        <f t="shared" si="45"/>
        <v>1131682.7178853978</v>
      </c>
      <c r="AP262" s="9"/>
      <c r="AQ262" s="9">
        <f t="shared" si="46"/>
        <v>27499.151532244883</v>
      </c>
      <c r="AR262" s="9">
        <f t="shared" si="47"/>
        <v>277739.91232272499</v>
      </c>
      <c r="AS262" s="9">
        <f t="shared" si="48"/>
        <v>304415.22218273801</v>
      </c>
      <c r="AT262" s="9">
        <f t="shared" si="49"/>
        <v>427735.86207920435</v>
      </c>
    </row>
    <row r="263" spans="1:46" x14ac:dyDescent="0.25">
      <c r="A263" s="1">
        <v>1</v>
      </c>
      <c r="B263" s="1" t="s">
        <v>301</v>
      </c>
      <c r="C263" s="2" t="s">
        <v>264</v>
      </c>
      <c r="E263" s="1" t="s">
        <v>308</v>
      </c>
      <c r="F263" s="10">
        <v>538000</v>
      </c>
      <c r="G263" s="10">
        <v>275076.92310000001</v>
      </c>
      <c r="H263" s="10">
        <v>423372.09299999999</v>
      </c>
      <c r="I263" s="10">
        <v>168690.4762</v>
      </c>
      <c r="J263" s="10">
        <v>334078.9474</v>
      </c>
      <c r="K263" s="10"/>
      <c r="L263" s="10">
        <v>47657.894740000003</v>
      </c>
      <c r="M263" s="10">
        <v>51510.204080000003</v>
      </c>
      <c r="N263" s="10">
        <v>36272.727270000003</v>
      </c>
      <c r="O263" s="10">
        <v>46344.086020000002</v>
      </c>
      <c r="P263" s="10"/>
      <c r="Q263" s="10">
        <v>54584.615380000003</v>
      </c>
      <c r="R263" s="10">
        <v>42365.384619999997</v>
      </c>
      <c r="S263" s="10">
        <v>39807.692309999999</v>
      </c>
      <c r="T263" s="10">
        <v>35333.333330000001</v>
      </c>
      <c r="U263" s="10">
        <v>30708.86076</v>
      </c>
      <c r="V263" s="10">
        <v>27147.540980000002</v>
      </c>
      <c r="W263" s="10"/>
      <c r="X263" s="10">
        <v>67980</v>
      </c>
      <c r="Y263" s="10">
        <v>71276.315789999993</v>
      </c>
      <c r="Z263" s="10">
        <v>46617.283949999997</v>
      </c>
      <c r="AA263" s="10">
        <v>29843.75</v>
      </c>
      <c r="AB263" s="10">
        <v>58783.132530000003</v>
      </c>
      <c r="AC263" s="10">
        <v>39873.239439999998</v>
      </c>
      <c r="AD263" s="10">
        <v>34191.48936</v>
      </c>
      <c r="AF263" s="2" t="str">
        <f t="shared" si="41"/>
        <v>9(S)-HODE</v>
      </c>
      <c r="AG263" s="9">
        <f>AVERAGE(F263:J263)</f>
        <v>347843.68793999997</v>
      </c>
      <c r="AH263" s="9">
        <f>AVERAGE(L263:O263)</f>
        <v>45446.228027500008</v>
      </c>
      <c r="AI263" s="9">
        <f t="shared" si="42"/>
        <v>38324.571230000001</v>
      </c>
      <c r="AJ263" s="9">
        <f t="shared" si="43"/>
        <v>49795.030152857136</v>
      </c>
      <c r="AK263" s="9"/>
      <c r="AL263" s="9">
        <f>STDEV(F263:J263)</f>
        <v>140929.33194631472</v>
      </c>
      <c r="AM263" s="9">
        <f>STDEV(L263:O263)</f>
        <v>6496.730981424942</v>
      </c>
      <c r="AN263" s="9">
        <f t="shared" si="44"/>
        <v>9744.6335189926358</v>
      </c>
      <c r="AO263" s="9">
        <f t="shared" si="45"/>
        <v>16446.827516777008</v>
      </c>
      <c r="AP263" s="9"/>
      <c r="AQ263" s="9">
        <f t="shared" si="46"/>
        <v>63025.513251118486</v>
      </c>
      <c r="AR263" s="9">
        <f t="shared" si="47"/>
        <v>3248.365490712471</v>
      </c>
      <c r="AS263" s="9">
        <f t="shared" si="48"/>
        <v>3978.2299753256016</v>
      </c>
      <c r="AT263" s="9">
        <f t="shared" si="49"/>
        <v>6216.3164950522787</v>
      </c>
    </row>
    <row r="264" spans="1:46" x14ac:dyDescent="0.25">
      <c r="A264" s="1">
        <f t="shared" si="40"/>
        <v>2</v>
      </c>
      <c r="B264" s="1" t="s">
        <v>301</v>
      </c>
      <c r="C264" s="2" t="s">
        <v>265</v>
      </c>
      <c r="E264" s="1" t="s">
        <v>308</v>
      </c>
      <c r="F264" s="10">
        <v>539700</v>
      </c>
      <c r="G264" s="10">
        <v>292923.07689999999</v>
      </c>
      <c r="H264" s="10">
        <v>429767.44189999998</v>
      </c>
      <c r="I264" s="10">
        <v>178571.42860000001</v>
      </c>
      <c r="J264" s="10">
        <v>345789.47369999997</v>
      </c>
      <c r="K264" s="10"/>
      <c r="L264" s="10">
        <v>56736.842109999998</v>
      </c>
      <c r="M264" s="10">
        <v>44346.938779999997</v>
      </c>
      <c r="N264" s="10">
        <v>30988.63636</v>
      </c>
      <c r="O264" s="10">
        <v>52021.505380000002</v>
      </c>
      <c r="P264" s="10"/>
      <c r="Q264" s="10">
        <v>48215.384619999997</v>
      </c>
      <c r="R264" s="10">
        <v>53230.769229999998</v>
      </c>
      <c r="S264" s="10">
        <v>51769.230770000002</v>
      </c>
      <c r="T264" s="10">
        <v>33228.070180000002</v>
      </c>
      <c r="U264" s="10">
        <v>26151.898730000001</v>
      </c>
      <c r="V264" s="10">
        <v>30590.163929999999</v>
      </c>
      <c r="W264" s="10"/>
      <c r="X264" s="10">
        <v>92660</v>
      </c>
      <c r="Y264" s="10">
        <v>74723.684210000007</v>
      </c>
      <c r="Z264" s="10">
        <v>58320.987650000003</v>
      </c>
      <c r="AA264" s="10">
        <v>38093.75</v>
      </c>
      <c r="AB264" s="10">
        <v>54590.361449999997</v>
      </c>
      <c r="AC264" s="10">
        <v>36732.394370000002</v>
      </c>
      <c r="AD264" s="10">
        <v>32936.170209999997</v>
      </c>
      <c r="AF264" s="2" t="str">
        <f t="shared" si="41"/>
        <v>13(S)-HODE</v>
      </c>
      <c r="AG264" s="9">
        <f>AVERAGE(F264:J264)</f>
        <v>357350.28421999997</v>
      </c>
      <c r="AH264" s="9">
        <f>AVERAGE(L264:O264)</f>
        <v>46023.480657499997</v>
      </c>
      <c r="AI264" s="9">
        <f t="shared" si="42"/>
        <v>40530.919576666674</v>
      </c>
      <c r="AJ264" s="9">
        <f t="shared" si="43"/>
        <v>55436.76398428571</v>
      </c>
      <c r="AK264" s="9"/>
      <c r="AL264" s="9">
        <f>STDEV(F264:J264)</f>
        <v>136694.97080290405</v>
      </c>
      <c r="AM264" s="9">
        <f>STDEV(L264:O264)</f>
        <v>11248.848087703838</v>
      </c>
      <c r="AN264" s="9">
        <f t="shared" si="44"/>
        <v>11878.916578069611</v>
      </c>
      <c r="AO264" s="9">
        <f t="shared" si="45"/>
        <v>22073.740173944701</v>
      </c>
      <c r="AP264" s="9"/>
      <c r="AQ264" s="9">
        <f t="shared" si="46"/>
        <v>61131.849379528488</v>
      </c>
      <c r="AR264" s="9">
        <f t="shared" si="47"/>
        <v>5624.4240438519191</v>
      </c>
      <c r="AS264" s="9">
        <f t="shared" si="48"/>
        <v>4849.5473855597611</v>
      </c>
      <c r="AT264" s="9">
        <f t="shared" si="49"/>
        <v>8343.0895721876168</v>
      </c>
    </row>
    <row r="265" spans="1:46" x14ac:dyDescent="0.25">
      <c r="A265" s="1">
        <f t="shared" si="40"/>
        <v>3</v>
      </c>
      <c r="B265" s="1" t="s">
        <v>301</v>
      </c>
      <c r="C265" s="2" t="s">
        <v>266</v>
      </c>
      <c r="E265" s="1" t="s">
        <v>308</v>
      </c>
      <c r="F265" s="10">
        <v>292200</v>
      </c>
      <c r="G265" s="10">
        <v>210000</v>
      </c>
      <c r="H265" s="10">
        <v>252558.13949999999</v>
      </c>
      <c r="I265" s="10">
        <v>194285.71429999999</v>
      </c>
      <c r="J265" s="10">
        <v>284210.52630000003</v>
      </c>
      <c r="K265" s="10"/>
      <c r="L265" s="10">
        <v>39394.736839999998</v>
      </c>
      <c r="M265" s="10">
        <v>33908.163269999997</v>
      </c>
      <c r="N265" s="10">
        <v>21784.090909999999</v>
      </c>
      <c r="O265" s="10">
        <v>38322.580650000004</v>
      </c>
      <c r="P265" s="10"/>
      <c r="Q265" s="10">
        <v>24861.53846</v>
      </c>
      <c r="R265" s="10">
        <v>27576.92308</v>
      </c>
      <c r="S265" s="10">
        <v>16756.410260000001</v>
      </c>
      <c r="T265" s="10">
        <v>19491.228070000001</v>
      </c>
      <c r="U265" s="10">
        <v>26253.164560000001</v>
      </c>
      <c r="V265" s="10">
        <v>20262.29508</v>
      </c>
      <c r="W265" s="10"/>
      <c r="X265" s="10">
        <v>59540</v>
      </c>
      <c r="Y265" s="10">
        <v>40210.526319999997</v>
      </c>
      <c r="Z265" s="10">
        <v>32185.18519</v>
      </c>
      <c r="AA265" s="10">
        <v>25229.166669999999</v>
      </c>
      <c r="AB265" s="10">
        <v>58156.626510000002</v>
      </c>
      <c r="AC265" s="10">
        <v>41436.619720000002</v>
      </c>
      <c r="AD265" s="10">
        <v>29297.872340000002</v>
      </c>
      <c r="AF265" s="2" t="str">
        <f t="shared" si="41"/>
        <v>12,13-DiHOME</v>
      </c>
      <c r="AG265" s="9">
        <f>AVERAGE(F265:J265)</f>
        <v>246650.87602000003</v>
      </c>
      <c r="AH265" s="9">
        <f>AVERAGE(L265:O265)</f>
        <v>33352.392917499994</v>
      </c>
      <c r="AI265" s="9">
        <f t="shared" si="42"/>
        <v>22533.593251666669</v>
      </c>
      <c r="AJ265" s="9">
        <f t="shared" si="43"/>
        <v>40865.142392857138</v>
      </c>
      <c r="AK265" s="9"/>
      <c r="AL265" s="9">
        <f>STDEV(F265:J265)</f>
        <v>43605.454536441146</v>
      </c>
      <c r="AM265" s="9">
        <f>STDEV(L265:O265)</f>
        <v>8069.4315825324129</v>
      </c>
      <c r="AN265" s="9">
        <f t="shared" si="44"/>
        <v>4300.7055228316085</v>
      </c>
      <c r="AO265" s="9">
        <f t="shared" si="45"/>
        <v>13553.154420550238</v>
      </c>
      <c r="AP265" s="9"/>
      <c r="AQ265" s="9">
        <f t="shared" si="46"/>
        <v>19500.952106651795</v>
      </c>
      <c r="AR265" s="9">
        <f t="shared" si="47"/>
        <v>4034.7157912662065</v>
      </c>
      <c r="AS265" s="9">
        <f t="shared" si="48"/>
        <v>1755.7556774844986</v>
      </c>
      <c r="AT265" s="9">
        <f t="shared" si="49"/>
        <v>5122.6108681759488</v>
      </c>
    </row>
    <row r="266" spans="1:46" x14ac:dyDescent="0.25">
      <c r="A266" s="1">
        <f t="shared" si="40"/>
        <v>4</v>
      </c>
      <c r="B266" s="1" t="s">
        <v>301</v>
      </c>
      <c r="C266" s="2" t="s">
        <v>267</v>
      </c>
      <c r="E266" s="1" t="s">
        <v>308</v>
      </c>
      <c r="F266" s="10">
        <v>706.2</v>
      </c>
      <c r="G266" s="10">
        <v>737.84615380000002</v>
      </c>
      <c r="H266" s="10">
        <v>2906.9767440000001</v>
      </c>
      <c r="I266" s="10">
        <v>2165.4761899999999</v>
      </c>
      <c r="J266" s="10">
        <v>944.60526319999997</v>
      </c>
      <c r="K266" s="10"/>
      <c r="L266" s="10">
        <v>3221.0526319999999</v>
      </c>
      <c r="M266" s="10">
        <v>3684.693878</v>
      </c>
      <c r="N266" s="10">
        <v>6472.7272730000004</v>
      </c>
      <c r="O266" s="10">
        <v>4602.1505379999999</v>
      </c>
      <c r="P266" s="10"/>
      <c r="Q266" s="10">
        <v>8066.1538460000002</v>
      </c>
      <c r="R266" s="10">
        <v>9911.5384620000004</v>
      </c>
      <c r="S266" s="10">
        <v>3791.0256410000002</v>
      </c>
      <c r="T266" s="10">
        <v>10407.017540000001</v>
      </c>
      <c r="U266" s="10">
        <v>6117.7215189999997</v>
      </c>
      <c r="V266" s="10">
        <v>6677.04918</v>
      </c>
      <c r="W266" s="10"/>
      <c r="X266" s="10">
        <v>3802</v>
      </c>
      <c r="Y266" s="10">
        <v>5182.8947369999996</v>
      </c>
      <c r="Z266" s="10">
        <v>3816.049383</v>
      </c>
      <c r="AA266" s="10">
        <v>4011.458333</v>
      </c>
      <c r="AB266" s="10">
        <v>2708.4337350000001</v>
      </c>
      <c r="AC266" s="10">
        <v>240.70422540000001</v>
      </c>
      <c r="AD266" s="10">
        <v>3376.5957450000001</v>
      </c>
      <c r="AF266" s="2" t="str">
        <f t="shared" si="41"/>
        <v>6-keto PGF1a</v>
      </c>
      <c r="AG266" s="9">
        <f>AVERAGE(F266:J266)</f>
        <v>1492.2208701999998</v>
      </c>
      <c r="AH266" s="9">
        <f>AVERAGE(L266:O266)</f>
        <v>4495.1560802500007</v>
      </c>
      <c r="AI266" s="9">
        <f t="shared" si="42"/>
        <v>7495.0843646666681</v>
      </c>
      <c r="AJ266" s="9">
        <f t="shared" si="43"/>
        <v>3305.4480226285709</v>
      </c>
      <c r="AK266" s="9"/>
      <c r="AL266" s="9">
        <f>STDEV(F266:J266)</f>
        <v>992.67313127913985</v>
      </c>
      <c r="AM266" s="9">
        <f>STDEV(L266:O266)</f>
        <v>1437.8716000281249</v>
      </c>
      <c r="AN266" s="9">
        <f t="shared" si="44"/>
        <v>2487.2107500162861</v>
      </c>
      <c r="AO266" s="9">
        <f t="shared" si="45"/>
        <v>1542.9774755205042</v>
      </c>
      <c r="AP266" s="9"/>
      <c r="AQ266" s="9">
        <f t="shared" si="46"/>
        <v>443.93692019554589</v>
      </c>
      <c r="AR266" s="9">
        <f t="shared" si="47"/>
        <v>718.93580001406247</v>
      </c>
      <c r="AS266" s="9">
        <f t="shared" si="48"/>
        <v>1015.3995367174914</v>
      </c>
      <c r="AT266" s="9">
        <f t="shared" si="49"/>
        <v>583.19066840021515</v>
      </c>
    </row>
    <row r="267" spans="1:46" x14ac:dyDescent="0.25">
      <c r="A267" s="1">
        <f t="shared" si="40"/>
        <v>5</v>
      </c>
      <c r="B267" s="1" t="s">
        <v>301</v>
      </c>
      <c r="C267" s="2" t="s">
        <v>268</v>
      </c>
      <c r="E267" s="1" t="s">
        <v>308</v>
      </c>
      <c r="F267" s="10">
        <v>342.2</v>
      </c>
      <c r="G267" s="10">
        <v>118.3846154</v>
      </c>
      <c r="H267" s="10">
        <v>5165.1162789999998</v>
      </c>
      <c r="I267" s="10">
        <v>691.30952379999997</v>
      </c>
      <c r="J267" s="10">
        <v>257.10526320000002</v>
      </c>
      <c r="K267" s="10"/>
      <c r="L267" s="10">
        <v>1061.0526319999999</v>
      </c>
      <c r="M267" s="10">
        <v>3390.816327</v>
      </c>
      <c r="N267" s="10">
        <v>1906.818182</v>
      </c>
      <c r="O267" s="10">
        <v>4086.0215050000002</v>
      </c>
      <c r="P267" s="10"/>
      <c r="Q267" s="10">
        <v>1338.769231</v>
      </c>
      <c r="R267" s="10">
        <v>14751.92308</v>
      </c>
      <c r="S267" s="10">
        <v>1416.666667</v>
      </c>
      <c r="T267" s="10">
        <v>1610.7017539999999</v>
      </c>
      <c r="U267" s="10">
        <v>1069.8734179999999</v>
      </c>
      <c r="V267" s="10">
        <v>2365.57377</v>
      </c>
      <c r="W267" s="10"/>
      <c r="X267" s="10">
        <v>1560.4</v>
      </c>
      <c r="Y267" s="10">
        <v>142.1052632</v>
      </c>
      <c r="Z267" s="10">
        <v>421.60493830000001</v>
      </c>
      <c r="AA267" s="10">
        <v>4589.5833329999996</v>
      </c>
      <c r="AB267" s="10">
        <v>3248.192771</v>
      </c>
      <c r="AC267" s="10">
        <v>530.28169009999999</v>
      </c>
      <c r="AD267" s="10">
        <v>745.53191489999995</v>
      </c>
      <c r="AF267" s="2" t="str">
        <f t="shared" si="41"/>
        <v>TbxB2</v>
      </c>
      <c r="AG267" s="9">
        <f>AVERAGE(F267:J267)</f>
        <v>1314.82313628</v>
      </c>
      <c r="AH267" s="9">
        <f>AVERAGE(L267:O267)</f>
        <v>2611.1771614999998</v>
      </c>
      <c r="AI267" s="9">
        <f t="shared" si="42"/>
        <v>3758.9179866666668</v>
      </c>
      <c r="AJ267" s="9">
        <f t="shared" si="43"/>
        <v>1605.3857015000001</v>
      </c>
      <c r="AK267" s="9"/>
      <c r="AL267" s="9">
        <f>STDEV(F267:J267)</f>
        <v>2162.7386867309037</v>
      </c>
      <c r="AM267" s="9">
        <f>STDEV(L267:O267)</f>
        <v>1376.2280207019189</v>
      </c>
      <c r="AN267" s="9">
        <f t="shared" si="44"/>
        <v>5403.2698249629266</v>
      </c>
      <c r="AO267" s="9">
        <f t="shared" si="45"/>
        <v>1685.4276406341398</v>
      </c>
      <c r="AP267" s="9"/>
      <c r="AQ267" s="9">
        <f t="shared" si="46"/>
        <v>967.20614421978462</v>
      </c>
      <c r="AR267" s="9">
        <f t="shared" si="47"/>
        <v>688.11401035095946</v>
      </c>
      <c r="AS267" s="9">
        <f t="shared" si="48"/>
        <v>2205.8756689560914</v>
      </c>
      <c r="AT267" s="9">
        <f t="shared" si="49"/>
        <v>637.0317699874679</v>
      </c>
    </row>
    <row r="268" spans="1:46" x14ac:dyDescent="0.25">
      <c r="A268" s="1">
        <f t="shared" si="40"/>
        <v>6</v>
      </c>
      <c r="B268" s="1" t="s">
        <v>301</v>
      </c>
      <c r="C268" s="2" t="s">
        <v>269</v>
      </c>
      <c r="E268" s="1" t="s">
        <v>308</v>
      </c>
      <c r="F268" s="10">
        <v>142.69999999999999</v>
      </c>
      <c r="G268" s="10">
        <v>216.7692308</v>
      </c>
      <c r="H268" s="10">
        <v>136.39534879999999</v>
      </c>
      <c r="I268" s="10">
        <v>193.452381</v>
      </c>
      <c r="J268" s="10">
        <v>533.15789470000004</v>
      </c>
      <c r="K268" s="10"/>
      <c r="L268" s="10">
        <v>524.73684209999999</v>
      </c>
      <c r="M268" s="10">
        <v>94.448979589999993</v>
      </c>
      <c r="N268" s="10">
        <v>120.1136364</v>
      </c>
      <c r="O268" s="10">
        <v>80</v>
      </c>
      <c r="P268" s="10"/>
      <c r="Q268" s="10">
        <v>430.61538460000003</v>
      </c>
      <c r="R268" s="10">
        <v>226.3461538</v>
      </c>
      <c r="S268" s="10">
        <v>64.064102559999995</v>
      </c>
      <c r="T268" s="10">
        <v>380.35087720000001</v>
      </c>
      <c r="U268" s="10">
        <v>47.240506330000002</v>
      </c>
      <c r="V268" s="10">
        <v>327.5409836</v>
      </c>
      <c r="W268" s="10"/>
      <c r="X268" s="10">
        <v>325.60000000000002</v>
      </c>
      <c r="Y268" s="10">
        <v>452.10526320000002</v>
      </c>
      <c r="Z268" s="10">
        <v>70</v>
      </c>
      <c r="AA268" s="10">
        <v>65.104166669999998</v>
      </c>
      <c r="AB268" s="10">
        <v>354.93975899999998</v>
      </c>
      <c r="AC268" s="10">
        <v>373.38028170000001</v>
      </c>
      <c r="AD268" s="10">
        <v>220.10638299999999</v>
      </c>
      <c r="AF268" s="2" t="str">
        <f t="shared" si="41"/>
        <v>PGD2</v>
      </c>
      <c r="AG268" s="9">
        <f>AVERAGE(F268:J268)</f>
        <v>244.49497105999998</v>
      </c>
      <c r="AH268" s="9">
        <f>AVERAGE(L268:O268)</f>
        <v>204.82486452250001</v>
      </c>
      <c r="AI268" s="9">
        <f t="shared" si="42"/>
        <v>246.02633468166673</v>
      </c>
      <c r="AJ268" s="9">
        <f t="shared" si="43"/>
        <v>265.89083622428575</v>
      </c>
      <c r="AK268" s="9"/>
      <c r="AL268" s="9">
        <f>STDEV(F268:J268)</f>
        <v>164.8848769772805</v>
      </c>
      <c r="AM268" s="9">
        <f>STDEV(L268:O268)</f>
        <v>213.91879171410042</v>
      </c>
      <c r="AN268" s="9">
        <f t="shared" si="44"/>
        <v>162.34174266188242</v>
      </c>
      <c r="AO268" s="9">
        <f t="shared" si="45"/>
        <v>151.93716416843674</v>
      </c>
      <c r="AP268" s="9"/>
      <c r="AQ268" s="9">
        <f t="shared" si="46"/>
        <v>73.738758676577845</v>
      </c>
      <c r="AR268" s="9">
        <f t="shared" si="47"/>
        <v>106.95939585705021</v>
      </c>
      <c r="AS268" s="9">
        <f t="shared" si="48"/>
        <v>66.275738912637877</v>
      </c>
      <c r="AT268" s="9">
        <f t="shared" si="49"/>
        <v>57.426850185439633</v>
      </c>
    </row>
    <row r="269" spans="1:46" x14ac:dyDescent="0.25">
      <c r="A269" s="1">
        <f t="shared" si="40"/>
        <v>7</v>
      </c>
      <c r="B269" s="1" t="s">
        <v>301</v>
      </c>
      <c r="C269" s="2" t="s">
        <v>270</v>
      </c>
      <c r="E269" s="1" t="s">
        <v>308</v>
      </c>
      <c r="F269" s="10">
        <v>203.7</v>
      </c>
      <c r="G269" s="10">
        <v>250</v>
      </c>
      <c r="H269" s="10">
        <v>354.30232560000002</v>
      </c>
      <c r="I269" s="10">
        <v>112.7142857</v>
      </c>
      <c r="J269" s="10">
        <v>200</v>
      </c>
      <c r="K269" s="10"/>
      <c r="L269" s="10">
        <v>362.63157890000002</v>
      </c>
      <c r="M269" s="10">
        <v>618.87755100000004</v>
      </c>
      <c r="N269" s="10">
        <v>153.52272730000001</v>
      </c>
      <c r="O269" s="10">
        <v>89.043010749999993</v>
      </c>
      <c r="P269" s="10"/>
      <c r="Q269" s="10">
        <v>366.92307690000001</v>
      </c>
      <c r="R269" s="10">
        <v>80</v>
      </c>
      <c r="S269" s="10">
        <v>177.05128210000001</v>
      </c>
      <c r="T269" s="10">
        <v>212.1052632</v>
      </c>
      <c r="U269" s="10">
        <v>73.101265819999995</v>
      </c>
      <c r="V269" s="10">
        <v>128.19672130000001</v>
      </c>
      <c r="W269" s="10"/>
      <c r="X269" s="10">
        <v>121.46</v>
      </c>
      <c r="Y269" s="10">
        <v>66.868421049999995</v>
      </c>
      <c r="Z269" s="10">
        <v>222.962963</v>
      </c>
      <c r="AA269" s="10">
        <v>70.822916669999998</v>
      </c>
      <c r="AB269" s="10">
        <v>39.831325300000003</v>
      </c>
      <c r="AC269" s="10">
        <v>40</v>
      </c>
      <c r="AD269" s="10">
        <v>244.4680851</v>
      </c>
      <c r="AF269" s="2" t="str">
        <f t="shared" si="41"/>
        <v>PGE2</v>
      </c>
      <c r="AG269" s="9">
        <f>AVERAGE(F269:J269)</f>
        <v>224.14332225999996</v>
      </c>
      <c r="AH269" s="9">
        <f>AVERAGE(L269:O269)</f>
        <v>306.0187169875</v>
      </c>
      <c r="AI269" s="9">
        <f t="shared" si="42"/>
        <v>172.89626822</v>
      </c>
      <c r="AJ269" s="9">
        <f t="shared" si="43"/>
        <v>115.20195873142858</v>
      </c>
      <c r="AK269" s="9"/>
      <c r="AL269" s="9">
        <f>STDEV(F269:J269)</f>
        <v>88.072688101474867</v>
      </c>
      <c r="AM269" s="9">
        <f>STDEV(L269:O269)</f>
        <v>239.03915308418746</v>
      </c>
      <c r="AN269" s="9">
        <f t="shared" si="44"/>
        <v>109.35064751733434</v>
      </c>
      <c r="AO269" s="9">
        <f t="shared" si="45"/>
        <v>85.63782825346135</v>
      </c>
      <c r="AP269" s="9"/>
      <c r="AQ269" s="9">
        <f t="shared" si="46"/>
        <v>39.387303511206937</v>
      </c>
      <c r="AR269" s="9">
        <f t="shared" si="47"/>
        <v>119.51957654209373</v>
      </c>
      <c r="AS269" s="9">
        <f t="shared" si="48"/>
        <v>44.642214910068212</v>
      </c>
      <c r="AT269" s="9">
        <f t="shared" si="49"/>
        <v>32.368056625474225</v>
      </c>
    </row>
    <row r="270" spans="1:46" x14ac:dyDescent="0.25">
      <c r="A270" s="1">
        <f t="shared" si="40"/>
        <v>8</v>
      </c>
      <c r="B270" s="1" t="s">
        <v>301</v>
      </c>
      <c r="C270" s="2" t="s">
        <v>271</v>
      </c>
      <c r="E270" s="1" t="s">
        <v>308</v>
      </c>
      <c r="F270" s="10">
        <v>46220</v>
      </c>
      <c r="G270" s="10">
        <v>46769.230770000002</v>
      </c>
      <c r="H270" s="10">
        <v>55848.837209999998</v>
      </c>
      <c r="I270" s="10">
        <v>38714.285709999996</v>
      </c>
      <c r="J270" s="10">
        <v>39013.157890000002</v>
      </c>
      <c r="K270" s="10"/>
      <c r="L270" s="10">
        <v>78605.263160000002</v>
      </c>
      <c r="M270" s="10">
        <v>58479.591840000001</v>
      </c>
      <c r="N270" s="10">
        <v>55590.909090000001</v>
      </c>
      <c r="O270" s="10">
        <v>59505.376340000003</v>
      </c>
      <c r="P270" s="10"/>
      <c r="Q270" s="10">
        <v>41569.230770000002</v>
      </c>
      <c r="R270" s="10">
        <v>44596.153850000002</v>
      </c>
      <c r="S270" s="10">
        <v>42294.871789999997</v>
      </c>
      <c r="T270" s="10">
        <v>45877.19298</v>
      </c>
      <c r="U270" s="10">
        <v>50227.848100000003</v>
      </c>
      <c r="V270" s="10">
        <v>42590.163930000002</v>
      </c>
      <c r="W270" s="10"/>
      <c r="X270" s="10">
        <v>26640</v>
      </c>
      <c r="Y270" s="10">
        <v>16144.73684</v>
      </c>
      <c r="Z270" s="10">
        <v>17851.851849999999</v>
      </c>
      <c r="AA270" s="10">
        <v>20312.5</v>
      </c>
      <c r="AB270" s="10">
        <v>24337.349399999999</v>
      </c>
      <c r="AC270" s="10">
        <v>22309.85915</v>
      </c>
      <c r="AD270" s="10">
        <v>12148.936170000001</v>
      </c>
      <c r="AF270" s="2" t="str">
        <f t="shared" si="41"/>
        <v>5-HETE</v>
      </c>
      <c r="AG270" s="9">
        <f>AVERAGE(F270:J270)</f>
        <v>45313.102315999997</v>
      </c>
      <c r="AH270" s="9">
        <f>AVERAGE(L270:O270)</f>
        <v>63045.285107500007</v>
      </c>
      <c r="AI270" s="9">
        <f t="shared" si="42"/>
        <v>44525.91023666667</v>
      </c>
      <c r="AJ270" s="9">
        <f t="shared" si="43"/>
        <v>19963.604772857147</v>
      </c>
      <c r="AK270" s="9"/>
      <c r="AL270" s="9">
        <f>STDEV(F270:J270)</f>
        <v>7021.0071145589609</v>
      </c>
      <c r="AM270" s="9">
        <f>STDEV(L270:O270)</f>
        <v>10504.874232146958</v>
      </c>
      <c r="AN270" s="9">
        <f t="shared" si="44"/>
        <v>3218.9934575219518</v>
      </c>
      <c r="AO270" s="9">
        <f t="shared" si="45"/>
        <v>4990.7052080599897</v>
      </c>
      <c r="AP270" s="9"/>
      <c r="AQ270" s="9">
        <f t="shared" si="46"/>
        <v>3139.889835732698</v>
      </c>
      <c r="AR270" s="9">
        <f t="shared" si="47"/>
        <v>5252.437116073479</v>
      </c>
      <c r="AS270" s="9">
        <f t="shared" si="48"/>
        <v>1314.1485760476967</v>
      </c>
      <c r="AT270" s="9">
        <f t="shared" si="49"/>
        <v>1886.3092639087997</v>
      </c>
    </row>
    <row r="271" spans="1:46" x14ac:dyDescent="0.25">
      <c r="A271" s="1">
        <f t="shared" si="40"/>
        <v>9</v>
      </c>
      <c r="B271" s="1" t="s">
        <v>301</v>
      </c>
      <c r="C271" s="2" t="s">
        <v>272</v>
      </c>
      <c r="E271" s="1" t="s">
        <v>308</v>
      </c>
      <c r="F271" s="10">
        <v>7670</v>
      </c>
      <c r="G271" s="10">
        <v>4129.2307689999998</v>
      </c>
      <c r="H271" s="10">
        <v>13976.744189999999</v>
      </c>
      <c r="I271" s="10">
        <v>3383.333333</v>
      </c>
      <c r="J271" s="10">
        <v>8703.9473679999992</v>
      </c>
      <c r="K271" s="10"/>
      <c r="L271" s="10">
        <v>13031.578949999999</v>
      </c>
      <c r="M271" s="10">
        <v>4150</v>
      </c>
      <c r="N271" s="10">
        <v>9070.4545450000005</v>
      </c>
      <c r="O271" s="10">
        <v>4592.4731179999999</v>
      </c>
      <c r="P271" s="10"/>
      <c r="Q271" s="10">
        <v>13435.384620000001</v>
      </c>
      <c r="R271" s="10">
        <v>11257.69231</v>
      </c>
      <c r="S271" s="10">
        <v>4498.7179489999999</v>
      </c>
      <c r="T271" s="10">
        <v>5163.1578950000003</v>
      </c>
      <c r="U271" s="10">
        <v>2946.8354429999999</v>
      </c>
      <c r="V271" s="10">
        <v>8678.6885249999996</v>
      </c>
      <c r="W271" s="10"/>
      <c r="X271" s="10">
        <v>5782</v>
      </c>
      <c r="Y271" s="10">
        <v>1826.315789</v>
      </c>
      <c r="Z271" s="10">
        <v>893.95061729999998</v>
      </c>
      <c r="AA271" s="10">
        <v>4580.2083329999996</v>
      </c>
      <c r="AB271" s="10">
        <v>1937.3493980000001</v>
      </c>
      <c r="AC271" s="10">
        <v>1208.873239</v>
      </c>
      <c r="AD271" s="10">
        <v>2602.1276600000001</v>
      </c>
      <c r="AF271" s="2" t="str">
        <f t="shared" si="41"/>
        <v>12-HETE</v>
      </c>
      <c r="AG271" s="9">
        <f>AVERAGE(F271:J271)</f>
        <v>7572.6511319999991</v>
      </c>
      <c r="AH271" s="9">
        <f>AVERAGE(L271:O271)</f>
        <v>7711.1266532499994</v>
      </c>
      <c r="AI271" s="9">
        <f t="shared" si="42"/>
        <v>7663.4127903333347</v>
      </c>
      <c r="AJ271" s="9">
        <f t="shared" si="43"/>
        <v>2690.1178623285714</v>
      </c>
      <c r="AK271" s="9"/>
      <c r="AL271" s="9">
        <f>STDEV(F271:J271)</f>
        <v>4234.065519348801</v>
      </c>
      <c r="AM271" s="9">
        <f>STDEV(L271:O271)</f>
        <v>4185.7937468177897</v>
      </c>
      <c r="AN271" s="9">
        <f t="shared" si="44"/>
        <v>4141.9309202144295</v>
      </c>
      <c r="AO271" s="9">
        <f t="shared" si="45"/>
        <v>1819.9375541168099</v>
      </c>
      <c r="AP271" s="9"/>
      <c r="AQ271" s="9">
        <f t="shared" si="46"/>
        <v>1893.5316644903739</v>
      </c>
      <c r="AR271" s="9">
        <f t="shared" si="47"/>
        <v>2092.8968734088949</v>
      </c>
      <c r="AS271" s="9">
        <f t="shared" si="48"/>
        <v>1690.936217396956</v>
      </c>
      <c r="AT271" s="9">
        <f t="shared" si="49"/>
        <v>687.87173855146193</v>
      </c>
    </row>
    <row r="272" spans="1:46" x14ac:dyDescent="0.25">
      <c r="A272" s="1">
        <f t="shared" si="40"/>
        <v>10</v>
      </c>
      <c r="B272" s="1" t="s">
        <v>301</v>
      </c>
      <c r="C272" s="2" t="s">
        <v>273</v>
      </c>
      <c r="E272" s="1" t="s">
        <v>308</v>
      </c>
      <c r="F272" s="10">
        <v>15500</v>
      </c>
      <c r="G272" s="10">
        <v>8626.1538459999992</v>
      </c>
      <c r="H272" s="10">
        <v>12313.95349</v>
      </c>
      <c r="I272" s="10">
        <v>6366.6666670000004</v>
      </c>
      <c r="J272" s="10">
        <v>11890.78947</v>
      </c>
      <c r="K272" s="10"/>
      <c r="L272" s="10">
        <v>10734.21053</v>
      </c>
      <c r="M272" s="10">
        <v>10155.10204</v>
      </c>
      <c r="N272" s="10">
        <v>11304.54545</v>
      </c>
      <c r="O272" s="10">
        <v>11473.118280000001</v>
      </c>
      <c r="P272" s="10"/>
      <c r="Q272" s="10">
        <v>10589.23077</v>
      </c>
      <c r="R272" s="10">
        <v>9975</v>
      </c>
      <c r="S272" s="10">
        <v>8343.5897440000008</v>
      </c>
      <c r="T272" s="10">
        <v>9643.859649</v>
      </c>
      <c r="U272" s="10">
        <v>9132.911392</v>
      </c>
      <c r="V272" s="10">
        <v>11149.180329999999</v>
      </c>
      <c r="W272" s="10"/>
      <c r="X272" s="10">
        <v>4402</v>
      </c>
      <c r="Y272" s="10">
        <v>3019.7368419999998</v>
      </c>
      <c r="Z272" s="10">
        <v>3191.358025</v>
      </c>
      <c r="AA272" s="10">
        <v>2346.875</v>
      </c>
      <c r="AB272" s="10">
        <v>3980.7228919999998</v>
      </c>
      <c r="AC272" s="10">
        <v>3090.1408449999999</v>
      </c>
      <c r="AD272" s="10">
        <v>2427.6595739999998</v>
      </c>
      <c r="AF272" s="2" t="str">
        <f t="shared" si="41"/>
        <v>15-HETE</v>
      </c>
      <c r="AG272" s="9">
        <f>AVERAGE(F272:J272)</f>
        <v>10939.5126946</v>
      </c>
      <c r="AH272" s="9">
        <f>AVERAGE(L272:O272)</f>
        <v>10916.744075000001</v>
      </c>
      <c r="AI272" s="9">
        <f t="shared" si="42"/>
        <v>9805.6286475000015</v>
      </c>
      <c r="AJ272" s="9">
        <f t="shared" si="43"/>
        <v>3208.3561682857144</v>
      </c>
      <c r="AK272" s="9"/>
      <c r="AL272" s="9">
        <f>STDEV(F272:J272)</f>
        <v>3530.3898304834102</v>
      </c>
      <c r="AM272" s="9">
        <f>STDEV(L272:O272)</f>
        <v>598.1525020066598</v>
      </c>
      <c r="AN272" s="9">
        <f t="shared" si="44"/>
        <v>1006.3921238814808</v>
      </c>
      <c r="AO272" s="9">
        <f t="shared" si="45"/>
        <v>755.29398010687441</v>
      </c>
      <c r="AP272" s="9"/>
      <c r="AQ272" s="9">
        <f t="shared" si="46"/>
        <v>1578.8383296069728</v>
      </c>
      <c r="AR272" s="9">
        <f t="shared" si="47"/>
        <v>299.0762510033299</v>
      </c>
      <c r="AS272" s="9">
        <f t="shared" si="48"/>
        <v>410.85786411091078</v>
      </c>
      <c r="AT272" s="9">
        <f t="shared" si="49"/>
        <v>285.47429115813651</v>
      </c>
    </row>
    <row r="273" spans="1:46" x14ac:dyDescent="0.25">
      <c r="A273" s="1">
        <f t="shared" si="40"/>
        <v>11</v>
      </c>
      <c r="B273" s="1" t="s">
        <v>301</v>
      </c>
      <c r="C273" s="2" t="s">
        <v>274</v>
      </c>
      <c r="E273" s="1" t="s">
        <v>308</v>
      </c>
      <c r="F273" s="10">
        <v>3342</v>
      </c>
      <c r="G273" s="10">
        <v>8118.4615379999996</v>
      </c>
      <c r="H273" s="10">
        <v>5584.8837210000002</v>
      </c>
      <c r="I273" s="10">
        <v>7401.1904759999998</v>
      </c>
      <c r="J273" s="10">
        <v>6351.3157890000002</v>
      </c>
      <c r="K273" s="10"/>
      <c r="L273" s="10">
        <v>18915.78947</v>
      </c>
      <c r="M273" s="10">
        <v>4555.1020410000001</v>
      </c>
      <c r="N273" s="10">
        <v>2509.090909</v>
      </c>
      <c r="O273" s="10">
        <v>4183.8709680000002</v>
      </c>
      <c r="P273" s="10"/>
      <c r="Q273" s="10">
        <v>7746.1538460000002</v>
      </c>
      <c r="R273" s="10">
        <v>8240.3846150000008</v>
      </c>
      <c r="S273" s="10">
        <v>6423.0769229999996</v>
      </c>
      <c r="T273" s="10">
        <v>10257.89474</v>
      </c>
      <c r="U273" s="10">
        <v>7418.9873420000004</v>
      </c>
      <c r="V273" s="10">
        <v>10931.14754</v>
      </c>
      <c r="W273" s="10"/>
      <c r="X273" s="10">
        <v>6456</v>
      </c>
      <c r="Y273" s="10">
        <v>5692.1052630000004</v>
      </c>
      <c r="Z273" s="10">
        <v>5229.6296300000004</v>
      </c>
      <c r="AA273" s="10">
        <v>5859.375</v>
      </c>
      <c r="AB273" s="10">
        <v>6331.3253009999999</v>
      </c>
      <c r="AC273" s="10">
        <v>4560.5633799999996</v>
      </c>
      <c r="AD273" s="10">
        <v>5704.2553189999999</v>
      </c>
      <c r="AF273" s="2" t="str">
        <f t="shared" si="41"/>
        <v>20-HETE</v>
      </c>
      <c r="AG273" s="9">
        <f>AVERAGE(F273:J273)</f>
        <v>6159.5703048000005</v>
      </c>
      <c r="AH273" s="9">
        <f>AVERAGE(L273:O273)</f>
        <v>7540.9633469999999</v>
      </c>
      <c r="AI273" s="9">
        <f t="shared" si="42"/>
        <v>8502.9408343333325</v>
      </c>
      <c r="AJ273" s="9">
        <f t="shared" si="43"/>
        <v>5690.4648418571433</v>
      </c>
      <c r="AK273" s="9"/>
      <c r="AL273" s="9">
        <f>STDEV(F273:J273)</f>
        <v>1849.6357030399324</v>
      </c>
      <c r="AM273" s="9">
        <f>STDEV(L273:O273)</f>
        <v>7635.2656915262869</v>
      </c>
      <c r="AN273" s="9">
        <f t="shared" si="44"/>
        <v>1738.879086865385</v>
      </c>
      <c r="AO273" s="9">
        <f t="shared" si="45"/>
        <v>647.36853520040506</v>
      </c>
      <c r="AP273" s="9"/>
      <c r="AQ273" s="9">
        <f t="shared" si="46"/>
        <v>827.18223312158057</v>
      </c>
      <c r="AR273" s="9">
        <f t="shared" si="47"/>
        <v>3817.6328457631435</v>
      </c>
      <c r="AS273" s="9">
        <f t="shared" si="48"/>
        <v>709.89441453615666</v>
      </c>
      <c r="AT273" s="9">
        <f t="shared" si="49"/>
        <v>244.68230724977644</v>
      </c>
    </row>
    <row r="274" spans="1:46" x14ac:dyDescent="0.25">
      <c r="A274" s="1">
        <f t="shared" si="40"/>
        <v>12</v>
      </c>
      <c r="B274" s="1" t="s">
        <v>301</v>
      </c>
      <c r="C274" s="2" t="s">
        <v>275</v>
      </c>
      <c r="E274" s="1" t="s">
        <v>308</v>
      </c>
      <c r="F274" s="10">
        <v>3821</v>
      </c>
      <c r="G274" s="10">
        <v>3470.7692310000002</v>
      </c>
      <c r="H274" s="10">
        <v>3517.4418599999999</v>
      </c>
      <c r="I274" s="10">
        <v>2161.9047620000001</v>
      </c>
      <c r="J274" s="10">
        <v>4851.3157890000002</v>
      </c>
      <c r="K274" s="10"/>
      <c r="L274" s="10">
        <v>5547.3684210000001</v>
      </c>
      <c r="M274" s="10">
        <v>2893.877551</v>
      </c>
      <c r="N274" s="10">
        <v>2847.727273</v>
      </c>
      <c r="O274" s="10">
        <v>4078.4946239999999</v>
      </c>
      <c r="P274" s="10"/>
      <c r="Q274" s="10">
        <v>2843.0769230000001</v>
      </c>
      <c r="R274" s="10">
        <v>3503.8461539999998</v>
      </c>
      <c r="S274" s="10">
        <v>2805.128205</v>
      </c>
      <c r="T274" s="10">
        <v>3161.4035090000002</v>
      </c>
      <c r="U274" s="10">
        <v>1972.151899</v>
      </c>
      <c r="V274" s="10">
        <v>2091.8032790000002</v>
      </c>
      <c r="W274" s="10"/>
      <c r="X274" s="10">
        <v>1690.4</v>
      </c>
      <c r="Y274" s="10">
        <v>606.57894739999995</v>
      </c>
      <c r="Z274" s="10">
        <v>709.01234569999997</v>
      </c>
      <c r="AA274" s="10">
        <v>870.3125</v>
      </c>
      <c r="AB274" s="10">
        <v>986.02409639999996</v>
      </c>
      <c r="AC274" s="10">
        <v>1232.5352109999999</v>
      </c>
      <c r="AD274" s="10">
        <v>859.46808510000005</v>
      </c>
      <c r="AF274" s="2" t="str">
        <f t="shared" si="41"/>
        <v>11,12-EET</v>
      </c>
      <c r="AG274" s="9">
        <f>AVERAGE(F274:J274)</f>
        <v>3564.4863284000007</v>
      </c>
      <c r="AH274" s="9">
        <f>AVERAGE(L274:O274)</f>
        <v>3841.86696725</v>
      </c>
      <c r="AI274" s="9">
        <f t="shared" si="42"/>
        <v>2729.5683281666666</v>
      </c>
      <c r="AJ274" s="9">
        <f t="shared" si="43"/>
        <v>993.47588365714296</v>
      </c>
      <c r="AK274" s="9"/>
      <c r="AL274" s="9">
        <f>STDEV(F274:J274)</f>
        <v>961.76406295189861</v>
      </c>
      <c r="AM274" s="9">
        <f>STDEV(L274:O274)</f>
        <v>1271.7082372001132</v>
      </c>
      <c r="AN274" s="9">
        <f t="shared" si="44"/>
        <v>597.49563616495175</v>
      </c>
      <c r="AO274" s="9">
        <f t="shared" si="45"/>
        <v>366.6615532802885</v>
      </c>
      <c r="AP274" s="9"/>
      <c r="AQ274" s="9">
        <f t="shared" si="46"/>
        <v>430.11396461536646</v>
      </c>
      <c r="AR274" s="9">
        <f t="shared" si="47"/>
        <v>635.85411860005661</v>
      </c>
      <c r="AS274" s="9">
        <f t="shared" si="48"/>
        <v>243.92657202395986</v>
      </c>
      <c r="AT274" s="9">
        <f t="shared" si="49"/>
        <v>138.58504075832892</v>
      </c>
    </row>
    <row r="275" spans="1:46" x14ac:dyDescent="0.25">
      <c r="A275" s="1">
        <f t="shared" si="40"/>
        <v>13</v>
      </c>
      <c r="B275" s="1" t="s">
        <v>301</v>
      </c>
      <c r="C275" s="2" t="s">
        <v>276</v>
      </c>
      <c r="E275" s="1" t="s">
        <v>308</v>
      </c>
      <c r="F275" s="10">
        <v>1977</v>
      </c>
      <c r="G275" s="10">
        <v>1276.1538459999999</v>
      </c>
      <c r="H275" s="10">
        <v>2030.2325579999999</v>
      </c>
      <c r="I275" s="10">
        <v>1964.2857140000001</v>
      </c>
      <c r="J275" s="10">
        <v>2088.1578949999998</v>
      </c>
      <c r="K275" s="10"/>
      <c r="L275" s="10">
        <v>2984.2105259999998</v>
      </c>
      <c r="M275" s="10">
        <v>1889.795918</v>
      </c>
      <c r="N275" s="10">
        <v>2426.136364</v>
      </c>
      <c r="O275" s="10">
        <v>2120.430108</v>
      </c>
      <c r="P275" s="10"/>
      <c r="Q275" s="10">
        <v>1783.0769230000001</v>
      </c>
      <c r="R275" s="10">
        <v>2038.461538</v>
      </c>
      <c r="S275" s="10">
        <v>1584.6153850000001</v>
      </c>
      <c r="T275" s="10">
        <v>2247.3684210000001</v>
      </c>
      <c r="U275" s="10">
        <v>2211.3924050000001</v>
      </c>
      <c r="V275" s="10">
        <v>1515.9016389999999</v>
      </c>
      <c r="W275" s="10"/>
      <c r="X275" s="10">
        <v>1538.6</v>
      </c>
      <c r="Y275" s="10">
        <v>856.18421049999995</v>
      </c>
      <c r="Z275" s="10">
        <v>862.09876540000005</v>
      </c>
      <c r="AA275" s="10">
        <v>595.41666669999995</v>
      </c>
      <c r="AB275" s="10">
        <v>898.67469879999999</v>
      </c>
      <c r="AC275" s="10">
        <v>1289.295775</v>
      </c>
      <c r="AD275" s="10">
        <v>506.06382980000001</v>
      </c>
      <c r="AF275" s="2" t="str">
        <f t="shared" si="41"/>
        <v>14,15-EET</v>
      </c>
      <c r="AG275" s="9">
        <f>AVERAGE(F275:J275)</f>
        <v>1867.1660026000002</v>
      </c>
      <c r="AH275" s="9">
        <f>AVERAGE(L275:O275)</f>
        <v>2355.1432289999998</v>
      </c>
      <c r="AI275" s="9">
        <f t="shared" si="42"/>
        <v>1896.8027185000001</v>
      </c>
      <c r="AJ275" s="9">
        <f t="shared" si="43"/>
        <v>935.19056374285731</v>
      </c>
      <c r="AK275" s="9"/>
      <c r="AL275" s="9">
        <f>STDEV(F275:J275)</f>
        <v>333.99821577847399</v>
      </c>
      <c r="AM275" s="9">
        <f>STDEV(L275:O275)</f>
        <v>473.42864946279946</v>
      </c>
      <c r="AN275" s="9">
        <f t="shared" si="44"/>
        <v>315.4077753917415</v>
      </c>
      <c r="AO275" s="9">
        <f t="shared" si="45"/>
        <v>365.60619217267845</v>
      </c>
      <c r="AP275" s="9"/>
      <c r="AQ275" s="9">
        <f t="shared" si="46"/>
        <v>149.36854296886213</v>
      </c>
      <c r="AR275" s="9">
        <f t="shared" si="47"/>
        <v>236.71432473139973</v>
      </c>
      <c r="AS275" s="9">
        <f t="shared" si="48"/>
        <v>128.76468510268856</v>
      </c>
      <c r="AT275" s="9">
        <f t="shared" si="49"/>
        <v>138.18615175345667</v>
      </c>
    </row>
    <row r="276" spans="1:46" x14ac:dyDescent="0.25">
      <c r="A276" s="1">
        <f t="shared" si="40"/>
        <v>14</v>
      </c>
      <c r="B276" s="1" t="s">
        <v>301</v>
      </c>
      <c r="C276" s="2" t="s">
        <v>277</v>
      </c>
      <c r="E276" s="1" t="s">
        <v>308</v>
      </c>
      <c r="F276" s="10">
        <v>145400</v>
      </c>
      <c r="G276" s="10">
        <v>109123.0769</v>
      </c>
      <c r="H276" s="10">
        <v>139651.16279999999</v>
      </c>
      <c r="I276" s="10">
        <v>120595.2381</v>
      </c>
      <c r="J276" s="10">
        <v>152236.84210000001</v>
      </c>
      <c r="K276" s="10"/>
      <c r="L276" s="10">
        <v>60500</v>
      </c>
      <c r="M276" s="10">
        <v>81663.265310000003</v>
      </c>
      <c r="N276" s="10">
        <v>50886.363640000003</v>
      </c>
      <c r="O276" s="10">
        <v>95946.236560000005</v>
      </c>
      <c r="P276" s="10"/>
      <c r="Q276" s="10">
        <v>37892.307690000001</v>
      </c>
      <c r="R276" s="10">
        <v>45653.846149999998</v>
      </c>
      <c r="S276" s="10">
        <v>30974.358970000001</v>
      </c>
      <c r="T276" s="10">
        <v>42649.122810000001</v>
      </c>
      <c r="U276" s="10">
        <v>65139.240510000003</v>
      </c>
      <c r="V276" s="10">
        <v>36557.377050000003</v>
      </c>
      <c r="W276" s="10"/>
      <c r="X276" s="10">
        <v>41980</v>
      </c>
      <c r="Y276" s="10">
        <v>22381.578949999999</v>
      </c>
      <c r="Z276" s="10">
        <v>24592.59259</v>
      </c>
      <c r="AA276" s="10">
        <v>16343.75</v>
      </c>
      <c r="AB276" s="10">
        <v>43722.89157</v>
      </c>
      <c r="AC276" s="10">
        <v>38183.098590000001</v>
      </c>
      <c r="AD276" s="10">
        <v>18680.851060000001</v>
      </c>
      <c r="AF276" s="2" t="str">
        <f t="shared" si="41"/>
        <v>14,15-DiHET</v>
      </c>
      <c r="AG276" s="9">
        <f>AVERAGE(F276:J276)</f>
        <v>133401.26397999999</v>
      </c>
      <c r="AH276" s="9">
        <f>AVERAGE(L276:O276)</f>
        <v>72248.966377499994</v>
      </c>
      <c r="AI276" s="9">
        <f t="shared" si="42"/>
        <v>43144.375530000005</v>
      </c>
      <c r="AJ276" s="9">
        <f t="shared" si="43"/>
        <v>29412.108965714287</v>
      </c>
      <c r="AK276" s="9"/>
      <c r="AL276" s="9">
        <f>STDEV(F276:J276)</f>
        <v>17966.876267058866</v>
      </c>
      <c r="AM276" s="9">
        <f>STDEV(L276:O276)</f>
        <v>20368.183073548378</v>
      </c>
      <c r="AN276" s="9">
        <f t="shared" si="44"/>
        <v>11911.329667001071</v>
      </c>
      <c r="AO276" s="9">
        <f t="shared" si="45"/>
        <v>11534.575815632828</v>
      </c>
      <c r="AP276" s="9"/>
      <c r="AQ276" s="9">
        <f t="shared" si="46"/>
        <v>8035.0313352942576</v>
      </c>
      <c r="AR276" s="9">
        <f t="shared" si="47"/>
        <v>10184.091536774189</v>
      </c>
      <c r="AS276" s="9">
        <f t="shared" si="48"/>
        <v>4862.7799737046826</v>
      </c>
      <c r="AT276" s="9">
        <f t="shared" si="49"/>
        <v>4359.6598695406392</v>
      </c>
    </row>
    <row r="277" spans="1:46" x14ac:dyDescent="0.25">
      <c r="A277" s="1">
        <f t="shared" si="40"/>
        <v>15</v>
      </c>
      <c r="B277" s="1" t="s">
        <v>301</v>
      </c>
      <c r="C277" s="2" t="s">
        <v>278</v>
      </c>
      <c r="E277" s="1" t="s">
        <v>308</v>
      </c>
      <c r="F277" s="10">
        <v>878</v>
      </c>
      <c r="G277" s="10">
        <v>559.38461540000003</v>
      </c>
      <c r="H277" s="10">
        <v>1304.651163</v>
      </c>
      <c r="I277" s="10">
        <v>589.2857143</v>
      </c>
      <c r="J277" s="10">
        <v>506.31578949999999</v>
      </c>
      <c r="K277" s="10"/>
      <c r="L277" s="10">
        <v>60.736842109999998</v>
      </c>
      <c r="M277" s="10">
        <v>180.20408159999999</v>
      </c>
      <c r="N277" s="10">
        <v>127.04545450000001</v>
      </c>
      <c r="O277" s="10">
        <v>71.129032260000002</v>
      </c>
      <c r="P277" s="10"/>
      <c r="Q277" s="10">
        <v>245.53846150000001</v>
      </c>
      <c r="R277" s="10">
        <v>84.28846154</v>
      </c>
      <c r="S277" s="10">
        <v>28.88461538</v>
      </c>
      <c r="T277" s="10">
        <v>118.9473684</v>
      </c>
      <c r="U277" s="10">
        <v>50</v>
      </c>
      <c r="V277" s="10">
        <v>47.475409839999998</v>
      </c>
      <c r="W277" s="10"/>
      <c r="X277" s="10">
        <v>1890.4</v>
      </c>
      <c r="Y277" s="10">
        <v>652.23684209999999</v>
      </c>
      <c r="Z277" s="10">
        <v>842.22222220000003</v>
      </c>
      <c r="AA277" s="10">
        <v>748.4375</v>
      </c>
      <c r="AB277" s="10">
        <v>1169.39759</v>
      </c>
      <c r="AC277" s="10">
        <v>1666.197183</v>
      </c>
      <c r="AD277" s="10">
        <v>670.74468090000005</v>
      </c>
      <c r="AF277" s="2" t="str">
        <f t="shared" si="41"/>
        <v>8,9-EpETE</v>
      </c>
      <c r="AG277" s="9">
        <f>AVERAGE(F277:J277)</f>
        <v>767.52745643999992</v>
      </c>
      <c r="AH277" s="9">
        <f>AVERAGE(L277:O277)</f>
        <v>109.77885261750001</v>
      </c>
      <c r="AI277" s="9">
        <f t="shared" si="42"/>
        <v>95.855719443333342</v>
      </c>
      <c r="AJ277" s="9">
        <f t="shared" si="43"/>
        <v>1091.3765740285717</v>
      </c>
      <c r="AK277" s="9"/>
      <c r="AL277" s="9">
        <f>STDEV(F277:J277)</f>
        <v>333.17831370463142</v>
      </c>
      <c r="AM277" s="9">
        <f>STDEV(L277:O277)</f>
        <v>55.247249784012062</v>
      </c>
      <c r="AN277" s="9">
        <f t="shared" si="44"/>
        <v>80.00059889648908</v>
      </c>
      <c r="AO277" s="9">
        <f t="shared" si="45"/>
        <v>504.05099607885688</v>
      </c>
      <c r="AP277" s="9"/>
      <c r="AQ277" s="9">
        <f t="shared" si="46"/>
        <v>149.00187161446112</v>
      </c>
      <c r="AR277" s="9">
        <f t="shared" si="47"/>
        <v>27.623624892006031</v>
      </c>
      <c r="AS277" s="9">
        <f t="shared" si="48"/>
        <v>32.660107735576879</v>
      </c>
      <c r="AT277" s="9">
        <f t="shared" si="49"/>
        <v>190.51336910272119</v>
      </c>
    </row>
    <row r="278" spans="1:46" x14ac:dyDescent="0.25">
      <c r="A278" s="1">
        <f t="shared" si="40"/>
        <v>16</v>
      </c>
      <c r="B278" s="1" t="s">
        <v>301</v>
      </c>
      <c r="C278" s="2" t="s">
        <v>279</v>
      </c>
      <c r="E278" s="1" t="s">
        <v>308</v>
      </c>
      <c r="F278" s="10">
        <v>1850</v>
      </c>
      <c r="G278" s="10">
        <v>585.07692310000004</v>
      </c>
      <c r="H278" s="10">
        <v>1791.860465</v>
      </c>
      <c r="I278" s="10">
        <v>1144.2857140000001</v>
      </c>
      <c r="J278" s="10">
        <v>1059.736842</v>
      </c>
      <c r="K278" s="10"/>
      <c r="L278" s="10">
        <v>408.68421050000001</v>
      </c>
      <c r="M278" s="10">
        <v>178.87755100000001</v>
      </c>
      <c r="N278" s="10">
        <v>217.04545450000001</v>
      </c>
      <c r="O278" s="10">
        <v>293.11827959999999</v>
      </c>
      <c r="P278" s="10"/>
      <c r="Q278" s="10">
        <v>147.6307692</v>
      </c>
      <c r="R278" s="10">
        <v>150.5</v>
      </c>
      <c r="S278" s="10">
        <v>24.34615385</v>
      </c>
      <c r="T278" s="10">
        <v>35</v>
      </c>
      <c r="U278" s="10">
        <v>96.734177220000007</v>
      </c>
      <c r="V278" s="10">
        <v>60.229508199999998</v>
      </c>
      <c r="W278" s="10"/>
      <c r="X278" s="10">
        <v>2192</v>
      </c>
      <c r="Y278" s="10">
        <v>1204.6052629999999</v>
      </c>
      <c r="Z278" s="10">
        <v>2298.7654320000001</v>
      </c>
      <c r="AA278" s="10">
        <v>1175</v>
      </c>
      <c r="AB278" s="10">
        <v>2895.1807229999999</v>
      </c>
      <c r="AC278" s="10">
        <v>4495.7746479999996</v>
      </c>
      <c r="AD278" s="10">
        <v>1109.574468</v>
      </c>
      <c r="AF278" s="2" t="str">
        <f t="shared" si="41"/>
        <v>14,15-EpETE</v>
      </c>
      <c r="AG278" s="9">
        <f>AVERAGE(F278:J278)</f>
        <v>1286.1919888200002</v>
      </c>
      <c r="AH278" s="9">
        <f>AVERAGE(L278:O278)</f>
        <v>274.43137389999998</v>
      </c>
      <c r="AI278" s="9">
        <f t="shared" si="42"/>
        <v>85.740101411666672</v>
      </c>
      <c r="AJ278" s="9">
        <f t="shared" si="43"/>
        <v>2195.8429334285711</v>
      </c>
      <c r="AK278" s="9"/>
      <c r="AL278" s="9">
        <f>STDEV(F278:J278)</f>
        <v>533.04824852143179</v>
      </c>
      <c r="AM278" s="9">
        <f>STDEV(L278:O278)</f>
        <v>101.31913507325078</v>
      </c>
      <c r="AN278" s="9">
        <f t="shared" si="44"/>
        <v>55.026782536903724</v>
      </c>
      <c r="AO278" s="9">
        <f t="shared" si="45"/>
        <v>1224.3378235775658</v>
      </c>
      <c r="AP278" s="9"/>
      <c r="AQ278" s="9">
        <f t="shared" si="46"/>
        <v>238.38642379622465</v>
      </c>
      <c r="AR278" s="9">
        <f t="shared" si="47"/>
        <v>50.659567536625389</v>
      </c>
      <c r="AS278" s="9">
        <f t="shared" si="48"/>
        <v>22.4645899004177</v>
      </c>
      <c r="AT278" s="9">
        <f t="shared" si="49"/>
        <v>462.75620027375885</v>
      </c>
    </row>
    <row r="279" spans="1:46" x14ac:dyDescent="0.25">
      <c r="A279" s="1">
        <f t="shared" si="40"/>
        <v>17</v>
      </c>
      <c r="B279" s="1" t="s">
        <v>301</v>
      </c>
      <c r="C279" s="2" t="s">
        <v>280</v>
      </c>
      <c r="E279" s="1" t="s">
        <v>308</v>
      </c>
      <c r="F279" s="10">
        <v>3418</v>
      </c>
      <c r="G279" s="10">
        <v>1995.3846149999999</v>
      </c>
      <c r="H279" s="10">
        <v>4544.1860470000001</v>
      </c>
      <c r="I279" s="10">
        <v>1784.5238099999999</v>
      </c>
      <c r="J279" s="10">
        <v>1931.578947</v>
      </c>
      <c r="K279" s="10"/>
      <c r="L279" s="10">
        <v>255.5</v>
      </c>
      <c r="M279" s="10">
        <v>450.8163265</v>
      </c>
      <c r="N279" s="10">
        <v>212.04545450000001</v>
      </c>
      <c r="O279" s="10">
        <v>436.55913980000003</v>
      </c>
      <c r="P279" s="10"/>
      <c r="Q279" s="10">
        <v>228.92307690000001</v>
      </c>
      <c r="R279" s="10">
        <v>129.71153849999999</v>
      </c>
      <c r="S279" s="10">
        <v>152.82051279999999</v>
      </c>
      <c r="T279" s="10">
        <v>391.5789474</v>
      </c>
      <c r="U279" s="10">
        <v>182.278481</v>
      </c>
      <c r="V279" s="10">
        <v>6.2950819669999998</v>
      </c>
      <c r="W279" s="10"/>
      <c r="X279" s="10">
        <v>9230</v>
      </c>
      <c r="Y279" s="10">
        <v>1893.421053</v>
      </c>
      <c r="Z279" s="10">
        <v>3376.5432099999998</v>
      </c>
      <c r="AA279" s="10">
        <v>588.85416669999995</v>
      </c>
      <c r="AB279" s="10">
        <v>4420.4819280000002</v>
      </c>
      <c r="AC279" s="10">
        <v>1293.3802820000001</v>
      </c>
      <c r="AD279" s="10">
        <v>415.42553190000001</v>
      </c>
      <c r="AF279" s="2" t="str">
        <f t="shared" si="41"/>
        <v>17,18-EpETE</v>
      </c>
      <c r="AG279" s="9">
        <f>AVERAGE(F279:J279)</f>
        <v>2734.7346838000003</v>
      </c>
      <c r="AH279" s="9">
        <f>AVERAGE(L279:O279)</f>
        <v>338.73023020000005</v>
      </c>
      <c r="AI279" s="9">
        <f t="shared" si="42"/>
        <v>181.93460642783336</v>
      </c>
      <c r="AJ279" s="9">
        <f t="shared" si="43"/>
        <v>3031.1580245142864</v>
      </c>
      <c r="AK279" s="9"/>
      <c r="AL279" s="9">
        <f>STDEV(F279:J279)</f>
        <v>1207.8456125044802</v>
      </c>
      <c r="AM279" s="9">
        <f>STDEV(L279:O279)</f>
        <v>122.62421206080799</v>
      </c>
      <c r="AN279" s="9">
        <f t="shared" si="44"/>
        <v>126.95109777633441</v>
      </c>
      <c r="AO279" s="9">
        <f t="shared" si="45"/>
        <v>3098.2891832357691</v>
      </c>
      <c r="AP279" s="9"/>
      <c r="AQ279" s="9">
        <f t="shared" si="46"/>
        <v>540.16497917697757</v>
      </c>
      <c r="AR279" s="9">
        <f t="shared" si="47"/>
        <v>61.312106030403996</v>
      </c>
      <c r="AS279" s="9">
        <f t="shared" si="48"/>
        <v>51.827568639699251</v>
      </c>
      <c r="AT279" s="9">
        <f t="shared" si="49"/>
        <v>1171.0432383718965</v>
      </c>
    </row>
    <row r="280" spans="1:46" x14ac:dyDescent="0.25">
      <c r="A280" s="1">
        <f t="shared" si="40"/>
        <v>18</v>
      </c>
      <c r="B280" s="1" t="s">
        <v>301</v>
      </c>
      <c r="C280" s="2" t="s">
        <v>281</v>
      </c>
      <c r="E280" s="1" t="s">
        <v>308</v>
      </c>
      <c r="F280" s="10">
        <v>11650</v>
      </c>
      <c r="G280" s="10">
        <v>6230.7692310000002</v>
      </c>
      <c r="H280" s="10">
        <v>7719.7674420000003</v>
      </c>
      <c r="I280" s="10">
        <v>4057.1428569999998</v>
      </c>
      <c r="J280" s="10">
        <v>4689.4736839999996</v>
      </c>
      <c r="K280" s="10"/>
      <c r="L280" s="10">
        <v>252.5789474</v>
      </c>
      <c r="M280" s="10">
        <v>1096.938776</v>
      </c>
      <c r="N280" s="10">
        <v>285</v>
      </c>
      <c r="O280" s="10">
        <v>1126.8817200000001</v>
      </c>
      <c r="P280" s="10"/>
      <c r="Q280" s="10">
        <v>42.261538459999997</v>
      </c>
      <c r="R280" s="10">
        <v>61.25</v>
      </c>
      <c r="S280" s="10">
        <v>64.217948719999995</v>
      </c>
      <c r="T280" s="10">
        <v>313.33333329999999</v>
      </c>
      <c r="U280" s="10">
        <v>395.31645570000001</v>
      </c>
      <c r="V280" s="10">
        <v>151.62295080000001</v>
      </c>
      <c r="W280" s="10"/>
      <c r="X280" s="10">
        <v>10610</v>
      </c>
      <c r="Y280" s="10">
        <v>4797.3684210000001</v>
      </c>
      <c r="Z280" s="10">
        <v>6254.3209880000004</v>
      </c>
      <c r="AA280" s="10">
        <v>4532.2916670000004</v>
      </c>
      <c r="AB280" s="10">
        <v>13819.277110000001</v>
      </c>
      <c r="AC280" s="10">
        <v>11847.88732</v>
      </c>
      <c r="AD280" s="10">
        <v>6677.6595740000002</v>
      </c>
      <c r="AF280" s="2" t="str">
        <f t="shared" si="41"/>
        <v>5,6-DiHETE</v>
      </c>
      <c r="AG280" s="9">
        <f>AVERAGE(F280:J280)</f>
        <v>6869.4306428</v>
      </c>
      <c r="AH280" s="9">
        <f>AVERAGE(L280:O280)</f>
        <v>690.34986085000003</v>
      </c>
      <c r="AI280" s="9">
        <f t="shared" si="42"/>
        <v>171.33370449666668</v>
      </c>
      <c r="AJ280" s="9">
        <f t="shared" si="43"/>
        <v>8362.6864399999995</v>
      </c>
      <c r="AK280" s="9"/>
      <c r="AL280" s="9">
        <f>STDEV(F280:J280)</f>
        <v>3026.7961354531353</v>
      </c>
      <c r="AM280" s="9">
        <f>STDEV(L280:O280)</f>
        <v>487.10932801913884</v>
      </c>
      <c r="AN280" s="9">
        <f t="shared" si="44"/>
        <v>148.97819464935273</v>
      </c>
      <c r="AO280" s="9">
        <f t="shared" si="45"/>
        <v>3688.7071416871922</v>
      </c>
      <c r="AP280" s="9"/>
      <c r="AQ280" s="9">
        <f t="shared" si="46"/>
        <v>1353.6243825813742</v>
      </c>
      <c r="AR280" s="9">
        <f t="shared" si="47"/>
        <v>243.55466400956942</v>
      </c>
      <c r="AS280" s="9">
        <f t="shared" si="48"/>
        <v>60.820093281990879</v>
      </c>
      <c r="AT280" s="9">
        <f t="shared" si="49"/>
        <v>1394.2002508931723</v>
      </c>
    </row>
    <row r="281" spans="1:46" x14ac:dyDescent="0.25">
      <c r="A281" s="1">
        <f t="shared" si="40"/>
        <v>19</v>
      </c>
      <c r="B281" s="1" t="s">
        <v>301</v>
      </c>
      <c r="C281" s="2" t="s">
        <v>282</v>
      </c>
      <c r="E281" s="1" t="s">
        <v>308</v>
      </c>
      <c r="F281" s="10">
        <v>9677</v>
      </c>
      <c r="G281" s="10">
        <v>4952.3076920000003</v>
      </c>
      <c r="H281" s="10">
        <v>7019.7674420000003</v>
      </c>
      <c r="I281" s="10">
        <v>3909.5238100000001</v>
      </c>
      <c r="J281" s="10">
        <v>4806.578947</v>
      </c>
      <c r="K281" s="10"/>
      <c r="L281" s="10">
        <v>855.26315790000001</v>
      </c>
      <c r="M281" s="10">
        <v>1224.4897960000001</v>
      </c>
      <c r="N281" s="10">
        <v>647.04545450000001</v>
      </c>
      <c r="O281" s="10">
        <v>947.52688169999999</v>
      </c>
      <c r="P281" s="10"/>
      <c r="Q281" s="10">
        <v>608.46153849999996</v>
      </c>
      <c r="R281" s="10">
        <v>633.84615380000002</v>
      </c>
      <c r="S281" s="10">
        <v>161.66666670000001</v>
      </c>
      <c r="T281" s="10">
        <v>395.96491229999998</v>
      </c>
      <c r="U281" s="10">
        <v>389.62025319999998</v>
      </c>
      <c r="V281" s="10">
        <v>202.29508200000001</v>
      </c>
      <c r="W281" s="10"/>
      <c r="X281" s="10">
        <v>9934</v>
      </c>
      <c r="Y281" s="10">
        <v>3365.7894740000002</v>
      </c>
      <c r="Z281" s="10">
        <v>4762.9629629999999</v>
      </c>
      <c r="AA281" s="10">
        <v>3581.25</v>
      </c>
      <c r="AB281" s="10">
        <v>13204.81928</v>
      </c>
      <c r="AC281" s="10">
        <v>11074.64789</v>
      </c>
      <c r="AD281" s="10">
        <v>5728.7234040000003</v>
      </c>
      <c r="AF281" s="2" t="str">
        <f t="shared" si="41"/>
        <v>8,9-DiHETE</v>
      </c>
      <c r="AG281" s="9">
        <f>AVERAGE(F281:J281)</f>
        <v>6073.0355781999997</v>
      </c>
      <c r="AH281" s="9">
        <f>AVERAGE(L281:O281)</f>
        <v>918.58132252500002</v>
      </c>
      <c r="AI281" s="9">
        <f t="shared" si="42"/>
        <v>398.64243441666662</v>
      </c>
      <c r="AJ281" s="9">
        <f t="shared" si="43"/>
        <v>7378.8847158571425</v>
      </c>
      <c r="AK281" s="9"/>
      <c r="AL281" s="9">
        <f>STDEV(F281:J281)</f>
        <v>2314.3890846339496</v>
      </c>
      <c r="AM281" s="9">
        <f>STDEV(L281:O281)</f>
        <v>239.55427856425842</v>
      </c>
      <c r="AN281" s="9">
        <f t="shared" si="44"/>
        <v>197.04984760949014</v>
      </c>
      <c r="AO281" s="9">
        <f t="shared" si="45"/>
        <v>3962.7817445116034</v>
      </c>
      <c r="AP281" s="9"/>
      <c r="AQ281" s="9">
        <f t="shared" si="46"/>
        <v>1035.026263925005</v>
      </c>
      <c r="AR281" s="9">
        <f t="shared" si="47"/>
        <v>119.77713928212921</v>
      </c>
      <c r="AS281" s="9">
        <f t="shared" si="48"/>
        <v>80.445263422739089</v>
      </c>
      <c r="AT281" s="9">
        <f t="shared" si="49"/>
        <v>1497.7907137149143</v>
      </c>
    </row>
    <row r="282" spans="1:46" x14ac:dyDescent="0.25">
      <c r="A282" s="1">
        <f t="shared" si="40"/>
        <v>20</v>
      </c>
      <c r="B282" s="1" t="s">
        <v>301</v>
      </c>
      <c r="C282" s="2" t="s">
        <v>283</v>
      </c>
      <c r="E282" s="1" t="s">
        <v>308</v>
      </c>
      <c r="F282" s="10">
        <v>25880</v>
      </c>
      <c r="G282" s="10">
        <v>14410.76923</v>
      </c>
      <c r="H282" s="10">
        <v>17697.674419999999</v>
      </c>
      <c r="I282" s="10">
        <v>13988.095240000001</v>
      </c>
      <c r="J282" s="10">
        <v>13381.578949999999</v>
      </c>
      <c r="K282" s="10"/>
      <c r="L282" s="10">
        <v>1661.8421049999999</v>
      </c>
      <c r="M282" s="10">
        <v>2656.122449</v>
      </c>
      <c r="N282" s="10">
        <v>1488.636364</v>
      </c>
      <c r="O282" s="10">
        <v>2790.3225809999999</v>
      </c>
      <c r="P282" s="10"/>
      <c r="Q282" s="10">
        <v>1085.8461540000001</v>
      </c>
      <c r="R282" s="10">
        <v>2330.7692310000002</v>
      </c>
      <c r="S282" s="10">
        <v>1064.871795</v>
      </c>
      <c r="T282" s="10">
        <v>873.68421049999995</v>
      </c>
      <c r="U282" s="10">
        <v>1223.544304</v>
      </c>
      <c r="V282" s="10">
        <v>800</v>
      </c>
      <c r="W282" s="10"/>
      <c r="X282" s="10">
        <v>35560</v>
      </c>
      <c r="Y282" s="10">
        <v>12014.473679999999</v>
      </c>
      <c r="Z282" s="10">
        <v>14654.32099</v>
      </c>
      <c r="AA282" s="10">
        <v>9116.6666669999995</v>
      </c>
      <c r="AB282" s="10">
        <v>36265.060239999999</v>
      </c>
      <c r="AC282" s="10">
        <v>32380.28169</v>
      </c>
      <c r="AD282" s="10">
        <v>18468.08511</v>
      </c>
      <c r="AF282" s="2" t="str">
        <f t="shared" si="41"/>
        <v>11,12-DiHETE</v>
      </c>
      <c r="AG282" s="9">
        <f>AVERAGE(F282:J282)</f>
        <v>17071.623567999999</v>
      </c>
      <c r="AH282" s="9">
        <f>AVERAGE(L282:O282)</f>
        <v>2149.2308747500001</v>
      </c>
      <c r="AI282" s="9">
        <f t="shared" si="42"/>
        <v>1229.7859490833332</v>
      </c>
      <c r="AJ282" s="9">
        <f t="shared" si="43"/>
        <v>22636.984053857141</v>
      </c>
      <c r="AK282" s="9"/>
      <c r="AL282" s="9">
        <f>STDEV(F282:J282)</f>
        <v>5200.5806665594118</v>
      </c>
      <c r="AM282" s="9">
        <f>STDEV(L282:O282)</f>
        <v>668.79756887009012</v>
      </c>
      <c r="AN282" s="9">
        <f t="shared" si="44"/>
        <v>560.65014015347049</v>
      </c>
      <c r="AO282" s="9">
        <f t="shared" si="45"/>
        <v>11721.774519992412</v>
      </c>
      <c r="AP282" s="9"/>
      <c r="AQ282" s="9">
        <f t="shared" si="46"/>
        <v>2325.7703785796025</v>
      </c>
      <c r="AR282" s="9">
        <f t="shared" si="47"/>
        <v>334.39878443504506</v>
      </c>
      <c r="AS282" s="9">
        <f t="shared" si="48"/>
        <v>228.88446126597955</v>
      </c>
      <c r="AT282" s="9">
        <f t="shared" si="49"/>
        <v>4430.4143291819191</v>
      </c>
    </row>
    <row r="283" spans="1:46" x14ac:dyDescent="0.25">
      <c r="A283" s="1">
        <f t="shared" si="40"/>
        <v>21</v>
      </c>
      <c r="B283" s="1" t="s">
        <v>301</v>
      </c>
      <c r="C283" s="2" t="s">
        <v>284</v>
      </c>
      <c r="E283" s="1" t="s">
        <v>308</v>
      </c>
      <c r="F283" s="10">
        <v>12280</v>
      </c>
      <c r="G283" s="10">
        <v>6189.2307689999998</v>
      </c>
      <c r="H283" s="10">
        <v>9467.4418600000008</v>
      </c>
      <c r="I283" s="10">
        <v>7619.0476189999999</v>
      </c>
      <c r="J283" s="10">
        <v>6259.2105259999998</v>
      </c>
      <c r="K283" s="10"/>
      <c r="L283" s="10">
        <v>1620.263158</v>
      </c>
      <c r="M283" s="10">
        <v>2241.8367349999999</v>
      </c>
      <c r="N283" s="10">
        <v>1254.5454549999999</v>
      </c>
      <c r="O283" s="10">
        <v>2206.4516130000002</v>
      </c>
      <c r="P283" s="10"/>
      <c r="Q283" s="10">
        <v>1169.230769</v>
      </c>
      <c r="R283" s="10">
        <v>1155.3846149999999</v>
      </c>
      <c r="S283" s="10">
        <v>1091.538462</v>
      </c>
      <c r="T283" s="10">
        <v>909.29824559999997</v>
      </c>
      <c r="U283" s="10">
        <v>1778.4810130000001</v>
      </c>
      <c r="V283" s="10">
        <v>997.5409836</v>
      </c>
      <c r="W283" s="10"/>
      <c r="X283" s="10">
        <v>23120</v>
      </c>
      <c r="Y283" s="10">
        <v>6200</v>
      </c>
      <c r="Z283" s="10">
        <v>8856.7901230000007</v>
      </c>
      <c r="AA283" s="10">
        <v>6317.7083329999996</v>
      </c>
      <c r="AB283" s="10">
        <v>17204.81928</v>
      </c>
      <c r="AC283" s="10">
        <v>15929.57746</v>
      </c>
      <c r="AD283" s="10">
        <v>11148.936170000001</v>
      </c>
      <c r="AF283" s="2" t="str">
        <f t="shared" si="41"/>
        <v>17,18-DiHETE</v>
      </c>
      <c r="AG283" s="9">
        <f>AVERAGE(F283:J283)</f>
        <v>8362.9861548000008</v>
      </c>
      <c r="AH283" s="9">
        <f>AVERAGE(L283:O283)</f>
        <v>1830.77424025</v>
      </c>
      <c r="AI283" s="9">
        <f t="shared" si="42"/>
        <v>1183.5790147</v>
      </c>
      <c r="AJ283" s="9">
        <f t="shared" si="43"/>
        <v>12682.547338</v>
      </c>
      <c r="AK283" s="9"/>
      <c r="AL283" s="9">
        <f>STDEV(F283:J283)</f>
        <v>2562.5840857868898</v>
      </c>
      <c r="AM283" s="9">
        <f>STDEV(L283:O283)</f>
        <v>478.35147178868107</v>
      </c>
      <c r="AN283" s="9">
        <f t="shared" si="44"/>
        <v>307.64288926136965</v>
      </c>
      <c r="AO283" s="9">
        <f t="shared" si="45"/>
        <v>6317.403781535917</v>
      </c>
      <c r="AP283" s="9"/>
      <c r="AQ283" s="9">
        <f t="shared" si="46"/>
        <v>1146.0224427757275</v>
      </c>
      <c r="AR283" s="9">
        <f t="shared" si="47"/>
        <v>239.17573589434053</v>
      </c>
      <c r="AS283" s="9">
        <f t="shared" si="48"/>
        <v>125.59468361431769</v>
      </c>
      <c r="AT283" s="9">
        <f t="shared" si="49"/>
        <v>2387.7541910747218</v>
      </c>
    </row>
    <row r="284" spans="1:46" x14ac:dyDescent="0.25">
      <c r="A284" s="1">
        <f t="shared" si="40"/>
        <v>22</v>
      </c>
      <c r="B284" s="1" t="s">
        <v>301</v>
      </c>
      <c r="C284" s="2" t="s">
        <v>285</v>
      </c>
      <c r="E284" s="1" t="s">
        <v>308</v>
      </c>
      <c r="F284" s="10">
        <v>68.02</v>
      </c>
      <c r="G284" s="10">
        <v>28.261538460000001</v>
      </c>
      <c r="H284" s="10">
        <v>15.02325581</v>
      </c>
      <c r="I284" s="10">
        <v>67.97619048</v>
      </c>
      <c r="J284" s="10">
        <v>230.65789470000001</v>
      </c>
      <c r="K284" s="10"/>
      <c r="L284" s="10">
        <v>110</v>
      </c>
      <c r="M284" s="10">
        <v>70.306122450000004</v>
      </c>
      <c r="N284" s="10">
        <v>89.386363639999999</v>
      </c>
      <c r="O284" s="10">
        <v>62.311827960000002</v>
      </c>
      <c r="P284" s="10"/>
      <c r="Q284" s="10">
        <v>68.507692309999996</v>
      </c>
      <c r="R284" s="10">
        <v>26.15384615</v>
      </c>
      <c r="S284" s="10">
        <v>8.1705128210000009</v>
      </c>
      <c r="T284" s="10">
        <v>50.543859650000002</v>
      </c>
      <c r="U284" s="10">
        <v>83.974683540000001</v>
      </c>
      <c r="V284" s="10">
        <v>33.06557377</v>
      </c>
      <c r="W284" s="10"/>
      <c r="X284" s="10">
        <v>73.56</v>
      </c>
      <c r="Y284" s="10">
        <v>7.731578947</v>
      </c>
      <c r="Z284" s="10">
        <v>67.543209880000006</v>
      </c>
      <c r="AA284" s="10">
        <v>34.989583330000002</v>
      </c>
      <c r="AB284" s="10">
        <v>63.759036139999999</v>
      </c>
      <c r="AC284" s="10">
        <v>10</v>
      </c>
      <c r="AD284" s="10">
        <v>24.05319149</v>
      </c>
      <c r="AF284" s="2" t="str">
        <f t="shared" si="41"/>
        <v>Resolvin E1</v>
      </c>
      <c r="AG284" s="9">
        <f>AVERAGE(F284:J284)</f>
        <v>81.987775889999995</v>
      </c>
      <c r="AH284" s="9">
        <f>AVERAGE(L284:O284)</f>
        <v>83.001078512500001</v>
      </c>
      <c r="AI284" s="9">
        <f t="shared" si="42"/>
        <v>45.069361373500008</v>
      </c>
      <c r="AJ284" s="9">
        <f t="shared" si="43"/>
        <v>40.233799969571429</v>
      </c>
      <c r="AK284" s="9"/>
      <c r="AL284" s="9">
        <f>STDEV(F284:J284)</f>
        <v>86.407440440514108</v>
      </c>
      <c r="AM284" s="9">
        <f>STDEV(L284:O284)</f>
        <v>21.283175088166018</v>
      </c>
      <c r="AN284" s="9">
        <f t="shared" si="44"/>
        <v>28.129565367592082</v>
      </c>
      <c r="AO284" s="9">
        <f t="shared" si="45"/>
        <v>27.89763175710581</v>
      </c>
      <c r="AP284" s="9"/>
      <c r="AQ284" s="9">
        <f t="shared" si="46"/>
        <v>38.642582117350784</v>
      </c>
      <c r="AR284" s="9">
        <f t="shared" si="47"/>
        <v>10.641587544083009</v>
      </c>
      <c r="AS284" s="9">
        <f t="shared" si="48"/>
        <v>11.483846972810955</v>
      </c>
      <c r="AT284" s="9">
        <f t="shared" si="49"/>
        <v>10.544313685279979</v>
      </c>
    </row>
    <row r="285" spans="1:46" x14ac:dyDescent="0.25">
      <c r="A285" s="1">
        <f t="shared" si="40"/>
        <v>23</v>
      </c>
      <c r="B285" s="1" t="s">
        <v>301</v>
      </c>
      <c r="C285" s="2" t="s">
        <v>286</v>
      </c>
      <c r="E285" s="1" t="s">
        <v>308</v>
      </c>
      <c r="F285" s="10">
        <v>1323</v>
      </c>
      <c r="G285" s="10">
        <v>1264.3076920000001</v>
      </c>
      <c r="H285" s="10">
        <v>1128.6046510000001</v>
      </c>
      <c r="I285" s="10">
        <v>1144.5238099999999</v>
      </c>
      <c r="J285" s="10">
        <v>1126.184211</v>
      </c>
      <c r="K285" s="10"/>
      <c r="L285" s="10">
        <v>881.05263160000004</v>
      </c>
      <c r="M285" s="10">
        <v>567.85714289999999</v>
      </c>
      <c r="N285" s="10">
        <v>900.56818180000005</v>
      </c>
      <c r="O285" s="10">
        <v>527.63440860000003</v>
      </c>
      <c r="P285" s="10"/>
      <c r="Q285" s="10">
        <v>320.61538460000003</v>
      </c>
      <c r="R285" s="10">
        <v>241.1538462</v>
      </c>
      <c r="S285" s="10">
        <v>474.1025641</v>
      </c>
      <c r="T285" s="10">
        <v>262.10526320000002</v>
      </c>
      <c r="U285" s="10">
        <v>101.54430379999999</v>
      </c>
      <c r="V285" s="10">
        <v>244.0983607</v>
      </c>
      <c r="W285" s="10"/>
      <c r="X285" s="10">
        <v>1694</v>
      </c>
      <c r="Y285" s="10">
        <v>1260.3947370000001</v>
      </c>
      <c r="Z285" s="10">
        <v>1800</v>
      </c>
      <c r="AA285" s="10">
        <v>645.52083330000005</v>
      </c>
      <c r="AB285" s="10">
        <v>892.53012049999995</v>
      </c>
      <c r="AC285" s="10">
        <v>869.01408449999997</v>
      </c>
      <c r="AD285" s="10">
        <v>1440.425532</v>
      </c>
      <c r="AF285" s="2" t="str">
        <f t="shared" si="41"/>
        <v>7,8-EpDPA</v>
      </c>
      <c r="AG285" s="9">
        <f>AVERAGE(F285:J285)</f>
        <v>1197.3240728000001</v>
      </c>
      <c r="AH285" s="9">
        <f>AVERAGE(L285:O285)</f>
        <v>719.27809122500003</v>
      </c>
      <c r="AI285" s="9">
        <f t="shared" si="42"/>
        <v>273.93662043333342</v>
      </c>
      <c r="AJ285" s="9">
        <f t="shared" si="43"/>
        <v>1228.8407581857141</v>
      </c>
      <c r="AK285" s="9"/>
      <c r="AL285" s="9">
        <f>STDEV(F285:J285)</f>
        <v>90.62608694507999</v>
      </c>
      <c r="AM285" s="9">
        <f>STDEV(L285:O285)</f>
        <v>198.90760295167905</v>
      </c>
      <c r="AN285" s="9">
        <f t="shared" si="44"/>
        <v>121.71231318698371</v>
      </c>
      <c r="AO285" s="9">
        <f t="shared" si="45"/>
        <v>441.81481503927625</v>
      </c>
      <c r="AP285" s="9"/>
      <c r="AQ285" s="9">
        <f t="shared" si="46"/>
        <v>40.529218188801018</v>
      </c>
      <c r="AR285" s="9">
        <f t="shared" si="47"/>
        <v>99.453801475839526</v>
      </c>
      <c r="AS285" s="9">
        <f t="shared" si="48"/>
        <v>49.688843786988393</v>
      </c>
      <c r="AT285" s="9">
        <f t="shared" si="49"/>
        <v>166.99030373398924</v>
      </c>
    </row>
    <row r="286" spans="1:46" x14ac:dyDescent="0.25">
      <c r="A286" s="1">
        <f t="shared" si="40"/>
        <v>24</v>
      </c>
      <c r="B286" s="1" t="s">
        <v>301</v>
      </c>
      <c r="C286" s="2" t="s">
        <v>287</v>
      </c>
      <c r="E286" s="1" t="s">
        <v>308</v>
      </c>
      <c r="F286" s="10">
        <v>4535</v>
      </c>
      <c r="G286" s="10">
        <v>3403.0769230000001</v>
      </c>
      <c r="H286" s="10">
        <v>4715.1162789999998</v>
      </c>
      <c r="I286" s="10">
        <v>3932.1428569999998</v>
      </c>
      <c r="J286" s="10">
        <v>4325</v>
      </c>
      <c r="K286" s="10"/>
      <c r="L286" s="10">
        <v>2373.421053</v>
      </c>
      <c r="M286" s="10">
        <v>1352.0408159999999</v>
      </c>
      <c r="N286" s="10">
        <v>2729.5454549999999</v>
      </c>
      <c r="O286" s="10">
        <v>2400</v>
      </c>
      <c r="P286" s="10"/>
      <c r="Q286" s="10">
        <v>1240.9230769999999</v>
      </c>
      <c r="R286" s="10">
        <v>1869.8076920000001</v>
      </c>
      <c r="S286" s="10">
        <v>685.38461540000003</v>
      </c>
      <c r="T286" s="10">
        <v>1678.7719300000001</v>
      </c>
      <c r="U286" s="10">
        <v>1551.8987340000001</v>
      </c>
      <c r="V286" s="10">
        <v>1309.1803279999999</v>
      </c>
      <c r="W286" s="10"/>
      <c r="X286" s="10">
        <v>14484</v>
      </c>
      <c r="Y286" s="10">
        <v>4031.578947</v>
      </c>
      <c r="Z286" s="10">
        <v>6008.6419749999995</v>
      </c>
      <c r="AA286" s="10">
        <v>6358.3333329999996</v>
      </c>
      <c r="AB286" s="10">
        <v>8002.4096390000004</v>
      </c>
      <c r="AC286" s="10">
        <v>12759.154930000001</v>
      </c>
      <c r="AD286" s="10">
        <v>5034.0425530000002</v>
      </c>
      <c r="AF286" s="2" t="str">
        <f t="shared" si="41"/>
        <v>10,11-EpDPA</v>
      </c>
      <c r="AG286" s="9">
        <f>AVERAGE(F286:J286)</f>
        <v>4182.0672118000002</v>
      </c>
      <c r="AH286" s="9">
        <f>AVERAGE(L286:O286)</f>
        <v>2213.751831</v>
      </c>
      <c r="AI286" s="9">
        <f t="shared" si="42"/>
        <v>1389.3277294</v>
      </c>
      <c r="AJ286" s="9">
        <f t="shared" si="43"/>
        <v>8096.8801967142863</v>
      </c>
      <c r="AK286" s="9"/>
      <c r="AL286" s="9">
        <f>STDEV(F286:J286)</f>
        <v>524.02783707998719</v>
      </c>
      <c r="AM286" s="9">
        <f>STDEV(L286:O286)</f>
        <v>596.87284431480066</v>
      </c>
      <c r="AN286" s="9">
        <f t="shared" si="44"/>
        <v>415.94512277724283</v>
      </c>
      <c r="AO286" s="9">
        <f t="shared" si="45"/>
        <v>3996.4976856216404</v>
      </c>
      <c r="AP286" s="9"/>
      <c r="AQ286" s="9">
        <f t="shared" si="46"/>
        <v>234.35237316260725</v>
      </c>
      <c r="AR286" s="9">
        <f t="shared" si="47"/>
        <v>298.43642215740033</v>
      </c>
      <c r="AS286" s="9">
        <f t="shared" si="48"/>
        <v>169.80888530059102</v>
      </c>
      <c r="AT286" s="9">
        <f t="shared" si="49"/>
        <v>1510.5341416285794</v>
      </c>
    </row>
    <row r="287" spans="1:46" x14ac:dyDescent="0.25">
      <c r="A287" s="1">
        <f t="shared" si="40"/>
        <v>25</v>
      </c>
      <c r="B287" s="1" t="s">
        <v>301</v>
      </c>
      <c r="C287" s="2" t="s">
        <v>288</v>
      </c>
      <c r="E287" s="1" t="s">
        <v>308</v>
      </c>
      <c r="F287" s="10">
        <v>733.4</v>
      </c>
      <c r="G287" s="10">
        <v>868.30769229999999</v>
      </c>
      <c r="H287" s="10">
        <v>623.48837209999999</v>
      </c>
      <c r="I287" s="10">
        <v>683.69047620000003</v>
      </c>
      <c r="J287" s="10">
        <v>564.73684209999999</v>
      </c>
      <c r="K287" s="10"/>
      <c r="L287" s="10">
        <v>386.84210530000001</v>
      </c>
      <c r="M287" s="10">
        <v>343.57142859999999</v>
      </c>
      <c r="N287" s="10">
        <v>344.20454549999999</v>
      </c>
      <c r="O287" s="10">
        <v>220</v>
      </c>
      <c r="P287" s="10"/>
      <c r="Q287" s="10">
        <v>176</v>
      </c>
      <c r="R287" s="10">
        <v>187.4038462</v>
      </c>
      <c r="S287" s="10">
        <v>169.6153846</v>
      </c>
      <c r="T287" s="10">
        <v>164.94736839999999</v>
      </c>
      <c r="U287" s="10">
        <v>160.25316459999999</v>
      </c>
      <c r="V287" s="10">
        <v>251.47540979999999</v>
      </c>
      <c r="W287" s="10"/>
      <c r="X287" s="10">
        <v>2132</v>
      </c>
      <c r="Y287" s="10">
        <v>411.31578949999999</v>
      </c>
      <c r="Z287" s="10">
        <v>687.16049380000004</v>
      </c>
      <c r="AA287" s="10">
        <v>351.45833329999999</v>
      </c>
      <c r="AB287" s="10">
        <v>882.40963859999999</v>
      </c>
      <c r="AC287" s="10">
        <v>1109.014085</v>
      </c>
      <c r="AD287" s="10">
        <v>359.57446809999999</v>
      </c>
      <c r="AF287" s="2" t="str">
        <f t="shared" si="41"/>
        <v>13,14-EpDPA</v>
      </c>
      <c r="AG287" s="9">
        <f>AVERAGE(F287:J287)</f>
        <v>694.72467654000002</v>
      </c>
      <c r="AH287" s="9">
        <f>AVERAGE(L287:O287)</f>
        <v>323.65451984999999</v>
      </c>
      <c r="AI287" s="9">
        <f t="shared" si="42"/>
        <v>184.94919559999997</v>
      </c>
      <c r="AJ287" s="9">
        <f t="shared" si="43"/>
        <v>847.56182975714273</v>
      </c>
      <c r="AK287" s="9"/>
      <c r="AL287" s="9">
        <f>STDEV(F287:J287)</f>
        <v>115.88792619906948</v>
      </c>
      <c r="AM287" s="9">
        <f>STDEV(L287:O287)</f>
        <v>72.009067134416298</v>
      </c>
      <c r="AN287" s="9">
        <f t="shared" si="44"/>
        <v>33.932118665107865</v>
      </c>
      <c r="AO287" s="9">
        <f t="shared" si="45"/>
        <v>635.03839848213386</v>
      </c>
      <c r="AP287" s="9"/>
      <c r="AQ287" s="9">
        <f t="shared" si="46"/>
        <v>51.826656150519632</v>
      </c>
      <c r="AR287" s="9">
        <f t="shared" si="47"/>
        <v>36.004533567208149</v>
      </c>
      <c r="AS287" s="9">
        <f t="shared" si="48"/>
        <v>13.852729436847225</v>
      </c>
      <c r="AT287" s="9">
        <f t="shared" si="49"/>
        <v>240.02195362292335</v>
      </c>
    </row>
    <row r="288" spans="1:46" x14ac:dyDescent="0.25">
      <c r="A288" s="1">
        <f t="shared" si="40"/>
        <v>26</v>
      </c>
      <c r="B288" s="1" t="s">
        <v>301</v>
      </c>
      <c r="C288" s="2" t="s">
        <v>289</v>
      </c>
      <c r="E288" s="1" t="s">
        <v>308</v>
      </c>
      <c r="F288" s="10">
        <v>1381</v>
      </c>
      <c r="G288" s="10">
        <v>1500.461538</v>
      </c>
      <c r="H288" s="10">
        <v>1398.837209</v>
      </c>
      <c r="I288" s="10">
        <v>1536.9047619999999</v>
      </c>
      <c r="J288" s="10">
        <v>1049.6052629999999</v>
      </c>
      <c r="K288" s="10"/>
      <c r="L288" s="10">
        <v>870</v>
      </c>
      <c r="M288" s="10">
        <v>550</v>
      </c>
      <c r="N288" s="10">
        <v>1001.7045450000001</v>
      </c>
      <c r="O288" s="10">
        <v>984.30107529999998</v>
      </c>
      <c r="P288" s="10"/>
      <c r="Q288" s="10">
        <v>608</v>
      </c>
      <c r="R288" s="10">
        <v>862.5</v>
      </c>
      <c r="S288" s="10">
        <v>444.48717950000002</v>
      </c>
      <c r="T288" s="10">
        <v>675.96491230000004</v>
      </c>
      <c r="U288" s="10">
        <v>738.86075949999997</v>
      </c>
      <c r="V288" s="10">
        <v>409.01639340000003</v>
      </c>
      <c r="W288" s="10"/>
      <c r="X288" s="10">
        <v>5728</v>
      </c>
      <c r="Y288" s="10">
        <v>1853.9473680000001</v>
      </c>
      <c r="Z288" s="10">
        <v>2440.7407410000001</v>
      </c>
      <c r="AA288" s="10">
        <v>2434.375</v>
      </c>
      <c r="AB288" s="10">
        <v>2515.6626510000001</v>
      </c>
      <c r="AC288" s="10">
        <v>4426.7605629999998</v>
      </c>
      <c r="AD288" s="10">
        <v>1821.2765959999999</v>
      </c>
      <c r="AF288" s="2" t="str">
        <f t="shared" si="41"/>
        <v>16,17-EpDPA</v>
      </c>
      <c r="AG288" s="9">
        <f>AVERAGE(F288:J288)</f>
        <v>1373.3617544000001</v>
      </c>
      <c r="AH288" s="9">
        <f>AVERAGE(L288:O288)</f>
        <v>851.50140507499998</v>
      </c>
      <c r="AI288" s="9">
        <f t="shared" si="42"/>
        <v>623.13820744999998</v>
      </c>
      <c r="AJ288" s="9">
        <f t="shared" si="43"/>
        <v>3031.5375598571432</v>
      </c>
      <c r="AK288" s="9"/>
      <c r="AL288" s="9">
        <f>STDEV(F288:J288)</f>
        <v>192.63065542157304</v>
      </c>
      <c r="AM288" s="9">
        <f>STDEV(L288:O288)</f>
        <v>209.31796461491837</v>
      </c>
      <c r="AN288" s="9">
        <f t="shared" si="44"/>
        <v>174.0516842179224</v>
      </c>
      <c r="AO288" s="9">
        <f t="shared" si="45"/>
        <v>1474.2669424638304</v>
      </c>
      <c r="AP288" s="9"/>
      <c r="AQ288" s="9">
        <f t="shared" si="46"/>
        <v>86.147048014595143</v>
      </c>
      <c r="AR288" s="9">
        <f t="shared" si="47"/>
        <v>104.65898230745918</v>
      </c>
      <c r="AS288" s="9">
        <f t="shared" si="48"/>
        <v>71.056302534322953</v>
      </c>
      <c r="AT288" s="9">
        <f t="shared" si="49"/>
        <v>557.22052798326638</v>
      </c>
    </row>
    <row r="289" spans="1:46" x14ac:dyDescent="0.25">
      <c r="A289" s="1">
        <f t="shared" si="40"/>
        <v>27</v>
      </c>
      <c r="B289" s="1" t="s">
        <v>301</v>
      </c>
      <c r="C289" s="2" t="s">
        <v>290</v>
      </c>
      <c r="E289" s="1" t="s">
        <v>308</v>
      </c>
      <c r="F289" s="10">
        <v>4478</v>
      </c>
      <c r="G289" s="10">
        <v>4329.2307689999998</v>
      </c>
      <c r="H289" s="10">
        <v>5761.6279070000001</v>
      </c>
      <c r="I289" s="10">
        <v>4588.0952379999999</v>
      </c>
      <c r="J289" s="10">
        <v>4239.4736839999996</v>
      </c>
      <c r="K289" s="10"/>
      <c r="L289" s="10">
        <v>3010.526316</v>
      </c>
      <c r="M289" s="10">
        <v>1903.061224</v>
      </c>
      <c r="N289" s="10">
        <v>2737.5</v>
      </c>
      <c r="O289" s="10">
        <v>2188.172043</v>
      </c>
      <c r="P289" s="10"/>
      <c r="Q289" s="10">
        <v>2350.7692310000002</v>
      </c>
      <c r="R289" s="10">
        <v>2203.8461539999998</v>
      </c>
      <c r="S289" s="10">
        <v>1178.333333</v>
      </c>
      <c r="T289" s="10">
        <v>2247.3684210000001</v>
      </c>
      <c r="U289" s="10">
        <v>2213.924051</v>
      </c>
      <c r="V289" s="10">
        <v>1354.590164</v>
      </c>
      <c r="W289" s="10"/>
      <c r="X289" s="10">
        <v>16916</v>
      </c>
      <c r="Y289" s="10">
        <v>5206.578947</v>
      </c>
      <c r="Z289" s="10">
        <v>7982.7160489999997</v>
      </c>
      <c r="AA289" s="10">
        <v>6260.4166670000004</v>
      </c>
      <c r="AB289" s="10">
        <v>7824.0963860000002</v>
      </c>
      <c r="AC289" s="10">
        <v>13450.704229999999</v>
      </c>
      <c r="AD289" s="10">
        <v>6907.446809</v>
      </c>
      <c r="AF289" s="2" t="str">
        <f t="shared" si="41"/>
        <v>19,20-EpDPA</v>
      </c>
      <c r="AG289" s="9">
        <f>AVERAGE(F289:J289)</f>
        <v>4679.2855196</v>
      </c>
      <c r="AH289" s="9">
        <f>AVERAGE(L289:O289)</f>
        <v>2459.8148957500002</v>
      </c>
      <c r="AI289" s="9">
        <f t="shared" si="42"/>
        <v>1924.8052256666667</v>
      </c>
      <c r="AJ289" s="9">
        <f t="shared" si="43"/>
        <v>9221.1370125714293</v>
      </c>
      <c r="AK289" s="9"/>
      <c r="AL289" s="9">
        <f>STDEV(F289:J289)</f>
        <v>619.73166583875684</v>
      </c>
      <c r="AM289" s="9">
        <f>STDEV(L289:O289)</f>
        <v>504.69679873939015</v>
      </c>
      <c r="AN289" s="9">
        <f t="shared" si="44"/>
        <v>515.61834466267737</v>
      </c>
      <c r="AO289" s="9">
        <f t="shared" si="45"/>
        <v>4297.6983766890971</v>
      </c>
      <c r="AP289" s="9"/>
      <c r="AQ289" s="9">
        <f t="shared" si="46"/>
        <v>277.1524265249289</v>
      </c>
      <c r="AR289" s="9">
        <f t="shared" si="47"/>
        <v>252.34839936969507</v>
      </c>
      <c r="AS289" s="9">
        <f t="shared" si="48"/>
        <v>210.50030774034497</v>
      </c>
      <c r="AT289" s="9">
        <f t="shared" si="49"/>
        <v>1624.3773020979058</v>
      </c>
    </row>
    <row r="290" spans="1:46" x14ac:dyDescent="0.25">
      <c r="A290" s="1">
        <f t="shared" si="40"/>
        <v>28</v>
      </c>
      <c r="B290" s="1" t="s">
        <v>301</v>
      </c>
      <c r="C290" s="2" t="s">
        <v>291</v>
      </c>
      <c r="E290" s="1" t="s">
        <v>308</v>
      </c>
      <c r="F290" s="10">
        <v>6300</v>
      </c>
      <c r="G290" s="10">
        <v>3356.9230769999999</v>
      </c>
      <c r="H290" s="10">
        <v>4116.2790699999996</v>
      </c>
      <c r="I290" s="10">
        <v>3336.9047620000001</v>
      </c>
      <c r="J290" s="10">
        <v>4727.6315789999999</v>
      </c>
      <c r="K290" s="10"/>
      <c r="L290" s="10">
        <v>447.10526320000002</v>
      </c>
      <c r="M290" s="10">
        <v>1053.061224</v>
      </c>
      <c r="N290" s="10">
        <v>472.15909090000002</v>
      </c>
      <c r="O290" s="10">
        <v>956.02150540000002</v>
      </c>
      <c r="P290" s="10"/>
      <c r="Q290" s="10">
        <v>552.92307689999996</v>
      </c>
      <c r="R290" s="10">
        <v>364.80769229999999</v>
      </c>
      <c r="S290" s="10">
        <v>412.05128209999998</v>
      </c>
      <c r="T290" s="10">
        <v>512.28070179999997</v>
      </c>
      <c r="U290" s="10">
        <v>841.13924050000003</v>
      </c>
      <c r="V290" s="10">
        <v>445.08196720000001</v>
      </c>
      <c r="W290" s="10"/>
      <c r="X290" s="10">
        <v>5124</v>
      </c>
      <c r="Y290" s="10">
        <v>1761.8421049999999</v>
      </c>
      <c r="Z290" s="10">
        <v>2412.345679</v>
      </c>
      <c r="AA290" s="10">
        <v>1912.5</v>
      </c>
      <c r="AB290" s="10">
        <v>4971.0843370000002</v>
      </c>
      <c r="AC290" s="10">
        <v>4522.5352110000003</v>
      </c>
      <c r="AD290" s="10">
        <v>2711.7021279999999</v>
      </c>
      <c r="AF290" s="2" t="str">
        <f t="shared" si="41"/>
        <v>7,8-DiHDPA</v>
      </c>
      <c r="AG290" s="9">
        <f>AVERAGE(F290:J290)</f>
        <v>4367.5476976000009</v>
      </c>
      <c r="AH290" s="9">
        <f>AVERAGE(L290:O290)</f>
        <v>732.08677087500007</v>
      </c>
      <c r="AI290" s="9">
        <f t="shared" si="42"/>
        <v>521.38066013333344</v>
      </c>
      <c r="AJ290" s="9">
        <f t="shared" si="43"/>
        <v>3345.1442085714289</v>
      </c>
      <c r="AK290" s="9"/>
      <c r="AL290" s="9">
        <f>STDEV(F290:J290)</f>
        <v>1225.8420789783827</v>
      </c>
      <c r="AM290" s="9">
        <f>STDEV(L290:O290)</f>
        <v>317.25290827118613</v>
      </c>
      <c r="AN290" s="9">
        <f t="shared" si="44"/>
        <v>170.65332151228972</v>
      </c>
      <c r="AO290" s="9">
        <f t="shared" si="45"/>
        <v>1473.3711767162456</v>
      </c>
      <c r="AP290" s="9"/>
      <c r="AQ290" s="9">
        <f t="shared" si="46"/>
        <v>548.21324365506587</v>
      </c>
      <c r="AR290" s="9">
        <f t="shared" si="47"/>
        <v>158.62645413559306</v>
      </c>
      <c r="AS290" s="9">
        <f t="shared" si="48"/>
        <v>69.668926769372263</v>
      </c>
      <c r="AT290" s="9">
        <f t="shared" si="49"/>
        <v>556.88196035454075</v>
      </c>
    </row>
    <row r="291" spans="1:46" x14ac:dyDescent="0.25">
      <c r="A291" s="1">
        <f t="shared" si="40"/>
        <v>29</v>
      </c>
      <c r="B291" s="1" t="s">
        <v>301</v>
      </c>
      <c r="C291" s="2" t="s">
        <v>292</v>
      </c>
      <c r="E291" s="1" t="s">
        <v>308</v>
      </c>
      <c r="F291" s="10">
        <v>28000</v>
      </c>
      <c r="G291" s="10">
        <v>18584.615379999999</v>
      </c>
      <c r="H291" s="10">
        <v>21709.302329999999</v>
      </c>
      <c r="I291" s="10">
        <v>15464.28571</v>
      </c>
      <c r="J291" s="10">
        <v>20486.842110000001</v>
      </c>
      <c r="K291" s="10"/>
      <c r="L291" s="10">
        <v>3252.6315789999999</v>
      </c>
      <c r="M291" s="10">
        <v>5340.8163269999995</v>
      </c>
      <c r="N291" s="10">
        <v>2771.590909</v>
      </c>
      <c r="O291" s="10">
        <v>5797.8494620000001</v>
      </c>
      <c r="P291" s="10"/>
      <c r="Q291" s="10">
        <v>3130.7692310000002</v>
      </c>
      <c r="R291" s="10">
        <v>3859.6153850000001</v>
      </c>
      <c r="S291" s="10">
        <v>2487.1794869999999</v>
      </c>
      <c r="T291" s="10">
        <v>2578.9473680000001</v>
      </c>
      <c r="U291" s="10">
        <v>3898.7341769999998</v>
      </c>
      <c r="V291" s="10">
        <v>2504.9180329999999</v>
      </c>
      <c r="W291" s="10"/>
      <c r="X291" s="10">
        <v>25740</v>
      </c>
      <c r="Y291" s="10">
        <v>8926.3157890000002</v>
      </c>
      <c r="Z291" s="10">
        <v>10645.67901</v>
      </c>
      <c r="AA291" s="10">
        <v>7661.4583329999996</v>
      </c>
      <c r="AB291" s="10">
        <v>22265.060239999999</v>
      </c>
      <c r="AC291" s="10">
        <v>21084.50704</v>
      </c>
      <c r="AD291" s="10">
        <v>11840.42553</v>
      </c>
      <c r="AF291" s="2" t="str">
        <f t="shared" si="41"/>
        <v>10,11-DiHDPA</v>
      </c>
      <c r="AG291" s="9">
        <f>AVERAGE(F291:J291)</f>
        <v>20849.009106000001</v>
      </c>
      <c r="AH291" s="9">
        <f>AVERAGE(L291:O291)</f>
        <v>4290.7220692499995</v>
      </c>
      <c r="AI291" s="9">
        <f t="shared" si="42"/>
        <v>3076.6939468333335</v>
      </c>
      <c r="AJ291" s="9">
        <f t="shared" si="43"/>
        <v>15451.920848857142</v>
      </c>
      <c r="AK291" s="9"/>
      <c r="AL291" s="9">
        <f>STDEV(F291:J291)</f>
        <v>4640.3304065578368</v>
      </c>
      <c r="AM291" s="9">
        <f>STDEV(L291:O291)</f>
        <v>1501.0576578007629</v>
      </c>
      <c r="AN291" s="9">
        <f t="shared" si="44"/>
        <v>665.40918320142487</v>
      </c>
      <c r="AO291" s="9">
        <f t="shared" si="45"/>
        <v>7341.7431495512083</v>
      </c>
      <c r="AP291" s="9"/>
      <c r="AQ291" s="9">
        <f t="shared" si="46"/>
        <v>2075.2188454245115</v>
      </c>
      <c r="AR291" s="9">
        <f t="shared" si="47"/>
        <v>750.52882890038143</v>
      </c>
      <c r="AS291" s="9">
        <f t="shared" si="48"/>
        <v>271.65216150093715</v>
      </c>
      <c r="AT291" s="9">
        <f t="shared" si="49"/>
        <v>2774.9180804892262</v>
      </c>
    </row>
    <row r="292" spans="1:46" x14ac:dyDescent="0.25">
      <c r="A292" s="1">
        <f t="shared" si="40"/>
        <v>30</v>
      </c>
      <c r="B292" s="1" t="s">
        <v>301</v>
      </c>
      <c r="C292" s="2" t="s">
        <v>293</v>
      </c>
      <c r="E292" s="1" t="s">
        <v>308</v>
      </c>
      <c r="F292" s="10">
        <v>30970</v>
      </c>
      <c r="G292" s="10">
        <v>24569.230769999998</v>
      </c>
      <c r="H292" s="10">
        <v>33034.883719999998</v>
      </c>
      <c r="I292" s="10">
        <v>30380.952379999999</v>
      </c>
      <c r="J292" s="10">
        <v>30000</v>
      </c>
      <c r="K292" s="10"/>
      <c r="L292" s="10">
        <v>8578.9473679999992</v>
      </c>
      <c r="M292" s="10">
        <v>8569.3877549999997</v>
      </c>
      <c r="N292" s="10">
        <v>6960.2272730000004</v>
      </c>
      <c r="O292" s="10">
        <v>12279.569890000001</v>
      </c>
      <c r="P292" s="10"/>
      <c r="Q292" s="10">
        <v>5355.3846149999999</v>
      </c>
      <c r="R292" s="10">
        <v>8469.2307689999998</v>
      </c>
      <c r="S292" s="10">
        <v>5192.3076920000003</v>
      </c>
      <c r="T292" s="10">
        <v>6582.4561400000002</v>
      </c>
      <c r="U292" s="10">
        <v>9412.6582280000002</v>
      </c>
      <c r="V292" s="10">
        <v>5691.8032789999997</v>
      </c>
      <c r="W292" s="10"/>
      <c r="X292" s="10">
        <v>44120</v>
      </c>
      <c r="Y292" s="10">
        <v>11976.315790000001</v>
      </c>
      <c r="Z292" s="10">
        <v>20962.962960000001</v>
      </c>
      <c r="AA292" s="10">
        <v>10958.333329999999</v>
      </c>
      <c r="AB292" s="10">
        <v>31144.578310000001</v>
      </c>
      <c r="AC292" s="10">
        <v>35197.183100000002</v>
      </c>
      <c r="AD292" s="10">
        <v>20021.276600000001</v>
      </c>
      <c r="AF292" s="2" t="str">
        <f t="shared" si="41"/>
        <v>13,14-DiHDPA</v>
      </c>
      <c r="AG292" s="9">
        <f>AVERAGE(F292:J292)</f>
        <v>29791.013373999995</v>
      </c>
      <c r="AH292" s="9">
        <f>AVERAGE(L292:O292)</f>
        <v>9097.0330715</v>
      </c>
      <c r="AI292" s="9">
        <f t="shared" si="42"/>
        <v>6783.9734538333332</v>
      </c>
      <c r="AJ292" s="9">
        <f t="shared" si="43"/>
        <v>24911.521441428573</v>
      </c>
      <c r="AK292" s="9"/>
      <c r="AL292" s="9">
        <f>STDEV(F292:J292)</f>
        <v>3145.2909758092801</v>
      </c>
      <c r="AM292" s="9">
        <f>STDEV(L292:O292)</f>
        <v>2253.9818098797846</v>
      </c>
      <c r="AN292" s="9">
        <f t="shared" si="44"/>
        <v>1763.960699486254</v>
      </c>
      <c r="AO292" s="9">
        <f t="shared" si="45"/>
        <v>12349.953404936337</v>
      </c>
      <c r="AP292" s="9"/>
      <c r="AQ292" s="9">
        <f t="shared" si="46"/>
        <v>1406.6168861852393</v>
      </c>
      <c r="AR292" s="9">
        <f t="shared" si="47"/>
        <v>1126.9909049398923</v>
      </c>
      <c r="AS292" s="9">
        <f t="shared" si="48"/>
        <v>720.13394001070333</v>
      </c>
      <c r="AT292" s="9">
        <f t="shared" si="49"/>
        <v>4667.8436303852741</v>
      </c>
    </row>
    <row r="293" spans="1:46" x14ac:dyDescent="0.25">
      <c r="A293" s="1">
        <f t="shared" si="40"/>
        <v>31</v>
      </c>
      <c r="B293" s="1" t="s">
        <v>301</v>
      </c>
      <c r="C293" s="2" t="s">
        <v>294</v>
      </c>
      <c r="E293" s="1" t="s">
        <v>308</v>
      </c>
      <c r="F293" s="10">
        <v>43070</v>
      </c>
      <c r="G293" s="10">
        <v>36323.07692</v>
      </c>
      <c r="H293" s="10">
        <v>51662.790699999998</v>
      </c>
      <c r="I293" s="10">
        <v>50095.238100000002</v>
      </c>
      <c r="J293" s="10">
        <v>45868.421049999997</v>
      </c>
      <c r="K293" s="10"/>
      <c r="L293" s="10">
        <v>14507.89474</v>
      </c>
      <c r="M293" s="10">
        <v>14846.93878</v>
      </c>
      <c r="N293" s="10">
        <v>12238.63636</v>
      </c>
      <c r="O293" s="10">
        <v>21731.182799999999</v>
      </c>
      <c r="P293" s="10"/>
      <c r="Q293" s="10">
        <v>9869.2307689999998</v>
      </c>
      <c r="R293" s="10">
        <v>13301.92308</v>
      </c>
      <c r="S293" s="10">
        <v>7132.0512820000004</v>
      </c>
      <c r="T293" s="10">
        <v>10950.877189999999</v>
      </c>
      <c r="U293" s="10">
        <v>16101.265820000001</v>
      </c>
      <c r="V293" s="10">
        <v>9950.8196719999996</v>
      </c>
      <c r="W293" s="10"/>
      <c r="X293" s="10">
        <v>84160</v>
      </c>
      <c r="Y293" s="10">
        <v>20355.263159999999</v>
      </c>
      <c r="Z293" s="10">
        <v>39975.308640000003</v>
      </c>
      <c r="AA293" s="10">
        <v>22437.5</v>
      </c>
      <c r="AB293" s="10">
        <v>60987.951809999999</v>
      </c>
      <c r="AC293" s="10">
        <v>68788.732390000005</v>
      </c>
      <c r="AD293" s="10">
        <v>36819.148939999999</v>
      </c>
      <c r="AF293" s="2" t="str">
        <f t="shared" si="41"/>
        <v>16,17-DiHDPA</v>
      </c>
      <c r="AG293" s="9">
        <f>AVERAGE(F293:J293)</f>
        <v>45403.905354000002</v>
      </c>
      <c r="AH293" s="9">
        <f>AVERAGE(L293:O293)</f>
        <v>15831.16317</v>
      </c>
      <c r="AI293" s="9">
        <f t="shared" si="42"/>
        <v>11217.694635500002</v>
      </c>
      <c r="AJ293" s="9">
        <f t="shared" si="43"/>
        <v>47646.272134285711</v>
      </c>
      <c r="AK293" s="9"/>
      <c r="AL293" s="9">
        <f>STDEV(F293:J293)</f>
        <v>6109.5536414100707</v>
      </c>
      <c r="AM293" s="9">
        <f>STDEV(L293:O293)</f>
        <v>4100.2527362208439</v>
      </c>
      <c r="AN293" s="9">
        <f t="shared" si="44"/>
        <v>3110.6358146386247</v>
      </c>
      <c r="AO293" s="9">
        <f t="shared" si="45"/>
        <v>24202.644503693704</v>
      </c>
      <c r="AP293" s="9"/>
      <c r="AQ293" s="9">
        <f t="shared" si="46"/>
        <v>2732.2754508748585</v>
      </c>
      <c r="AR293" s="9">
        <f t="shared" si="47"/>
        <v>2050.1263681104219</v>
      </c>
      <c r="AS293" s="9">
        <f t="shared" si="48"/>
        <v>1269.9117535818846</v>
      </c>
      <c r="AT293" s="9">
        <f t="shared" si="49"/>
        <v>9147.7397752682609</v>
      </c>
    </row>
    <row r="294" spans="1:46" x14ac:dyDescent="0.25">
      <c r="A294" s="1">
        <f t="shared" si="40"/>
        <v>32</v>
      </c>
      <c r="B294" s="1" t="s">
        <v>301</v>
      </c>
      <c r="C294" s="2" t="s">
        <v>295</v>
      </c>
      <c r="E294" s="1" t="s">
        <v>308</v>
      </c>
      <c r="F294" s="10">
        <v>48900</v>
      </c>
      <c r="G294" s="10">
        <v>41707.692309999999</v>
      </c>
      <c r="H294" s="10">
        <v>59488.372089999997</v>
      </c>
      <c r="I294" s="10">
        <v>55428.571430000004</v>
      </c>
      <c r="J294" s="10">
        <v>48960.526319999997</v>
      </c>
      <c r="K294" s="10"/>
      <c r="L294" s="10">
        <v>17489.473679999999</v>
      </c>
      <c r="M294" s="10">
        <v>18418.36735</v>
      </c>
      <c r="N294" s="10">
        <v>13659.090910000001</v>
      </c>
      <c r="O294" s="10">
        <v>23881.720430000001</v>
      </c>
      <c r="P294" s="10"/>
      <c r="Q294" s="10">
        <v>11589.23077</v>
      </c>
      <c r="R294" s="10">
        <v>14898.07692</v>
      </c>
      <c r="S294" s="10">
        <v>8533.3333330000005</v>
      </c>
      <c r="T294" s="10">
        <v>11682.45614</v>
      </c>
      <c r="U294" s="10">
        <v>17253.164560000001</v>
      </c>
      <c r="V294" s="10">
        <v>10396.721310000001</v>
      </c>
      <c r="W294" s="10"/>
      <c r="X294" s="10">
        <v>99580</v>
      </c>
      <c r="Y294" s="10">
        <v>24052.631580000001</v>
      </c>
      <c r="Z294" s="10">
        <v>47691.35802</v>
      </c>
      <c r="AA294" s="10">
        <v>30500</v>
      </c>
      <c r="AB294" s="10">
        <v>70445.783129999996</v>
      </c>
      <c r="AC294" s="10">
        <v>83521.126759999999</v>
      </c>
      <c r="AD294" s="10">
        <v>49638.297870000002</v>
      </c>
      <c r="AF294" s="2" t="str">
        <f t="shared" si="41"/>
        <v>19,20-DiHDPA</v>
      </c>
      <c r="AG294" s="9">
        <f>AVERAGE(F294:J294)</f>
        <v>50897.032430000007</v>
      </c>
      <c r="AH294" s="9">
        <f>AVERAGE(L294:O294)</f>
        <v>18362.163092499999</v>
      </c>
      <c r="AI294" s="9">
        <f t="shared" si="42"/>
        <v>12392.163838833332</v>
      </c>
      <c r="AJ294" s="9">
        <f t="shared" si="43"/>
        <v>57918.456765714283</v>
      </c>
      <c r="AK294" s="9"/>
      <c r="AL294" s="9">
        <f>STDEV(F294:J294)</f>
        <v>6828.7650630181133</v>
      </c>
      <c r="AM294" s="9">
        <f>STDEV(L294:O294)</f>
        <v>4216.9952527444002</v>
      </c>
      <c r="AN294" s="9">
        <f t="shared" si="44"/>
        <v>3160.0531220528965</v>
      </c>
      <c r="AO294" s="9">
        <f t="shared" si="45"/>
        <v>27748.679453118293</v>
      </c>
      <c r="AP294" s="9"/>
      <c r="AQ294" s="9">
        <f t="shared" si="46"/>
        <v>3053.9165766568271</v>
      </c>
      <c r="AR294" s="9">
        <f t="shared" si="47"/>
        <v>2108.4976263722001</v>
      </c>
      <c r="AS294" s="9">
        <f t="shared" si="48"/>
        <v>1290.0862848530883</v>
      </c>
      <c r="AT294" s="9">
        <f t="shared" si="49"/>
        <v>10488.015006199827</v>
      </c>
    </row>
    <row r="295" spans="1:46" x14ac:dyDescent="0.25">
      <c r="A295" s="1">
        <f t="shared" si="40"/>
        <v>33</v>
      </c>
      <c r="B295" s="1" t="s">
        <v>301</v>
      </c>
      <c r="C295" s="2" t="s">
        <v>296</v>
      </c>
      <c r="E295" s="1" t="s">
        <v>308</v>
      </c>
      <c r="F295" s="10">
        <v>89.98</v>
      </c>
      <c r="G295" s="10">
        <v>60.84615385</v>
      </c>
      <c r="H295" s="10">
        <v>109.3837209</v>
      </c>
      <c r="I295" s="10">
        <v>249.88095240000001</v>
      </c>
      <c r="J295" s="10">
        <v>167.5</v>
      </c>
      <c r="K295" s="10"/>
      <c r="L295" s="10">
        <v>339.73684209999999</v>
      </c>
      <c r="M295" s="10">
        <v>147.6530612</v>
      </c>
      <c r="N295" s="10">
        <v>134.88636360000001</v>
      </c>
      <c r="O295" s="10">
        <v>140.43010749999999</v>
      </c>
      <c r="P295" s="10"/>
      <c r="Q295" s="10">
        <v>187.8461538</v>
      </c>
      <c r="R295" s="10">
        <v>412.11538460000003</v>
      </c>
      <c r="S295" s="10">
        <v>183.97435899999999</v>
      </c>
      <c r="T295" s="10">
        <v>181.5789474</v>
      </c>
      <c r="U295" s="10">
        <v>198.8607595</v>
      </c>
      <c r="V295" s="10">
        <v>38.852459019999998</v>
      </c>
      <c r="W295" s="10"/>
      <c r="X295" s="10">
        <v>324.60000000000002</v>
      </c>
      <c r="Y295" s="10">
        <v>281.5789474</v>
      </c>
      <c r="Z295" s="10">
        <v>210.12345680000001</v>
      </c>
      <c r="AA295" s="10">
        <v>190</v>
      </c>
      <c r="AB295" s="10">
        <v>243.97590360000001</v>
      </c>
      <c r="AC295" s="10">
        <v>226.05633800000001</v>
      </c>
      <c r="AD295" s="10">
        <v>107.8723404</v>
      </c>
      <c r="AF295" s="2" t="str">
        <f t="shared" si="41"/>
        <v>Resolvin D1</v>
      </c>
      <c r="AG295" s="9">
        <f>AVERAGE(F295:J295)</f>
        <v>135.51816543000001</v>
      </c>
      <c r="AH295" s="9">
        <f>AVERAGE(L295:O295)</f>
        <v>190.67659359999999</v>
      </c>
      <c r="AI295" s="9">
        <f t="shared" si="42"/>
        <v>200.53801055333335</v>
      </c>
      <c r="AJ295" s="9">
        <f t="shared" si="43"/>
        <v>226.31528374285716</v>
      </c>
      <c r="AK295" s="9"/>
      <c r="AL295" s="9">
        <f>STDEV(F295:J295)</f>
        <v>74.890466350921145</v>
      </c>
      <c r="AM295" s="9">
        <f>STDEV(L295:O295)</f>
        <v>99.510872357255508</v>
      </c>
      <c r="AN295" s="9">
        <f t="shared" si="44"/>
        <v>119.75383067818471</v>
      </c>
      <c r="AO295" s="9">
        <f t="shared" si="45"/>
        <v>69.084041135880412</v>
      </c>
      <c r="AP295" s="9"/>
      <c r="AQ295" s="9">
        <f t="shared" si="46"/>
        <v>33.492034725464059</v>
      </c>
      <c r="AR295" s="9">
        <f t="shared" si="47"/>
        <v>49.755436178627754</v>
      </c>
      <c r="AS295" s="9">
        <f t="shared" si="48"/>
        <v>48.889296650867827</v>
      </c>
      <c r="AT295" s="9">
        <f t="shared" si="49"/>
        <v>26.111313201270814</v>
      </c>
    </row>
    <row r="296" spans="1:46" x14ac:dyDescent="0.25">
      <c r="A296" s="1">
        <f t="shared" si="40"/>
        <v>34</v>
      </c>
      <c r="B296" s="1" t="s">
        <v>301</v>
      </c>
      <c r="C296" s="2" t="s">
        <v>297</v>
      </c>
      <c r="E296" s="1" t="s">
        <v>308</v>
      </c>
      <c r="F296" s="10">
        <v>767.1</v>
      </c>
      <c r="G296" s="10">
        <v>491.84615380000002</v>
      </c>
      <c r="H296" s="10">
        <v>941.39534879999997</v>
      </c>
      <c r="I296" s="10">
        <v>152.14285709999999</v>
      </c>
      <c r="J296" s="10">
        <v>274.73684209999999</v>
      </c>
      <c r="K296" s="10"/>
      <c r="L296" s="10">
        <v>9.4973684209999991</v>
      </c>
      <c r="M296" s="10">
        <v>64.887755100000007</v>
      </c>
      <c r="N296" s="10">
        <v>54.5</v>
      </c>
      <c r="O296" s="10">
        <v>71.333333330000002</v>
      </c>
      <c r="P296" s="10"/>
      <c r="Q296" s="10">
        <v>327.84615380000002</v>
      </c>
      <c r="R296" s="10">
        <v>39.51923077</v>
      </c>
      <c r="S296" s="10">
        <v>208.20512819999999</v>
      </c>
      <c r="T296" s="10">
        <v>60.280701749999999</v>
      </c>
      <c r="U296" s="10">
        <v>37.202531649999997</v>
      </c>
      <c r="V296" s="10">
        <v>37.295081969999998</v>
      </c>
      <c r="W296" s="10"/>
      <c r="X296" s="10">
        <v>1638.8</v>
      </c>
      <c r="Y296" s="10">
        <v>313.4210526</v>
      </c>
      <c r="Z296" s="10">
        <v>794.93827160000001</v>
      </c>
      <c r="AA296" s="10">
        <v>503.22916670000001</v>
      </c>
      <c r="AB296" s="10">
        <v>751.44578309999997</v>
      </c>
      <c r="AC296" s="10">
        <v>565.35211270000002</v>
      </c>
      <c r="AD296" s="10">
        <v>495.42553190000001</v>
      </c>
      <c r="AF296" s="2" t="str">
        <f t="shared" si="41"/>
        <v>PDX</v>
      </c>
      <c r="AG296" s="9">
        <f>AVERAGE(F296:J296)</f>
        <v>525.44424036000009</v>
      </c>
      <c r="AH296" s="9">
        <f>AVERAGE(L296:O296)</f>
        <v>50.05461421275001</v>
      </c>
      <c r="AI296" s="9">
        <f t="shared" si="42"/>
        <v>118.39147135666667</v>
      </c>
      <c r="AJ296" s="9">
        <f t="shared" si="43"/>
        <v>723.23027408571431</v>
      </c>
      <c r="AK296" s="9"/>
      <c r="AL296" s="9">
        <f>STDEV(F296:J296)</f>
        <v>329.67779136843245</v>
      </c>
      <c r="AM296" s="9">
        <f>STDEV(L296:O296)</f>
        <v>27.91330385832612</v>
      </c>
      <c r="AN296" s="9">
        <f t="shared" si="44"/>
        <v>122.23233380304607</v>
      </c>
      <c r="AO296" s="9">
        <f t="shared" si="45"/>
        <v>435.38693031557284</v>
      </c>
      <c r="AP296" s="9"/>
      <c r="AQ296" s="9">
        <f t="shared" si="46"/>
        <v>147.43639043436167</v>
      </c>
      <c r="AR296" s="9">
        <f t="shared" si="47"/>
        <v>13.95665192916306</v>
      </c>
      <c r="AS296" s="9">
        <f t="shared" si="48"/>
        <v>49.901141314501821</v>
      </c>
      <c r="AT296" s="9">
        <f t="shared" si="49"/>
        <v>164.56079167183063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data_original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Jump, Donald</dc:creator>
  <cp:lastModifiedBy>Jump, Donald</cp:lastModifiedBy>
  <dcterms:created xsi:type="dcterms:W3CDTF">2019-08-02T16:18:38Z</dcterms:created>
  <dcterms:modified xsi:type="dcterms:W3CDTF">2019-09-18T18:13:01Z</dcterms:modified>
</cp:coreProperties>
</file>