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LACIE/Papers/TICKS/Tick cement/Paper/R. microplus/Submitted to Biomacromolecules/"/>
    </mc:Choice>
  </mc:AlternateContent>
  <xr:revisionPtr revIDLastSave="0" documentId="13_ncr:1_{C679C2BE-3F31-AD41-9FF4-AF16170F7F4E}" xr6:coauthVersionLast="45" xr6:coauthVersionMax="45" xr10:uidLastSave="{00000000-0000-0000-0000-000000000000}"/>
  <bookViews>
    <workbookView xWindow="4540" yWindow="880" windowWidth="35080" windowHeight="27220" xr2:uid="{8CC73751-3AF1-A644-A952-2900B9866EAF}"/>
  </bookViews>
  <sheets>
    <sheet name="Cement" sheetId="1" r:id="rId1"/>
    <sheet name="Salivary gla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" i="2" l="1"/>
  <c r="Q4" i="2"/>
  <c r="Q5" i="2"/>
  <c r="Q6" i="2"/>
  <c r="Q7" i="2"/>
  <c r="Q11" i="2"/>
  <c r="Q12" i="2"/>
  <c r="Q13" i="2"/>
  <c r="Q14" i="2"/>
  <c r="Q15" i="2"/>
  <c r="Q16" i="2"/>
  <c r="Q20" i="2"/>
  <c r="Q21" i="2"/>
  <c r="Q22" i="2"/>
  <c r="Q23" i="2"/>
  <c r="Q24" i="2"/>
  <c r="Q25" i="2"/>
  <c r="Q26" i="2"/>
  <c r="Q27" i="2"/>
  <c r="Q28" i="2"/>
  <c r="Q2" i="2"/>
  <c r="G30" i="2"/>
  <c r="H30" i="2"/>
  <c r="I30" i="2"/>
  <c r="J30" i="2"/>
  <c r="K30" i="2"/>
  <c r="L30" i="2"/>
  <c r="M30" i="2"/>
  <c r="F30" i="2"/>
  <c r="G29" i="2"/>
  <c r="H29" i="2"/>
  <c r="I29" i="2"/>
  <c r="J29" i="2"/>
  <c r="K29" i="2"/>
  <c r="L29" i="2"/>
  <c r="M29" i="2"/>
  <c r="F29" i="2"/>
  <c r="G18" i="2"/>
  <c r="H18" i="2"/>
  <c r="I18" i="2"/>
  <c r="J18" i="2"/>
  <c r="K18" i="2"/>
  <c r="L18" i="2"/>
  <c r="M18" i="2"/>
  <c r="F18" i="2"/>
  <c r="G17" i="2"/>
  <c r="H17" i="2"/>
  <c r="I17" i="2"/>
  <c r="J17" i="2"/>
  <c r="K17" i="2"/>
  <c r="L17" i="2"/>
  <c r="M17" i="2"/>
  <c r="P17" i="2"/>
  <c r="F17" i="2"/>
  <c r="G9" i="2"/>
  <c r="H9" i="2"/>
  <c r="I9" i="2"/>
  <c r="J9" i="2"/>
  <c r="K9" i="2"/>
  <c r="L9" i="2"/>
  <c r="M9" i="2"/>
  <c r="F9" i="2"/>
  <c r="G8" i="2"/>
  <c r="H8" i="2"/>
  <c r="I8" i="2"/>
  <c r="J8" i="2"/>
  <c r="K8" i="2"/>
  <c r="L8" i="2"/>
  <c r="M8" i="2"/>
  <c r="F8" i="2"/>
  <c r="E24" i="1"/>
  <c r="E12" i="1"/>
  <c r="L40" i="1"/>
  <c r="L39" i="1"/>
  <c r="K40" i="1"/>
  <c r="K39" i="1"/>
  <c r="J40" i="1"/>
  <c r="J39" i="1"/>
  <c r="I40" i="1"/>
  <c r="I39" i="1"/>
  <c r="H40" i="1"/>
  <c r="H39" i="1"/>
  <c r="G40" i="1"/>
  <c r="G39" i="1"/>
  <c r="F40" i="1"/>
  <c r="F39" i="1"/>
  <c r="E40" i="1"/>
  <c r="E39" i="1"/>
  <c r="F25" i="1"/>
  <c r="F24" i="1"/>
  <c r="H13" i="1"/>
  <c r="H12" i="1"/>
  <c r="E13" i="1"/>
  <c r="L25" i="1" l="1"/>
  <c r="K25" i="1"/>
  <c r="J25" i="1"/>
  <c r="I25" i="1"/>
  <c r="H25" i="1"/>
  <c r="G25" i="1"/>
  <c r="E25" i="1"/>
  <c r="L24" i="1"/>
  <c r="K24" i="1"/>
  <c r="J24" i="1"/>
  <c r="I24" i="1"/>
  <c r="H24" i="1"/>
  <c r="G24" i="1"/>
  <c r="F12" i="1"/>
  <c r="G12" i="1"/>
  <c r="I12" i="1"/>
  <c r="J12" i="1"/>
  <c r="K12" i="1"/>
  <c r="L12" i="1"/>
  <c r="F13" i="1"/>
  <c r="G13" i="1"/>
  <c r="I13" i="1"/>
  <c r="J13" i="1"/>
  <c r="K13" i="1"/>
  <c r="L13" i="1"/>
  <c r="O4" i="1"/>
  <c r="O5" i="1"/>
  <c r="O6" i="1"/>
  <c r="O7" i="1"/>
  <c r="O8" i="1"/>
  <c r="O9" i="1"/>
  <c r="O10" i="1"/>
  <c r="O11" i="1"/>
  <c r="O15" i="1"/>
  <c r="O16" i="1"/>
  <c r="O17" i="1"/>
  <c r="O18" i="1"/>
  <c r="O19" i="1"/>
  <c r="O20" i="1"/>
  <c r="O21" i="1"/>
  <c r="O22" i="1"/>
  <c r="O23" i="1"/>
  <c r="O27" i="1"/>
  <c r="O28" i="1"/>
  <c r="O29" i="1"/>
  <c r="O30" i="1"/>
  <c r="O31" i="1"/>
  <c r="O32" i="1"/>
  <c r="O33" i="1"/>
  <c r="O34" i="1"/>
  <c r="O35" i="1"/>
  <c r="O36" i="1"/>
  <c r="O37" i="1"/>
  <c r="O38" i="1"/>
  <c r="O3" i="1"/>
</calcChain>
</file>

<file path=xl/sharedStrings.xml><?xml version="1.0" encoding="utf-8"?>
<sst xmlns="http://schemas.openxmlformats.org/spreadsheetml/2006/main" count="220" uniqueCount="37">
  <si>
    <t>Spectrum</t>
  </si>
  <si>
    <t>Reference</t>
  </si>
  <si>
    <t>Tick Species</t>
  </si>
  <si>
    <t>Group</t>
  </si>
  <si>
    <t>C</t>
  </si>
  <si>
    <t>O</t>
  </si>
  <si>
    <t>N</t>
  </si>
  <si>
    <t>S</t>
  </si>
  <si>
    <t>P</t>
  </si>
  <si>
    <t>Cl</t>
  </si>
  <si>
    <t>Na</t>
  </si>
  <si>
    <t>K</t>
  </si>
  <si>
    <t>Mg</t>
  </si>
  <si>
    <t>Br</t>
  </si>
  <si>
    <t xml:space="preserve">T1 </t>
  </si>
  <si>
    <t>Time</t>
  </si>
  <si>
    <t>Cement 1</t>
  </si>
  <si>
    <t>T2</t>
  </si>
  <si>
    <t>T3</t>
  </si>
  <si>
    <t>Cement 2</t>
  </si>
  <si>
    <t>Cement 3</t>
  </si>
  <si>
    <t>Cement 4</t>
  </si>
  <si>
    <t>Rhipicephalus  microplus</t>
  </si>
  <si>
    <t>T1</t>
  </si>
  <si>
    <t>Salivary gland 1</t>
  </si>
  <si>
    <t>Salivary gland 2</t>
  </si>
  <si>
    <t>Salivary gland 3</t>
  </si>
  <si>
    <t>Sb</t>
  </si>
  <si>
    <t>Rhipicephalus microplus</t>
  </si>
  <si>
    <t>Zn</t>
  </si>
  <si>
    <t>Total</t>
  </si>
  <si>
    <t>https://www.socscistatistics.com/tests/anova/default2.aspx</t>
  </si>
  <si>
    <t>ANOVA (p)</t>
  </si>
  <si>
    <t>Ave</t>
  </si>
  <si>
    <t>SD</t>
  </si>
  <si>
    <t>-</t>
  </si>
  <si>
    <r>
      <t>Data S6.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Statistical analysis of chemical element composition in </t>
    </r>
    <r>
      <rPr>
        <b/>
        <i/>
        <sz val="12"/>
        <color theme="1"/>
        <rFont val="Calibri"/>
        <family val="2"/>
        <scheme val="minor"/>
      </rPr>
      <t>R. microplus</t>
    </r>
    <r>
      <rPr>
        <b/>
        <sz val="12"/>
        <color theme="1"/>
        <rFont val="Calibri"/>
        <family val="2"/>
        <scheme val="minor"/>
      </rPr>
      <t xml:space="preserve"> tick cement and salivary glands.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</si>
</sst>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699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1" fillId="2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4" fillId="0" borderId="0" xfId="1"/>
    <xf numFmtId="0" fontId="0" fillId="10" borderId="1" xfId="0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ocscistatistics.com/tests/anova/default2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ocscistatistics.com/tests/anova/default2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0B975-D2A0-E54C-956B-69AEF0393A14}">
  <dimension ref="A1:P77"/>
  <sheetViews>
    <sheetView tabSelected="1" zoomScaleNormal="100" workbookViewId="0">
      <pane ySplit="2" topLeftCell="A3" activePane="bottomLeft" state="frozen"/>
      <selection pane="bottomLeft"/>
    </sheetView>
  </sheetViews>
  <sheetFormatPr baseColWidth="10" defaultRowHeight="16"/>
  <cols>
    <col min="1" max="1" width="10.33203125" customWidth="1"/>
    <col min="2" max="2" width="23.5" style="10" customWidth="1"/>
    <col min="3" max="3" width="15.6640625" customWidth="1"/>
    <col min="4" max="4" width="24.33203125" customWidth="1"/>
  </cols>
  <sheetData>
    <row r="1" spans="1:15">
      <c r="A1" s="27" t="s">
        <v>36</v>
      </c>
    </row>
    <row r="2" spans="1:15" s="6" customFormat="1">
      <c r="A2" s="1" t="s">
        <v>0</v>
      </c>
      <c r="B2" s="3" t="s">
        <v>2</v>
      </c>
      <c r="C2" s="4" t="s">
        <v>15</v>
      </c>
      <c r="D2" s="5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9" t="s">
        <v>30</v>
      </c>
    </row>
    <row r="3" spans="1:15" s="7" customFormat="1">
      <c r="A3" s="11">
        <v>75</v>
      </c>
      <c r="B3" s="12" t="s">
        <v>22</v>
      </c>
      <c r="C3" s="19" t="s">
        <v>14</v>
      </c>
      <c r="D3" s="11" t="s">
        <v>16</v>
      </c>
      <c r="E3" s="11">
        <v>37.1</v>
      </c>
      <c r="F3" s="11">
        <v>33.700000000000003</v>
      </c>
      <c r="G3" s="11">
        <v>16.600000000000001</v>
      </c>
      <c r="H3" s="11">
        <v>5.5</v>
      </c>
      <c r="I3" s="11">
        <v>0.3</v>
      </c>
      <c r="J3" s="11">
        <v>3.1</v>
      </c>
      <c r="K3" s="11">
        <v>3.6</v>
      </c>
      <c r="L3" s="11">
        <v>0.1</v>
      </c>
      <c r="M3" s="11"/>
      <c r="N3" s="11"/>
      <c r="O3" s="7">
        <f t="shared" ref="O3:O11" si="0">SUM(E3:N3)</f>
        <v>99.999999999999986</v>
      </c>
    </row>
    <row r="4" spans="1:15" s="7" customFormat="1">
      <c r="A4" s="11">
        <v>76</v>
      </c>
      <c r="B4" s="12" t="s">
        <v>22</v>
      </c>
      <c r="C4" s="19" t="s">
        <v>14</v>
      </c>
      <c r="D4" s="11" t="s">
        <v>16</v>
      </c>
      <c r="E4" s="11">
        <v>45.8</v>
      </c>
      <c r="F4" s="11">
        <v>30</v>
      </c>
      <c r="G4" s="11">
        <v>17.5</v>
      </c>
      <c r="H4" s="11">
        <v>2.6</v>
      </c>
      <c r="I4" s="11">
        <v>0.1</v>
      </c>
      <c r="J4" s="11">
        <v>1.8</v>
      </c>
      <c r="K4" s="11">
        <v>2.2000000000000002</v>
      </c>
      <c r="L4" s="11"/>
      <c r="M4" s="11"/>
      <c r="N4" s="11"/>
      <c r="O4" s="7">
        <f t="shared" si="0"/>
        <v>99.999999999999986</v>
      </c>
    </row>
    <row r="5" spans="1:15" s="7" customFormat="1">
      <c r="A5" s="11">
        <v>77</v>
      </c>
      <c r="B5" s="12" t="s">
        <v>22</v>
      </c>
      <c r="C5" s="19" t="s">
        <v>14</v>
      </c>
      <c r="D5" s="11" t="s">
        <v>16</v>
      </c>
      <c r="E5" s="11">
        <v>31.1</v>
      </c>
      <c r="F5" s="11">
        <v>38.1</v>
      </c>
      <c r="G5" s="11">
        <v>18.2</v>
      </c>
      <c r="H5" s="11">
        <v>5.4</v>
      </c>
      <c r="I5" s="11">
        <v>0.3</v>
      </c>
      <c r="J5" s="11">
        <v>2.5</v>
      </c>
      <c r="K5" s="11">
        <v>4.5</v>
      </c>
      <c r="L5" s="11"/>
      <c r="M5" s="11"/>
      <c r="N5" s="11"/>
      <c r="O5" s="7">
        <f t="shared" si="0"/>
        <v>100.10000000000001</v>
      </c>
    </row>
    <row r="6" spans="1:15" s="7" customFormat="1">
      <c r="A6" s="11">
        <v>78</v>
      </c>
      <c r="B6" s="12" t="s">
        <v>22</v>
      </c>
      <c r="C6" s="19" t="s">
        <v>14</v>
      </c>
      <c r="D6" s="11" t="s">
        <v>19</v>
      </c>
      <c r="E6" s="11">
        <v>25.7</v>
      </c>
      <c r="F6" s="11">
        <v>41.6</v>
      </c>
      <c r="G6" s="11">
        <v>17.7</v>
      </c>
      <c r="H6" s="11">
        <v>5.9</v>
      </c>
      <c r="I6" s="11">
        <v>0.3</v>
      </c>
      <c r="J6" s="11">
        <v>2.5</v>
      </c>
      <c r="K6" s="11">
        <v>6.2</v>
      </c>
      <c r="L6" s="11">
        <v>0.1</v>
      </c>
      <c r="M6" s="11"/>
      <c r="N6" s="11"/>
      <c r="O6" s="7">
        <f t="shared" si="0"/>
        <v>100</v>
      </c>
    </row>
    <row r="7" spans="1:15" s="7" customFormat="1">
      <c r="A7" s="11">
        <v>79</v>
      </c>
      <c r="B7" s="12" t="s">
        <v>22</v>
      </c>
      <c r="C7" s="19" t="s">
        <v>14</v>
      </c>
      <c r="D7" s="11" t="s">
        <v>19</v>
      </c>
      <c r="E7" s="11">
        <v>21</v>
      </c>
      <c r="F7" s="11">
        <v>43.6</v>
      </c>
      <c r="G7" s="11">
        <v>21.8</v>
      </c>
      <c r="H7" s="11">
        <v>6.1</v>
      </c>
      <c r="I7" s="11">
        <v>0.2</v>
      </c>
      <c r="J7" s="11">
        <v>3</v>
      </c>
      <c r="K7" s="11">
        <v>4.2</v>
      </c>
      <c r="L7" s="11">
        <v>0.1</v>
      </c>
      <c r="M7" s="11"/>
      <c r="N7" s="11"/>
      <c r="O7" s="7">
        <f t="shared" si="0"/>
        <v>99.999999999999986</v>
      </c>
    </row>
    <row r="8" spans="1:15" s="7" customFormat="1">
      <c r="A8" s="11">
        <v>80</v>
      </c>
      <c r="B8" s="12" t="s">
        <v>22</v>
      </c>
      <c r="C8" s="19" t="s">
        <v>14</v>
      </c>
      <c r="D8" s="11" t="s">
        <v>19</v>
      </c>
      <c r="E8" s="11">
        <v>15.2</v>
      </c>
      <c r="F8" s="11">
        <v>45.1</v>
      </c>
      <c r="G8" s="11">
        <v>20.9</v>
      </c>
      <c r="H8" s="11">
        <v>8.3000000000000007</v>
      </c>
      <c r="I8" s="11">
        <v>0.3</v>
      </c>
      <c r="J8" s="11">
        <v>4.4000000000000004</v>
      </c>
      <c r="K8" s="11">
        <v>5.8</v>
      </c>
      <c r="L8" s="11">
        <v>0.1</v>
      </c>
      <c r="M8" s="11"/>
      <c r="N8" s="11"/>
      <c r="O8" s="7">
        <f t="shared" si="0"/>
        <v>100.09999999999998</v>
      </c>
    </row>
    <row r="9" spans="1:15" s="7" customFormat="1">
      <c r="A9" s="11">
        <v>81</v>
      </c>
      <c r="B9" s="12" t="s">
        <v>22</v>
      </c>
      <c r="C9" s="19" t="s">
        <v>14</v>
      </c>
      <c r="D9" s="11" t="s">
        <v>20</v>
      </c>
      <c r="E9" s="11">
        <v>43.1</v>
      </c>
      <c r="F9" s="11">
        <v>32.299999999999997</v>
      </c>
      <c r="G9" s="11">
        <v>16.2</v>
      </c>
      <c r="H9" s="11">
        <v>4.2</v>
      </c>
      <c r="I9" s="11">
        <v>0.1</v>
      </c>
      <c r="J9" s="11">
        <v>1</v>
      </c>
      <c r="K9" s="11">
        <v>3.1</v>
      </c>
      <c r="L9" s="11">
        <v>0.1</v>
      </c>
      <c r="M9" s="11"/>
      <c r="N9" s="11"/>
      <c r="O9" s="7">
        <f t="shared" si="0"/>
        <v>100.1</v>
      </c>
    </row>
    <row r="10" spans="1:15" s="7" customFormat="1">
      <c r="A10" s="11">
        <v>82</v>
      </c>
      <c r="B10" s="12" t="s">
        <v>22</v>
      </c>
      <c r="C10" s="19" t="s">
        <v>14</v>
      </c>
      <c r="D10" s="11" t="s">
        <v>20</v>
      </c>
      <c r="E10" s="11">
        <v>36.799999999999997</v>
      </c>
      <c r="F10" s="11">
        <v>33.9</v>
      </c>
      <c r="G10" s="11">
        <v>17.100000000000001</v>
      </c>
      <c r="H10" s="11">
        <v>6.6</v>
      </c>
      <c r="I10" s="11"/>
      <c r="J10" s="11">
        <v>2</v>
      </c>
      <c r="K10" s="11">
        <v>3.5</v>
      </c>
      <c r="L10" s="11">
        <v>0.1</v>
      </c>
      <c r="M10" s="11"/>
      <c r="N10" s="11"/>
      <c r="O10" s="7">
        <f t="shared" si="0"/>
        <v>99.999999999999972</v>
      </c>
    </row>
    <row r="11" spans="1:15" s="7" customFormat="1">
      <c r="A11" s="11">
        <v>83</v>
      </c>
      <c r="B11" s="12" t="s">
        <v>22</v>
      </c>
      <c r="C11" s="19" t="s">
        <v>14</v>
      </c>
      <c r="D11" s="11" t="s">
        <v>20</v>
      </c>
      <c r="E11" s="11">
        <v>49.7</v>
      </c>
      <c r="F11" s="11">
        <v>25.9</v>
      </c>
      <c r="G11" s="11">
        <v>13.5</v>
      </c>
      <c r="H11" s="11">
        <v>5.4</v>
      </c>
      <c r="I11" s="11">
        <v>0.1</v>
      </c>
      <c r="J11" s="11">
        <v>3.2</v>
      </c>
      <c r="K11" s="11">
        <v>2.2999999999999998</v>
      </c>
      <c r="L11" s="11"/>
      <c r="M11" s="11"/>
      <c r="N11" s="11"/>
      <c r="O11" s="7">
        <f t="shared" si="0"/>
        <v>100.1</v>
      </c>
    </row>
    <row r="12" spans="1:15" s="7" customFormat="1">
      <c r="A12" s="23" t="s">
        <v>33</v>
      </c>
      <c r="B12" s="24"/>
      <c r="C12" s="23" t="s">
        <v>14</v>
      </c>
      <c r="D12" s="23"/>
      <c r="E12" s="25">
        <f>AVERAGE(E3:E11)</f>
        <v>33.944444444444436</v>
      </c>
      <c r="F12" s="25">
        <f t="shared" ref="F12:L12" si="1">AVERAGE(F3:F11)</f>
        <v>36.022222222222211</v>
      </c>
      <c r="G12" s="25">
        <f t="shared" si="1"/>
        <v>17.722222222222218</v>
      </c>
      <c r="H12" s="25">
        <f>AVERAGE(H3:H11)</f>
        <v>5.5555555555555554</v>
      </c>
      <c r="I12" s="25">
        <f t="shared" si="1"/>
        <v>0.21250000000000002</v>
      </c>
      <c r="J12" s="25">
        <f t="shared" si="1"/>
        <v>2.6111111111111112</v>
      </c>
      <c r="K12" s="25">
        <f t="shared" si="1"/>
        <v>3.9333333333333331</v>
      </c>
      <c r="L12" s="25">
        <f t="shared" si="1"/>
        <v>9.9999999999999992E-2</v>
      </c>
      <c r="M12" s="23"/>
      <c r="N12" s="23"/>
    </row>
    <row r="13" spans="1:15" s="7" customFormat="1">
      <c r="A13" s="23" t="s">
        <v>34</v>
      </c>
      <c r="B13" s="24"/>
      <c r="C13" s="23" t="s">
        <v>14</v>
      </c>
      <c r="D13" s="23"/>
      <c r="E13" s="25">
        <f>STDEV(E3:E11)</f>
        <v>11.649582729770978</v>
      </c>
      <c r="F13" s="25">
        <f t="shared" ref="F13:L13" si="2">STDEV(F3:F11)</f>
        <v>6.4974567674163914</v>
      </c>
      <c r="G13" s="25">
        <f t="shared" si="2"/>
        <v>2.4697053355500822</v>
      </c>
      <c r="H13" s="25">
        <f>STDEV(H3:H11)</f>
        <v>1.5677301355073154</v>
      </c>
      <c r="I13" s="25">
        <f t="shared" si="2"/>
        <v>9.9103120896511465E-2</v>
      </c>
      <c r="J13" s="25">
        <f t="shared" si="2"/>
        <v>0.97396668891246629</v>
      </c>
      <c r="K13" s="25">
        <f t="shared" si="2"/>
        <v>1.4000000000000015</v>
      </c>
      <c r="L13" s="25">
        <f t="shared" si="2"/>
        <v>1.5202354861220293E-17</v>
      </c>
      <c r="M13" s="23"/>
      <c r="N13" s="23"/>
    </row>
    <row r="14" spans="1:15" s="7" customFormat="1">
      <c r="B14" s="8"/>
    </row>
    <row r="15" spans="1:15" s="7" customFormat="1">
      <c r="A15" s="11">
        <v>84</v>
      </c>
      <c r="B15" s="12" t="s">
        <v>22</v>
      </c>
      <c r="C15" s="20" t="s">
        <v>17</v>
      </c>
      <c r="D15" s="11" t="s">
        <v>16</v>
      </c>
      <c r="E15" s="11">
        <v>42.2</v>
      </c>
      <c r="F15" s="11">
        <v>30.8</v>
      </c>
      <c r="G15" s="11">
        <v>14.8</v>
      </c>
      <c r="H15" s="11">
        <v>5.5</v>
      </c>
      <c r="I15" s="11">
        <v>0.3</v>
      </c>
      <c r="J15" s="11">
        <v>3.5</v>
      </c>
      <c r="K15" s="11">
        <v>3</v>
      </c>
      <c r="L15" s="11"/>
      <c r="M15" s="11"/>
      <c r="N15" s="11"/>
      <c r="O15" s="7">
        <f t="shared" ref="O15:O23" si="3">SUM(E15:N15)</f>
        <v>100.1</v>
      </c>
    </row>
    <row r="16" spans="1:15" s="7" customFormat="1">
      <c r="A16" s="11">
        <v>85</v>
      </c>
      <c r="B16" s="12" t="s">
        <v>22</v>
      </c>
      <c r="C16" s="20" t="s">
        <v>17</v>
      </c>
      <c r="D16" s="11" t="s">
        <v>16</v>
      </c>
      <c r="E16" s="11">
        <v>49.7</v>
      </c>
      <c r="F16" s="11">
        <v>27.4</v>
      </c>
      <c r="G16" s="11">
        <v>15.6</v>
      </c>
      <c r="H16" s="11">
        <v>3.2</v>
      </c>
      <c r="I16" s="11">
        <v>0.1</v>
      </c>
      <c r="J16" s="11">
        <v>2</v>
      </c>
      <c r="K16" s="11">
        <v>1.9</v>
      </c>
      <c r="L16" s="11"/>
      <c r="M16" s="11"/>
      <c r="N16" s="11"/>
      <c r="O16" s="7">
        <f t="shared" si="3"/>
        <v>99.899999999999991</v>
      </c>
    </row>
    <row r="17" spans="1:15" s="7" customFormat="1">
      <c r="A17" s="11">
        <v>86</v>
      </c>
      <c r="B17" s="12" t="s">
        <v>22</v>
      </c>
      <c r="C17" s="20" t="s">
        <v>17</v>
      </c>
      <c r="D17" s="11" t="s">
        <v>16</v>
      </c>
      <c r="E17" s="11">
        <v>42.1</v>
      </c>
      <c r="F17" s="11">
        <v>30.9</v>
      </c>
      <c r="G17" s="11">
        <v>14.6</v>
      </c>
      <c r="H17" s="11">
        <v>5.6</v>
      </c>
      <c r="I17" s="11"/>
      <c r="J17" s="11">
        <v>2.9</v>
      </c>
      <c r="K17" s="11">
        <v>4</v>
      </c>
      <c r="L17" s="11"/>
      <c r="M17" s="11"/>
      <c r="N17" s="11"/>
      <c r="O17" s="7">
        <f t="shared" si="3"/>
        <v>100.1</v>
      </c>
    </row>
    <row r="18" spans="1:15" s="7" customFormat="1">
      <c r="A18" s="11">
        <v>87</v>
      </c>
      <c r="B18" s="12" t="s">
        <v>22</v>
      </c>
      <c r="C18" s="20" t="s">
        <v>17</v>
      </c>
      <c r="D18" s="11" t="s">
        <v>19</v>
      </c>
      <c r="E18" s="11">
        <v>43</v>
      </c>
      <c r="F18" s="11">
        <v>31.7</v>
      </c>
      <c r="G18" s="11">
        <v>17.5</v>
      </c>
      <c r="H18" s="11">
        <v>2.8</v>
      </c>
      <c r="I18" s="11">
        <v>0.2</v>
      </c>
      <c r="J18" s="11">
        <v>2.2000000000000002</v>
      </c>
      <c r="K18" s="11">
        <v>2.6</v>
      </c>
      <c r="L18" s="11">
        <v>0.1</v>
      </c>
      <c r="M18" s="11"/>
      <c r="N18" s="11"/>
      <c r="O18" s="7">
        <f t="shared" si="3"/>
        <v>100.1</v>
      </c>
    </row>
    <row r="19" spans="1:15" s="7" customFormat="1">
      <c r="A19" s="11">
        <v>88</v>
      </c>
      <c r="B19" s="12" t="s">
        <v>22</v>
      </c>
      <c r="C19" s="20" t="s">
        <v>17</v>
      </c>
      <c r="D19" s="11" t="s">
        <v>19</v>
      </c>
      <c r="E19" s="11">
        <v>46.4</v>
      </c>
      <c r="F19" s="11">
        <v>31</v>
      </c>
      <c r="G19" s="11">
        <v>16.600000000000001</v>
      </c>
      <c r="H19" s="11">
        <v>2.2000000000000002</v>
      </c>
      <c r="I19" s="11">
        <v>0.3</v>
      </c>
      <c r="J19" s="11">
        <v>1.4</v>
      </c>
      <c r="K19" s="11">
        <v>2.1</v>
      </c>
      <c r="L19" s="11"/>
      <c r="M19" s="11"/>
      <c r="N19" s="11"/>
      <c r="O19" s="7">
        <f t="shared" si="3"/>
        <v>100</v>
      </c>
    </row>
    <row r="20" spans="1:15" s="7" customFormat="1">
      <c r="A20" s="11">
        <v>89</v>
      </c>
      <c r="B20" s="12" t="s">
        <v>22</v>
      </c>
      <c r="C20" s="20" t="s">
        <v>17</v>
      </c>
      <c r="D20" s="11" t="s">
        <v>19</v>
      </c>
      <c r="E20" s="11">
        <v>36.1</v>
      </c>
      <c r="F20" s="11">
        <v>34.5</v>
      </c>
      <c r="G20" s="11">
        <v>18</v>
      </c>
      <c r="H20" s="11">
        <v>5.3</v>
      </c>
      <c r="I20" s="11">
        <v>0.3</v>
      </c>
      <c r="J20" s="11">
        <v>2.2999999999999998</v>
      </c>
      <c r="K20" s="11">
        <v>3.4</v>
      </c>
      <c r="L20" s="11">
        <v>0.1</v>
      </c>
      <c r="M20" s="11"/>
      <c r="N20" s="11"/>
      <c r="O20" s="7">
        <f t="shared" si="3"/>
        <v>99.999999999999986</v>
      </c>
    </row>
    <row r="21" spans="1:15" s="7" customFormat="1">
      <c r="A21" s="11">
        <v>90</v>
      </c>
      <c r="B21" s="12" t="s">
        <v>22</v>
      </c>
      <c r="C21" s="20" t="s">
        <v>17</v>
      </c>
      <c r="D21" s="11" t="s">
        <v>20</v>
      </c>
      <c r="E21" s="11">
        <v>41.6</v>
      </c>
      <c r="F21" s="11">
        <v>32.700000000000003</v>
      </c>
      <c r="G21" s="11">
        <v>16.5</v>
      </c>
      <c r="H21" s="11">
        <v>3.6</v>
      </c>
      <c r="I21" s="11">
        <v>0.2</v>
      </c>
      <c r="J21" s="11">
        <v>1.9</v>
      </c>
      <c r="K21" s="11">
        <v>3.3</v>
      </c>
      <c r="L21" s="11">
        <v>0.1</v>
      </c>
      <c r="M21" s="11"/>
      <c r="N21" s="11"/>
      <c r="O21" s="7">
        <f t="shared" si="3"/>
        <v>99.9</v>
      </c>
    </row>
    <row r="22" spans="1:15" s="7" customFormat="1">
      <c r="A22" s="11">
        <v>91</v>
      </c>
      <c r="B22" s="12" t="s">
        <v>22</v>
      </c>
      <c r="C22" s="20" t="s">
        <v>17</v>
      </c>
      <c r="D22" s="11" t="s">
        <v>20</v>
      </c>
      <c r="E22" s="11">
        <v>44.9</v>
      </c>
      <c r="F22" s="11">
        <v>30.9</v>
      </c>
      <c r="G22" s="11">
        <v>15.7</v>
      </c>
      <c r="H22" s="11">
        <v>3.3</v>
      </c>
      <c r="I22" s="11">
        <v>0.2</v>
      </c>
      <c r="J22" s="11">
        <v>2</v>
      </c>
      <c r="K22" s="11">
        <v>3.1</v>
      </c>
      <c r="L22" s="11"/>
      <c r="M22" s="11"/>
      <c r="N22" s="11"/>
      <c r="O22" s="7">
        <f t="shared" si="3"/>
        <v>100.1</v>
      </c>
    </row>
    <row r="23" spans="1:15" s="7" customFormat="1">
      <c r="A23" s="11">
        <v>92</v>
      </c>
      <c r="B23" s="12" t="s">
        <v>22</v>
      </c>
      <c r="C23" s="20" t="s">
        <v>17</v>
      </c>
      <c r="D23" s="11" t="s">
        <v>20</v>
      </c>
      <c r="E23" s="11">
        <v>45.8</v>
      </c>
      <c r="F23" s="11">
        <v>31.1</v>
      </c>
      <c r="G23" s="11">
        <v>15.9</v>
      </c>
      <c r="H23" s="11">
        <v>3.2</v>
      </c>
      <c r="I23" s="11">
        <v>0.1</v>
      </c>
      <c r="J23" s="11">
        <v>1.4</v>
      </c>
      <c r="K23" s="11">
        <v>2.5</v>
      </c>
      <c r="L23" s="11"/>
      <c r="M23" s="11"/>
      <c r="N23" s="11"/>
      <c r="O23" s="7">
        <f t="shared" si="3"/>
        <v>100.00000000000001</v>
      </c>
    </row>
    <row r="24" spans="1:15" s="7" customFormat="1">
      <c r="A24" s="23" t="s">
        <v>33</v>
      </c>
      <c r="B24" s="24"/>
      <c r="C24" s="23" t="s">
        <v>17</v>
      </c>
      <c r="D24" s="23"/>
      <c r="E24" s="25">
        <f>AVERAGE(E15:E23)</f>
        <v>43.533333333333331</v>
      </c>
      <c r="F24" s="25">
        <f>AVERAGE(F15:F23)</f>
        <v>31.222222222222221</v>
      </c>
      <c r="G24" s="25">
        <f t="shared" ref="G24" si="4">AVERAGE(G15:G23)</f>
        <v>16.133333333333333</v>
      </c>
      <c r="H24" s="25">
        <f t="shared" ref="H24" si="5">AVERAGE(H15:H23)</f>
        <v>3.8555555555555561</v>
      </c>
      <c r="I24" s="25">
        <f t="shared" ref="I24" si="6">AVERAGE(I15:I23)</f>
        <v>0.21250000000000002</v>
      </c>
      <c r="J24" s="25">
        <f t="shared" ref="J24" si="7">AVERAGE(J15:J23)</f>
        <v>2.1777777777777776</v>
      </c>
      <c r="K24" s="25">
        <f t="shared" ref="K24" si="8">AVERAGE(K15:K23)</f>
        <v>2.8777777777777782</v>
      </c>
      <c r="L24" s="25">
        <f t="shared" ref="L24" si="9">AVERAGE(L15:L23)</f>
        <v>0.10000000000000002</v>
      </c>
      <c r="M24" s="23"/>
      <c r="N24" s="23"/>
    </row>
    <row r="25" spans="1:15" s="7" customFormat="1">
      <c r="A25" s="23" t="s">
        <v>34</v>
      </c>
      <c r="B25" s="24"/>
      <c r="C25" s="23" t="s">
        <v>17</v>
      </c>
      <c r="D25" s="23"/>
      <c r="E25" s="25">
        <f>STDEV(E15:E23)</f>
        <v>3.8137907651049754</v>
      </c>
      <c r="F25" s="25">
        <f>STDEV(F15:F23)</f>
        <v>1.8780160927011373</v>
      </c>
      <c r="G25" s="25">
        <f t="shared" ref="G25:L25" si="10">STDEV(G15:G23)</f>
        <v>1.1379806676741044</v>
      </c>
      <c r="H25" s="25">
        <f t="shared" si="10"/>
        <v>1.2709357882197578</v>
      </c>
      <c r="I25" s="25">
        <f t="shared" si="10"/>
        <v>8.3452296039627991E-2</v>
      </c>
      <c r="J25" s="25">
        <f t="shared" si="10"/>
        <v>0.67412494720522342</v>
      </c>
      <c r="K25" s="25">
        <f t="shared" si="10"/>
        <v>0.66666666666666685</v>
      </c>
      <c r="L25" s="25">
        <f t="shared" si="10"/>
        <v>1.6996749443881478E-17</v>
      </c>
      <c r="M25" s="23"/>
      <c r="N25" s="23"/>
    </row>
    <row r="26" spans="1:15" s="7" customFormat="1">
      <c r="B26" s="8"/>
    </row>
    <row r="27" spans="1:15" s="7" customFormat="1">
      <c r="A27" s="11">
        <v>93</v>
      </c>
      <c r="B27" s="12" t="s">
        <v>22</v>
      </c>
      <c r="C27" s="21" t="s">
        <v>18</v>
      </c>
      <c r="D27" s="11" t="s">
        <v>16</v>
      </c>
      <c r="E27" s="11">
        <v>65</v>
      </c>
      <c r="F27" s="11">
        <v>23.6</v>
      </c>
      <c r="G27" s="11"/>
      <c r="H27" s="11">
        <v>2.7</v>
      </c>
      <c r="I27" s="11">
        <v>0.6</v>
      </c>
      <c r="J27" s="11">
        <v>4.4000000000000004</v>
      </c>
      <c r="K27" s="11">
        <v>3.4</v>
      </c>
      <c r="L27" s="11">
        <v>0.2</v>
      </c>
      <c r="M27" s="11"/>
      <c r="N27" s="11"/>
      <c r="O27" s="7">
        <f t="shared" ref="O27:O38" si="11">SUM(E27:N27)</f>
        <v>99.9</v>
      </c>
    </row>
    <row r="28" spans="1:15" s="7" customFormat="1">
      <c r="A28" s="11">
        <v>94</v>
      </c>
      <c r="B28" s="12" t="s">
        <v>22</v>
      </c>
      <c r="C28" s="21" t="s">
        <v>18</v>
      </c>
      <c r="D28" s="11" t="s">
        <v>16</v>
      </c>
      <c r="E28" s="11">
        <v>72.7</v>
      </c>
      <c r="F28" s="11">
        <v>19.7</v>
      </c>
      <c r="G28" s="11"/>
      <c r="H28" s="11">
        <v>1.6</v>
      </c>
      <c r="I28" s="11">
        <v>0.3</v>
      </c>
      <c r="J28" s="11">
        <v>3.2</v>
      </c>
      <c r="K28" s="11">
        <v>2.4</v>
      </c>
      <c r="L28" s="11">
        <v>0.1</v>
      </c>
      <c r="M28" s="11"/>
      <c r="N28" s="11"/>
      <c r="O28" s="7">
        <f t="shared" si="11"/>
        <v>100</v>
      </c>
    </row>
    <row r="29" spans="1:15" s="7" customFormat="1">
      <c r="A29" s="11">
        <v>95</v>
      </c>
      <c r="B29" s="12" t="s">
        <v>22</v>
      </c>
      <c r="C29" s="21" t="s">
        <v>18</v>
      </c>
      <c r="D29" s="11" t="s">
        <v>16</v>
      </c>
      <c r="E29" s="11">
        <v>64.5</v>
      </c>
      <c r="F29" s="11">
        <v>26</v>
      </c>
      <c r="G29" s="11"/>
      <c r="H29" s="11">
        <v>3.6</v>
      </c>
      <c r="I29" s="11">
        <v>0.1</v>
      </c>
      <c r="J29" s="11">
        <v>1.8</v>
      </c>
      <c r="K29" s="11">
        <v>3.9</v>
      </c>
      <c r="L29" s="11">
        <v>0.1</v>
      </c>
      <c r="M29" s="11"/>
      <c r="N29" s="11"/>
      <c r="O29" s="7">
        <f t="shared" si="11"/>
        <v>99.999999999999986</v>
      </c>
    </row>
    <row r="30" spans="1:15" s="7" customFormat="1">
      <c r="A30" s="11">
        <v>96</v>
      </c>
      <c r="B30" s="12" t="s">
        <v>22</v>
      </c>
      <c r="C30" s="21" t="s">
        <v>18</v>
      </c>
      <c r="D30" s="11" t="s">
        <v>19</v>
      </c>
      <c r="E30" s="11">
        <v>50.9</v>
      </c>
      <c r="F30" s="11">
        <v>23.1</v>
      </c>
      <c r="G30" s="11">
        <v>14.6</v>
      </c>
      <c r="H30" s="11">
        <v>2.6</v>
      </c>
      <c r="I30" s="11">
        <v>0.2</v>
      </c>
      <c r="J30" s="11">
        <v>4.7</v>
      </c>
      <c r="K30" s="11">
        <v>3.7</v>
      </c>
      <c r="L30" s="11">
        <v>0.1</v>
      </c>
      <c r="M30" s="11"/>
      <c r="N30" s="11"/>
      <c r="O30" s="7">
        <f t="shared" si="11"/>
        <v>99.899999999999991</v>
      </c>
    </row>
    <row r="31" spans="1:15" s="7" customFormat="1">
      <c r="A31" s="11">
        <v>97</v>
      </c>
      <c r="B31" s="12" t="s">
        <v>22</v>
      </c>
      <c r="C31" s="21" t="s">
        <v>18</v>
      </c>
      <c r="D31" s="11" t="s">
        <v>19</v>
      </c>
      <c r="E31" s="11">
        <v>43.3</v>
      </c>
      <c r="F31" s="11">
        <v>29.9</v>
      </c>
      <c r="G31" s="11">
        <v>13.6</v>
      </c>
      <c r="H31" s="11">
        <v>3.7</v>
      </c>
      <c r="I31" s="11">
        <v>0.2</v>
      </c>
      <c r="J31" s="11">
        <v>4</v>
      </c>
      <c r="K31" s="11">
        <v>5.3</v>
      </c>
      <c r="L31" s="11">
        <v>0.1</v>
      </c>
      <c r="M31" s="11"/>
      <c r="N31" s="11"/>
      <c r="O31" s="7">
        <f t="shared" si="11"/>
        <v>100.09999999999998</v>
      </c>
    </row>
    <row r="32" spans="1:15" s="7" customFormat="1">
      <c r="A32" s="11">
        <v>98</v>
      </c>
      <c r="B32" s="12" t="s">
        <v>22</v>
      </c>
      <c r="C32" s="21" t="s">
        <v>18</v>
      </c>
      <c r="D32" s="11" t="s">
        <v>19</v>
      </c>
      <c r="E32" s="11">
        <v>53.3</v>
      </c>
      <c r="F32" s="11">
        <v>22.3</v>
      </c>
      <c r="G32" s="11">
        <v>13.1</v>
      </c>
      <c r="H32" s="11">
        <v>2.9</v>
      </c>
      <c r="I32" s="11">
        <v>0.2</v>
      </c>
      <c r="J32" s="11">
        <v>4.5</v>
      </c>
      <c r="K32" s="11">
        <v>3.4</v>
      </c>
      <c r="L32" s="11">
        <v>0.1</v>
      </c>
      <c r="M32" s="11"/>
      <c r="N32" s="11"/>
      <c r="O32" s="7">
        <f t="shared" si="11"/>
        <v>99.8</v>
      </c>
    </row>
    <row r="33" spans="1:16" s="7" customFormat="1">
      <c r="A33" s="11">
        <v>99</v>
      </c>
      <c r="B33" s="12" t="s">
        <v>22</v>
      </c>
      <c r="C33" s="21" t="s">
        <v>18</v>
      </c>
      <c r="D33" s="11" t="s">
        <v>20</v>
      </c>
      <c r="E33" s="11">
        <v>68</v>
      </c>
      <c r="F33" s="11">
        <v>23.1</v>
      </c>
      <c r="G33" s="11"/>
      <c r="H33" s="11">
        <v>1.9</v>
      </c>
      <c r="I33" s="11">
        <v>0.3</v>
      </c>
      <c r="J33" s="11">
        <v>3.4</v>
      </c>
      <c r="K33" s="11">
        <v>3.2</v>
      </c>
      <c r="L33" s="11">
        <v>0.1</v>
      </c>
      <c r="M33" s="11"/>
      <c r="N33" s="11"/>
      <c r="O33" s="7">
        <f t="shared" si="11"/>
        <v>100</v>
      </c>
    </row>
    <row r="34" spans="1:16" s="7" customFormat="1">
      <c r="A34" s="11">
        <v>100</v>
      </c>
      <c r="B34" s="12" t="s">
        <v>22</v>
      </c>
      <c r="C34" s="21" t="s">
        <v>18</v>
      </c>
      <c r="D34" s="11" t="s">
        <v>20</v>
      </c>
      <c r="E34" s="11">
        <v>70.8</v>
      </c>
      <c r="F34" s="11">
        <v>22.5</v>
      </c>
      <c r="G34" s="11"/>
      <c r="H34" s="11">
        <v>1.6</v>
      </c>
      <c r="I34" s="11">
        <v>0.2</v>
      </c>
      <c r="J34" s="11">
        <v>2.4</v>
      </c>
      <c r="K34" s="11">
        <v>2.4</v>
      </c>
      <c r="L34" s="11">
        <v>0.1</v>
      </c>
      <c r="M34" s="11"/>
      <c r="N34" s="11">
        <v>0.1</v>
      </c>
      <c r="O34" s="7">
        <f t="shared" si="11"/>
        <v>100.1</v>
      </c>
    </row>
    <row r="35" spans="1:16" s="7" customFormat="1">
      <c r="A35" s="11">
        <v>101</v>
      </c>
      <c r="B35" s="12" t="s">
        <v>22</v>
      </c>
      <c r="C35" s="21" t="s">
        <v>18</v>
      </c>
      <c r="D35" s="11" t="s">
        <v>20</v>
      </c>
      <c r="E35" s="11">
        <v>51.1</v>
      </c>
      <c r="F35" s="11">
        <v>24.7</v>
      </c>
      <c r="G35" s="11">
        <v>12.9</v>
      </c>
      <c r="H35" s="11">
        <v>2.8</v>
      </c>
      <c r="I35" s="11">
        <v>0.5</v>
      </c>
      <c r="J35" s="11">
        <v>4.4000000000000004</v>
      </c>
      <c r="K35" s="11">
        <v>3.6</v>
      </c>
      <c r="L35" s="11">
        <v>0.1</v>
      </c>
      <c r="M35" s="11"/>
      <c r="N35" s="11"/>
      <c r="O35" s="7">
        <f t="shared" si="11"/>
        <v>100.1</v>
      </c>
    </row>
    <row r="36" spans="1:16" s="7" customFormat="1">
      <c r="A36" s="11">
        <v>102</v>
      </c>
      <c r="B36" s="12" t="s">
        <v>22</v>
      </c>
      <c r="C36" s="21" t="s">
        <v>18</v>
      </c>
      <c r="D36" s="11" t="s">
        <v>21</v>
      </c>
      <c r="E36" s="11">
        <v>50</v>
      </c>
      <c r="F36" s="11">
        <v>27</v>
      </c>
      <c r="G36" s="11">
        <v>14.5</v>
      </c>
      <c r="H36" s="11">
        <v>2</v>
      </c>
      <c r="I36" s="11">
        <v>0.3</v>
      </c>
      <c r="J36" s="11">
        <v>2.5</v>
      </c>
      <c r="K36" s="11">
        <v>3.6</v>
      </c>
      <c r="L36" s="11">
        <v>0.1</v>
      </c>
      <c r="M36" s="11"/>
      <c r="N36" s="11"/>
      <c r="O36" s="7">
        <f t="shared" si="11"/>
        <v>99.999999999999986</v>
      </c>
    </row>
    <row r="37" spans="1:16">
      <c r="A37" s="11">
        <v>103</v>
      </c>
      <c r="B37" s="12" t="s">
        <v>22</v>
      </c>
      <c r="C37" s="21" t="s">
        <v>18</v>
      </c>
      <c r="D37" s="11" t="s">
        <v>21</v>
      </c>
      <c r="E37" s="11">
        <v>64.7</v>
      </c>
      <c r="F37" s="11">
        <v>26.1</v>
      </c>
      <c r="G37" s="11"/>
      <c r="H37" s="11">
        <v>2.4</v>
      </c>
      <c r="I37" s="11">
        <v>0.3</v>
      </c>
      <c r="J37" s="11">
        <v>2.9</v>
      </c>
      <c r="K37" s="11">
        <v>3.5</v>
      </c>
      <c r="L37" s="11">
        <v>0.1</v>
      </c>
      <c r="M37" s="11"/>
      <c r="N37" s="11"/>
      <c r="O37" s="7">
        <f t="shared" si="11"/>
        <v>100.00000000000001</v>
      </c>
    </row>
    <row r="38" spans="1:16">
      <c r="A38" s="11">
        <v>104</v>
      </c>
      <c r="B38" s="12" t="s">
        <v>22</v>
      </c>
      <c r="C38" s="21" t="s">
        <v>18</v>
      </c>
      <c r="D38" s="11" t="s">
        <v>21</v>
      </c>
      <c r="E38" s="11">
        <v>58.2</v>
      </c>
      <c r="F38" s="11">
        <v>21.8</v>
      </c>
      <c r="G38" s="11">
        <v>14.8</v>
      </c>
      <c r="H38" s="11">
        <v>1.4</v>
      </c>
      <c r="I38" s="11">
        <v>0.2</v>
      </c>
      <c r="J38" s="11">
        <v>1.7</v>
      </c>
      <c r="K38" s="11">
        <v>2</v>
      </c>
      <c r="L38" s="11">
        <v>0.1</v>
      </c>
      <c r="M38" s="13"/>
      <c r="N38" s="13"/>
      <c r="O38" s="7">
        <f t="shared" si="11"/>
        <v>100.2</v>
      </c>
    </row>
    <row r="39" spans="1:16">
      <c r="A39" s="23" t="s">
        <v>33</v>
      </c>
      <c r="B39" s="24"/>
      <c r="C39" s="23" t="s">
        <v>18</v>
      </c>
      <c r="D39" s="23"/>
      <c r="E39" s="25">
        <f t="shared" ref="E39:L39" si="12">AVERAGE(E27:E38)</f>
        <v>59.375000000000007</v>
      </c>
      <c r="F39" s="25">
        <f t="shared" si="12"/>
        <v>24.150000000000002</v>
      </c>
      <c r="G39" s="25">
        <f t="shared" si="12"/>
        <v>13.916666666666664</v>
      </c>
      <c r="H39" s="25">
        <f t="shared" si="12"/>
        <v>2.4333333333333331</v>
      </c>
      <c r="I39" s="25">
        <f t="shared" si="12"/>
        <v>0.28333333333333333</v>
      </c>
      <c r="J39" s="25">
        <f t="shared" si="12"/>
        <v>3.3249999999999997</v>
      </c>
      <c r="K39" s="25">
        <f t="shared" si="12"/>
        <v>3.3666666666666667</v>
      </c>
      <c r="L39" s="25">
        <f t="shared" si="12"/>
        <v>0.10833333333333334</v>
      </c>
      <c r="M39" s="23"/>
      <c r="N39" s="23"/>
      <c r="O39" s="7"/>
    </row>
    <row r="40" spans="1:16">
      <c r="A40" s="23" t="s">
        <v>34</v>
      </c>
      <c r="B40" s="24"/>
      <c r="C40" s="23" t="s">
        <v>18</v>
      </c>
      <c r="D40" s="23"/>
      <c r="E40" s="25">
        <f t="shared" ref="E40:L40" si="13">STDEV(E27:E38)</f>
        <v>9.5041737243075115</v>
      </c>
      <c r="F40" s="25">
        <f t="shared" si="13"/>
        <v>2.741764528049885</v>
      </c>
      <c r="G40" s="25">
        <f t="shared" si="13"/>
        <v>0.82320511822186027</v>
      </c>
      <c r="H40" s="25">
        <f t="shared" si="13"/>
        <v>0.75958521376452515</v>
      </c>
      <c r="I40" s="25">
        <f t="shared" si="13"/>
        <v>0.14034589305344747</v>
      </c>
      <c r="J40" s="25">
        <f t="shared" si="13"/>
        <v>1.076294147019806</v>
      </c>
      <c r="K40" s="25">
        <f t="shared" si="13"/>
        <v>0.85422302105303427</v>
      </c>
      <c r="L40" s="25">
        <f t="shared" si="13"/>
        <v>2.8867513459481405E-2</v>
      </c>
      <c r="M40" s="23"/>
      <c r="N40" s="23"/>
    </row>
    <row r="41" spans="1:16">
      <c r="A41" s="23" t="s">
        <v>32</v>
      </c>
      <c r="B41" s="24"/>
      <c r="C41" s="23"/>
      <c r="D41" s="23"/>
      <c r="E41" s="26">
        <v>1.0000000000000001E-5</v>
      </c>
      <c r="F41" s="26">
        <v>1.0000000000000001E-5</v>
      </c>
      <c r="G41" s="26">
        <v>1.7049999999999999E-3</v>
      </c>
      <c r="H41" s="26">
        <v>1.4E-5</v>
      </c>
      <c r="I41" s="23">
        <v>0.29377700000000001</v>
      </c>
      <c r="J41" s="26">
        <v>3.0379E-2</v>
      </c>
      <c r="K41" s="23">
        <v>0.101907</v>
      </c>
      <c r="L41" s="23" t="s">
        <v>35</v>
      </c>
      <c r="M41" s="23" t="s">
        <v>35</v>
      </c>
      <c r="N41" s="23" t="s">
        <v>35</v>
      </c>
      <c r="O41" s="22" t="s">
        <v>31</v>
      </c>
      <c r="P41" s="10"/>
    </row>
    <row r="43" spans="1:16" s="7" customFormat="1">
      <c r="E43"/>
      <c r="F43"/>
      <c r="G43"/>
      <c r="H43"/>
      <c r="I43"/>
      <c r="J43"/>
      <c r="K43"/>
      <c r="L43"/>
      <c r="M43"/>
      <c r="N43"/>
      <c r="O43"/>
    </row>
    <row r="44" spans="1:16" s="7" customFormat="1">
      <c r="A44"/>
      <c r="B44" s="10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6" s="7" customFormat="1">
      <c r="A45"/>
      <c r="F45"/>
      <c r="G45"/>
      <c r="H45"/>
      <c r="I45"/>
      <c r="J45"/>
      <c r="K45"/>
      <c r="L45"/>
      <c r="M45"/>
      <c r="N45"/>
      <c r="O45"/>
    </row>
    <row r="46" spans="1:16" s="7" customFormat="1">
      <c r="A46"/>
      <c r="B46" s="10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6" s="7" customFormat="1">
      <c r="A47"/>
      <c r="B47" s="10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6" s="7" customFormat="1">
      <c r="A48"/>
      <c r="B48" s="10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s="7" customFormat="1">
      <c r="A49"/>
      <c r="B49" s="10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s="7" customFormat="1">
      <c r="A50"/>
      <c r="B50" s="1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s="7" customFormat="1">
      <c r="A51"/>
      <c r="B51" s="10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s="7" customFormat="1">
      <c r="A52"/>
      <c r="B52" s="10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s="7" customFormat="1">
      <c r="A53"/>
      <c r="B53" s="10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s="7" customFormat="1">
      <c r="A54"/>
      <c r="B54" s="10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s="7" customFormat="1">
      <c r="A55"/>
      <c r="B55" s="10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s="7" customFormat="1">
      <c r="A56"/>
      <c r="B56" s="10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s="7" customFormat="1">
      <c r="A57"/>
      <c r="B57" s="10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s="7" customFormat="1">
      <c r="A58"/>
      <c r="B58" s="10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s="7" customFormat="1">
      <c r="A59"/>
      <c r="B59" s="10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s="7" customFormat="1">
      <c r="A60"/>
      <c r="B60" s="1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s="7" customFormat="1">
      <c r="A61"/>
      <c r="B61" s="10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s="7" customFormat="1">
      <c r="A62"/>
      <c r="B62" s="10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s="7" customFormat="1">
      <c r="A63"/>
      <c r="B63" s="10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s="7" customFormat="1">
      <c r="A64"/>
      <c r="B64" s="10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s="7" customFormat="1">
      <c r="A65"/>
      <c r="B65" s="10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s="7" customFormat="1">
      <c r="A66"/>
      <c r="B66" s="10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s="7" customFormat="1">
      <c r="A67"/>
      <c r="B67" s="10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s="7" customFormat="1">
      <c r="A68"/>
      <c r="B68" s="10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s="7" customFormat="1">
      <c r="A69"/>
      <c r="B69" s="10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s="7" customFormat="1">
      <c r="A70"/>
      <c r="B70" s="1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s="7" customFormat="1">
      <c r="A71"/>
      <c r="B71" s="10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s="7" customFormat="1">
      <c r="A72"/>
      <c r="B72" s="10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s="7" customFormat="1">
      <c r="A73"/>
      <c r="B73" s="10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s="7" customFormat="1">
      <c r="A74"/>
      <c r="B74" s="10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s="7" customFormat="1">
      <c r="A75"/>
      <c r="B75" s="10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s="7" customFormat="1">
      <c r="A76"/>
      <c r="B76" s="10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s="7" customFormat="1">
      <c r="A77"/>
      <c r="B77" s="10"/>
      <c r="C77"/>
      <c r="D77"/>
      <c r="E77"/>
      <c r="F77"/>
      <c r="G77"/>
      <c r="H77"/>
      <c r="I77"/>
      <c r="J77"/>
      <c r="K77"/>
      <c r="L77"/>
      <c r="M77"/>
      <c r="N77"/>
      <c r="O77"/>
    </row>
  </sheetData>
  <hyperlinks>
    <hyperlink ref="O41" r:id="rId1" xr:uid="{5916D7D7-C2F2-A64C-ADEB-A504A30513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43493-B099-A545-AD27-C21AC58EF6FE}">
  <dimension ref="A1:T78"/>
  <sheetViews>
    <sheetView zoomScale="80" zoomScaleNormal="80" workbookViewId="0">
      <pane ySplit="1" topLeftCell="A2" activePane="bottomLeft" state="frozen"/>
      <selection pane="bottomLeft" activeCell="T43" sqref="T43"/>
    </sheetView>
  </sheetViews>
  <sheetFormatPr baseColWidth="10" defaultRowHeight="16"/>
  <cols>
    <col min="3" max="3" width="22.6640625" style="10" customWidth="1"/>
    <col min="4" max="4" width="16" customWidth="1"/>
    <col min="5" max="5" width="22.83203125" customWidth="1"/>
  </cols>
  <sheetData>
    <row r="1" spans="1:17" s="6" customFormat="1">
      <c r="A1" s="14" t="s">
        <v>0</v>
      </c>
      <c r="B1" s="15" t="s">
        <v>1</v>
      </c>
      <c r="C1" s="16" t="s">
        <v>2</v>
      </c>
      <c r="D1" s="17" t="s">
        <v>15</v>
      </c>
      <c r="E1" s="18" t="s">
        <v>3</v>
      </c>
      <c r="F1" s="15" t="s">
        <v>4</v>
      </c>
      <c r="G1" s="15" t="s">
        <v>5</v>
      </c>
      <c r="H1" s="15" t="s">
        <v>6</v>
      </c>
      <c r="I1" s="15" t="s">
        <v>7</v>
      </c>
      <c r="J1" s="15" t="s">
        <v>8</v>
      </c>
      <c r="K1" s="15" t="s">
        <v>9</v>
      </c>
      <c r="L1" s="15" t="s">
        <v>10</v>
      </c>
      <c r="M1" s="15" t="s">
        <v>11</v>
      </c>
      <c r="N1" s="15" t="s">
        <v>13</v>
      </c>
      <c r="O1" s="9" t="s">
        <v>27</v>
      </c>
      <c r="P1" s="9" t="s">
        <v>29</v>
      </c>
      <c r="Q1" s="9" t="s">
        <v>30</v>
      </c>
    </row>
    <row r="2" spans="1:17" s="7" customFormat="1">
      <c r="A2" s="11">
        <v>105</v>
      </c>
      <c r="B2" s="11"/>
      <c r="C2" s="12" t="s">
        <v>28</v>
      </c>
      <c r="D2" s="19" t="s">
        <v>23</v>
      </c>
      <c r="E2" s="11" t="s">
        <v>24</v>
      </c>
      <c r="F2" s="11">
        <v>39.799999999999997</v>
      </c>
      <c r="G2" s="11">
        <v>28.7</v>
      </c>
      <c r="H2" s="11">
        <v>13.3</v>
      </c>
      <c r="I2" s="11">
        <v>3.2</v>
      </c>
      <c r="J2" s="11">
        <v>1.2</v>
      </c>
      <c r="K2" s="11">
        <v>5.6</v>
      </c>
      <c r="L2" s="11">
        <v>5.9</v>
      </c>
      <c r="M2" s="11">
        <v>2.2000000000000002</v>
      </c>
      <c r="N2" s="11"/>
      <c r="O2" s="11"/>
      <c r="P2" s="11"/>
      <c r="Q2" s="7">
        <f>SUM(F2:P2)</f>
        <v>99.9</v>
      </c>
    </row>
    <row r="3" spans="1:17" s="7" customFormat="1">
      <c r="A3" s="11">
        <v>106</v>
      </c>
      <c r="B3" s="11"/>
      <c r="C3" s="12" t="s">
        <v>28</v>
      </c>
      <c r="D3" s="19" t="s">
        <v>23</v>
      </c>
      <c r="E3" s="11" t="s">
        <v>24</v>
      </c>
      <c r="F3" s="11">
        <v>34.4</v>
      </c>
      <c r="G3" s="11">
        <v>31.3</v>
      </c>
      <c r="H3" s="11">
        <v>11.4</v>
      </c>
      <c r="I3" s="11">
        <v>4.2</v>
      </c>
      <c r="J3" s="11">
        <v>1.7</v>
      </c>
      <c r="K3" s="11">
        <v>7.3</v>
      </c>
      <c r="L3" s="11">
        <v>7.2</v>
      </c>
      <c r="M3" s="11">
        <v>2.6</v>
      </c>
      <c r="N3" s="11"/>
      <c r="O3" s="11"/>
      <c r="P3" s="11"/>
      <c r="Q3" s="7">
        <f t="shared" ref="Q3:Q28" si="0">SUM(F3:P3)</f>
        <v>100.10000000000001</v>
      </c>
    </row>
    <row r="4" spans="1:17" s="7" customFormat="1">
      <c r="A4" s="11">
        <v>107</v>
      </c>
      <c r="B4" s="11"/>
      <c r="C4" s="12" t="s">
        <v>28</v>
      </c>
      <c r="D4" s="19" t="s">
        <v>23</v>
      </c>
      <c r="E4" s="11" t="s">
        <v>24</v>
      </c>
      <c r="F4" s="11">
        <v>44.8</v>
      </c>
      <c r="G4" s="11">
        <v>26.8</v>
      </c>
      <c r="H4" s="11">
        <v>10.4</v>
      </c>
      <c r="I4" s="11">
        <v>3.1</v>
      </c>
      <c r="J4" s="11">
        <v>1.7</v>
      </c>
      <c r="K4" s="11">
        <v>5.9</v>
      </c>
      <c r="L4" s="11">
        <v>5</v>
      </c>
      <c r="M4" s="11">
        <v>2.2000000000000002</v>
      </c>
      <c r="N4" s="11"/>
      <c r="O4" s="11"/>
      <c r="P4" s="11"/>
      <c r="Q4" s="7">
        <f t="shared" si="0"/>
        <v>99.9</v>
      </c>
    </row>
    <row r="5" spans="1:17" s="7" customFormat="1">
      <c r="A5" s="11">
        <v>108</v>
      </c>
      <c r="B5" s="11"/>
      <c r="C5" s="12" t="s">
        <v>28</v>
      </c>
      <c r="D5" s="19" t="s">
        <v>23</v>
      </c>
      <c r="E5" s="11" t="s">
        <v>25</v>
      </c>
      <c r="F5" s="11">
        <v>42.2</v>
      </c>
      <c r="G5" s="11">
        <v>26.8</v>
      </c>
      <c r="H5" s="11">
        <v>12.6</v>
      </c>
      <c r="I5" s="11">
        <v>2.2999999999999998</v>
      </c>
      <c r="J5" s="11">
        <v>1.8</v>
      </c>
      <c r="K5" s="11">
        <v>7.4</v>
      </c>
      <c r="L5" s="11">
        <v>5.5</v>
      </c>
      <c r="M5" s="11">
        <v>1.4</v>
      </c>
      <c r="N5" s="11"/>
      <c r="O5" s="11"/>
      <c r="P5" s="11"/>
      <c r="Q5" s="7">
        <f t="shared" si="0"/>
        <v>100</v>
      </c>
    </row>
    <row r="6" spans="1:17" s="7" customFormat="1">
      <c r="A6" s="11">
        <v>109</v>
      </c>
      <c r="B6" s="11"/>
      <c r="C6" s="12" t="s">
        <v>28</v>
      </c>
      <c r="D6" s="19" t="s">
        <v>23</v>
      </c>
      <c r="E6" s="11" t="s">
        <v>25</v>
      </c>
      <c r="F6" s="11">
        <v>40.200000000000003</v>
      </c>
      <c r="G6" s="11">
        <v>27.2</v>
      </c>
      <c r="H6" s="11">
        <v>15.2</v>
      </c>
      <c r="I6" s="11">
        <v>2</v>
      </c>
      <c r="J6" s="11">
        <v>1.6</v>
      </c>
      <c r="K6" s="11">
        <v>7.3</v>
      </c>
      <c r="L6" s="11">
        <v>5.3</v>
      </c>
      <c r="M6" s="11">
        <v>1.2</v>
      </c>
      <c r="N6" s="11"/>
      <c r="O6" s="11"/>
      <c r="P6" s="11"/>
      <c r="Q6" s="7">
        <f t="shared" si="0"/>
        <v>100</v>
      </c>
    </row>
    <row r="7" spans="1:17" s="7" customFormat="1">
      <c r="A7" s="11">
        <v>110</v>
      </c>
      <c r="B7" s="11"/>
      <c r="C7" s="12" t="s">
        <v>28</v>
      </c>
      <c r="D7" s="19" t="s">
        <v>23</v>
      </c>
      <c r="E7" s="11" t="s">
        <v>25</v>
      </c>
      <c r="F7" s="11">
        <v>48.2</v>
      </c>
      <c r="G7" s="11">
        <v>23.1</v>
      </c>
      <c r="H7" s="11">
        <v>11.7</v>
      </c>
      <c r="I7" s="11">
        <v>2.1</v>
      </c>
      <c r="J7" s="11">
        <v>1.9</v>
      </c>
      <c r="K7" s="11">
        <v>7.5</v>
      </c>
      <c r="L7" s="11">
        <v>4.4000000000000004</v>
      </c>
      <c r="M7" s="11">
        <v>1.3</v>
      </c>
      <c r="N7" s="11"/>
      <c r="O7" s="11"/>
      <c r="P7" s="11"/>
      <c r="Q7" s="7">
        <f t="shared" si="0"/>
        <v>100.20000000000002</v>
      </c>
    </row>
    <row r="8" spans="1:17" s="7" customFormat="1">
      <c r="A8" s="23" t="s">
        <v>33</v>
      </c>
      <c r="B8" s="23"/>
      <c r="C8" s="24"/>
      <c r="D8" s="23" t="s">
        <v>23</v>
      </c>
      <c r="E8" s="23"/>
      <c r="F8" s="25">
        <f>AVERAGE(F2:F7)</f>
        <v>41.599999999999994</v>
      </c>
      <c r="G8" s="25">
        <f t="shared" ref="G8:M8" si="1">AVERAGE(G2:G7)</f>
        <v>27.316666666666663</v>
      </c>
      <c r="H8" s="25">
        <f t="shared" si="1"/>
        <v>12.433333333333335</v>
      </c>
      <c r="I8" s="25">
        <f t="shared" si="1"/>
        <v>2.8166666666666669</v>
      </c>
      <c r="J8" s="25">
        <f t="shared" si="1"/>
        <v>1.6500000000000001</v>
      </c>
      <c r="K8" s="25">
        <f t="shared" si="1"/>
        <v>6.8333333333333321</v>
      </c>
      <c r="L8" s="25">
        <f t="shared" si="1"/>
        <v>5.5500000000000007</v>
      </c>
      <c r="M8" s="25">
        <f t="shared" si="1"/>
        <v>1.8166666666666667</v>
      </c>
      <c r="N8" s="23"/>
      <c r="O8" s="23"/>
      <c r="P8" s="23"/>
    </row>
    <row r="9" spans="1:17" s="7" customFormat="1">
      <c r="A9" s="23" t="s">
        <v>34</v>
      </c>
      <c r="B9" s="23"/>
      <c r="C9" s="24"/>
      <c r="D9" s="23" t="s">
        <v>23</v>
      </c>
      <c r="E9" s="23"/>
      <c r="F9" s="25">
        <f>STDEV(F2:F7)</f>
        <v>4.7159304490206928</v>
      </c>
      <c r="G9" s="25">
        <f t="shared" ref="G9:M9" si="2">STDEV(G2:G7)</f>
        <v>2.6873158851662127</v>
      </c>
      <c r="H9" s="25">
        <f t="shared" si="2"/>
        <v>1.6836468354932961</v>
      </c>
      <c r="I9" s="25">
        <f t="shared" si="2"/>
        <v>0.84715209181507856</v>
      </c>
      <c r="J9" s="25">
        <f t="shared" si="2"/>
        <v>0.24289915602982309</v>
      </c>
      <c r="K9" s="25">
        <f t="shared" si="2"/>
        <v>0.8477420991473078</v>
      </c>
      <c r="L9" s="25">
        <f t="shared" si="2"/>
        <v>0.95236547606472677</v>
      </c>
      <c r="M9" s="25">
        <f t="shared" si="2"/>
        <v>0.58793423668525013</v>
      </c>
      <c r="N9" s="23"/>
      <c r="O9" s="23"/>
      <c r="P9" s="23"/>
    </row>
    <row r="10" spans="1:17" s="7" customFormat="1">
      <c r="C10" s="8"/>
    </row>
    <row r="11" spans="1:17" s="7" customFormat="1">
      <c r="A11" s="11">
        <v>111</v>
      </c>
      <c r="B11" s="11"/>
      <c r="C11" s="12" t="s">
        <v>28</v>
      </c>
      <c r="D11" s="20" t="s">
        <v>17</v>
      </c>
      <c r="E11" s="11" t="s">
        <v>24</v>
      </c>
      <c r="F11" s="11">
        <v>32.9</v>
      </c>
      <c r="G11" s="11">
        <v>32.4</v>
      </c>
      <c r="H11" s="11">
        <v>10.5</v>
      </c>
      <c r="I11" s="11">
        <v>4.3</v>
      </c>
      <c r="J11" s="11">
        <v>0.7</v>
      </c>
      <c r="K11" s="11">
        <v>8.1</v>
      </c>
      <c r="L11" s="11">
        <v>10.5</v>
      </c>
      <c r="M11" s="11">
        <v>0.6</v>
      </c>
      <c r="N11" s="11"/>
      <c r="O11" s="11"/>
      <c r="P11" s="11"/>
      <c r="Q11" s="7">
        <f t="shared" si="0"/>
        <v>99.999999999999986</v>
      </c>
    </row>
    <row r="12" spans="1:17" s="7" customFormat="1">
      <c r="A12" s="11">
        <v>112</v>
      </c>
      <c r="B12" s="11"/>
      <c r="C12" s="12" t="s">
        <v>28</v>
      </c>
      <c r="D12" s="20" t="s">
        <v>17</v>
      </c>
      <c r="E12" s="11" t="s">
        <v>24</v>
      </c>
      <c r="F12" s="11">
        <v>32.200000000000003</v>
      </c>
      <c r="G12" s="11">
        <v>30.8</v>
      </c>
      <c r="H12" s="11">
        <v>11.2</v>
      </c>
      <c r="I12" s="11">
        <v>4.5999999999999996</v>
      </c>
      <c r="J12" s="11">
        <v>0.8</v>
      </c>
      <c r="K12" s="11">
        <v>9.3000000000000007</v>
      </c>
      <c r="L12" s="11">
        <v>10.4</v>
      </c>
      <c r="M12" s="11">
        <v>0.8</v>
      </c>
      <c r="N12" s="11"/>
      <c r="O12" s="11"/>
      <c r="P12" s="11"/>
      <c r="Q12" s="7">
        <f t="shared" si="0"/>
        <v>100.1</v>
      </c>
    </row>
    <row r="13" spans="1:17" s="7" customFormat="1">
      <c r="A13" s="11">
        <v>113</v>
      </c>
      <c r="B13" s="11"/>
      <c r="C13" s="12" t="s">
        <v>28</v>
      </c>
      <c r="D13" s="20" t="s">
        <v>17</v>
      </c>
      <c r="E13" s="11" t="s">
        <v>24</v>
      </c>
      <c r="F13" s="11">
        <v>29.3</v>
      </c>
      <c r="G13" s="11">
        <v>33.1</v>
      </c>
      <c r="H13" s="11">
        <v>11.4</v>
      </c>
      <c r="I13" s="11">
        <v>4.5999999999999996</v>
      </c>
      <c r="J13" s="11">
        <v>0.7</v>
      </c>
      <c r="K13" s="11">
        <v>8.8000000000000007</v>
      </c>
      <c r="L13" s="11">
        <v>11</v>
      </c>
      <c r="M13" s="11">
        <v>0.7</v>
      </c>
      <c r="N13" s="11"/>
      <c r="O13" s="11"/>
      <c r="P13" s="11">
        <v>0.3</v>
      </c>
      <c r="Q13" s="7">
        <f t="shared" si="0"/>
        <v>99.9</v>
      </c>
    </row>
    <row r="14" spans="1:17" s="7" customFormat="1">
      <c r="A14" s="11">
        <v>114</v>
      </c>
      <c r="B14" s="11"/>
      <c r="C14" s="12" t="s">
        <v>28</v>
      </c>
      <c r="D14" s="20" t="s">
        <v>17</v>
      </c>
      <c r="E14" s="11" t="s">
        <v>25</v>
      </c>
      <c r="F14" s="11">
        <v>38.9</v>
      </c>
      <c r="G14" s="11">
        <v>29</v>
      </c>
      <c r="H14" s="11">
        <v>10.7</v>
      </c>
      <c r="I14" s="11">
        <v>3.5</v>
      </c>
      <c r="J14" s="11">
        <v>0.7</v>
      </c>
      <c r="K14" s="11">
        <v>7.7</v>
      </c>
      <c r="L14" s="11">
        <v>8.9</v>
      </c>
      <c r="M14" s="11">
        <v>0.6</v>
      </c>
      <c r="N14" s="11"/>
      <c r="O14" s="11"/>
      <c r="P14" s="11"/>
      <c r="Q14" s="7">
        <f t="shared" si="0"/>
        <v>100.00000000000001</v>
      </c>
    </row>
    <row r="15" spans="1:17" s="7" customFormat="1">
      <c r="A15" s="11">
        <v>115</v>
      </c>
      <c r="B15" s="11"/>
      <c r="C15" s="12" t="s">
        <v>28</v>
      </c>
      <c r="D15" s="20" t="s">
        <v>17</v>
      </c>
      <c r="E15" s="11" t="s">
        <v>25</v>
      </c>
      <c r="F15" s="11">
        <v>40.9</v>
      </c>
      <c r="G15" s="11">
        <v>27.3</v>
      </c>
      <c r="H15" s="11">
        <v>9.6</v>
      </c>
      <c r="I15" s="11">
        <v>3.8</v>
      </c>
      <c r="J15" s="11">
        <v>0.8</v>
      </c>
      <c r="K15" s="11">
        <v>8.4</v>
      </c>
      <c r="L15" s="11">
        <v>8.4</v>
      </c>
      <c r="M15" s="11">
        <v>0.7</v>
      </c>
      <c r="N15" s="11"/>
      <c r="O15" s="11"/>
      <c r="P15" s="11"/>
      <c r="Q15" s="7">
        <f t="shared" si="0"/>
        <v>99.9</v>
      </c>
    </row>
    <row r="16" spans="1:17" s="7" customFormat="1">
      <c r="A16" s="11">
        <v>116</v>
      </c>
      <c r="B16" s="11"/>
      <c r="C16" s="12" t="s">
        <v>28</v>
      </c>
      <c r="D16" s="20" t="s">
        <v>17</v>
      </c>
      <c r="E16" s="11" t="s">
        <v>25</v>
      </c>
      <c r="F16" s="11">
        <v>40.200000000000003</v>
      </c>
      <c r="G16" s="11">
        <v>28.9</v>
      </c>
      <c r="H16" s="11">
        <v>11.1</v>
      </c>
      <c r="I16" s="11">
        <v>3.4</v>
      </c>
      <c r="J16" s="11">
        <v>0.8</v>
      </c>
      <c r="K16" s="11">
        <v>6.9</v>
      </c>
      <c r="L16" s="11">
        <v>8.1999999999999993</v>
      </c>
      <c r="M16" s="11">
        <v>0.6</v>
      </c>
      <c r="N16" s="11"/>
      <c r="O16" s="11"/>
      <c r="P16" s="11"/>
      <c r="Q16" s="7">
        <f t="shared" si="0"/>
        <v>100.1</v>
      </c>
    </row>
    <row r="17" spans="1:20" s="7" customFormat="1">
      <c r="A17" s="23" t="s">
        <v>33</v>
      </c>
      <c r="B17" s="23"/>
      <c r="C17" s="24"/>
      <c r="D17" s="23" t="s">
        <v>17</v>
      </c>
      <c r="E17" s="23"/>
      <c r="F17" s="25">
        <f>AVERAGE(F11:F16)</f>
        <v>35.733333333333327</v>
      </c>
      <c r="G17" s="25">
        <f t="shared" ref="G17:P17" si="3">AVERAGE(G11:G16)</f>
        <v>30.250000000000004</v>
      </c>
      <c r="H17" s="25">
        <f t="shared" si="3"/>
        <v>10.75</v>
      </c>
      <c r="I17" s="25">
        <f t="shared" si="3"/>
        <v>4.0333333333333332</v>
      </c>
      <c r="J17" s="25">
        <f t="shared" si="3"/>
        <v>0.75</v>
      </c>
      <c r="K17" s="25">
        <f t="shared" si="3"/>
        <v>8.1999999999999993</v>
      </c>
      <c r="L17" s="25">
        <f t="shared" si="3"/>
        <v>9.5666666666666647</v>
      </c>
      <c r="M17" s="25">
        <f t="shared" si="3"/>
        <v>0.66666666666666663</v>
      </c>
      <c r="N17" s="25"/>
      <c r="O17" s="25"/>
      <c r="P17" s="25">
        <f t="shared" si="3"/>
        <v>0.3</v>
      </c>
    </row>
    <row r="18" spans="1:20" s="7" customFormat="1">
      <c r="A18" s="23" t="s">
        <v>34</v>
      </c>
      <c r="B18" s="23"/>
      <c r="C18" s="24"/>
      <c r="D18" s="23" t="s">
        <v>17</v>
      </c>
      <c r="E18" s="23"/>
      <c r="F18" s="25">
        <f>STDEV(F11:F16)</f>
        <v>4.8697706995983827</v>
      </c>
      <c r="G18" s="25">
        <f t="shared" ref="G18:M18" si="4">STDEV(G11:G16)</f>
        <v>2.2420972325035327</v>
      </c>
      <c r="H18" s="25">
        <f t="shared" si="4"/>
        <v>0.65345237010818169</v>
      </c>
      <c r="I18" s="25">
        <f t="shared" si="4"/>
        <v>0.53913510984415014</v>
      </c>
      <c r="J18" s="25">
        <f t="shared" si="4"/>
        <v>5.4772255750516662E-2</v>
      </c>
      <c r="K18" s="25">
        <f t="shared" si="4"/>
        <v>0.84380092438915966</v>
      </c>
      <c r="L18" s="25">
        <f t="shared" si="4"/>
        <v>1.2077527340754415</v>
      </c>
      <c r="M18" s="25">
        <f t="shared" si="4"/>
        <v>8.1649658092772998E-2</v>
      </c>
      <c r="N18" s="25"/>
      <c r="O18" s="25"/>
      <c r="P18" s="25"/>
    </row>
    <row r="19" spans="1:20" s="7" customFormat="1">
      <c r="C19" s="8"/>
    </row>
    <row r="20" spans="1:20" s="7" customFormat="1">
      <c r="A20" s="11">
        <v>120</v>
      </c>
      <c r="B20" s="11"/>
      <c r="C20" s="12" t="s">
        <v>28</v>
      </c>
      <c r="D20" s="21" t="s">
        <v>18</v>
      </c>
      <c r="E20" s="11" t="s">
        <v>25</v>
      </c>
      <c r="F20" s="11">
        <v>33.6</v>
      </c>
      <c r="G20" s="11">
        <v>29.2</v>
      </c>
      <c r="H20" s="11">
        <v>15.2</v>
      </c>
      <c r="I20" s="11">
        <v>3.5</v>
      </c>
      <c r="J20" s="11">
        <v>1.4</v>
      </c>
      <c r="K20" s="11">
        <v>9.6</v>
      </c>
      <c r="L20" s="11">
        <v>6.6</v>
      </c>
      <c r="M20" s="11">
        <v>1</v>
      </c>
      <c r="N20" s="11"/>
      <c r="O20" s="11"/>
      <c r="P20" s="11"/>
      <c r="Q20" s="7">
        <f t="shared" si="0"/>
        <v>100.1</v>
      </c>
    </row>
    <row r="21" spans="1:20" s="7" customFormat="1">
      <c r="A21" s="11">
        <v>121</v>
      </c>
      <c r="B21" s="11"/>
      <c r="C21" s="12" t="s">
        <v>28</v>
      </c>
      <c r="D21" s="21" t="s">
        <v>18</v>
      </c>
      <c r="E21" s="11" t="s">
        <v>25</v>
      </c>
      <c r="F21" s="11">
        <v>29.9</v>
      </c>
      <c r="G21" s="11">
        <v>25.3</v>
      </c>
      <c r="H21" s="11">
        <v>20.399999999999999</v>
      </c>
      <c r="I21" s="11">
        <v>3.3</v>
      </c>
      <c r="J21" s="11">
        <v>1</v>
      </c>
      <c r="K21" s="11">
        <v>13.2</v>
      </c>
      <c r="L21" s="11">
        <v>5.8</v>
      </c>
      <c r="M21" s="11">
        <v>1</v>
      </c>
      <c r="N21" s="11"/>
      <c r="O21" s="11"/>
      <c r="P21" s="11"/>
      <c r="Q21" s="7">
        <f t="shared" si="0"/>
        <v>99.899999999999991</v>
      </c>
    </row>
    <row r="22" spans="1:20" s="7" customFormat="1">
      <c r="A22" s="11">
        <v>122</v>
      </c>
      <c r="B22" s="11"/>
      <c r="C22" s="12" t="s">
        <v>28</v>
      </c>
      <c r="D22" s="21" t="s">
        <v>18</v>
      </c>
      <c r="E22" s="11" t="s">
        <v>25</v>
      </c>
      <c r="F22" s="11">
        <v>29.4</v>
      </c>
      <c r="G22" s="11">
        <v>29</v>
      </c>
      <c r="H22" s="11">
        <v>19.3</v>
      </c>
      <c r="I22" s="11">
        <v>3.4</v>
      </c>
      <c r="J22" s="11">
        <v>1.3</v>
      </c>
      <c r="K22" s="11">
        <v>10.7</v>
      </c>
      <c r="L22" s="11">
        <v>6</v>
      </c>
      <c r="M22" s="11">
        <v>0.9</v>
      </c>
      <c r="N22" s="11"/>
      <c r="O22" s="11"/>
      <c r="P22" s="11"/>
      <c r="Q22" s="7">
        <f t="shared" si="0"/>
        <v>100.00000000000001</v>
      </c>
    </row>
    <row r="23" spans="1:20" s="7" customFormat="1">
      <c r="A23" s="11">
        <v>117</v>
      </c>
      <c r="B23" s="13"/>
      <c r="C23" s="12" t="s">
        <v>28</v>
      </c>
      <c r="D23" s="21" t="s">
        <v>18</v>
      </c>
      <c r="E23" s="11" t="s">
        <v>26</v>
      </c>
      <c r="F23" s="11">
        <v>35.4</v>
      </c>
      <c r="G23" s="11">
        <v>27.8</v>
      </c>
      <c r="H23" s="11">
        <v>16.399999999999999</v>
      </c>
      <c r="I23" s="11">
        <v>2.9</v>
      </c>
      <c r="J23" s="11">
        <v>1.1000000000000001</v>
      </c>
      <c r="K23" s="11">
        <v>8.6999999999999993</v>
      </c>
      <c r="L23" s="11">
        <v>7</v>
      </c>
      <c r="M23" s="11">
        <v>0.8</v>
      </c>
      <c r="N23" s="13"/>
      <c r="O23" s="13"/>
      <c r="P23" s="13"/>
      <c r="Q23" s="7">
        <f t="shared" si="0"/>
        <v>100.1</v>
      </c>
    </row>
    <row r="24" spans="1:20" s="7" customFormat="1">
      <c r="A24" s="11">
        <v>118</v>
      </c>
      <c r="B24" s="13"/>
      <c r="C24" s="12" t="s">
        <v>28</v>
      </c>
      <c r="D24" s="21" t="s">
        <v>18</v>
      </c>
      <c r="E24" s="11" t="s">
        <v>26</v>
      </c>
      <c r="F24" s="11">
        <v>46.2</v>
      </c>
      <c r="G24" s="11">
        <v>22.9</v>
      </c>
      <c r="H24" s="11">
        <v>13.5</v>
      </c>
      <c r="I24" s="11">
        <v>2.6</v>
      </c>
      <c r="J24" s="11">
        <v>0.9</v>
      </c>
      <c r="K24" s="11">
        <v>7.6</v>
      </c>
      <c r="L24" s="11">
        <v>5.4</v>
      </c>
      <c r="M24" s="11">
        <v>0.8</v>
      </c>
      <c r="N24" s="13"/>
      <c r="O24" s="13"/>
      <c r="P24" s="13"/>
      <c r="Q24" s="7">
        <f t="shared" si="0"/>
        <v>99.899999999999991</v>
      </c>
    </row>
    <row r="25" spans="1:20" s="7" customFormat="1">
      <c r="A25" s="11">
        <v>119</v>
      </c>
      <c r="B25" s="13"/>
      <c r="C25" s="12" t="s">
        <v>28</v>
      </c>
      <c r="D25" s="21" t="s">
        <v>18</v>
      </c>
      <c r="E25" s="11" t="s">
        <v>26</v>
      </c>
      <c r="F25" s="11">
        <v>39</v>
      </c>
      <c r="G25" s="11">
        <v>25.2</v>
      </c>
      <c r="H25" s="11">
        <v>14.7</v>
      </c>
      <c r="I25" s="11">
        <v>3.3</v>
      </c>
      <c r="J25" s="11">
        <v>1.5</v>
      </c>
      <c r="K25" s="11">
        <v>9</v>
      </c>
      <c r="L25" s="11">
        <v>6.2</v>
      </c>
      <c r="M25" s="11">
        <v>1</v>
      </c>
      <c r="N25" s="13"/>
      <c r="O25" s="13"/>
      <c r="P25" s="13"/>
      <c r="Q25" s="7">
        <f t="shared" si="0"/>
        <v>99.9</v>
      </c>
    </row>
    <row r="26" spans="1:20" s="7" customFormat="1">
      <c r="A26" s="11">
        <v>123</v>
      </c>
      <c r="B26" s="13"/>
      <c r="C26" s="12" t="s">
        <v>28</v>
      </c>
      <c r="D26" s="21" t="s">
        <v>18</v>
      </c>
      <c r="E26" s="11" t="s">
        <v>26</v>
      </c>
      <c r="F26" s="11">
        <v>40.700000000000003</v>
      </c>
      <c r="G26" s="11">
        <v>26.9</v>
      </c>
      <c r="H26" s="11">
        <v>14.7</v>
      </c>
      <c r="I26" s="11">
        <v>2.5</v>
      </c>
      <c r="J26" s="11">
        <v>0.8</v>
      </c>
      <c r="K26" s="11">
        <v>8.6999999999999993</v>
      </c>
      <c r="L26" s="11">
        <v>5.0999999999999996</v>
      </c>
      <c r="M26" s="11">
        <v>0.6</v>
      </c>
      <c r="N26" s="13"/>
      <c r="O26" s="13"/>
      <c r="P26" s="13"/>
      <c r="Q26" s="7">
        <f t="shared" si="0"/>
        <v>99.999999999999986</v>
      </c>
    </row>
    <row r="27" spans="1:20" s="7" customFormat="1">
      <c r="A27" s="11">
        <v>124</v>
      </c>
      <c r="B27" s="13"/>
      <c r="C27" s="12" t="s">
        <v>28</v>
      </c>
      <c r="D27" s="21" t="s">
        <v>18</v>
      </c>
      <c r="E27" s="11" t="s">
        <v>26</v>
      </c>
      <c r="F27" s="11">
        <v>27.1</v>
      </c>
      <c r="G27" s="11">
        <v>30.4</v>
      </c>
      <c r="H27" s="11">
        <v>16.100000000000001</v>
      </c>
      <c r="I27" s="11">
        <v>3.7</v>
      </c>
      <c r="J27" s="11">
        <v>1.1000000000000001</v>
      </c>
      <c r="K27" s="11">
        <v>14.1</v>
      </c>
      <c r="L27" s="11">
        <v>6.3</v>
      </c>
      <c r="M27" s="11">
        <v>1.1000000000000001</v>
      </c>
      <c r="N27" s="13"/>
      <c r="O27" s="13"/>
      <c r="P27" s="13"/>
      <c r="Q27" s="7">
        <f t="shared" si="0"/>
        <v>99.899999999999977</v>
      </c>
    </row>
    <row r="28" spans="1:20" s="7" customFormat="1">
      <c r="A28" s="11">
        <v>125</v>
      </c>
      <c r="B28" s="13"/>
      <c r="C28" s="12" t="s">
        <v>28</v>
      </c>
      <c r="D28" s="21" t="s">
        <v>18</v>
      </c>
      <c r="E28" s="11" t="s">
        <v>26</v>
      </c>
      <c r="F28" s="11">
        <v>23</v>
      </c>
      <c r="G28" s="11">
        <v>30.7</v>
      </c>
      <c r="H28" s="11">
        <v>19.2</v>
      </c>
      <c r="I28" s="11">
        <v>4</v>
      </c>
      <c r="J28" s="11">
        <v>0.9</v>
      </c>
      <c r="K28" s="11">
        <v>14.4</v>
      </c>
      <c r="L28" s="11">
        <v>6.6</v>
      </c>
      <c r="M28" s="11">
        <v>1.2</v>
      </c>
      <c r="N28" s="13"/>
      <c r="O28" s="13"/>
      <c r="P28" s="13"/>
      <c r="Q28" s="7">
        <f t="shared" si="0"/>
        <v>100.00000000000001</v>
      </c>
    </row>
    <row r="29" spans="1:20" s="7" customFormat="1">
      <c r="A29" s="23" t="s">
        <v>33</v>
      </c>
      <c r="B29" s="23"/>
      <c r="C29" s="24"/>
      <c r="D29" s="23" t="s">
        <v>18</v>
      </c>
      <c r="E29" s="23"/>
      <c r="F29" s="25">
        <f>AVERAGE(F20:F28)</f>
        <v>33.81111111111111</v>
      </c>
      <c r="G29" s="25">
        <f t="shared" ref="G29:M29" si="5">AVERAGE(G20:G28)</f>
        <v>27.488888888888887</v>
      </c>
      <c r="H29" s="25">
        <f t="shared" si="5"/>
        <v>16.611111111111107</v>
      </c>
      <c r="I29" s="25">
        <f t="shared" si="5"/>
        <v>3.2444444444444445</v>
      </c>
      <c r="J29" s="25">
        <f t="shared" si="5"/>
        <v>1.1111111111111114</v>
      </c>
      <c r="K29" s="25">
        <f t="shared" si="5"/>
        <v>10.666666666666666</v>
      </c>
      <c r="L29" s="25">
        <f t="shared" si="5"/>
        <v>6.1111111111111107</v>
      </c>
      <c r="M29" s="25">
        <f t="shared" si="5"/>
        <v>0.93333333333333313</v>
      </c>
      <c r="N29" s="23"/>
      <c r="O29" s="23"/>
      <c r="P29" s="23"/>
    </row>
    <row r="30" spans="1:20" s="7" customFormat="1">
      <c r="A30" s="23" t="s">
        <v>34</v>
      </c>
      <c r="B30" s="23"/>
      <c r="C30" s="24"/>
      <c r="D30" s="23" t="s">
        <v>18</v>
      </c>
      <c r="E30" s="23"/>
      <c r="F30" s="25">
        <f>STDEV(F20:F28)</f>
        <v>7.3067510639894531</v>
      </c>
      <c r="G30" s="25">
        <f t="shared" ref="G30:M30" si="6">STDEV(G20:G28)</f>
        <v>2.6345988520287316</v>
      </c>
      <c r="H30" s="25">
        <f t="shared" si="6"/>
        <v>2.4384649087307322</v>
      </c>
      <c r="I30" s="25">
        <f t="shared" si="6"/>
        <v>0.4952552652701192</v>
      </c>
      <c r="J30" s="25">
        <f t="shared" si="6"/>
        <v>0.24209731743889884</v>
      </c>
      <c r="K30" s="25">
        <f t="shared" si="6"/>
        <v>2.5787593916455211</v>
      </c>
      <c r="L30" s="25">
        <f t="shared" si="6"/>
        <v>0.60713352000289933</v>
      </c>
      <c r="M30" s="25">
        <f t="shared" si="6"/>
        <v>0.18027756377320031</v>
      </c>
      <c r="N30" s="23"/>
      <c r="O30" s="23"/>
      <c r="P30" s="23"/>
    </row>
    <row r="31" spans="1:20" s="7" customFormat="1">
      <c r="A31" s="23" t="s">
        <v>32</v>
      </c>
      <c r="B31" s="23"/>
      <c r="C31" s="24"/>
      <c r="D31" s="23"/>
      <c r="E31" s="23"/>
      <c r="F31" s="23">
        <v>7.0940000000000003E-2</v>
      </c>
      <c r="G31" s="23">
        <v>9.7726999999999994E-2</v>
      </c>
      <c r="H31" s="26">
        <v>3.1999999999999999E-5</v>
      </c>
      <c r="I31" s="26">
        <v>1.0562E-2</v>
      </c>
      <c r="J31" s="26">
        <v>1.0000000000000001E-5</v>
      </c>
      <c r="K31" s="26">
        <v>2.5890000000000002E-3</v>
      </c>
      <c r="L31" s="26">
        <v>1.0000000000000001E-5</v>
      </c>
      <c r="M31" s="26">
        <v>2.8E-5</v>
      </c>
      <c r="N31" s="23" t="s">
        <v>35</v>
      </c>
      <c r="O31" s="23" t="s">
        <v>35</v>
      </c>
      <c r="P31" s="23" t="s">
        <v>35</v>
      </c>
      <c r="Q31" s="22" t="s">
        <v>31</v>
      </c>
      <c r="R31" s="10"/>
      <c r="S31"/>
      <c r="T31"/>
    </row>
    <row r="32" spans="1:20" s="7" customFormat="1">
      <c r="A32"/>
      <c r="B32"/>
      <c r="C32" s="10"/>
      <c r="D32"/>
      <c r="E32"/>
      <c r="F32"/>
      <c r="G32"/>
      <c r="H32"/>
      <c r="I32"/>
      <c r="J32"/>
      <c r="K32"/>
      <c r="L32"/>
      <c r="M32"/>
      <c r="N32"/>
      <c r="O32"/>
      <c r="P32"/>
      <c r="Q32"/>
    </row>
    <row r="33" spans="1:17" s="7" customFormat="1">
      <c r="A33"/>
      <c r="B33"/>
      <c r="C33" s="10"/>
      <c r="D33"/>
      <c r="E33"/>
      <c r="F33"/>
      <c r="G33"/>
      <c r="H33"/>
      <c r="I33"/>
      <c r="J33"/>
      <c r="K33"/>
      <c r="L33"/>
      <c r="M33"/>
      <c r="N33"/>
      <c r="O33"/>
      <c r="P33"/>
      <c r="Q33"/>
    </row>
    <row r="34" spans="1:17" s="7" customFormat="1">
      <c r="A34"/>
      <c r="B34"/>
      <c r="C34" s="10"/>
      <c r="D34"/>
      <c r="E34"/>
      <c r="F34"/>
      <c r="G34"/>
      <c r="H34"/>
      <c r="I34"/>
      <c r="J34"/>
      <c r="K34"/>
      <c r="L34"/>
      <c r="M34"/>
      <c r="N34"/>
      <c r="O34"/>
      <c r="P34"/>
      <c r="Q34"/>
    </row>
    <row r="35" spans="1:17" s="7" customFormat="1">
      <c r="A35"/>
      <c r="B35"/>
      <c r="C35" s="10"/>
      <c r="D35"/>
      <c r="E35"/>
      <c r="F35"/>
      <c r="G35"/>
      <c r="H35"/>
      <c r="I35"/>
      <c r="J35"/>
      <c r="K35"/>
      <c r="L35"/>
      <c r="M35"/>
      <c r="N35"/>
      <c r="O35"/>
      <c r="P35"/>
      <c r="Q35"/>
    </row>
    <row r="36" spans="1:17" s="7" customFormat="1">
      <c r="A36"/>
      <c r="B36"/>
      <c r="C36" s="10"/>
      <c r="D36"/>
      <c r="E36"/>
      <c r="F36"/>
      <c r="G36"/>
      <c r="H36"/>
      <c r="I36"/>
      <c r="J36"/>
      <c r="K36"/>
      <c r="L36"/>
      <c r="M36"/>
      <c r="N36"/>
      <c r="O36"/>
      <c r="P36"/>
      <c r="Q36"/>
    </row>
    <row r="37" spans="1:17" s="7" customFormat="1">
      <c r="A37"/>
      <c r="B37"/>
      <c r="C37" s="10"/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  <row r="38" spans="1:17" s="7" customFormat="1">
      <c r="A38"/>
      <c r="B38"/>
      <c r="C38" s="10"/>
      <c r="D38"/>
      <c r="E38"/>
      <c r="F38"/>
      <c r="G38"/>
      <c r="H38"/>
      <c r="I38"/>
      <c r="J38"/>
      <c r="K38"/>
      <c r="L38"/>
      <c r="M38"/>
      <c r="N38"/>
      <c r="O38"/>
      <c r="P38"/>
      <c r="Q38"/>
    </row>
    <row r="39" spans="1:17" s="7" customFormat="1">
      <c r="A39"/>
      <c r="B39"/>
      <c r="C39" s="10"/>
      <c r="D39"/>
      <c r="E39"/>
      <c r="F39"/>
      <c r="G39"/>
      <c r="H39"/>
      <c r="I39"/>
      <c r="J39"/>
      <c r="K39"/>
      <c r="L39"/>
      <c r="M39"/>
      <c r="N39"/>
      <c r="O39"/>
      <c r="P39"/>
      <c r="Q39"/>
    </row>
    <row r="40" spans="1:17" s="7" customFormat="1">
      <c r="A40"/>
      <c r="B40"/>
      <c r="C40" s="10"/>
      <c r="D40"/>
      <c r="E40"/>
      <c r="F40"/>
      <c r="G40"/>
      <c r="H40"/>
      <c r="I40"/>
      <c r="J40"/>
      <c r="K40"/>
      <c r="L40"/>
      <c r="M40"/>
      <c r="N40"/>
      <c r="O40"/>
      <c r="P40"/>
      <c r="Q40"/>
    </row>
    <row r="41" spans="1:17" s="7" customFormat="1">
      <c r="A41"/>
      <c r="B41"/>
      <c r="C41" s="10"/>
      <c r="D41"/>
      <c r="E41"/>
      <c r="F41"/>
      <c r="G41"/>
      <c r="H41"/>
      <c r="I41"/>
      <c r="J41"/>
      <c r="K41"/>
      <c r="L41"/>
      <c r="M41"/>
      <c r="N41"/>
      <c r="O41"/>
      <c r="P41"/>
      <c r="Q41"/>
    </row>
    <row r="42" spans="1:17" s="7" customFormat="1">
      <c r="A42"/>
      <c r="B42"/>
      <c r="C42" s="10"/>
      <c r="D42"/>
      <c r="E42"/>
      <c r="F42"/>
      <c r="G42"/>
      <c r="H42"/>
      <c r="I42"/>
      <c r="J42"/>
      <c r="K42"/>
      <c r="L42"/>
      <c r="M42"/>
      <c r="N42"/>
      <c r="O42"/>
      <c r="P42"/>
      <c r="Q42"/>
    </row>
    <row r="43" spans="1:17" s="7" customFormat="1">
      <c r="A43"/>
      <c r="B43"/>
      <c r="C43" s="10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s="7" customFormat="1">
      <c r="A44"/>
      <c r="B44"/>
      <c r="C44" s="10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s="7" customFormat="1">
      <c r="A45"/>
      <c r="B45"/>
      <c r="C45" s="10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s="7" customFormat="1">
      <c r="A46"/>
      <c r="B46"/>
      <c r="C46" s="10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s="7" customFormat="1">
      <c r="A47"/>
      <c r="B47"/>
      <c r="C47" s="10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s="7" customFormat="1">
      <c r="A48"/>
      <c r="B48"/>
      <c r="C48" s="10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7" s="7" customFormat="1">
      <c r="A49"/>
      <c r="B49"/>
      <c r="C49" s="10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s="7" customFormat="1">
      <c r="A50"/>
      <c r="B50"/>
      <c r="C50" s="10"/>
      <c r="D50"/>
      <c r="E50"/>
      <c r="F50"/>
      <c r="G50"/>
      <c r="H50"/>
      <c r="I50"/>
      <c r="J50"/>
      <c r="K50"/>
      <c r="L50"/>
      <c r="M50"/>
      <c r="N50"/>
      <c r="O50"/>
      <c r="P50"/>
      <c r="Q50"/>
    </row>
    <row r="51" spans="1:17" s="7" customFormat="1">
      <c r="A51"/>
      <c r="B51"/>
      <c r="C51" s="10"/>
      <c r="D51"/>
      <c r="E51"/>
      <c r="F51"/>
      <c r="G51"/>
      <c r="H51"/>
      <c r="I51"/>
      <c r="J51"/>
      <c r="K51"/>
      <c r="L51"/>
      <c r="M51"/>
      <c r="N51"/>
      <c r="O51"/>
      <c r="P51"/>
      <c r="Q51"/>
    </row>
    <row r="52" spans="1:17" s="7" customFormat="1">
      <c r="A52"/>
      <c r="B52"/>
      <c r="C52" s="10"/>
      <c r="D52"/>
      <c r="E52"/>
      <c r="F52"/>
      <c r="G52"/>
      <c r="H52"/>
      <c r="I52"/>
      <c r="J52"/>
      <c r="K52"/>
      <c r="L52"/>
      <c r="M52"/>
      <c r="N52"/>
      <c r="O52"/>
      <c r="P52"/>
      <c r="Q52"/>
    </row>
    <row r="53" spans="1:17" s="7" customFormat="1">
      <c r="A53"/>
      <c r="B53"/>
      <c r="C53" s="10"/>
      <c r="D53"/>
      <c r="E53"/>
      <c r="F53"/>
      <c r="G53"/>
      <c r="H53"/>
      <c r="I53"/>
      <c r="J53"/>
      <c r="K53"/>
      <c r="L53"/>
      <c r="M53"/>
      <c r="N53"/>
      <c r="O53"/>
      <c r="P53"/>
      <c r="Q53"/>
    </row>
    <row r="54" spans="1:17" s="7" customFormat="1">
      <c r="A54"/>
      <c r="B54"/>
      <c r="C54" s="10"/>
      <c r="D54"/>
      <c r="E54"/>
      <c r="F54"/>
      <c r="G54"/>
      <c r="H54"/>
      <c r="I54"/>
      <c r="J54"/>
      <c r="K54"/>
      <c r="L54"/>
      <c r="M54"/>
      <c r="N54"/>
      <c r="O54"/>
      <c r="P54"/>
      <c r="Q54"/>
    </row>
    <row r="55" spans="1:17" s="7" customFormat="1">
      <c r="A55"/>
      <c r="B55"/>
      <c r="C55" s="10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7" s="7" customFormat="1">
      <c r="A56"/>
      <c r="B56"/>
      <c r="C56" s="10"/>
      <c r="D56"/>
      <c r="E56"/>
      <c r="F56"/>
      <c r="G56"/>
      <c r="H56"/>
      <c r="I56"/>
      <c r="J56"/>
      <c r="K56"/>
      <c r="L56"/>
      <c r="M56"/>
      <c r="N56"/>
      <c r="O56"/>
      <c r="P56"/>
      <c r="Q56"/>
    </row>
    <row r="57" spans="1:17" s="7" customFormat="1">
      <c r="A57"/>
      <c r="B57"/>
      <c r="C57" s="10"/>
      <c r="D57"/>
      <c r="E57"/>
      <c r="F57"/>
      <c r="G57"/>
      <c r="H57"/>
      <c r="I57"/>
      <c r="J57"/>
      <c r="K57"/>
      <c r="L57"/>
      <c r="M57"/>
      <c r="N57"/>
      <c r="O57"/>
      <c r="P57"/>
      <c r="Q57"/>
    </row>
    <row r="58" spans="1:17" s="7" customFormat="1">
      <c r="A58"/>
      <c r="B58"/>
      <c r="C58" s="10"/>
      <c r="D58"/>
      <c r="E58"/>
      <c r="F58"/>
      <c r="G58"/>
      <c r="H58"/>
      <c r="I58"/>
      <c r="J58"/>
      <c r="K58"/>
      <c r="L58"/>
      <c r="M58"/>
      <c r="N58"/>
      <c r="O58"/>
      <c r="P58"/>
      <c r="Q58"/>
    </row>
    <row r="59" spans="1:17" s="7" customFormat="1">
      <c r="A59"/>
      <c r="B59"/>
      <c r="C59" s="10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  <row r="60" spans="1:17" s="7" customFormat="1">
      <c r="A60"/>
      <c r="B60"/>
      <c r="C60" s="10"/>
      <c r="D60"/>
      <c r="E60"/>
      <c r="F60"/>
      <c r="G60"/>
      <c r="H60"/>
      <c r="I60"/>
      <c r="J60"/>
      <c r="K60"/>
      <c r="L60"/>
      <c r="M60"/>
      <c r="N60"/>
      <c r="O60"/>
      <c r="P60"/>
      <c r="Q60"/>
    </row>
    <row r="61" spans="1:17" s="7" customFormat="1">
      <c r="A61"/>
      <c r="B61"/>
      <c r="C61" s="10"/>
      <c r="D61"/>
      <c r="E61"/>
      <c r="F61"/>
      <c r="G61"/>
      <c r="H61"/>
      <c r="I61"/>
      <c r="J61"/>
      <c r="K61"/>
      <c r="L61"/>
      <c r="M61"/>
      <c r="N61"/>
      <c r="O61"/>
      <c r="P61"/>
      <c r="Q61"/>
    </row>
    <row r="62" spans="1:17" s="7" customFormat="1">
      <c r="A62"/>
      <c r="B62"/>
      <c r="C62" s="10"/>
      <c r="D62"/>
      <c r="E62"/>
      <c r="F62"/>
      <c r="G62"/>
      <c r="H62"/>
      <c r="I62"/>
      <c r="J62"/>
      <c r="K62"/>
      <c r="L62"/>
      <c r="M62"/>
      <c r="N62"/>
      <c r="O62"/>
      <c r="P62"/>
      <c r="Q62"/>
    </row>
    <row r="63" spans="1:17" s="7" customFormat="1">
      <c r="A63"/>
      <c r="B63"/>
      <c r="C63" s="10"/>
      <c r="D63"/>
      <c r="E63"/>
      <c r="F63"/>
      <c r="G63"/>
      <c r="H63"/>
      <c r="I63"/>
      <c r="J63"/>
      <c r="K63"/>
      <c r="L63"/>
      <c r="M63"/>
      <c r="N63"/>
      <c r="O63"/>
      <c r="P63"/>
      <c r="Q63"/>
    </row>
    <row r="64" spans="1:17" s="7" customFormat="1">
      <c r="A64"/>
      <c r="B64"/>
      <c r="C64" s="10"/>
      <c r="D64"/>
      <c r="E64"/>
      <c r="F64"/>
      <c r="G64"/>
      <c r="H64"/>
      <c r="I64"/>
      <c r="J64"/>
      <c r="K64"/>
      <c r="L64"/>
      <c r="M64"/>
      <c r="N64"/>
      <c r="O64"/>
      <c r="P64"/>
      <c r="Q64"/>
    </row>
    <row r="65" spans="1:17" s="7" customFormat="1">
      <c r="A65"/>
      <c r="B65"/>
      <c r="C65" s="10"/>
      <c r="D65"/>
      <c r="E65"/>
      <c r="F65"/>
      <c r="G65"/>
      <c r="H65"/>
      <c r="I65"/>
      <c r="J65"/>
      <c r="K65"/>
      <c r="L65"/>
      <c r="M65"/>
      <c r="N65"/>
      <c r="O65"/>
      <c r="P65"/>
      <c r="Q65"/>
    </row>
    <row r="66" spans="1:17" s="7" customFormat="1">
      <c r="A66"/>
      <c r="B66"/>
      <c r="C66" s="10"/>
      <c r="D66"/>
      <c r="E66"/>
      <c r="F66"/>
      <c r="G66"/>
      <c r="H66"/>
      <c r="I66"/>
      <c r="J66"/>
      <c r="K66"/>
      <c r="L66"/>
      <c r="M66"/>
      <c r="N66"/>
      <c r="O66"/>
      <c r="P66"/>
      <c r="Q66"/>
    </row>
    <row r="67" spans="1:17" s="7" customFormat="1">
      <c r="A67"/>
      <c r="B67"/>
      <c r="C67" s="10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1:17" s="7" customFormat="1">
      <c r="A68"/>
      <c r="B68"/>
      <c r="C68" s="10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1:17" s="7" customFormat="1">
      <c r="A69"/>
      <c r="B69"/>
      <c r="C69" s="10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1:17" s="7" customFormat="1">
      <c r="A70"/>
      <c r="B70"/>
      <c r="C70" s="1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1:17" s="7" customFormat="1">
      <c r="A71"/>
      <c r="B71"/>
      <c r="C71" s="10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1:17" s="7" customFormat="1">
      <c r="A72"/>
      <c r="B72"/>
      <c r="C72" s="10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1:17" s="7" customFormat="1">
      <c r="A73"/>
      <c r="B73"/>
      <c r="C73" s="10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1:17" s="7" customFormat="1">
      <c r="A74"/>
      <c r="B74"/>
      <c r="C74" s="10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1:17" s="7" customFormat="1">
      <c r="A75"/>
      <c r="B75"/>
      <c r="C75" s="10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1:17" s="7" customFormat="1">
      <c r="A76"/>
      <c r="B76"/>
      <c r="C76" s="10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1:17" s="7" customFormat="1">
      <c r="A77"/>
      <c r="B77"/>
      <c r="C77" s="10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1:17" s="7" customFormat="1">
      <c r="A78"/>
      <c r="B78"/>
      <c r="C78" s="10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</sheetData>
  <hyperlinks>
    <hyperlink ref="Q31" r:id="rId1" xr:uid="{1F140789-06D1-5349-A809-1B9263CF7A3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Cement</vt:lpstr>
      <vt:lpstr>Salivary gland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Microsoft Office User</cp:lastModifiedBy>
  <dcterms:created xsi:type="dcterms:W3CDTF">2019-12-10T17:45:29Z</dcterms:created>
  <dcterms:modified xsi:type="dcterms:W3CDTF">2020-01-21T17:06:40Z</dcterms:modified>
</cp:coreProperties>
</file>