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/>
  <mc:AlternateContent xmlns:mc="http://schemas.openxmlformats.org/markup-compatibility/2006">
    <mc:Choice Requires="x15">
      <x15ac:absPath xmlns:x15ac="http://schemas.microsoft.com/office/spreadsheetml/2010/11/ac" url="D:\01_Dokumenty\01g_work\01_Manuscripty\05-2019-G4Archea\00-SM-Biomolecules\"/>
    </mc:Choice>
  </mc:AlternateContent>
  <xr:revisionPtr revIDLastSave="0" documentId="13_ncr:1_{59D800D2-E826-4ECD-A12D-95504A32C3E0}" xr6:coauthVersionLast="45" xr6:coauthVersionMax="45" xr10:uidLastSave="{00000000-0000-0000-0000-000000000000}"/>
  <bookViews>
    <workbookView xWindow="-110" yWindow="490" windowWidth="25820" windowHeight="14020" xr2:uid="{00000000-000D-0000-FFFF-FFFF00000000}"/>
  </bookViews>
  <sheets>
    <sheet name="List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uri="GoogleSheetsCustomDataVersion1">
      <go:sheetsCustomData xmlns:go="http://customooxmlschemas.google.com/" r:id="rId5" roundtripDataSignature="AMtx7mhzXmVkg7o/ZzM3uvBztzPNPNTv5w=="/>
    </ext>
  </extLst>
</workbook>
</file>

<file path=xl/calcChain.xml><?xml version="1.0" encoding="utf-8"?>
<calcChain xmlns="http://schemas.openxmlformats.org/spreadsheetml/2006/main">
  <c r="B17" i="1" l="1"/>
  <c r="H16" i="1" s="1"/>
  <c r="B15" i="1"/>
  <c r="B26" i="1" s="1"/>
  <c r="B13" i="1"/>
  <c r="B24" i="1" s="1"/>
  <c r="G9" i="1"/>
  <c r="B19" i="1" s="1"/>
  <c r="F9" i="1"/>
  <c r="D19" i="1" s="1"/>
  <c r="E9" i="1"/>
  <c r="C19" i="1" s="1"/>
  <c r="D9" i="1"/>
  <c r="G8" i="1"/>
  <c r="B18" i="1" s="1"/>
  <c r="F8" i="1"/>
  <c r="D18" i="1" s="1"/>
  <c r="E8" i="1"/>
  <c r="C18" i="1" s="1"/>
  <c r="D8" i="1"/>
  <c r="G7" i="1"/>
  <c r="F7" i="1"/>
  <c r="D17" i="1" s="1"/>
  <c r="E7" i="1"/>
  <c r="C17" i="1" s="1"/>
  <c r="D7" i="1"/>
  <c r="G6" i="1"/>
  <c r="B16" i="1" s="1"/>
  <c r="F6" i="1"/>
  <c r="D16" i="1" s="1"/>
  <c r="E6" i="1"/>
  <c r="C16" i="1" s="1"/>
  <c r="D6" i="1"/>
  <c r="G5" i="1"/>
  <c r="F5" i="1"/>
  <c r="D15" i="1" s="1"/>
  <c r="D26" i="1" s="1"/>
  <c r="E5" i="1"/>
  <c r="C15" i="1" s="1"/>
  <c r="D5" i="1"/>
  <c r="R4" i="1"/>
  <c r="G4" i="1"/>
  <c r="B14" i="1" s="1"/>
  <c r="F4" i="1"/>
  <c r="D14" i="1" s="1"/>
  <c r="E4" i="1"/>
  <c r="C14" i="1" s="1"/>
  <c r="D4" i="1"/>
  <c r="G3" i="1"/>
  <c r="F3" i="1"/>
  <c r="D13" i="1" s="1"/>
  <c r="D24" i="1" s="1"/>
  <c r="E3" i="1"/>
  <c r="C13" i="1" s="1"/>
  <c r="C24" i="1" s="1"/>
  <c r="D3" i="1"/>
  <c r="H18" i="1" l="1"/>
  <c r="B30" i="1"/>
  <c r="D30" i="1"/>
  <c r="J18" i="1"/>
  <c r="I18" i="1"/>
  <c r="C30" i="1"/>
  <c r="B25" i="1"/>
  <c r="H13" i="1"/>
  <c r="D29" i="1"/>
  <c r="J17" i="1"/>
  <c r="H15" i="1"/>
  <c r="B27" i="1"/>
  <c r="B29" i="1"/>
  <c r="H17" i="1"/>
  <c r="I15" i="1"/>
  <c r="C27" i="1"/>
  <c r="C25" i="1"/>
  <c r="I13" i="1"/>
  <c r="J16" i="1"/>
  <c r="D28" i="1"/>
  <c r="J15" i="1"/>
  <c r="D27" i="1"/>
  <c r="D25" i="1"/>
  <c r="J13" i="1"/>
  <c r="I16" i="1"/>
  <c r="C28" i="1"/>
  <c r="C26" i="1"/>
  <c r="I14" i="1"/>
  <c r="C29" i="1"/>
  <c r="I17" i="1"/>
  <c r="B28" i="1"/>
  <c r="H14" i="1"/>
  <c r="J14" i="1"/>
</calcChain>
</file>

<file path=xl/sharedStrings.xml><?xml version="1.0" encoding="utf-8"?>
<sst xmlns="http://schemas.openxmlformats.org/spreadsheetml/2006/main" count="62" uniqueCount="34">
  <si>
    <t>Feature</t>
  </si>
  <si>
    <t>Feature count</t>
  </si>
  <si>
    <t>Feature len.</t>
  </si>
  <si>
    <t>Avg feat. len.</t>
  </si>
  <si>
    <t>All inside</t>
  </si>
  <si>
    <t>All after</t>
  </si>
  <si>
    <t>All before</t>
  </si>
  <si>
    <t>1.2 inside</t>
  </si>
  <si>
    <t>1.4 inside</t>
  </si>
  <si>
    <t>1.6 inside</t>
  </si>
  <si>
    <t>1.8 inside</t>
  </si>
  <si>
    <t>2.0 inside</t>
  </si>
  <si>
    <t>1.2 before</t>
  </si>
  <si>
    <t>1.4 before</t>
  </si>
  <si>
    <t>1.6 before</t>
  </si>
  <si>
    <t>1.8  before</t>
  </si>
  <si>
    <t>2.0 before</t>
  </si>
  <si>
    <t>1.2 after</t>
  </si>
  <si>
    <t>1.4 after</t>
  </si>
  <si>
    <t>1.6 after</t>
  </si>
  <si>
    <t>1.8 after</t>
  </si>
  <si>
    <t>2.0 after</t>
  </si>
  <si>
    <t>gene</t>
  </si>
  <si>
    <t>repeat_region</t>
  </si>
  <si>
    <t>ncRNA</t>
  </si>
  <si>
    <t>tRNA</t>
  </si>
  <si>
    <t>rRNA</t>
  </si>
  <si>
    <t>misc_feature</t>
  </si>
  <si>
    <t>regulatory</t>
  </si>
  <si>
    <t>Frequency</t>
  </si>
  <si>
    <t>Ratio to gene</t>
  </si>
  <si>
    <t>Freq/1000bp table</t>
  </si>
  <si>
    <t>reoeat_region</t>
  </si>
  <si>
    <r>
      <t xml:space="preserve">Table S3: </t>
    </r>
    <r>
      <rPr>
        <sz val="12"/>
        <color rgb="FF000000"/>
        <rFont val="Times New Roman"/>
        <family val="1"/>
        <charset val="238"/>
      </rPr>
      <t xml:space="preserve">Feature counts.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</si>
</sst>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0"/>
    <numFmt numFmtId="165" formatCode="0.0"/>
  </numFmts>
  <fonts count="10">
    <font>
      <sz val="10"/>
      <color rgb="FF000000"/>
      <name val="Arial"/>
    </font>
    <font>
      <sz val="10"/>
      <color theme="1"/>
      <name val="Arial"/>
    </font>
    <font>
      <b/>
      <sz val="10"/>
      <color rgb="FF000000"/>
      <name val="Arial"/>
    </font>
    <font>
      <b/>
      <sz val="10"/>
      <color theme="1"/>
      <name val="Arial"/>
    </font>
    <font>
      <sz val="10"/>
      <name val="Arial"/>
    </font>
    <font>
      <sz val="10"/>
      <name val="Arial"/>
    </font>
    <font>
      <sz val="10"/>
      <color theme="1"/>
      <name val="Calibri"/>
    </font>
    <font>
      <sz val="11"/>
      <color rgb="FF000000"/>
      <name val="Inconsolata"/>
    </font>
    <font>
      <b/>
      <sz val="12"/>
      <color rgb="FF000000"/>
      <name val="Times New Roman"/>
      <family val="1"/>
      <charset val="238"/>
    </font>
    <font>
      <sz val="12"/>
      <color rgb="FF00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rgb="FFFFFF00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 applyFont="1" applyAlignment="1"/>
    <xf numFmtId="0" fontId="1" fillId="0" borderId="0" xfId="0" applyFont="1"/>
    <xf numFmtId="0" fontId="0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5" fillId="0" borderId="0" xfId="0" applyFont="1" applyAlignment="1"/>
    <xf numFmtId="0" fontId="6" fillId="0" borderId="0" xfId="0" applyFont="1"/>
    <xf numFmtId="0" fontId="3" fillId="0" borderId="0" xfId="0" applyFont="1" applyAlignment="1">
      <alignment horizontal="center"/>
    </xf>
    <xf numFmtId="164" fontId="7" fillId="2" borderId="1" xfId="0" applyNumberFormat="1" applyFont="1" applyFill="1" applyBorder="1" applyAlignment="1">
      <alignment horizontal="center"/>
    </xf>
    <xf numFmtId="165" fontId="1" fillId="0" borderId="0" xfId="0" applyNumberFormat="1" applyFont="1" applyAlignment="1">
      <alignment horizontal="center"/>
    </xf>
    <xf numFmtId="165" fontId="7" fillId="2" borderId="1" xfId="0" applyNumberFormat="1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165" fontId="0" fillId="0" borderId="0" xfId="0" applyNumberFormat="1" applyFont="1" applyAlignment="1">
      <alignment horizontal="center"/>
    </xf>
    <xf numFmtId="0" fontId="8" fillId="3" borderId="0" xfId="0" applyFont="1" applyFill="1" applyAlignment="1"/>
    <xf numFmtId="0" fontId="1" fillId="3" borderId="0" xfId="0" applyFont="1" applyFill="1"/>
    <xf numFmtId="0" fontId="0" fillId="3" borderId="0" xfId="0" applyFont="1" applyFill="1" applyAlignment="1"/>
    <xf numFmtId="0" fontId="2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165" fontId="3" fillId="4" borderId="1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1"/>
  <c:style val="2"/>
  <c:chart>
    <c:title>
      <c:tx>
        <c:rich>
          <a:bodyPr/>
          <a:lstStyle/>
          <a:p>
            <a:pPr lvl="0">
              <a:defRPr b="0" i="0">
                <a:solidFill>
                  <a:srgbClr val="757575"/>
                </a:solidFill>
                <a:latin typeface="+mn-lt"/>
              </a:defRPr>
            </a:pPr>
            <a:r>
              <a:rPr lang="cs-CZ"/>
              <a:t>PQS frequency per 1000 bp</a:t>
            </a:r>
          </a:p>
        </c:rich>
      </c:tx>
      <c:layout>
        <c:manualLayout>
          <c:xMode val="edge"/>
          <c:yMode val="edge"/>
          <c:x val="2.1924686192468616E-2"/>
          <c:y val="2.4078254326561323E-2"/>
        </c:manualLayout>
      </c:layout>
      <c:overlay val="0"/>
    </c:title>
    <c:autoTitleDeleted val="0"/>
    <c:plotArea>
      <c:layout>
        <c:manualLayout>
          <c:xMode val="edge"/>
          <c:yMode val="edge"/>
          <c:x val="9.5659444243109779E-2"/>
          <c:y val="0.12229501786317343"/>
          <c:w val="0.76369006175483312"/>
          <c:h val="0.72678954634056747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'List 1'!$B$23</c:f>
              <c:strCache>
                <c:ptCount val="1"/>
                <c:pt idx="0">
                  <c:v>All before</c:v>
                </c:pt>
              </c:strCache>
            </c:strRef>
          </c:tx>
          <c:spPr>
            <a:solidFill>
              <a:srgbClr val="3366CC"/>
            </a:solidFill>
          </c:spPr>
          <c:invertIfNegative val="1"/>
          <c:cat>
            <c:strRef>
              <c:f>'List 1'!$A$24:$A$28</c:f>
              <c:strCache>
                <c:ptCount val="5"/>
                <c:pt idx="0">
                  <c:v>gene</c:v>
                </c:pt>
                <c:pt idx="1">
                  <c:v>reoeat_region</c:v>
                </c:pt>
                <c:pt idx="2">
                  <c:v>ncRNA</c:v>
                </c:pt>
                <c:pt idx="3">
                  <c:v>tRNA</c:v>
                </c:pt>
                <c:pt idx="4">
                  <c:v>rRNA</c:v>
                </c:pt>
              </c:strCache>
            </c:strRef>
          </c:cat>
          <c:val>
            <c:numRef>
              <c:f>'List 1'!$B$24:$B$28</c:f>
              <c:numCache>
                <c:formatCode>0.0</c:formatCode>
                <c:ptCount val="5"/>
                <c:pt idx="0">
                  <c:v>1.3403266490656447</c:v>
                </c:pt>
                <c:pt idx="1">
                  <c:v>1.6696588868940754</c:v>
                </c:pt>
                <c:pt idx="2">
                  <c:v>1.189801699716714</c:v>
                </c:pt>
                <c:pt idx="3">
                  <c:v>1.823392718822618</c:v>
                </c:pt>
                <c:pt idx="4">
                  <c:v>2.1410579345088161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  <c:ext xmlns:c16="http://schemas.microsoft.com/office/drawing/2014/chart" uri="{C3380CC4-5D6E-409C-BE32-E72D297353CC}">
              <c16:uniqueId val="{00000000-69E2-4554-AE31-C92EDD06D6D7}"/>
            </c:ext>
          </c:extLst>
        </c:ser>
        <c:ser>
          <c:idx val="1"/>
          <c:order val="1"/>
          <c:tx>
            <c:strRef>
              <c:f>'List 1'!$C$23</c:f>
              <c:strCache>
                <c:ptCount val="1"/>
                <c:pt idx="0">
                  <c:v>All inside</c:v>
                </c:pt>
              </c:strCache>
            </c:strRef>
          </c:tx>
          <c:spPr>
            <a:solidFill>
              <a:srgbClr val="DC3912"/>
            </a:solidFill>
          </c:spPr>
          <c:invertIfNegative val="1"/>
          <c:cat>
            <c:strRef>
              <c:f>'List 1'!$A$24:$A$28</c:f>
              <c:strCache>
                <c:ptCount val="5"/>
                <c:pt idx="0">
                  <c:v>gene</c:v>
                </c:pt>
                <c:pt idx="1">
                  <c:v>reoeat_region</c:v>
                </c:pt>
                <c:pt idx="2">
                  <c:v>ncRNA</c:v>
                </c:pt>
                <c:pt idx="3">
                  <c:v>tRNA</c:v>
                </c:pt>
                <c:pt idx="4">
                  <c:v>rRNA</c:v>
                </c:pt>
              </c:strCache>
            </c:strRef>
          </c:cat>
          <c:val>
            <c:numRef>
              <c:f>'List 1'!$C$24:$C$28</c:f>
              <c:numCache>
                <c:formatCode>0.0</c:formatCode>
                <c:ptCount val="5"/>
                <c:pt idx="0">
                  <c:v>1.2178941324945918</c:v>
                </c:pt>
                <c:pt idx="1">
                  <c:v>0.74725046450704558</c:v>
                </c:pt>
                <c:pt idx="2">
                  <c:v>6.6054967928295314</c:v>
                </c:pt>
                <c:pt idx="3">
                  <c:v>3.2859413255444352</c:v>
                </c:pt>
                <c:pt idx="4">
                  <c:v>3.8928321921323907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  <c:ext xmlns:c16="http://schemas.microsoft.com/office/drawing/2014/chart" uri="{C3380CC4-5D6E-409C-BE32-E72D297353CC}">
              <c16:uniqueId val="{00000001-69E2-4554-AE31-C92EDD06D6D7}"/>
            </c:ext>
          </c:extLst>
        </c:ser>
        <c:ser>
          <c:idx val="2"/>
          <c:order val="2"/>
          <c:tx>
            <c:strRef>
              <c:f>'List 1'!$D$23</c:f>
              <c:strCache>
                <c:ptCount val="1"/>
                <c:pt idx="0">
                  <c:v>All after</c:v>
                </c:pt>
              </c:strCache>
            </c:strRef>
          </c:tx>
          <c:spPr>
            <a:solidFill>
              <a:srgbClr val="FF9900"/>
            </a:solidFill>
          </c:spPr>
          <c:invertIfNegative val="1"/>
          <c:cat>
            <c:strRef>
              <c:f>'List 1'!$A$24:$A$28</c:f>
              <c:strCache>
                <c:ptCount val="5"/>
                <c:pt idx="0">
                  <c:v>gene</c:v>
                </c:pt>
                <c:pt idx="1">
                  <c:v>reoeat_region</c:v>
                </c:pt>
                <c:pt idx="2">
                  <c:v>ncRNA</c:v>
                </c:pt>
                <c:pt idx="3">
                  <c:v>tRNA</c:v>
                </c:pt>
                <c:pt idx="4">
                  <c:v>rRNA</c:v>
                </c:pt>
              </c:strCache>
            </c:strRef>
          </c:cat>
          <c:val>
            <c:numRef>
              <c:f>'List 1'!$D$24:$D$28</c:f>
              <c:numCache>
                <c:formatCode>0.0</c:formatCode>
                <c:ptCount val="5"/>
                <c:pt idx="0">
                  <c:v>1.3403855153596878</c:v>
                </c:pt>
                <c:pt idx="1">
                  <c:v>1.2208258527827649</c:v>
                </c:pt>
                <c:pt idx="2">
                  <c:v>1.5864022662889519</c:v>
                </c:pt>
                <c:pt idx="3">
                  <c:v>1.6467854376452362</c:v>
                </c:pt>
                <c:pt idx="4">
                  <c:v>2.2040302267002518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  <c:ext xmlns:c16="http://schemas.microsoft.com/office/drawing/2014/chart" uri="{C3380CC4-5D6E-409C-BE32-E72D297353CC}">
              <c16:uniqueId val="{00000002-69E2-4554-AE31-C92EDD06D6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99231050"/>
        <c:axId val="764180763"/>
      </c:barChart>
      <c:catAx>
        <c:axId val="209923105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cs-CZ"/>
                  <a:t>Feature</a:t>
                </a:r>
              </a:p>
            </c:rich>
          </c:tx>
          <c:overlay val="0"/>
        </c:title>
        <c:numFmt formatCode="General" sourceLinked="1"/>
        <c:majorTickMark val="cross"/>
        <c:minorTickMark val="cross"/>
        <c:tickLblPos val="nextTo"/>
        <c:txPr>
          <a:bodyPr/>
          <a:lstStyle/>
          <a:p>
            <a:pPr lvl="0">
              <a:defRPr b="0" i="0">
                <a:solidFill>
                  <a:srgbClr val="000000"/>
                </a:solidFill>
                <a:latin typeface="+mn-lt"/>
              </a:defRPr>
            </a:pPr>
            <a:endParaRPr lang="cs-CZ"/>
          </a:p>
        </c:txPr>
        <c:crossAx val="764180763"/>
        <c:crosses val="autoZero"/>
        <c:auto val="1"/>
        <c:lblAlgn val="ctr"/>
        <c:lblOffset val="100"/>
        <c:noMultiLvlLbl val="1"/>
      </c:catAx>
      <c:valAx>
        <c:axId val="764180763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cs-CZ"/>
              </a:p>
            </c:rich>
          </c:tx>
          <c:overlay val="0"/>
        </c:title>
        <c:numFmt formatCode="0.0" sourceLinked="1"/>
        <c:majorTickMark val="cross"/>
        <c:minorTickMark val="cross"/>
        <c:tickLblPos val="nextTo"/>
        <c:spPr>
          <a:ln/>
        </c:spPr>
        <c:txPr>
          <a:bodyPr/>
          <a:lstStyle/>
          <a:p>
            <a:pPr lvl="0">
              <a:defRPr b="0" i="0">
                <a:solidFill>
                  <a:srgbClr val="000000"/>
                </a:solidFill>
                <a:latin typeface="+mn-lt"/>
              </a:defRPr>
            </a:pPr>
            <a:endParaRPr lang="cs-CZ"/>
          </a:p>
        </c:txPr>
        <c:crossAx val="2099231050"/>
        <c:crosses val="autoZero"/>
        <c:crossBetween val="between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  <a:endParaRPr lang="cs-CZ"/>
        </a:p>
      </c:txPr>
    </c:legend>
    <c:plotVisOnly val="1"/>
    <c:dispBlanksAs val="zero"/>
    <c:showDLblsOverMax val="1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1"/>
  <c:style val="2"/>
  <c:chart>
    <c:title>
      <c:tx>
        <c:rich>
          <a:bodyPr/>
          <a:lstStyle/>
          <a:p>
            <a:pPr lvl="0">
              <a:defRPr b="0" i="0">
                <a:solidFill>
                  <a:srgbClr val="757575"/>
                </a:solidFill>
                <a:latin typeface="+mn-lt"/>
              </a:defRPr>
            </a:pPr>
            <a:r>
              <a:rPr lang="cs-CZ"/>
              <a:t>Archae ration to gene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'List 1'!$H$12</c:f>
              <c:strCache>
                <c:ptCount val="1"/>
                <c:pt idx="0">
                  <c:v>All before</c:v>
                </c:pt>
              </c:strCache>
            </c:strRef>
          </c:tx>
          <c:spPr>
            <a:solidFill>
              <a:srgbClr val="3366CC"/>
            </a:solidFill>
          </c:spPr>
          <c:invertIfNegative val="1"/>
          <c:cat>
            <c:strRef>
              <c:f>'List 1'!$G$13:$G$18</c:f>
              <c:strCache>
                <c:ptCount val="6"/>
                <c:pt idx="0">
                  <c:v>repeat_region</c:v>
                </c:pt>
                <c:pt idx="1">
                  <c:v>ncRNA</c:v>
                </c:pt>
                <c:pt idx="2">
                  <c:v>tRNA</c:v>
                </c:pt>
                <c:pt idx="3">
                  <c:v>rRNA</c:v>
                </c:pt>
                <c:pt idx="4">
                  <c:v>misc_feature</c:v>
                </c:pt>
                <c:pt idx="5">
                  <c:v>regulatory</c:v>
                </c:pt>
              </c:strCache>
            </c:strRef>
          </c:cat>
          <c:val>
            <c:numRef>
              <c:f>'List 1'!$H$13:$H$18</c:f>
              <c:numCache>
                <c:formatCode>0.0</c:formatCode>
                <c:ptCount val="6"/>
                <c:pt idx="0">
                  <c:v>1.2457104304074023</c:v>
                </c:pt>
                <c:pt idx="1">
                  <c:v>0.88769532452864142</c:v>
                </c:pt>
                <c:pt idx="2">
                  <c:v>1.3604092107649457</c:v>
                </c:pt>
                <c:pt idx="3">
                  <c:v>1.5974150301356533</c:v>
                </c:pt>
                <c:pt idx="4">
                  <c:v>3.7304339233167907</c:v>
                </c:pt>
                <c:pt idx="5">
                  <c:v>0.49739118977557206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  <c:ext xmlns:c16="http://schemas.microsoft.com/office/drawing/2014/chart" uri="{C3380CC4-5D6E-409C-BE32-E72D297353CC}">
              <c16:uniqueId val="{00000000-44A1-4AD2-BA20-18E0699073E4}"/>
            </c:ext>
          </c:extLst>
        </c:ser>
        <c:ser>
          <c:idx val="1"/>
          <c:order val="1"/>
          <c:tx>
            <c:strRef>
              <c:f>'List 1'!$I$12</c:f>
              <c:strCache>
                <c:ptCount val="1"/>
                <c:pt idx="0">
                  <c:v>All inside</c:v>
                </c:pt>
              </c:strCache>
            </c:strRef>
          </c:tx>
          <c:spPr>
            <a:solidFill>
              <a:srgbClr val="DC3912"/>
            </a:solidFill>
          </c:spPr>
          <c:invertIfNegative val="1"/>
          <c:cat>
            <c:strRef>
              <c:f>'List 1'!$G$13:$G$18</c:f>
              <c:strCache>
                <c:ptCount val="6"/>
                <c:pt idx="0">
                  <c:v>repeat_region</c:v>
                </c:pt>
                <c:pt idx="1">
                  <c:v>ncRNA</c:v>
                </c:pt>
                <c:pt idx="2">
                  <c:v>tRNA</c:v>
                </c:pt>
                <c:pt idx="3">
                  <c:v>rRNA</c:v>
                </c:pt>
                <c:pt idx="4">
                  <c:v>misc_feature</c:v>
                </c:pt>
                <c:pt idx="5">
                  <c:v>regulatory</c:v>
                </c:pt>
              </c:strCache>
            </c:strRef>
          </c:cat>
          <c:val>
            <c:numRef>
              <c:f>'List 1'!$I$13:$I$18</c:f>
              <c:numCache>
                <c:formatCode>0.0</c:formatCode>
                <c:ptCount val="6"/>
                <c:pt idx="0">
                  <c:v>0.61355945855200489</c:v>
                </c:pt>
                <c:pt idx="1">
                  <c:v>5.4237036016419626</c:v>
                </c:pt>
                <c:pt idx="2">
                  <c:v>2.6980516925669864</c:v>
                </c:pt>
                <c:pt idx="3">
                  <c:v>3.1963633687591293</c:v>
                </c:pt>
                <c:pt idx="4">
                  <c:v>4.3808125117822829</c:v>
                </c:pt>
                <c:pt idx="5">
                  <c:v>0.93199708374547663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  <c:ext xmlns:c16="http://schemas.microsoft.com/office/drawing/2014/chart" uri="{C3380CC4-5D6E-409C-BE32-E72D297353CC}">
              <c16:uniqueId val="{00000001-44A1-4AD2-BA20-18E0699073E4}"/>
            </c:ext>
          </c:extLst>
        </c:ser>
        <c:ser>
          <c:idx val="2"/>
          <c:order val="2"/>
          <c:tx>
            <c:strRef>
              <c:f>'List 1'!$J$12</c:f>
              <c:strCache>
                <c:ptCount val="1"/>
                <c:pt idx="0">
                  <c:v>All after</c:v>
                </c:pt>
              </c:strCache>
            </c:strRef>
          </c:tx>
          <c:spPr>
            <a:solidFill>
              <a:srgbClr val="FF9900"/>
            </a:solidFill>
          </c:spPr>
          <c:invertIfNegative val="1"/>
          <c:cat>
            <c:strRef>
              <c:f>'List 1'!$G$13:$G$18</c:f>
              <c:strCache>
                <c:ptCount val="6"/>
                <c:pt idx="0">
                  <c:v>repeat_region</c:v>
                </c:pt>
                <c:pt idx="1">
                  <c:v>ncRNA</c:v>
                </c:pt>
                <c:pt idx="2">
                  <c:v>tRNA</c:v>
                </c:pt>
                <c:pt idx="3">
                  <c:v>rRNA</c:v>
                </c:pt>
                <c:pt idx="4">
                  <c:v>misc_feature</c:v>
                </c:pt>
                <c:pt idx="5">
                  <c:v>regulatory</c:v>
                </c:pt>
              </c:strCache>
            </c:strRef>
          </c:cat>
          <c:val>
            <c:numRef>
              <c:f>'List 1'!$J$13:$J$18</c:f>
              <c:numCache>
                <c:formatCode>0.0</c:formatCode>
                <c:ptCount val="6"/>
                <c:pt idx="0">
                  <c:v>0.91080203329051967</c:v>
                </c:pt>
                <c:pt idx="1">
                  <c:v>1.1835417856356396</c:v>
                </c:pt>
                <c:pt idx="2">
                  <c:v>1.2285908932724681</c:v>
                </c:pt>
                <c:pt idx="3">
                  <c:v>1.6443256074046788</c:v>
                </c:pt>
                <c:pt idx="4">
                  <c:v>6.2171168203776901</c:v>
                </c:pt>
                <c:pt idx="5">
                  <c:v>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  <c:ext xmlns:c16="http://schemas.microsoft.com/office/drawing/2014/chart" uri="{C3380CC4-5D6E-409C-BE32-E72D297353CC}">
              <c16:uniqueId val="{00000002-44A1-4AD2-BA20-18E0699073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1172753"/>
        <c:axId val="430996217"/>
      </c:barChart>
      <c:catAx>
        <c:axId val="22117275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cs-CZ"/>
                  <a:t>Feature</a:t>
                </a:r>
              </a:p>
            </c:rich>
          </c:tx>
          <c:overlay val="0"/>
        </c:title>
        <c:numFmt formatCode="General" sourceLinked="1"/>
        <c:majorTickMark val="cross"/>
        <c:minorTickMark val="cross"/>
        <c:tickLblPos val="nextTo"/>
        <c:txPr>
          <a:bodyPr/>
          <a:lstStyle/>
          <a:p>
            <a:pPr lvl="0">
              <a:defRPr b="0" i="0">
                <a:solidFill>
                  <a:srgbClr val="000000"/>
                </a:solidFill>
                <a:latin typeface="+mn-lt"/>
              </a:defRPr>
            </a:pPr>
            <a:endParaRPr lang="cs-CZ"/>
          </a:p>
        </c:txPr>
        <c:crossAx val="430996217"/>
        <c:crosses val="autoZero"/>
        <c:auto val="1"/>
        <c:lblAlgn val="ctr"/>
        <c:lblOffset val="100"/>
        <c:noMultiLvlLbl val="1"/>
      </c:catAx>
      <c:valAx>
        <c:axId val="430996217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cs-CZ"/>
              </a:p>
            </c:rich>
          </c:tx>
          <c:overlay val="0"/>
        </c:title>
        <c:numFmt formatCode="0.0" sourceLinked="1"/>
        <c:majorTickMark val="cross"/>
        <c:minorTickMark val="cross"/>
        <c:tickLblPos val="nextTo"/>
        <c:spPr>
          <a:ln/>
        </c:spPr>
        <c:txPr>
          <a:bodyPr/>
          <a:lstStyle/>
          <a:p>
            <a:pPr lvl="0">
              <a:defRPr b="0" i="0">
                <a:solidFill>
                  <a:srgbClr val="000000"/>
                </a:solidFill>
                <a:latin typeface="+mn-lt"/>
              </a:defRPr>
            </a:pPr>
            <a:endParaRPr lang="cs-CZ"/>
          </a:p>
        </c:txPr>
        <c:crossAx val="221172753"/>
        <c:crosses val="autoZero"/>
        <c:crossBetween val="between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  <a:endParaRPr lang="cs-CZ"/>
        </a:p>
      </c:txPr>
    </c:legend>
    <c:plotVisOnly val="1"/>
    <c:dispBlanksAs val="zero"/>
    <c:showDLblsOverMax val="1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180975</xdr:colOff>
      <xdr:row>31</xdr:row>
      <xdr:rowOff>19050</xdr:rowOff>
    </xdr:from>
    <xdr:ext cx="6829425" cy="4219575"/>
    <xdr:graphicFrame macro="">
      <xdr:nvGraphicFramePr>
        <xdr:cNvPr id="1473101250" name="Chart 1" title="Graf">
          <a:extLst>
            <a:ext uri="{FF2B5EF4-FFF2-40B4-BE49-F238E27FC236}">
              <a16:creationId xmlns:a16="http://schemas.microsoft.com/office/drawing/2014/main" id="{00000000-0008-0000-0000-0000C2BDCD5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oneCellAnchor>
    <xdr:from>
      <xdr:col>7</xdr:col>
      <xdr:colOff>857250</xdr:colOff>
      <xdr:row>19</xdr:row>
      <xdr:rowOff>171450</xdr:rowOff>
    </xdr:from>
    <xdr:ext cx="8220075" cy="5010150"/>
    <xdr:graphicFrame macro="">
      <xdr:nvGraphicFramePr>
        <xdr:cNvPr id="1655171415" name="Chart 2" title="Graf">
          <a:extLst>
            <a:ext uri="{FF2B5EF4-FFF2-40B4-BE49-F238E27FC236}">
              <a16:creationId xmlns:a16="http://schemas.microsoft.com/office/drawing/2014/main" id="{00000000-0008-0000-0000-000057E9A76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V999"/>
  <sheetViews>
    <sheetView tabSelected="1" workbookViewId="0">
      <selection activeCell="G27" sqref="G27"/>
    </sheetView>
  </sheetViews>
  <sheetFormatPr defaultColWidth="14.453125" defaultRowHeight="15" customHeight="1"/>
  <cols>
    <col min="1" max="6" width="14.453125" customWidth="1"/>
  </cols>
  <sheetData>
    <row r="1" spans="1:22" ht="15.75" customHeight="1">
      <c r="A1" s="14" t="s">
        <v>33</v>
      </c>
      <c r="B1" s="15"/>
      <c r="C1" s="15"/>
      <c r="D1" s="15"/>
      <c r="E1" s="15"/>
      <c r="F1" s="15"/>
      <c r="G1" s="15"/>
      <c r="H1" s="15"/>
      <c r="I1" s="15"/>
      <c r="J1" s="15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</row>
    <row r="2" spans="1:22" ht="15.75" customHeight="1">
      <c r="A2" s="17" t="s">
        <v>0</v>
      </c>
      <c r="B2" s="18" t="s">
        <v>1</v>
      </c>
      <c r="C2" s="18" t="s">
        <v>2</v>
      </c>
      <c r="D2" s="18" t="s">
        <v>3</v>
      </c>
      <c r="E2" s="18" t="s">
        <v>4</v>
      </c>
      <c r="F2" s="18" t="s">
        <v>5</v>
      </c>
      <c r="G2" s="18" t="s">
        <v>6</v>
      </c>
      <c r="H2" s="18" t="s">
        <v>7</v>
      </c>
      <c r="I2" s="18" t="s">
        <v>8</v>
      </c>
      <c r="J2" s="18" t="s">
        <v>9</v>
      </c>
      <c r="K2" s="18" t="s">
        <v>10</v>
      </c>
      <c r="L2" s="18" t="s">
        <v>11</v>
      </c>
      <c r="M2" s="18" t="s">
        <v>12</v>
      </c>
      <c r="N2" s="18" t="s">
        <v>13</v>
      </c>
      <c r="O2" s="18" t="s">
        <v>14</v>
      </c>
      <c r="P2" s="18" t="s">
        <v>15</v>
      </c>
      <c r="Q2" s="18" t="s">
        <v>16</v>
      </c>
      <c r="R2" s="18" t="s">
        <v>17</v>
      </c>
      <c r="S2" s="18" t="s">
        <v>18</v>
      </c>
      <c r="T2" s="18" t="s">
        <v>19</v>
      </c>
      <c r="U2" s="18" t="s">
        <v>20</v>
      </c>
      <c r="V2" s="18" t="s">
        <v>21</v>
      </c>
    </row>
    <row r="3" spans="1:22" ht="15.75" customHeight="1">
      <c r="A3" s="2" t="s">
        <v>22</v>
      </c>
      <c r="B3" s="3">
        <v>339753</v>
      </c>
      <c r="C3" s="3">
        <v>291395607</v>
      </c>
      <c r="D3" s="3">
        <f t="shared" ref="D3:D9" si="0">C3/B3</f>
        <v>857.66897422539319</v>
      </c>
      <c r="E3" s="3">
        <f t="shared" ref="E3:E9" si="1">SUM(H3:L3)</f>
        <v>354889</v>
      </c>
      <c r="F3" s="3">
        <f t="shared" ref="F3:F9" si="2">SUM(R3:V3)</f>
        <v>45540</v>
      </c>
      <c r="G3" s="3">
        <f t="shared" ref="G3:G9" si="3">SUM(M3:Q3)</f>
        <v>45538</v>
      </c>
      <c r="H3" s="4">
        <v>349856</v>
      </c>
      <c r="I3" s="5">
        <v>4858</v>
      </c>
      <c r="J3" s="3">
        <v>175</v>
      </c>
      <c r="K3" s="3">
        <v>0</v>
      </c>
      <c r="L3" s="1">
        <v>0</v>
      </c>
      <c r="M3" s="6">
        <v>44783</v>
      </c>
      <c r="N3" s="5">
        <v>728</v>
      </c>
      <c r="O3" s="1">
        <v>27</v>
      </c>
      <c r="P3" s="1">
        <v>0</v>
      </c>
      <c r="Q3" s="1">
        <v>0</v>
      </c>
      <c r="R3" s="6">
        <v>44803</v>
      </c>
      <c r="S3" s="5">
        <v>711</v>
      </c>
      <c r="T3" s="5">
        <v>26</v>
      </c>
      <c r="U3" s="1">
        <v>0</v>
      </c>
      <c r="V3" s="1">
        <v>0</v>
      </c>
    </row>
    <row r="4" spans="1:22" ht="15.75" customHeight="1">
      <c r="A4" s="2" t="s">
        <v>23</v>
      </c>
      <c r="B4" s="3">
        <v>557</v>
      </c>
      <c r="C4" s="3">
        <v>1039812</v>
      </c>
      <c r="D4" s="3">
        <f t="shared" si="0"/>
        <v>1866.8078994614004</v>
      </c>
      <c r="E4" s="3">
        <f t="shared" si="1"/>
        <v>777</v>
      </c>
      <c r="F4" s="3">
        <f t="shared" si="2"/>
        <v>68</v>
      </c>
      <c r="G4" s="3">
        <f t="shared" si="3"/>
        <v>93</v>
      </c>
      <c r="H4" s="4">
        <v>773</v>
      </c>
      <c r="I4" s="5">
        <v>2</v>
      </c>
      <c r="J4" s="3">
        <v>2</v>
      </c>
      <c r="K4" s="3">
        <v>0</v>
      </c>
      <c r="L4" s="1">
        <v>0</v>
      </c>
      <c r="M4" s="6">
        <v>92</v>
      </c>
      <c r="N4" s="5">
        <v>1</v>
      </c>
      <c r="O4" s="1">
        <v>0</v>
      </c>
      <c r="P4" s="1">
        <v>0</v>
      </c>
      <c r="Q4" s="1">
        <v>0</v>
      </c>
      <c r="R4" s="7">
        <f>48+20</f>
        <v>68</v>
      </c>
      <c r="S4" s="5">
        <v>0</v>
      </c>
      <c r="T4" s="5">
        <v>0</v>
      </c>
      <c r="U4" s="1">
        <v>0</v>
      </c>
      <c r="V4" s="1">
        <v>0</v>
      </c>
    </row>
    <row r="5" spans="1:22" ht="15.75" customHeight="1">
      <c r="A5" s="2" t="s">
        <v>24</v>
      </c>
      <c r="B5" s="3">
        <v>353</v>
      </c>
      <c r="C5" s="3">
        <v>94164</v>
      </c>
      <c r="D5" s="3">
        <f t="shared" si="0"/>
        <v>266.75354107648724</v>
      </c>
      <c r="E5" s="3">
        <f t="shared" si="1"/>
        <v>622</v>
      </c>
      <c r="F5" s="3">
        <f t="shared" si="2"/>
        <v>56</v>
      </c>
      <c r="G5" s="3">
        <f t="shared" si="3"/>
        <v>42</v>
      </c>
      <c r="H5" s="4">
        <v>613</v>
      </c>
      <c r="I5" s="5">
        <v>9</v>
      </c>
      <c r="J5" s="3">
        <v>0</v>
      </c>
      <c r="K5" s="3">
        <v>0</v>
      </c>
      <c r="L5" s="1">
        <v>0</v>
      </c>
      <c r="M5" s="6">
        <v>41</v>
      </c>
      <c r="N5" s="1">
        <v>1</v>
      </c>
      <c r="O5" s="1">
        <v>0</v>
      </c>
      <c r="P5" s="1">
        <v>0</v>
      </c>
      <c r="Q5" s="1">
        <v>0</v>
      </c>
      <c r="R5" s="6">
        <v>55</v>
      </c>
      <c r="S5" s="5">
        <v>1</v>
      </c>
      <c r="T5" s="1">
        <v>0</v>
      </c>
      <c r="U5" s="1">
        <v>0</v>
      </c>
      <c r="V5" s="1">
        <v>0</v>
      </c>
    </row>
    <row r="6" spans="1:22" ht="15.75" customHeight="1">
      <c r="A6" s="3" t="s">
        <v>25</v>
      </c>
      <c r="B6" s="3">
        <v>6455</v>
      </c>
      <c r="C6" s="3">
        <v>465620</v>
      </c>
      <c r="D6" s="3">
        <f t="shared" si="0"/>
        <v>72.133230054221528</v>
      </c>
      <c r="E6" s="3">
        <f t="shared" si="1"/>
        <v>1530</v>
      </c>
      <c r="F6" s="3">
        <f t="shared" si="2"/>
        <v>1063</v>
      </c>
      <c r="G6" s="3">
        <f t="shared" si="3"/>
        <v>1177</v>
      </c>
      <c r="H6" s="4">
        <v>1493</v>
      </c>
      <c r="I6" s="5">
        <v>37</v>
      </c>
      <c r="J6" s="4">
        <v>0</v>
      </c>
      <c r="K6" s="3">
        <v>0</v>
      </c>
      <c r="L6" s="1">
        <v>0</v>
      </c>
      <c r="M6" s="6">
        <v>1148</v>
      </c>
      <c r="N6" s="5">
        <v>29</v>
      </c>
      <c r="O6" s="1">
        <v>0</v>
      </c>
      <c r="P6" s="1">
        <v>0</v>
      </c>
      <c r="Q6" s="1">
        <v>0</v>
      </c>
      <c r="R6" s="6">
        <v>1040</v>
      </c>
      <c r="S6" s="5">
        <v>22</v>
      </c>
      <c r="T6" s="5">
        <v>1</v>
      </c>
      <c r="U6" s="1">
        <v>0</v>
      </c>
      <c r="V6" s="1">
        <v>0</v>
      </c>
    </row>
    <row r="7" spans="1:22" ht="15.75" customHeight="1">
      <c r="A7" s="2" t="s">
        <v>26</v>
      </c>
      <c r="B7" s="3">
        <v>794</v>
      </c>
      <c r="C7" s="3">
        <v>1100741</v>
      </c>
      <c r="D7" s="3">
        <f t="shared" si="0"/>
        <v>1386.3236775818639</v>
      </c>
      <c r="E7" s="3">
        <f t="shared" si="1"/>
        <v>4285</v>
      </c>
      <c r="F7" s="3">
        <f t="shared" si="2"/>
        <v>175</v>
      </c>
      <c r="G7" s="3">
        <f t="shared" si="3"/>
        <v>170</v>
      </c>
      <c r="H7" s="4">
        <v>4235</v>
      </c>
      <c r="I7" s="5">
        <v>50</v>
      </c>
      <c r="J7" s="3">
        <v>0</v>
      </c>
      <c r="K7" s="3">
        <v>0</v>
      </c>
      <c r="L7" s="1">
        <v>0</v>
      </c>
      <c r="M7" s="6">
        <v>170</v>
      </c>
      <c r="N7" s="5">
        <v>0</v>
      </c>
      <c r="O7" s="1">
        <v>0</v>
      </c>
      <c r="P7" s="1">
        <v>0</v>
      </c>
      <c r="Q7" s="1">
        <v>0</v>
      </c>
      <c r="R7" s="6">
        <v>174</v>
      </c>
      <c r="S7" s="1">
        <v>1</v>
      </c>
      <c r="T7" s="1">
        <v>0</v>
      </c>
      <c r="U7" s="1">
        <v>0</v>
      </c>
      <c r="V7" s="1">
        <v>0</v>
      </c>
    </row>
    <row r="8" spans="1:22" ht="15.75" customHeight="1">
      <c r="A8" s="2" t="s">
        <v>27</v>
      </c>
      <c r="B8" s="3">
        <v>6</v>
      </c>
      <c r="C8" s="3">
        <v>1312</v>
      </c>
      <c r="D8" s="3">
        <f t="shared" si="0"/>
        <v>218.66666666666666</v>
      </c>
      <c r="E8" s="3">
        <f t="shared" si="1"/>
        <v>7</v>
      </c>
      <c r="F8" s="3">
        <f t="shared" si="2"/>
        <v>5</v>
      </c>
      <c r="G8" s="3">
        <f t="shared" si="3"/>
        <v>3</v>
      </c>
      <c r="H8" s="4">
        <v>7</v>
      </c>
      <c r="I8" s="1">
        <v>0</v>
      </c>
      <c r="J8" s="3">
        <v>0</v>
      </c>
      <c r="K8" s="3">
        <v>0</v>
      </c>
      <c r="L8" s="1">
        <v>0</v>
      </c>
      <c r="M8" s="6">
        <v>3</v>
      </c>
      <c r="N8" s="1">
        <v>0</v>
      </c>
      <c r="O8" s="1">
        <v>0</v>
      </c>
      <c r="P8" s="1">
        <v>0</v>
      </c>
      <c r="Q8" s="1">
        <v>0</v>
      </c>
      <c r="R8" s="6">
        <v>5</v>
      </c>
      <c r="S8" s="1">
        <v>0</v>
      </c>
      <c r="T8" s="1">
        <v>0</v>
      </c>
      <c r="U8" s="1">
        <v>0</v>
      </c>
      <c r="V8" s="1">
        <v>0</v>
      </c>
    </row>
    <row r="9" spans="1:22" ht="15.75" customHeight="1">
      <c r="A9" s="2" t="s">
        <v>28</v>
      </c>
      <c r="B9" s="3">
        <v>15</v>
      </c>
      <c r="C9" s="3">
        <v>1762</v>
      </c>
      <c r="D9" s="3">
        <f t="shared" si="0"/>
        <v>117.46666666666667</v>
      </c>
      <c r="E9" s="3">
        <f t="shared" si="1"/>
        <v>2</v>
      </c>
      <c r="F9" s="3">
        <f t="shared" si="2"/>
        <v>0</v>
      </c>
      <c r="G9" s="3">
        <f t="shared" si="3"/>
        <v>1</v>
      </c>
      <c r="H9" s="4">
        <v>2</v>
      </c>
      <c r="I9" s="1">
        <v>0</v>
      </c>
      <c r="J9" s="3">
        <v>0</v>
      </c>
      <c r="K9" s="3">
        <v>0</v>
      </c>
      <c r="L9" s="1">
        <v>0</v>
      </c>
      <c r="M9" s="6">
        <v>1</v>
      </c>
      <c r="N9" s="1">
        <v>0</v>
      </c>
      <c r="O9" s="1">
        <v>0</v>
      </c>
      <c r="P9" s="1">
        <v>0</v>
      </c>
      <c r="Q9" s="1">
        <v>0</v>
      </c>
      <c r="R9" s="6">
        <v>0</v>
      </c>
      <c r="S9" s="1">
        <v>0</v>
      </c>
      <c r="T9" s="1">
        <v>0</v>
      </c>
      <c r="U9" s="1">
        <v>0</v>
      </c>
      <c r="V9" s="1">
        <v>0</v>
      </c>
    </row>
    <row r="10" spans="1:22" ht="15.75" customHeight="1">
      <c r="A10" s="2"/>
      <c r="B10" s="3"/>
      <c r="C10" s="3"/>
      <c r="D10" s="3"/>
      <c r="E10" s="3"/>
      <c r="F10" s="3"/>
      <c r="G10" s="3"/>
      <c r="H10" s="3"/>
      <c r="I10" s="3"/>
      <c r="J10" s="3"/>
      <c r="K10" s="3"/>
    </row>
    <row r="11" spans="1:22" ht="15.75" customHeight="1">
      <c r="A11" s="2"/>
      <c r="B11" s="3"/>
      <c r="C11" s="3"/>
      <c r="D11" s="3"/>
      <c r="E11" s="3"/>
      <c r="F11" s="3"/>
      <c r="G11" s="3"/>
      <c r="H11" s="3"/>
      <c r="I11" s="3"/>
      <c r="J11" s="3"/>
      <c r="K11" s="3"/>
    </row>
    <row r="12" spans="1:22" ht="15.75" customHeight="1">
      <c r="A12" s="8" t="s">
        <v>29</v>
      </c>
      <c r="B12" s="18" t="s">
        <v>6</v>
      </c>
      <c r="C12" s="18" t="s">
        <v>4</v>
      </c>
      <c r="D12" s="18" t="s">
        <v>5</v>
      </c>
      <c r="E12" s="3"/>
      <c r="G12" s="8" t="s">
        <v>30</v>
      </c>
      <c r="H12" s="18" t="s">
        <v>6</v>
      </c>
      <c r="I12" s="18" t="s">
        <v>4</v>
      </c>
      <c r="J12" s="18" t="s">
        <v>5</v>
      </c>
      <c r="K12" s="3"/>
    </row>
    <row r="13" spans="1:22" ht="15.75" customHeight="1">
      <c r="A13" s="2" t="s">
        <v>22</v>
      </c>
      <c r="B13" s="9">
        <f t="shared" ref="B13:B19" si="4">G3/(B3*100)</f>
        <v>1.3403266490656447E-3</v>
      </c>
      <c r="C13" s="9">
        <f t="shared" ref="C13:C19" si="5">E3/$C3</f>
        <v>1.2178941324945919E-3</v>
      </c>
      <c r="D13" s="9">
        <f t="shared" ref="D13:D19" si="6">F3/(B3*100)</f>
        <v>1.3403855153596878E-3</v>
      </c>
      <c r="E13" s="10"/>
      <c r="G13" s="11" t="s">
        <v>23</v>
      </c>
      <c r="H13" s="10">
        <f t="shared" ref="H13:J13" si="7">B14/B$13</f>
        <v>1.2457104304074023</v>
      </c>
      <c r="I13" s="10">
        <f t="shared" si="7"/>
        <v>0.61355945855200489</v>
      </c>
      <c r="J13" s="10">
        <f t="shared" si="7"/>
        <v>0.91080203329051967</v>
      </c>
      <c r="K13" s="10"/>
    </row>
    <row r="14" spans="1:22" ht="15.75" customHeight="1">
      <c r="A14" s="12" t="s">
        <v>23</v>
      </c>
      <c r="B14" s="9">
        <f t="shared" si="4"/>
        <v>1.6696588868940754E-3</v>
      </c>
      <c r="C14" s="9">
        <f t="shared" si="5"/>
        <v>7.4725046450704554E-4</v>
      </c>
      <c r="D14" s="9">
        <f t="shared" si="6"/>
        <v>1.2208258527827648E-3</v>
      </c>
      <c r="E14" s="10"/>
      <c r="G14" s="13" t="s">
        <v>24</v>
      </c>
      <c r="H14" s="10">
        <f t="shared" ref="H14:J14" si="8">B15/B$13</f>
        <v>0.88769532452864142</v>
      </c>
      <c r="I14" s="10">
        <f t="shared" si="8"/>
        <v>5.4237036016419626</v>
      </c>
      <c r="J14" s="10">
        <f t="shared" si="8"/>
        <v>1.1835417856356396</v>
      </c>
      <c r="K14" s="10"/>
    </row>
    <row r="15" spans="1:22" ht="15.75" customHeight="1">
      <c r="A15" s="2" t="s">
        <v>24</v>
      </c>
      <c r="B15" s="9">
        <f t="shared" si="4"/>
        <v>1.1898016997167139E-3</v>
      </c>
      <c r="C15" s="9">
        <f t="shared" si="5"/>
        <v>6.6054967928295318E-3</v>
      </c>
      <c r="D15" s="9">
        <f t="shared" si="6"/>
        <v>1.5864022662889518E-3</v>
      </c>
      <c r="E15" s="10"/>
      <c r="G15" s="10" t="s">
        <v>25</v>
      </c>
      <c r="H15" s="10">
        <f t="shared" ref="H15:J15" si="9">B16/B$13</f>
        <v>1.3604092107649457</v>
      </c>
      <c r="I15" s="10">
        <f t="shared" si="9"/>
        <v>2.6980516925669864</v>
      </c>
      <c r="J15" s="10">
        <f t="shared" si="9"/>
        <v>1.2285908932724681</v>
      </c>
      <c r="K15" s="10"/>
    </row>
    <row r="16" spans="1:22" ht="15.75" customHeight="1">
      <c r="A16" s="3" t="s">
        <v>25</v>
      </c>
      <c r="B16" s="9">
        <f t="shared" si="4"/>
        <v>1.823392718822618E-3</v>
      </c>
      <c r="C16" s="9">
        <f t="shared" si="5"/>
        <v>3.2859413255444353E-3</v>
      </c>
      <c r="D16" s="9">
        <f t="shared" si="6"/>
        <v>1.6467854376452362E-3</v>
      </c>
      <c r="E16" s="10"/>
      <c r="G16" s="13" t="s">
        <v>26</v>
      </c>
      <c r="H16" s="10">
        <f t="shared" ref="H16:J16" si="10">B17/B$13</f>
        <v>1.5974150301356533</v>
      </c>
      <c r="I16" s="10">
        <f t="shared" si="10"/>
        <v>3.1963633687591293</v>
      </c>
      <c r="J16" s="10">
        <f t="shared" si="10"/>
        <v>1.6443256074046788</v>
      </c>
      <c r="K16" s="10"/>
    </row>
    <row r="17" spans="1:11" ht="15.75" customHeight="1">
      <c r="A17" s="2" t="s">
        <v>26</v>
      </c>
      <c r="B17" s="9">
        <f t="shared" si="4"/>
        <v>2.1410579345088163E-3</v>
      </c>
      <c r="C17" s="9">
        <f t="shared" si="5"/>
        <v>3.8928321921323909E-3</v>
      </c>
      <c r="D17" s="9">
        <f t="shared" si="6"/>
        <v>2.2040302267002519E-3</v>
      </c>
      <c r="E17" s="10"/>
      <c r="G17" s="13" t="s">
        <v>27</v>
      </c>
      <c r="H17" s="10">
        <f t="shared" ref="H17:J17" si="11">B18/B$13</f>
        <v>3.7304339233167907</v>
      </c>
      <c r="I17" s="10">
        <f t="shared" si="11"/>
        <v>4.3808125117822829</v>
      </c>
      <c r="J17" s="10">
        <f t="shared" si="11"/>
        <v>6.2171168203776901</v>
      </c>
      <c r="K17" s="10"/>
    </row>
    <row r="18" spans="1:11" ht="15.75" customHeight="1">
      <c r="A18" s="2" t="s">
        <v>27</v>
      </c>
      <c r="B18" s="9">
        <f t="shared" si="4"/>
        <v>5.0000000000000001E-3</v>
      </c>
      <c r="C18" s="9">
        <f t="shared" si="5"/>
        <v>5.335365853658537E-3</v>
      </c>
      <c r="D18" s="9">
        <f t="shared" si="6"/>
        <v>8.3333333333333332E-3</v>
      </c>
      <c r="E18" s="10"/>
      <c r="G18" s="13" t="s">
        <v>28</v>
      </c>
      <c r="H18" s="10">
        <f t="shared" ref="H18:J18" si="12">B19/B$13</f>
        <v>0.49739118977557206</v>
      </c>
      <c r="I18" s="10">
        <f t="shared" si="12"/>
        <v>0.93199708374547663</v>
      </c>
      <c r="J18" s="10">
        <f t="shared" si="12"/>
        <v>0</v>
      </c>
      <c r="K18" s="10"/>
    </row>
    <row r="19" spans="1:11" ht="15.75" customHeight="1">
      <c r="A19" s="2" t="s">
        <v>28</v>
      </c>
      <c r="B19" s="9">
        <f t="shared" si="4"/>
        <v>6.6666666666666664E-4</v>
      </c>
      <c r="C19" s="9">
        <f t="shared" si="5"/>
        <v>1.1350737797956867E-3</v>
      </c>
      <c r="D19" s="9">
        <f t="shared" si="6"/>
        <v>0</v>
      </c>
      <c r="E19" s="10"/>
      <c r="G19" s="10"/>
      <c r="H19" s="10"/>
      <c r="I19" s="10"/>
      <c r="J19" s="10"/>
      <c r="K19" s="10"/>
    </row>
    <row r="20" spans="1:11" ht="15.75" customHeight="1">
      <c r="A20" s="3"/>
      <c r="B20" s="10"/>
      <c r="C20" s="10"/>
      <c r="D20" s="10"/>
      <c r="E20" s="10"/>
      <c r="F20" s="10"/>
      <c r="G20" s="10"/>
      <c r="H20" s="10"/>
      <c r="I20" s="10"/>
      <c r="J20" s="10"/>
      <c r="K20" s="10"/>
    </row>
    <row r="21" spans="1:11" ht="15.75" customHeight="1">
      <c r="A21" s="3"/>
      <c r="B21" s="10"/>
      <c r="C21" s="10"/>
      <c r="D21" s="10"/>
      <c r="E21" s="10"/>
      <c r="F21" s="10"/>
      <c r="G21" s="10"/>
      <c r="H21" s="10"/>
      <c r="I21" s="10"/>
      <c r="J21" s="10"/>
      <c r="K21" s="10"/>
    </row>
    <row r="22" spans="1:11" ht="15.75" customHeight="1">
      <c r="A22" s="3"/>
      <c r="B22" s="10"/>
      <c r="C22" s="10"/>
      <c r="D22" s="10"/>
      <c r="E22" s="10"/>
      <c r="F22" s="10"/>
      <c r="G22" s="10"/>
      <c r="H22" s="10"/>
      <c r="I22" s="10"/>
      <c r="J22" s="10"/>
      <c r="K22" s="10"/>
    </row>
    <row r="23" spans="1:11" ht="15.75" customHeight="1">
      <c r="A23" s="8" t="s">
        <v>31</v>
      </c>
      <c r="B23" s="19" t="s">
        <v>6</v>
      </c>
      <c r="C23" s="19" t="s">
        <v>4</v>
      </c>
      <c r="D23" s="19" t="s">
        <v>5</v>
      </c>
      <c r="E23" s="10"/>
      <c r="G23" s="10"/>
      <c r="H23" s="10"/>
      <c r="I23" s="10"/>
      <c r="J23" s="10"/>
      <c r="K23" s="10"/>
    </row>
    <row r="24" spans="1:11" ht="15.75" customHeight="1">
      <c r="A24" s="2" t="s">
        <v>22</v>
      </c>
      <c r="B24" s="11">
        <f t="shared" ref="B24:D24" si="13">B13*1000</f>
        <v>1.3403266490656447</v>
      </c>
      <c r="C24" s="11">
        <f t="shared" si="13"/>
        <v>1.2178941324945918</v>
      </c>
      <c r="D24" s="11">
        <f t="shared" si="13"/>
        <v>1.3403855153596878</v>
      </c>
      <c r="E24" s="10"/>
      <c r="G24" s="10"/>
      <c r="H24" s="10"/>
      <c r="I24" s="10"/>
      <c r="J24" s="10"/>
      <c r="K24" s="10"/>
    </row>
    <row r="25" spans="1:11" ht="15.75" customHeight="1">
      <c r="A25" s="2" t="s">
        <v>32</v>
      </c>
      <c r="B25" s="11">
        <f t="shared" ref="B25:D25" si="14">B14*1000</f>
        <v>1.6696588868940754</v>
      </c>
      <c r="C25" s="11">
        <f t="shared" si="14"/>
        <v>0.74725046450704558</v>
      </c>
      <c r="D25" s="11">
        <f t="shared" si="14"/>
        <v>1.2208258527827649</v>
      </c>
      <c r="E25" s="10"/>
      <c r="G25" s="10"/>
      <c r="H25" s="10"/>
      <c r="I25" s="10"/>
      <c r="J25" s="10"/>
      <c r="K25" s="10"/>
    </row>
    <row r="26" spans="1:11" ht="15.75" customHeight="1">
      <c r="A26" s="2" t="s">
        <v>24</v>
      </c>
      <c r="B26" s="11">
        <f t="shared" ref="B26:D26" si="15">B15*1000</f>
        <v>1.189801699716714</v>
      </c>
      <c r="C26" s="11">
        <f t="shared" si="15"/>
        <v>6.6054967928295314</v>
      </c>
      <c r="D26" s="11">
        <f t="shared" si="15"/>
        <v>1.5864022662889519</v>
      </c>
      <c r="E26" s="10"/>
      <c r="G26" s="10"/>
      <c r="H26" s="10"/>
      <c r="I26" s="10"/>
      <c r="J26" s="10"/>
      <c r="K26" s="10"/>
    </row>
    <row r="27" spans="1:11" ht="15.75" customHeight="1">
      <c r="A27" s="3" t="s">
        <v>25</v>
      </c>
      <c r="B27" s="11">
        <f t="shared" ref="B27:D27" si="16">B16*1000</f>
        <v>1.823392718822618</v>
      </c>
      <c r="C27" s="11">
        <f t="shared" si="16"/>
        <v>3.2859413255444352</v>
      </c>
      <c r="D27" s="11">
        <f t="shared" si="16"/>
        <v>1.6467854376452362</v>
      </c>
      <c r="E27" s="10"/>
      <c r="G27" s="10"/>
      <c r="H27" s="10"/>
      <c r="I27" s="10"/>
      <c r="J27" s="10"/>
      <c r="K27" s="10"/>
    </row>
    <row r="28" spans="1:11" ht="15.75" customHeight="1">
      <c r="A28" s="2" t="s">
        <v>26</v>
      </c>
      <c r="B28" s="11">
        <f t="shared" ref="B28:D28" si="17">B17*1000</f>
        <v>2.1410579345088161</v>
      </c>
      <c r="C28" s="11">
        <f t="shared" si="17"/>
        <v>3.8928321921323907</v>
      </c>
      <c r="D28" s="11">
        <f t="shared" si="17"/>
        <v>2.2040302267002518</v>
      </c>
      <c r="E28" s="10"/>
      <c r="G28" s="10"/>
      <c r="H28" s="10"/>
      <c r="I28" s="10"/>
      <c r="J28" s="10"/>
      <c r="K28" s="10"/>
    </row>
    <row r="29" spans="1:11" ht="15.75" customHeight="1">
      <c r="A29" s="2" t="s">
        <v>27</v>
      </c>
      <c r="B29" s="11">
        <f t="shared" ref="B29:D29" si="18">B18*1000</f>
        <v>5</v>
      </c>
      <c r="C29" s="11">
        <f t="shared" si="18"/>
        <v>5.3353658536585371</v>
      </c>
      <c r="D29" s="11">
        <f t="shared" si="18"/>
        <v>8.3333333333333339</v>
      </c>
      <c r="E29" s="10"/>
      <c r="G29" s="10"/>
      <c r="H29" s="10"/>
      <c r="I29" s="10"/>
      <c r="J29" s="10"/>
      <c r="K29" s="10"/>
    </row>
    <row r="30" spans="1:11" ht="15.75" customHeight="1">
      <c r="A30" s="2" t="s">
        <v>28</v>
      </c>
      <c r="B30" s="11">
        <f t="shared" ref="B30:D30" si="19">B19*1000</f>
        <v>0.66666666666666663</v>
      </c>
      <c r="C30" s="11">
        <f t="shared" si="19"/>
        <v>1.1350737797956867</v>
      </c>
      <c r="D30" s="11">
        <f t="shared" si="19"/>
        <v>0</v>
      </c>
      <c r="E30" s="10"/>
      <c r="G30" s="10"/>
      <c r="H30" s="10"/>
      <c r="I30" s="10"/>
      <c r="J30" s="10"/>
      <c r="K30" s="10"/>
    </row>
    <row r="31" spans="1:11" ht="15.75" customHeight="1"/>
    <row r="32" spans="1:11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</sheetData>
  <pageMargins left="0.7" right="0.7" top="0.78740157499999996" bottom="0.78740157499999996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brazda</cp:lastModifiedBy>
  <dcterms:created xsi:type="dcterms:W3CDTF">2020-06-08T13:25:29Z</dcterms:created>
  <dcterms:modified xsi:type="dcterms:W3CDTF">2020-07-22T06:00:41Z</dcterms:modified>
</cp:coreProperties>
</file>