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UKA\publikacje\publikacje moje\ICU - Bydgoszcz\_ FINAL for SUBMISSION\"/>
    </mc:Choice>
  </mc:AlternateContent>
  <xr:revisionPtr revIDLastSave="0" documentId="8_{3ACDB455-9AB8-4845-A386-344285021C98}" xr6:coauthVersionLast="47" xr6:coauthVersionMax="47" xr10:uidLastSave="{00000000-0000-0000-0000-000000000000}"/>
  <bookViews>
    <workbookView xWindow="-108" yWindow="-108" windowWidth="23256" windowHeight="12456" xr2:uid="{DEFB9DEB-7B0D-454A-8534-468CA588BAF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7" i="1"/>
  <c r="B8" i="1" s="1"/>
  <c r="B6" i="1"/>
  <c r="B9" i="1" s="1"/>
  <c r="D6" i="1"/>
  <c r="D11" i="1" s="1"/>
  <c r="E6" i="1"/>
  <c r="E9" i="1" s="1"/>
  <c r="F6" i="1"/>
  <c r="F9" i="1" s="1"/>
  <c r="G6" i="1"/>
  <c r="G9" i="1" s="1"/>
  <c r="D7" i="1"/>
  <c r="E7" i="1"/>
  <c r="F7" i="1"/>
  <c r="F8" i="1" s="1"/>
  <c r="G7" i="1"/>
  <c r="G8" i="1" s="1"/>
  <c r="D8" i="1"/>
  <c r="E8" i="1"/>
  <c r="D9" i="1"/>
  <c r="D10" i="1"/>
  <c r="E10" i="1"/>
  <c r="F10" i="1"/>
  <c r="G10" i="1"/>
  <c r="F11" i="1"/>
  <c r="G11" i="1"/>
  <c r="C10" i="1"/>
  <c r="C7" i="1"/>
  <c r="C8" i="1" s="1"/>
  <c r="C6" i="1"/>
  <c r="C11" i="1" s="1"/>
  <c r="E11" i="1" l="1"/>
  <c r="B11" i="1"/>
  <c r="C9" i="1"/>
</calcChain>
</file>

<file path=xl/sharedStrings.xml><?xml version="1.0" encoding="utf-8"?>
<sst xmlns="http://schemas.openxmlformats.org/spreadsheetml/2006/main" count="15" uniqueCount="15">
  <si>
    <t>PCT</t>
  </si>
  <si>
    <t>CRP</t>
  </si>
  <si>
    <t>WBC</t>
  </si>
  <si>
    <t>PCT+CRP+WBC</t>
  </si>
  <si>
    <t>PCT+CRP+WBC+VOCs</t>
  </si>
  <si>
    <t>VOCs (n=9)</t>
  </si>
  <si>
    <t>AUC</t>
  </si>
  <si>
    <t>FDR</t>
  </si>
  <si>
    <t>True Positive</t>
  </si>
  <si>
    <t>True Negative</t>
  </si>
  <si>
    <t>False Positive</t>
  </si>
  <si>
    <t>False Negative</t>
  </si>
  <si>
    <t>Sensitivity</t>
  </si>
  <si>
    <t>Specificity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</si>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</sst>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</cellXfs>
  <cellStyles count="1">
    <cellStyle name="Normalny" xfId="0" builtinId="0"/>
  </cellStyles>
  <dxfs count="26">
    <dxf>
      <font>
        <b/>
        <i val="0"/>
        <color rgb="FF0070C0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rgb="FFCCECFF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2686D-4840-4093-845A-EC79E47F00B0}">
  <dimension ref="A1:H38"/>
  <sheetViews>
    <sheetView tabSelected="1" workbookViewId="0">
      <selection activeCell="C9" sqref="C9"/>
    </sheetView>
  </sheetViews>
  <sheetFormatPr defaultRowHeight="14.4" x14ac:dyDescent="0.3"/>
  <cols>
    <col min="1" max="1" width="13.109375" style="15" bestFit="1" customWidth="1"/>
    <col min="6" max="6" width="10.44140625" customWidth="1"/>
    <col min="8" max="8" width="11.33203125" style="1" customWidth="1"/>
  </cols>
  <sheetData>
    <row r="1" spans="1:8" ht="15" thickBot="1" x14ac:dyDescent="0.35"/>
    <row r="2" spans="1:8" ht="29.4" thickBot="1" x14ac:dyDescent="0.35">
      <c r="A2" s="16"/>
      <c r="B2" s="10" t="s">
        <v>0</v>
      </c>
      <c r="C2" s="11" t="s">
        <v>1</v>
      </c>
      <c r="D2" s="11" t="s">
        <v>2</v>
      </c>
      <c r="E2" s="12" t="s">
        <v>3</v>
      </c>
      <c r="F2" s="13" t="s">
        <v>4</v>
      </c>
      <c r="G2" s="14" t="s">
        <v>5</v>
      </c>
    </row>
    <row r="3" spans="1:8" x14ac:dyDescent="0.3">
      <c r="A3" s="17" t="s">
        <v>6</v>
      </c>
      <c r="B3" s="20">
        <v>0.57499999999999996</v>
      </c>
      <c r="C3" s="21">
        <v>0.498</v>
      </c>
      <c r="D3" s="21">
        <v>0.69</v>
      </c>
      <c r="E3" s="22">
        <v>0.70699999999999996</v>
      </c>
      <c r="F3" s="23">
        <v>0.88700000000000001</v>
      </c>
      <c r="G3" s="24">
        <v>0.89500000000000002</v>
      </c>
      <c r="H3" s="3"/>
    </row>
    <row r="4" spans="1:8" x14ac:dyDescent="0.3">
      <c r="A4" s="18" t="s">
        <v>8</v>
      </c>
      <c r="B4" s="25">
        <v>52</v>
      </c>
      <c r="C4">
        <v>46</v>
      </c>
      <c r="D4">
        <v>52</v>
      </c>
      <c r="E4" s="5">
        <v>54</v>
      </c>
      <c r="F4" s="8">
        <v>66</v>
      </c>
      <c r="G4" s="26">
        <v>67</v>
      </c>
    </row>
    <row r="5" spans="1:8" x14ac:dyDescent="0.3">
      <c r="A5" s="18" t="s">
        <v>9</v>
      </c>
      <c r="B5" s="25">
        <v>9</v>
      </c>
      <c r="C5">
        <v>10</v>
      </c>
      <c r="D5">
        <v>12</v>
      </c>
      <c r="E5" s="5">
        <v>12</v>
      </c>
      <c r="F5" s="8">
        <v>14</v>
      </c>
      <c r="G5" s="26">
        <v>14</v>
      </c>
    </row>
    <row r="6" spans="1:8" x14ac:dyDescent="0.3">
      <c r="A6" s="18" t="s">
        <v>10</v>
      </c>
      <c r="B6" s="25">
        <f>17-B5</f>
        <v>8</v>
      </c>
      <c r="C6">
        <f>17-C5</f>
        <v>7</v>
      </c>
      <c r="D6">
        <f t="shared" ref="D6:G6" si="0">17-D5</f>
        <v>5</v>
      </c>
      <c r="E6" s="5">
        <f t="shared" si="0"/>
        <v>5</v>
      </c>
      <c r="F6" s="8">
        <f t="shared" si="0"/>
        <v>3</v>
      </c>
      <c r="G6" s="26">
        <f t="shared" si="0"/>
        <v>3</v>
      </c>
    </row>
    <row r="7" spans="1:8" x14ac:dyDescent="0.3">
      <c r="A7" s="18" t="s">
        <v>11</v>
      </c>
      <c r="B7" s="25">
        <f>77-B4</f>
        <v>25</v>
      </c>
      <c r="C7">
        <f>77-C4</f>
        <v>31</v>
      </c>
      <c r="D7">
        <f t="shared" ref="D7:G7" si="1">77-D4</f>
        <v>25</v>
      </c>
      <c r="E7" s="5">
        <f t="shared" si="1"/>
        <v>23</v>
      </c>
      <c r="F7" s="8">
        <f t="shared" si="1"/>
        <v>11</v>
      </c>
      <c r="G7" s="26">
        <f t="shared" si="1"/>
        <v>10</v>
      </c>
    </row>
    <row r="8" spans="1:8" x14ac:dyDescent="0.3">
      <c r="A8" s="18" t="s">
        <v>12</v>
      </c>
      <c r="B8" s="27">
        <f>B4/(B4+B7)</f>
        <v>0.67532467532467533</v>
      </c>
      <c r="C8" s="6">
        <f>C4/(C4+C7)</f>
        <v>0.59740259740259738</v>
      </c>
      <c r="D8" s="6">
        <f t="shared" ref="D8:G8" si="2">D4/(D4+D7)</f>
        <v>0.67532467532467533</v>
      </c>
      <c r="E8" s="7">
        <f t="shared" si="2"/>
        <v>0.70129870129870131</v>
      </c>
      <c r="F8" s="9">
        <f t="shared" si="2"/>
        <v>0.8571428571428571</v>
      </c>
      <c r="G8" s="28">
        <f t="shared" si="2"/>
        <v>0.87012987012987009</v>
      </c>
    </row>
    <row r="9" spans="1:8" x14ac:dyDescent="0.3">
      <c r="A9" s="18" t="s">
        <v>13</v>
      </c>
      <c r="B9" s="27">
        <f>B5/(B5+B6)</f>
        <v>0.52941176470588236</v>
      </c>
      <c r="C9" s="6">
        <f>C5/(C5+C6)</f>
        <v>0.58823529411764708</v>
      </c>
      <c r="D9" s="6">
        <f t="shared" ref="D9:G9" si="3">D5/(D5+D6)</f>
        <v>0.70588235294117652</v>
      </c>
      <c r="E9" s="7">
        <f t="shared" si="3"/>
        <v>0.70588235294117652</v>
      </c>
      <c r="F9" s="9">
        <f t="shared" si="3"/>
        <v>0.82352941176470584</v>
      </c>
      <c r="G9" s="28">
        <f t="shared" si="3"/>
        <v>0.82352941176470584</v>
      </c>
    </row>
    <row r="10" spans="1:8" x14ac:dyDescent="0.3">
      <c r="A10" s="18" t="s">
        <v>14</v>
      </c>
      <c r="B10" s="27">
        <f>(B4+B5)/(77+17)</f>
        <v>0.64893617021276595</v>
      </c>
      <c r="C10" s="6">
        <f>(C4+C5)/(77+17)</f>
        <v>0.5957446808510638</v>
      </c>
      <c r="D10" s="6">
        <f t="shared" ref="D10:G10" si="4">(D4+D5)/(77+17)</f>
        <v>0.68085106382978722</v>
      </c>
      <c r="E10" s="7">
        <f t="shared" si="4"/>
        <v>0.7021276595744681</v>
      </c>
      <c r="F10" s="9">
        <f t="shared" si="4"/>
        <v>0.85106382978723405</v>
      </c>
      <c r="G10" s="28">
        <f t="shared" si="4"/>
        <v>0.86170212765957444</v>
      </c>
    </row>
    <row r="11" spans="1:8" ht="15" thickBot="1" x14ac:dyDescent="0.35">
      <c r="A11" s="19" t="s">
        <v>7</v>
      </c>
      <c r="B11" s="29">
        <f>B6/(B6+B4)</f>
        <v>0.13333333333333333</v>
      </c>
      <c r="C11" s="30">
        <f>C6/(C6+C4)</f>
        <v>0.13207547169811321</v>
      </c>
      <c r="D11" s="30">
        <f t="shared" ref="D11:G11" si="5">D6/(D6+D4)</f>
        <v>8.771929824561403E-2</v>
      </c>
      <c r="E11" s="31">
        <f t="shared" si="5"/>
        <v>8.4745762711864403E-2</v>
      </c>
      <c r="F11" s="32">
        <f t="shared" si="5"/>
        <v>4.3478260869565216E-2</v>
      </c>
      <c r="G11" s="33">
        <f t="shared" si="5"/>
        <v>4.2857142857142858E-2</v>
      </c>
    </row>
    <row r="14" spans="1:8" x14ac:dyDescent="0.3">
      <c r="H14" s="4"/>
    </row>
    <row r="16" spans="1:8" x14ac:dyDescent="0.3">
      <c r="H16" s="3"/>
    </row>
    <row r="20" spans="8:8" x14ac:dyDescent="0.3">
      <c r="H20" s="2"/>
    </row>
    <row r="21" spans="8:8" x14ac:dyDescent="0.3">
      <c r="H21" s="2"/>
    </row>
    <row r="22" spans="8:8" x14ac:dyDescent="0.3">
      <c r="H22" s="2"/>
    </row>
    <row r="23" spans="8:8" x14ac:dyDescent="0.3">
      <c r="H23" s="2"/>
    </row>
    <row r="29" spans="8:8" x14ac:dyDescent="0.3">
      <c r="H29" s="4"/>
    </row>
    <row r="35" spans="8:8" x14ac:dyDescent="0.3">
      <c r="H35" s="2"/>
    </row>
    <row r="36" spans="8:8" x14ac:dyDescent="0.3">
      <c r="H36" s="2"/>
    </row>
    <row r="37" spans="8:8" x14ac:dyDescent="0.3">
      <c r="H37" s="2"/>
    </row>
    <row r="38" spans="8:8" x14ac:dyDescent="0.3">
      <c r="H38" s="2"/>
    </row>
  </sheetData>
  <conditionalFormatting sqref="H15">
    <cfRule type="top10" dxfId="25" priority="28" bottom="1" rank="2"/>
    <cfRule type="top10" dxfId="24" priority="29" rank="2"/>
  </conditionalFormatting>
  <conditionalFormatting sqref="H16">
    <cfRule type="top10" dxfId="23" priority="27" bottom="1" rank="2"/>
    <cfRule type="top10" dxfId="22" priority="30" rank="2"/>
  </conditionalFormatting>
  <conditionalFormatting sqref="H17">
    <cfRule type="top10" dxfId="21" priority="31" bottom="1" rank="2"/>
    <cfRule type="top10" dxfId="20" priority="32" rank="2"/>
  </conditionalFormatting>
  <conditionalFormatting sqref="H20">
    <cfRule type="top10" dxfId="19" priority="33" bottom="1" rank="2"/>
    <cfRule type="top10" dxfId="18" priority="34" rank="2"/>
  </conditionalFormatting>
  <conditionalFormatting sqref="H21">
    <cfRule type="top10" dxfId="17" priority="35" bottom="1" rank="2"/>
    <cfRule type="top10" dxfId="16" priority="36" rank="2"/>
  </conditionalFormatting>
  <conditionalFormatting sqref="H22">
    <cfRule type="top10" dxfId="15" priority="37" bottom="1" rank="2"/>
    <cfRule type="top10" dxfId="14" priority="38" rank="2"/>
  </conditionalFormatting>
  <conditionalFormatting sqref="H23">
    <cfRule type="top10" dxfId="13" priority="39" bottom="1" rank="2"/>
  </conditionalFormatting>
  <conditionalFormatting sqref="H30">
    <cfRule type="top10" dxfId="12" priority="40" bottom="1" rank="2"/>
    <cfRule type="top10" dxfId="11" priority="41" rank="2"/>
  </conditionalFormatting>
  <conditionalFormatting sqref="H31">
    <cfRule type="top10" dxfId="10" priority="42" bottom="1" rank="2"/>
    <cfRule type="top10" dxfId="9" priority="43" rank="2"/>
  </conditionalFormatting>
  <conditionalFormatting sqref="H32">
    <cfRule type="top10" dxfId="8" priority="44" bottom="1" rank="2"/>
    <cfRule type="top10" dxfId="7" priority="45" rank="2"/>
  </conditionalFormatting>
  <conditionalFormatting sqref="H35">
    <cfRule type="top10" dxfId="6" priority="46" bottom="1" rank="2"/>
    <cfRule type="top10" dxfId="5" priority="47" rank="2"/>
  </conditionalFormatting>
  <conditionalFormatting sqref="H36">
    <cfRule type="top10" dxfId="4" priority="48" bottom="1" rank="2"/>
    <cfRule type="top10" dxfId="3" priority="49" rank="2"/>
  </conditionalFormatting>
  <conditionalFormatting sqref="H37">
    <cfRule type="top10" dxfId="2" priority="50" bottom="1" rank="2"/>
    <cfRule type="top10" dxfId="1" priority="51" rank="2"/>
  </conditionalFormatting>
  <conditionalFormatting sqref="H38">
    <cfRule type="top10" dxfId="0" priority="52" bottom="1" rank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wojciech.filipiak@o365.cm.umk.pl</dc:creator>
  <cp:lastModifiedBy>wojciech.filipiak@o365.cm.umk.pl</cp:lastModifiedBy>
  <dcterms:created xsi:type="dcterms:W3CDTF">2024-11-13T09:32:01Z</dcterms:created>
  <dcterms:modified xsi:type="dcterms:W3CDTF">2024-11-16T17:16:46Z</dcterms:modified>
</cp:coreProperties>
</file>