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# Publikationen\2021- Opuntia Junction Tissues\Supplement data\"/>
    </mc:Choice>
  </mc:AlternateContent>
  <bookViews>
    <workbookView xWindow="0" yWindow="0" windowWidth="25200" windowHeight="11880" firstSheet="4" activeTab="6"/>
  </bookViews>
  <sheets>
    <sheet name="O.ficus-indica- Dermal tissue" sheetId="1" r:id="rId1"/>
    <sheet name="O.ficus-indica- Dermal- Stat" sheetId="2" r:id="rId2"/>
    <sheet name="O. ficus-indica- Periderm" sheetId="3" r:id="rId3"/>
    <sheet name="O. ficus-indica- Periderm- Stat" sheetId="4" r:id="rId4"/>
    <sheet name="C. bigelovii- Dermal tissue" sheetId="5" r:id="rId5"/>
    <sheet name="C. bigelovii- Dermal- Stat" sheetId="6" r:id="rId6"/>
    <sheet name="O. ficus-indica - Young fibre" sheetId="7" r:id="rId7"/>
    <sheet name="O. ficus-indica - Young F Stat" sheetId="8" r:id="rId8"/>
    <sheet name="O. ficus-indica - Older fibre" sheetId="9" r:id="rId9"/>
    <sheet name="O. ficus-indica - Older F Stat" sheetId="10" r:id="rId10"/>
    <sheet name="C. bigelovii - Fibre" sheetId="11" r:id="rId11"/>
    <sheet name="C. bigelovii - Fibre - Stat" sheetId="12" r:id="rId12"/>
  </sheets>
  <definedNames>
    <definedName name="Tabellenanalyse__1" localSheetId="11">'C. bigelovii - Fibre - Stat'!$D$3:$E$9</definedName>
    <definedName name="Tabellenanalyse__1" localSheetId="9">'O. ficus-indica - Older F Stat'!$D$3:$F$9</definedName>
    <definedName name="Tabellenanalyse__1" localSheetId="1">'O.ficus-indica- Dermal- Stat'!$D$3:$F$9</definedName>
    <definedName name="Tabellenanalyse__2" localSheetId="5">'C. bigelovii- Dermal- Stat'!$D$3:$F$9</definedName>
    <definedName name="Tabellenanalyse__2" localSheetId="3">'O. ficus-indica- Periderm- Stat'!$D$3:$F$9</definedName>
    <definedName name="Tabellenanalyse__3" localSheetId="5">'C. bigelovii- Dermal- Stat'!$D$3:$F$9</definedName>
    <definedName name="Tabellenanalyse__3" localSheetId="3">'O. ficus-indica- Periderm- Stat'!$D$3:$F$9</definedName>
    <definedName name="Tabellenanalyse__4" localSheetId="5">'C. bigelovii- Dermal- Stat'!$D$3:$F$9</definedName>
    <definedName name="Tabellenanalyse_Laengs_Topf_G__1" localSheetId="5">'C. bigelovii- Dermal- Stat'!$D$11:$F$17</definedName>
    <definedName name="Tabellenanalyse_Laengs_Topf_G__1" localSheetId="9">'O. ficus-indica - Older F Stat'!$D$11:$F$17</definedName>
    <definedName name="Tabellenanalyse_Laengs_Topf_G__1" localSheetId="3">'O. ficus-indica- Periderm- Stat'!$D$11:$F$17</definedName>
    <definedName name="Tabellenanalyse_Laengs_Topf_G__1" localSheetId="1">'O.ficus-indica- Dermal- Stat'!$D$11:$F$17</definedName>
    <definedName name="Tabellenanalyse_Laengs_Topf_G__2" localSheetId="3">'O. ficus-indica- Periderm- Stat'!$D$11:$F$17</definedName>
    <definedName name="Tabellenanalyse_Quer_Topf_F__1" localSheetId="3">'O. ficus-indica- Periderm- Stat'!$D$19:$F$25</definedName>
    <definedName name="Tabellenanalyse_Quer_Topf_F__1" localSheetId="1">'O.ficus-indica- Dermal- Stat'!$D$19:$F$25</definedName>
    <definedName name="Tabellenanalyse_Quer_Topf_F__2" localSheetId="3">'O. ficus-indica- Periderm- Stat'!$D$19:$F$25</definedName>
    <definedName name="Tabellenanalyse_Quer_Topf_F__3" localSheetId="3">'O. ficus-indica- Periderm- Stat'!$D$19:$F$25</definedName>
    <definedName name="Tabellenanalyse_Quer_Topf_G__1" localSheetId="3">'O. ficus-indica- Periderm- Stat'!$D$27:$F$33</definedName>
    <definedName name="Tabellenanalyse_Quer_Topf_G__1" localSheetId="1">'O.ficus-indica- Dermal- Stat'!$D$27:$F$33</definedName>
    <definedName name="Tabellenanalyse_Quer_Topf_G__2" localSheetId="3">'O. ficus-indica- Periderm- Stat'!$D$27:$F$33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7" i="1" l="1"/>
  <c r="T37" i="1" s="1"/>
  <c r="P37" i="1"/>
  <c r="S36" i="1"/>
  <c r="P36" i="1"/>
  <c r="S35" i="1"/>
  <c r="P35" i="1"/>
  <c r="S34" i="1"/>
  <c r="T34" i="1" s="1"/>
  <c r="P34" i="1"/>
  <c r="S33" i="1"/>
  <c r="P33" i="1"/>
  <c r="S32" i="1"/>
  <c r="P32" i="1"/>
  <c r="S31" i="1"/>
  <c r="P31" i="1"/>
  <c r="T30" i="1"/>
  <c r="S30" i="1"/>
  <c r="P30" i="1"/>
  <c r="S29" i="1"/>
  <c r="P29" i="1"/>
  <c r="S28" i="1"/>
  <c r="P28" i="1"/>
  <c r="S27" i="1"/>
  <c r="P27" i="1"/>
  <c r="S26" i="1"/>
  <c r="T26" i="1" s="1"/>
  <c r="P26" i="1"/>
  <c r="S21" i="1"/>
  <c r="P21" i="1"/>
  <c r="S20" i="1"/>
  <c r="P20" i="1"/>
  <c r="T20" i="1" s="1"/>
  <c r="S19" i="1"/>
  <c r="P19" i="1"/>
  <c r="T18" i="1"/>
  <c r="S18" i="1"/>
  <c r="P18" i="1"/>
  <c r="S17" i="1"/>
  <c r="P17" i="1"/>
  <c r="S16" i="1"/>
  <c r="T16" i="1" s="1"/>
  <c r="P16" i="1"/>
  <c r="S15" i="1"/>
  <c r="P15" i="1"/>
  <c r="S14" i="1"/>
  <c r="P14" i="1"/>
  <c r="S13" i="1"/>
  <c r="P13" i="1"/>
  <c r="S12" i="1"/>
  <c r="P12" i="1"/>
  <c r="T12" i="1" s="1"/>
  <c r="S11" i="1"/>
  <c r="T11" i="1" s="1"/>
  <c r="P11" i="1"/>
  <c r="S10" i="1"/>
  <c r="T10" i="1" s="1"/>
  <c r="P10" i="1"/>
  <c r="J37" i="1"/>
  <c r="K37" i="1" s="1"/>
  <c r="F37" i="1"/>
  <c r="K36" i="1"/>
  <c r="J36" i="1"/>
  <c r="F36" i="1"/>
  <c r="J35" i="1"/>
  <c r="K35" i="1" s="1"/>
  <c r="F35" i="1"/>
  <c r="J34" i="1"/>
  <c r="F34" i="1"/>
  <c r="K34" i="1" s="1"/>
  <c r="J33" i="1"/>
  <c r="K33" i="1" s="1"/>
  <c r="F33" i="1"/>
  <c r="K32" i="1"/>
  <c r="J32" i="1"/>
  <c r="F32" i="1"/>
  <c r="J31" i="1"/>
  <c r="K31" i="1" s="1"/>
  <c r="F31" i="1"/>
  <c r="J30" i="1"/>
  <c r="K30" i="1" s="1"/>
  <c r="F30" i="1"/>
  <c r="J29" i="1"/>
  <c r="K29" i="1" s="1"/>
  <c r="F29" i="1"/>
  <c r="K28" i="1"/>
  <c r="J28" i="1"/>
  <c r="F28" i="1"/>
  <c r="J27" i="1"/>
  <c r="K27" i="1" s="1"/>
  <c r="F27" i="1"/>
  <c r="J26" i="1"/>
  <c r="F26" i="1"/>
  <c r="K26" i="1" s="1"/>
  <c r="J21" i="1"/>
  <c r="K21" i="1" s="1"/>
  <c r="F21" i="1"/>
  <c r="J20" i="1"/>
  <c r="K20" i="1" s="1"/>
  <c r="F20" i="1"/>
  <c r="J19" i="1"/>
  <c r="K19" i="1" s="1"/>
  <c r="F19" i="1"/>
  <c r="K18" i="1"/>
  <c r="J18" i="1"/>
  <c r="F18" i="1"/>
  <c r="K17" i="1"/>
  <c r="J17" i="1"/>
  <c r="F17" i="1"/>
  <c r="J16" i="1"/>
  <c r="K16" i="1" s="1"/>
  <c r="F16" i="1"/>
  <c r="J15" i="1"/>
  <c r="K15" i="1" s="1"/>
  <c r="F15" i="1"/>
  <c r="J14" i="1"/>
  <c r="F14" i="1"/>
  <c r="K14" i="1" s="1"/>
  <c r="J13" i="1"/>
  <c r="K13" i="1" s="1"/>
  <c r="F13" i="1"/>
  <c r="J12" i="1"/>
  <c r="K12" i="1" s="1"/>
  <c r="F12" i="1"/>
  <c r="J11" i="1"/>
  <c r="K11" i="1" s="1"/>
  <c r="F11" i="1"/>
  <c r="J10" i="1"/>
  <c r="F10" i="1"/>
  <c r="K10" i="1" s="1"/>
  <c r="T35" i="1" l="1"/>
  <c r="T32" i="1"/>
  <c r="T27" i="1"/>
  <c r="T28" i="1"/>
  <c r="T29" i="1"/>
  <c r="T36" i="1"/>
  <c r="T31" i="1"/>
  <c r="T33" i="1"/>
  <c r="T15" i="1"/>
  <c r="T19" i="1"/>
  <c r="T13" i="1"/>
  <c r="T17" i="1"/>
  <c r="T21" i="1"/>
  <c r="T14" i="1"/>
</calcChain>
</file>

<file path=xl/connections.xml><?xml version="1.0" encoding="utf-8"?>
<connections xmlns="http://schemas.openxmlformats.org/spreadsheetml/2006/main">
  <connection id="1" name="Tabellenanalyse_Laengs_Topf_G" type="6" refreshedVersion="6" background="1" saveData="1">
    <textPr codePage="850" sourceFile="Z:\Mark C. Kelbel\Gewebetests\Opuntia_ficus-indica\ Tabellenanalyse_Laengs_Topf_G .txt" semicolon="1">
      <textFields count="3">
        <textField/>
        <textField/>
        <textField/>
      </textFields>
    </textPr>
  </connection>
  <connection id="2" name="Tabellenanalyse_Laengs_Topf_G1" type="6" refreshedVersion="6" background="1" saveData="1">
    <textPr codePage="850" sourceFile="Z:\Mark C. Kelbel\Gewebetests\Opuntia_ficus-indica\ Tabellenanalyse_Laengs_Topf_G .txt" semicolon="1">
      <textFields count="3">
        <textField/>
        <textField/>
        <textField/>
      </textFields>
    </textPr>
  </connection>
  <connection id="3" name="Tabellenanalyse_Laengs_Topf_G11" type="6" refreshedVersion="6" background="1" saveData="1">
    <textPr codePage="850" sourceFile="Z:\Mark C. Kelbel\Gewebetests\Opuntia_ficus-indica\ Tabellenanalyse_Laengs_Topf_G .txt" semicolon="1">
      <textFields count="3">
        <textField/>
        <textField/>
        <textField/>
      </textFields>
    </textPr>
  </connection>
  <connection id="4" name="Tabellenanalyse_Laengs_Topf_G111" type="6" refreshedVersion="6" background="1" saveData="1">
    <textPr codePage="850" sourceFile="Z:\Mark C. Kelbel\Gewebetests\Opuntia_ficus-indica\ Tabellenanalyse_Laengs_Topf_G .txt" semicolon="1">
      <textFields count="3">
        <textField/>
        <textField/>
        <textField/>
      </textFields>
    </textPr>
  </connection>
  <connection id="5" name="Tabellenanalyse_Laengs_Topf_G1111" type="6" refreshedVersion="6" background="1" saveData="1">
    <textPr codePage="850" sourceFile="Z:\Mark C. Kelbel\Gewebetests\Opuntia_ficus-indica\ Tabellenanalyse_Laengs_Topf_G .txt" semicolon="1">
      <textFields count="3">
        <textField/>
        <textField/>
        <textField/>
      </textFields>
    </textPr>
  </connection>
  <connection id="6" name="Tabellenanalyse_Laengs_Topf_G113" type="6" refreshedVersion="6" background="1" saveData="1">
    <textPr codePage="850" sourceFile="Z:\Mark C. Kelbel\Gewebetests\Opuntia_ficus-indica\ Tabellenanalyse_Laengs_Topf_G .txt" semicolon="1">
      <textFields count="3">
        <textField/>
        <textField/>
        <textField/>
      </textFields>
    </textPr>
  </connection>
  <connection id="7" name="Tabellenanalyse_Laengs_Topf_G3" type="6" refreshedVersion="6" background="1" saveData="1">
    <textPr codePage="850" sourceFile="Z:\Mark C. Kelbel\Gewebetests\Opuntia_ficus-indica\ Tabellenanalyse_Laengs_Topf_G .txt" semicolon="1">
      <textFields count="3">
        <textField/>
        <textField/>
        <textField/>
      </textFields>
    </textPr>
  </connection>
  <connection id="8" name="Tabellenanalyse_Quer_Topf_F" type="6" refreshedVersion="6" background="1" saveData="1">
    <textPr codePage="850" sourceFile="Z:\Mark C. Kelbel\Gewebetests\Opuntia_ficus-indica\ Tabellenanalyse_Quer_Topf_F .txt" semicolon="1">
      <textFields count="3">
        <textField/>
        <textField/>
        <textField/>
      </textFields>
    </textPr>
  </connection>
  <connection id="9" name="Tabellenanalyse_Quer_Topf_F1" type="6" refreshedVersion="6" background="1" saveData="1">
    <textPr codePage="850" sourceFile="Z:\Mark C. Kelbel\Gewebetests\Opuntia_ficus-indica\ Tabellenanalyse_Quer_Topf_F .txt" semicolon="1">
      <textFields count="3">
        <textField/>
        <textField/>
        <textField/>
      </textFields>
    </textPr>
  </connection>
  <connection id="10" name="Tabellenanalyse_Quer_Topf_F11" type="6" refreshedVersion="6" background="1" saveData="1">
    <textPr codePage="850" sourceFile="Z:\Mark C. Kelbel\Gewebetests\Opuntia_ficus-indica\ Tabellenanalyse_Quer_Topf_F .txt" semicolon="1">
      <textFields count="3">
        <textField/>
        <textField/>
        <textField/>
      </textFields>
    </textPr>
  </connection>
  <connection id="11" name="Tabellenanalyse_Quer_Topf_F12" type="6" refreshedVersion="6" background="1" saveData="1">
    <textPr codePage="850" sourceFile="Z:\Mark C. Kelbel\Gewebetests\Opuntia_ficus-indica\ Tabellenanalyse_Quer_Topf_F .txt" semicolon="1">
      <textFields count="3">
        <textField/>
        <textField/>
        <textField/>
      </textFields>
    </textPr>
  </connection>
  <connection id="12" name="Tabellenanalyse_Quer_Topf_F3" type="6" refreshedVersion="6" background="1" saveData="1">
    <textPr codePage="850" sourceFile="Z:\Mark C. Kelbel\Gewebetests\Opuntia_ficus-indica\ Tabellenanalyse_Quer_Topf_F .txt" semicolon="1">
      <textFields count="3">
        <textField/>
        <textField/>
        <textField/>
      </textFields>
    </textPr>
  </connection>
  <connection id="13" name="Tabellenanalyse_Quer_Topf_G" type="6" refreshedVersion="6" background="1" saveData="1">
    <textPr codePage="850" sourceFile="Z:\Mark C. Kelbel\Gewebetests\Opuntia_ficus-indica\ Tabellenanalyse_Quer_Topf_G .txt" semicolon="1">
      <textFields count="3">
        <textField/>
        <textField/>
        <textField/>
      </textFields>
    </textPr>
  </connection>
  <connection id="14" name="Tabellenanalyse_Quer_Topf_G1" type="6" refreshedVersion="6" background="1" saveData="1">
    <textPr codePage="850" sourceFile="Z:\Mark C. Kelbel\Gewebetests\Opuntia_ficus-indica\ Tabellenanalyse_Quer_Topf_G .txt" semicolon="1">
      <textFields count="3">
        <textField/>
        <textField/>
        <textField/>
      </textFields>
    </textPr>
  </connection>
  <connection id="15" name="Tabellenanalyse_Quer_Topf_G3" type="6" refreshedVersion="6" background="1" saveData="1">
    <textPr codePage="850" sourceFile="Z:\Mark C. Kelbel\Gewebetests\Opuntia_ficus-indica\ Tabellenanalyse_Quer_Topf_G .txt" semicolon="1">
      <textFields count="3">
        <textField/>
        <textField/>
        <textField/>
      </textFields>
    </textPr>
  </connection>
  <connection id="16" name="Tabellenanalyse1" type="6" refreshedVersion="6" background="1" saveData="1">
    <textPr codePage="850" sourceFile="Z:\Mark C. Kelbel\Gewebetests\Opuntia_ficus-indica\ Tabellenanalyse .txt" semicolon="1">
      <textFields count="3">
        <textField/>
        <textField/>
        <textField/>
      </textFields>
    </textPr>
  </connection>
  <connection id="17" name="Tabellenanalyse11" type="6" refreshedVersion="6" background="1" saveData="1">
    <textPr codePage="850" sourceFile="Z:\Mark C. Kelbel\Gewebetests\Opuntia_ficus-indica\ Tabellenanalyse .txt" semicolon="1">
      <textFields count="3">
        <textField/>
        <textField/>
        <textField/>
      </textFields>
    </textPr>
  </connection>
  <connection id="18" name="Tabellenanalyse111" type="6" refreshedVersion="6" background="1" saveData="1">
    <textPr codePage="850" sourceFile="Z:\Mark C. Kelbel\Gewebetests\Opuntia_ficus-indica\ Tabellenanalyse .txt" semicolon="1">
      <textFields count="3">
        <textField/>
        <textField/>
        <textField/>
      </textFields>
    </textPr>
  </connection>
  <connection id="19" name="Tabellenanalyse1111" type="6" refreshedVersion="6" background="1" saveData="1">
    <textPr codePage="850" sourceFile="Z:\Mark C. Kelbel\Gewebetests\Opuntia_ficus-indica\ Tabellenanalyse .txt" semicolon="1">
      <textFields count="3">
        <textField/>
        <textField/>
        <textField/>
      </textFields>
    </textPr>
  </connection>
  <connection id="20" name="Tabellenanalyse1112" type="6" refreshedVersion="6" background="1" saveData="1">
    <textPr codePage="850" sourceFile="Z:\Mark C. Kelbel\Gewebetests\Opuntia_ficus-indica\ Tabellenanalyse .txt" semicolon="1">
      <textFields count="3">
        <textField/>
        <textField/>
        <textField/>
      </textFields>
    </textPr>
  </connection>
  <connection id="21" name="Tabellenanalyse1113" type="6" refreshedVersion="6" background="1" saveData="1">
    <textPr codePage="850" sourceFile="Z:\Mark C. Kelbel\Gewebetests\Opuntia_ficus-indica\ Tabellenanalyse .txt" semicolon="1">
      <textFields count="3">
        <textField/>
        <textField/>
        <textField/>
      </textFields>
    </textPr>
  </connection>
  <connection id="22" name="Tabellenanalyse13" type="6" refreshedVersion="6" background="1" saveData="1">
    <textPr codePage="850" sourceFile="Z:\Mark C. Kelbel\Gewebetests\Opuntia_ficus-indica\ Tabellenanalyse .txt" semicolon="1">
      <textFields count="3">
        <textField/>
        <textField/>
        <textField/>
      </textFields>
    </textPr>
  </connection>
  <connection id="23" name="Tabellenanalyse131" type="6" refreshedVersion="6" background="1" saveData="1">
    <textPr codePage="850" sourceFile="Z:\Mark C. Kelbel\Gewebetests\Opuntia_ficus-indica\ Tabellenanalyse .txt" semicolon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<sst xmlns="http://schemas.openxmlformats.org/spreadsheetml/2006/main" count="907" uniqueCount="103">
  <si>
    <t>Opuntia ficus-indica</t>
  </si>
  <si>
    <t>Dermal tissue</t>
  </si>
  <si>
    <t>A</t>
  </si>
  <si>
    <t>B</t>
  </si>
  <si>
    <t>[mm]</t>
  </si>
  <si>
    <t>[mm²]</t>
  </si>
  <si>
    <r>
      <t>l</t>
    </r>
    <r>
      <rPr>
        <vertAlign val="subscript"/>
        <sz val="11"/>
        <color theme="1"/>
        <rFont val="Calibri"/>
        <family val="2"/>
        <scheme val="minor"/>
      </rPr>
      <t>0</t>
    </r>
  </si>
  <si>
    <r>
      <t>l</t>
    </r>
    <r>
      <rPr>
        <vertAlign val="subscript"/>
        <sz val="11"/>
        <color theme="1"/>
        <rFont val="Calibri"/>
        <family val="2"/>
        <scheme val="minor"/>
      </rPr>
      <t>1</t>
    </r>
  </si>
  <si>
    <t>Δl</t>
  </si>
  <si>
    <r>
      <t>d</t>
    </r>
    <r>
      <rPr>
        <vertAlign val="subscript"/>
        <sz val="11"/>
        <color theme="1"/>
        <rFont val="Calibri"/>
        <family val="2"/>
        <scheme val="minor"/>
      </rPr>
      <t>0</t>
    </r>
  </si>
  <si>
    <r>
      <t>d</t>
    </r>
    <r>
      <rPr>
        <vertAlign val="subscript"/>
        <sz val="11"/>
        <color theme="1"/>
        <rFont val="Calibri"/>
        <family val="2"/>
        <scheme val="minor"/>
      </rPr>
      <t>1</t>
    </r>
  </si>
  <si>
    <t>Δd</t>
  </si>
  <si>
    <t>[px]</t>
  </si>
  <si>
    <t>Max Force</t>
  </si>
  <si>
    <t>Max Strength</t>
  </si>
  <si>
    <t>[N]</t>
  </si>
  <si>
    <t>[MPa]</t>
  </si>
  <si>
    <t>Deformation at Break</t>
  </si>
  <si>
    <t>Work</t>
  </si>
  <si>
    <t>Work per Area</t>
  </si>
  <si>
    <t>[N/mm²]</t>
  </si>
  <si>
    <t>[%]</t>
  </si>
  <si>
    <t>[mJ]</t>
  </si>
  <si>
    <t>[mJ/mm²]</t>
  </si>
  <si>
    <t>Orientation</t>
  </si>
  <si>
    <t>longitudinal</t>
  </si>
  <si>
    <t>transverse</t>
  </si>
  <si>
    <t>Pot</t>
  </si>
  <si>
    <t>Branch</t>
  </si>
  <si>
    <t>Thickness</t>
  </si>
  <si>
    <t>Width</t>
  </si>
  <si>
    <t>minimum</t>
  </si>
  <si>
    <t>top</t>
  </si>
  <si>
    <t>middle</t>
  </si>
  <si>
    <t>bottom</t>
  </si>
  <si>
    <t>Minimal        cross-section</t>
  </si>
  <si>
    <t>Initial length</t>
  </si>
  <si>
    <t>Poisson measurments</t>
  </si>
  <si>
    <t>Poisso's ratio</t>
  </si>
  <si>
    <t>Elastic modulus</t>
  </si>
  <si>
    <t>R2</t>
  </si>
  <si>
    <t>Levene tests (p-value)</t>
  </si>
  <si>
    <t>Min</t>
  </si>
  <si>
    <t>Quer_Topf_F_G</t>
  </si>
  <si>
    <t>Max</t>
  </si>
  <si>
    <t>laengs_Topf_F_G</t>
  </si>
  <si>
    <t>Mean</t>
  </si>
  <si>
    <t>Gesamt_laengs_Quer(paired)</t>
  </si>
  <si>
    <t>Median</t>
  </si>
  <si>
    <t>IQR</t>
  </si>
  <si>
    <t>p-value (shapiro-Test)</t>
  </si>
  <si>
    <t>T-tests</t>
  </si>
  <si>
    <t>XXXXXXXXX</t>
  </si>
  <si>
    <t>Wilcox-test</t>
  </si>
  <si>
    <t>XXXXXX</t>
  </si>
  <si>
    <t>XXXXXXX</t>
  </si>
  <si>
    <t>Dermal tissue longitudinal Pot A</t>
  </si>
  <si>
    <t>Dermal tissue longitudinal Pot B</t>
  </si>
  <si>
    <t>Dermal tissue transverse Pot A</t>
  </si>
  <si>
    <t>Dermal tissue transverse Pot B</t>
  </si>
  <si>
    <t>Thickness [mm]</t>
  </si>
  <si>
    <t>Poisson's ratio [ ]</t>
  </si>
  <si>
    <t>Strength [MPa]</t>
  </si>
  <si>
    <t>Elastic modulus [Mpa]</t>
  </si>
  <si>
    <t>Deformation at Break [%]</t>
  </si>
  <si>
    <t>Fracture energy [mJ/mm²]</t>
  </si>
  <si>
    <t>SD</t>
  </si>
  <si>
    <t>Transverse</t>
  </si>
  <si>
    <t>longitudinal Pot A vs. B</t>
  </si>
  <si>
    <t>transverse Pot A vs. B</t>
  </si>
  <si>
    <t>longitudinal vs. Transverse (paired)</t>
  </si>
  <si>
    <t>Dermal tissue covered with periderm</t>
  </si>
  <si>
    <t>C</t>
  </si>
  <si>
    <t>D</t>
  </si>
  <si>
    <t>Quer_Topf_H_I</t>
  </si>
  <si>
    <t>laengs_Topf_H_I</t>
  </si>
  <si>
    <t>Gesamt_laengs_Quer</t>
  </si>
  <si>
    <t>Cylindropuntia bigelovii</t>
  </si>
  <si>
    <t>E</t>
  </si>
  <si>
    <t>F</t>
  </si>
  <si>
    <t>Dermal tissue Pot F</t>
  </si>
  <si>
    <t>Dermal tissue Pot E</t>
  </si>
  <si>
    <t>Total</t>
  </si>
  <si>
    <t>Pot E vs. F</t>
  </si>
  <si>
    <t>young fibre bundles</t>
  </si>
  <si>
    <t>G</t>
  </si>
  <si>
    <t>H</t>
  </si>
  <si>
    <t>Diameter</t>
  </si>
  <si>
    <t>Young fibre Pot G</t>
  </si>
  <si>
    <t>Young fibre Pot H</t>
  </si>
  <si>
    <t>older fibre bundles</t>
  </si>
  <si>
    <t>I</t>
  </si>
  <si>
    <t>J</t>
  </si>
  <si>
    <t>Older fibre Pot I</t>
  </si>
  <si>
    <t>Older fibre Pot J</t>
  </si>
  <si>
    <t>Fibre bundles</t>
  </si>
  <si>
    <t>K</t>
  </si>
  <si>
    <t>L</t>
  </si>
  <si>
    <t>Older fibre Pot K</t>
  </si>
  <si>
    <t>Older fibre Pot L</t>
  </si>
  <si>
    <t>Opuntia Junctions</t>
  </si>
  <si>
    <t>Mylo et al., 2021 - Plants</t>
  </si>
  <si>
    <t>Raw data &amp; statistics tensile testing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</si>
</sst>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i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4472C4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00B05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7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/>
    <xf numFmtId="2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165" fontId="0" fillId="0" borderId="0" xfId="0" applyNumberFormat="1" applyFill="1" applyBorder="1" applyAlignment="1">
      <alignment vertical="center"/>
    </xf>
    <xf numFmtId="2" fontId="0" fillId="0" borderId="0" xfId="0" applyNumberFormat="1" applyFill="1" applyBorder="1"/>
    <xf numFmtId="165" fontId="0" fillId="0" borderId="0" xfId="0" applyNumberFormat="1" applyFill="1" applyBorder="1"/>
    <xf numFmtId="2" fontId="1" fillId="0" borderId="0" xfId="0" applyNumberFormat="1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5" fillId="4" borderId="0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165" fontId="4" fillId="0" borderId="1" xfId="0" applyNumberFormat="1" applyFont="1" applyFill="1" applyBorder="1"/>
    <xf numFmtId="165" fontId="4" fillId="5" borderId="1" xfId="0" applyNumberFormat="1" applyFont="1" applyFill="1" applyBorder="1"/>
    <xf numFmtId="0" fontId="4" fillId="0" borderId="2" xfId="0" applyFont="1" applyFill="1" applyBorder="1"/>
    <xf numFmtId="165" fontId="4" fillId="5" borderId="2" xfId="0" applyNumberFormat="1" applyFont="1" applyFill="1" applyBorder="1"/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165" fontId="4" fillId="0" borderId="0" xfId="0" applyNumberFormat="1" applyFont="1" applyFill="1" applyBorder="1"/>
    <xf numFmtId="165" fontId="4" fillId="6" borderId="1" xfId="0" applyNumberFormat="1" applyFont="1" applyFill="1" applyBorder="1"/>
    <xf numFmtId="0" fontId="5" fillId="2" borderId="0" xfId="0" applyFont="1" applyFill="1" applyBorder="1" applyAlignment="1">
      <alignment horizontal="center" vertical="center" wrapText="1"/>
    </xf>
    <xf numFmtId="0" fontId="5" fillId="7" borderId="0" xfId="0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165" fontId="4" fillId="5" borderId="4" xfId="0" applyNumberFormat="1" applyFont="1" applyFill="1" applyBorder="1"/>
    <xf numFmtId="165" fontId="4" fillId="6" borderId="4" xfId="0" applyNumberFormat="1" applyFont="1" applyFill="1" applyBorder="1"/>
    <xf numFmtId="0" fontId="4" fillId="0" borderId="1" xfId="0" applyFont="1" applyFill="1" applyBorder="1" applyAlignment="1">
      <alignment horizontal="left"/>
    </xf>
    <xf numFmtId="164" fontId="4" fillId="6" borderId="4" xfId="0" applyNumberFormat="1" applyFont="1" applyFill="1" applyBorder="1"/>
    <xf numFmtId="165" fontId="0" fillId="8" borderId="1" xfId="0" applyNumberFormat="1" applyFill="1" applyBorder="1"/>
    <xf numFmtId="165" fontId="0" fillId="9" borderId="1" xfId="0" applyNumberFormat="1" applyFill="1" applyBorder="1"/>
    <xf numFmtId="165" fontId="0" fillId="0" borderId="1" xfId="0" applyNumberFormat="1" applyFill="1" applyBorder="1"/>
    <xf numFmtId="165" fontId="4" fillId="10" borderId="1" xfId="0" applyNumberFormat="1" applyFont="1" applyFill="1" applyBorder="1"/>
    <xf numFmtId="0" fontId="5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165" fontId="4" fillId="5" borderId="1" xfId="0" applyNumberFormat="1" applyFont="1" applyFill="1" applyBorder="1" applyAlignment="1">
      <alignment wrapText="1"/>
    </xf>
    <xf numFmtId="165" fontId="4" fillId="6" borderId="1" xfId="0" applyNumberFormat="1" applyFont="1" applyFill="1" applyBorder="1" applyAlignment="1">
      <alignment wrapText="1"/>
    </xf>
    <xf numFmtId="0" fontId="1" fillId="11" borderId="0" xfId="0" applyFont="1" applyFill="1" applyAlignment="1">
      <alignment horizontal="center" vertical="center"/>
    </xf>
    <xf numFmtId="165" fontId="1" fillId="12" borderId="1" xfId="0" applyNumberFormat="1" applyFont="1" applyFill="1" applyBorder="1" applyAlignment="1">
      <alignment horizontal="center"/>
    </xf>
    <xf numFmtId="2" fontId="0" fillId="0" borderId="0" xfId="0" applyNumberFormat="1" applyFill="1" applyBorder="1" applyAlignment="1">
      <alignment vertical="center"/>
    </xf>
    <xf numFmtId="165" fontId="5" fillId="3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 Tabellenanalyse_Laengs_Topf_G _1" connectionId="1" autoFormatId="16" applyNumberFormats="0" applyBorderFormats="0" applyFontFormats="0" applyPatternFormats="0" applyAlignmentFormats="0" applyWidthHeightFormats="0"/>
</file>

<file path=xl/queryTables/queryTable10.xml><?xml version="1.0" encoding="utf-8"?>
<queryTable xmlns="http://schemas.openxmlformats.org/spreadsheetml/2006/main" name=" Tabellenanalyse _3" connectionId="17" autoFormatId="16" applyNumberFormats="0" applyBorderFormats="0" applyFontFormats="0" applyPatternFormats="0" applyAlignmentFormats="0" applyWidthHeightFormats="0"/>
</file>

<file path=xl/queryTables/queryTable11.xml><?xml version="1.0" encoding="utf-8"?>
<queryTable xmlns="http://schemas.openxmlformats.org/spreadsheetml/2006/main" name=" Tabellenanalyse_Quer_Topf_G _2" connectionId="14" autoFormatId="16" applyNumberFormats="0" applyBorderFormats="0" applyFontFormats="0" applyPatternFormats="0" applyAlignmentFormats="0" applyWidthHeightFormats="0"/>
</file>

<file path=xl/queryTables/queryTable12.xml><?xml version="1.0" encoding="utf-8"?>
<queryTable xmlns="http://schemas.openxmlformats.org/spreadsheetml/2006/main" name=" Tabellenanalyse_Quer_Topf_F _1" connectionId="9" autoFormatId="16" applyNumberFormats="0" applyBorderFormats="0" applyFontFormats="0" applyPatternFormats="0" applyAlignmentFormats="0" applyWidthHeightFormats="0"/>
</file>

<file path=xl/queryTables/queryTable13.xml><?xml version="1.0" encoding="utf-8"?>
<queryTable xmlns="http://schemas.openxmlformats.org/spreadsheetml/2006/main" name=" Tabellenanalyse_Quer_Topf_F _3" connectionId="12" autoFormatId="16" applyNumberFormats="0" applyBorderFormats="0" applyFontFormats="0" applyPatternFormats="0" applyAlignmentFormats="0" applyWidthHeightFormats="0"/>
</file>

<file path=xl/queryTables/queryTable14.xml><?xml version="1.0" encoding="utf-8"?>
<queryTable xmlns="http://schemas.openxmlformats.org/spreadsheetml/2006/main" name=" Tabellenanalyse_Laengs_Topf_G _1" connectionId="3" autoFormatId="16" applyNumberFormats="0" applyBorderFormats="0" applyFontFormats="0" applyPatternFormats="0" applyAlignmentFormats="0" applyWidthHeightFormats="0"/>
</file>

<file path=xl/queryTables/queryTable15.xml><?xml version="1.0" encoding="utf-8"?>
<queryTable xmlns="http://schemas.openxmlformats.org/spreadsheetml/2006/main" name=" Tabellenanalyse _4" connectionId="20" autoFormatId="16" applyNumberFormats="0" applyBorderFormats="0" applyFontFormats="0" applyPatternFormats="0" applyAlignmentFormats="0" applyWidthHeightFormats="0"/>
</file>

<file path=xl/queryTables/queryTable16.xml><?xml version="1.0" encoding="utf-8"?>
<queryTable xmlns="http://schemas.openxmlformats.org/spreadsheetml/2006/main" name=" Tabellenanalyse _2" connectionId="23" autoFormatId="16" applyNumberFormats="0" applyBorderFormats="0" applyFontFormats="0" applyPatternFormats="0" applyAlignmentFormats="0" applyWidthHeightFormats="0"/>
</file>

<file path=xl/queryTables/queryTable17.xml><?xml version="1.0" encoding="utf-8"?>
<queryTable xmlns="http://schemas.openxmlformats.org/spreadsheetml/2006/main" name=" Tabellenanalyse _3" connectionId="18" autoFormatId="16" applyNumberFormats="0" applyBorderFormats="0" applyFontFormats="0" applyPatternFormats="0" applyAlignmentFormats="0" applyWidthHeightFormats="0"/>
</file>

<file path=xl/queryTables/queryTable18.xml><?xml version="1.0" encoding="utf-8"?>
<queryTable xmlns="http://schemas.openxmlformats.org/spreadsheetml/2006/main" name=" Tabellenanalyse_Laengs_Topf_G _1" connectionId="4" autoFormatId="16" applyNumberFormats="0" applyBorderFormats="0" applyFontFormats="0" applyPatternFormats="0" applyAlignmentFormats="0" applyWidthHeightFormats="0"/>
</file>

<file path=xl/queryTables/queryTable19.xml><?xml version="1.0" encoding="utf-8"?>
<queryTable xmlns="http://schemas.openxmlformats.org/spreadsheetml/2006/main" name=" Tabellenanalyse _1" connectionId="19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 Tabellenanalyse_Quer_Topf_F _1" connectionId="8" autoFormatId="16" applyNumberFormats="0" applyBorderFormats="0" applyFontFormats="0" applyPatternFormats="0" applyAlignmentFormats="0" applyWidthHeightFormats="0"/>
</file>

<file path=xl/queryTables/queryTable20.xml><?xml version="1.0" encoding="utf-8"?>
<queryTable xmlns="http://schemas.openxmlformats.org/spreadsheetml/2006/main" name=" Tabellenanalyse _1" connectionId="21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 Tabellenanalyse_Quer_Topf_G _1" connectionId="13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 Tabellenanalyse _1" connectionId="16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 Tabellenanalyse_Quer_Topf_G _1" connectionId="15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 Tabellenanalyse _2" connectionId="22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name=" Tabellenanalyse_Laengs_Topf_G _1" connectionId="2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name=" Tabellenanalyse_Quer_Topf_F _2" connectionId="11" autoFormatId="16" applyNumberFormats="0" applyBorderFormats="0" applyFontFormats="0" applyPatternFormats="0" applyAlignmentFormats="0" applyWidthHeightFormats="0"/>
</file>

<file path=xl/queryTables/queryTable9.xml><?xml version="1.0" encoding="utf-8"?>
<queryTable xmlns="http://schemas.openxmlformats.org/spreadsheetml/2006/main" name=" Tabellenanalyse_Laengs_Topf_G _2" connectionId="7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9.xml"/><Relationship Id="rId2" Type="http://schemas.openxmlformats.org/officeDocument/2006/relationships/queryTable" Target="../queryTables/queryTable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0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1.xml"/><Relationship Id="rId3" Type="http://schemas.openxmlformats.org/officeDocument/2006/relationships/queryTable" Target="../queryTables/queryTable6.xml"/><Relationship Id="rId7" Type="http://schemas.openxmlformats.org/officeDocument/2006/relationships/queryTable" Target="../queryTables/queryTable10.xml"/><Relationship Id="rId2" Type="http://schemas.openxmlformats.org/officeDocument/2006/relationships/queryTable" Target="../queryTables/queryTable5.xml"/><Relationship Id="rId1" Type="http://schemas.openxmlformats.org/officeDocument/2006/relationships/printerSettings" Target="../printerSettings/printerSettings4.bin"/><Relationship Id="rId6" Type="http://schemas.openxmlformats.org/officeDocument/2006/relationships/queryTable" Target="../queryTables/queryTable9.xml"/><Relationship Id="rId5" Type="http://schemas.openxmlformats.org/officeDocument/2006/relationships/queryTable" Target="../queryTables/queryTable8.xml"/><Relationship Id="rId10" Type="http://schemas.openxmlformats.org/officeDocument/2006/relationships/queryTable" Target="../queryTables/queryTable13.xml"/><Relationship Id="rId4" Type="http://schemas.openxmlformats.org/officeDocument/2006/relationships/queryTable" Target="../queryTables/queryTable7.xml"/><Relationship Id="rId9" Type="http://schemas.openxmlformats.org/officeDocument/2006/relationships/queryTable" Target="../queryTables/queryTable1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5.xml"/><Relationship Id="rId2" Type="http://schemas.openxmlformats.org/officeDocument/2006/relationships/queryTable" Target="../queryTables/queryTable14.xml"/><Relationship Id="rId1" Type="http://schemas.openxmlformats.org/officeDocument/2006/relationships/printerSettings" Target="../printerSettings/printerSettings6.bin"/><Relationship Id="rId5" Type="http://schemas.openxmlformats.org/officeDocument/2006/relationships/queryTable" Target="../queryTables/queryTable17.xml"/><Relationship Id="rId4" Type="http://schemas.openxmlformats.org/officeDocument/2006/relationships/queryTable" Target="../queryTables/queryTable1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7"/>
  <sheetViews>
    <sheetView zoomScale="55" zoomScaleNormal="55" workbookViewId="0">
      <selection activeCell="Q42" sqref="Q42"/>
    </sheetView>
  </sheetViews>
  <sheetFormatPr baseColWidth="10" defaultRowHeight="15" x14ac:dyDescent="0.25"/>
  <cols>
    <col min="1" max="2" width="12.7109375" style="6" customWidth="1"/>
    <col min="3" max="10" width="11.42578125" style="6"/>
    <col min="11" max="11" width="15" style="6" customWidth="1"/>
    <col min="12" max="22" width="11.42578125" style="6"/>
    <col min="23" max="23" width="12.85546875" style="6" bestFit="1" customWidth="1"/>
    <col min="24" max="16384" width="11.42578125" style="6"/>
  </cols>
  <sheetData>
    <row r="1" spans="1:29" x14ac:dyDescent="0.25">
      <c r="A1" s="5"/>
      <c r="E1" s="49" t="s">
        <v>102</v>
      </c>
    </row>
    <row r="2" spans="1:29" x14ac:dyDescent="0.25">
      <c r="E2" s="50" t="s">
        <v>100</v>
      </c>
    </row>
    <row r="3" spans="1:29" x14ac:dyDescent="0.25">
      <c r="E3" s="50" t="s">
        <v>101</v>
      </c>
    </row>
    <row r="4" spans="1:29" x14ac:dyDescent="0.25">
      <c r="B4" s="50"/>
    </row>
    <row r="5" spans="1:29" x14ac:dyDescent="0.25">
      <c r="A5" s="5" t="s">
        <v>0</v>
      </c>
    </row>
    <row r="6" spans="1:29" x14ac:dyDescent="0.25">
      <c r="A6" s="6" t="s">
        <v>1</v>
      </c>
    </row>
    <row r="7" spans="1:29" x14ac:dyDescent="0.25">
      <c r="A7" s="51" t="s">
        <v>24</v>
      </c>
      <c r="B7" s="51" t="s">
        <v>27</v>
      </c>
      <c r="C7" s="51" t="s">
        <v>28</v>
      </c>
      <c r="D7" s="51" t="s">
        <v>29</v>
      </c>
      <c r="E7" s="51"/>
      <c r="F7" s="51"/>
      <c r="G7" s="51" t="s">
        <v>30</v>
      </c>
      <c r="H7" s="51"/>
      <c r="I7" s="51"/>
      <c r="J7" s="51"/>
      <c r="K7" s="52" t="s">
        <v>35</v>
      </c>
      <c r="L7" s="51" t="s">
        <v>36</v>
      </c>
      <c r="N7" s="51" t="s">
        <v>37</v>
      </c>
      <c r="O7" s="51"/>
      <c r="P7" s="51"/>
      <c r="Q7" s="51"/>
      <c r="R7" s="51"/>
      <c r="S7" s="51"/>
      <c r="T7" s="52" t="s">
        <v>38</v>
      </c>
    </row>
    <row r="8" spans="1:29" ht="30" x14ac:dyDescent="0.25">
      <c r="A8" s="51"/>
      <c r="B8" s="51"/>
      <c r="C8" s="51"/>
      <c r="D8" s="1" t="s">
        <v>2</v>
      </c>
      <c r="E8" s="1" t="s">
        <v>3</v>
      </c>
      <c r="F8" s="1" t="s">
        <v>31</v>
      </c>
      <c r="G8" s="1" t="s">
        <v>32</v>
      </c>
      <c r="H8" s="1" t="s">
        <v>33</v>
      </c>
      <c r="I8" s="1" t="s">
        <v>34</v>
      </c>
      <c r="J8" s="1" t="s">
        <v>31</v>
      </c>
      <c r="K8" s="52"/>
      <c r="L8" s="51"/>
      <c r="N8" s="1" t="s">
        <v>6</v>
      </c>
      <c r="O8" s="1" t="s">
        <v>7</v>
      </c>
      <c r="P8" s="2" t="s">
        <v>8</v>
      </c>
      <c r="Q8" s="1" t="s">
        <v>9</v>
      </c>
      <c r="R8" s="1" t="s">
        <v>10</v>
      </c>
      <c r="S8" s="2" t="s">
        <v>11</v>
      </c>
      <c r="T8" s="52"/>
      <c r="V8" s="7" t="s">
        <v>13</v>
      </c>
      <c r="W8" s="7" t="s">
        <v>14</v>
      </c>
      <c r="Y8" s="53" t="s">
        <v>39</v>
      </c>
      <c r="Z8" s="53"/>
      <c r="AA8" s="8" t="s">
        <v>17</v>
      </c>
      <c r="AB8" s="3" t="s">
        <v>18</v>
      </c>
      <c r="AC8" s="4" t="s">
        <v>19</v>
      </c>
    </row>
    <row r="9" spans="1:29" x14ac:dyDescent="0.25">
      <c r="A9" s="51"/>
      <c r="B9" s="51"/>
      <c r="C9" s="51"/>
      <c r="D9" s="1" t="s">
        <v>4</v>
      </c>
      <c r="E9" s="1" t="s">
        <v>4</v>
      </c>
      <c r="F9" s="1" t="s">
        <v>4</v>
      </c>
      <c r="G9" s="1" t="s">
        <v>4</v>
      </c>
      <c r="H9" s="1" t="s">
        <v>4</v>
      </c>
      <c r="I9" s="1" t="s">
        <v>4</v>
      </c>
      <c r="J9" s="1" t="s">
        <v>4</v>
      </c>
      <c r="K9" s="1" t="s">
        <v>5</v>
      </c>
      <c r="L9" s="1" t="s">
        <v>4</v>
      </c>
      <c r="N9" s="1" t="s">
        <v>12</v>
      </c>
      <c r="O9" s="1" t="s">
        <v>12</v>
      </c>
      <c r="P9" s="2" t="s">
        <v>12</v>
      </c>
      <c r="Q9" s="1" t="s">
        <v>12</v>
      </c>
      <c r="R9" s="1" t="s">
        <v>12</v>
      </c>
      <c r="S9" s="2" t="s">
        <v>12</v>
      </c>
      <c r="T9" s="1"/>
      <c r="V9" s="3" t="s">
        <v>15</v>
      </c>
      <c r="W9" s="3" t="s">
        <v>16</v>
      </c>
      <c r="Y9" s="3" t="s">
        <v>20</v>
      </c>
      <c r="Z9" s="9" t="s">
        <v>40</v>
      </c>
      <c r="AA9" s="3" t="s">
        <v>21</v>
      </c>
      <c r="AB9" s="3" t="s">
        <v>22</v>
      </c>
      <c r="AC9" s="3" t="s">
        <v>23</v>
      </c>
    </row>
    <row r="10" spans="1:29" x14ac:dyDescent="0.25">
      <c r="A10" s="1" t="s">
        <v>25</v>
      </c>
      <c r="B10" s="1" t="s">
        <v>2</v>
      </c>
      <c r="C10" s="1">
        <v>1</v>
      </c>
      <c r="D10" s="10">
        <v>0.27800000000000002</v>
      </c>
      <c r="E10" s="10">
        <v>0.188</v>
      </c>
      <c r="F10" s="10">
        <f>MIN(D10:E10)</f>
        <v>0.188</v>
      </c>
      <c r="G10" s="10">
        <v>7.64</v>
      </c>
      <c r="H10" s="10">
        <v>7.61</v>
      </c>
      <c r="I10" s="10">
        <v>7.57</v>
      </c>
      <c r="J10" s="10">
        <f>MIN(G10:I10)</f>
        <v>7.57</v>
      </c>
      <c r="K10" s="11">
        <f t="shared" ref="K10:K21" si="0">J10*F10</f>
        <v>1.42316</v>
      </c>
      <c r="L10" s="10">
        <v>20.86</v>
      </c>
      <c r="N10" s="12">
        <v>730</v>
      </c>
      <c r="O10" s="12">
        <v>874.00199999999995</v>
      </c>
      <c r="P10" s="12">
        <f>O10-N10</f>
        <v>144.00199999999995</v>
      </c>
      <c r="Q10" s="12">
        <v>264</v>
      </c>
      <c r="R10" s="12">
        <v>241.00200000000001</v>
      </c>
      <c r="S10" s="12">
        <f>R10-Q10</f>
        <v>-22.99799999999999</v>
      </c>
      <c r="T10" s="12">
        <f>-(S10/Q10)/(P10/N10)</f>
        <v>0.4416116064044564</v>
      </c>
      <c r="V10" s="13">
        <v>5.3951500000000001</v>
      </c>
      <c r="W10" s="13">
        <v>3.79096517608702</v>
      </c>
      <c r="Y10" s="13">
        <v>31.20738410581</v>
      </c>
      <c r="Z10" s="14">
        <v>0.99832902575643001</v>
      </c>
      <c r="AA10" s="13">
        <v>24.750719079578101</v>
      </c>
      <c r="AB10" s="13">
        <v>20.432686499999999</v>
      </c>
      <c r="AC10" s="13">
        <v>14.3572658731274</v>
      </c>
    </row>
    <row r="11" spans="1:29" x14ac:dyDescent="0.25">
      <c r="A11" s="1" t="s">
        <v>25</v>
      </c>
      <c r="B11" s="1" t="s">
        <v>2</v>
      </c>
      <c r="C11" s="1">
        <v>2</v>
      </c>
      <c r="D11" s="10">
        <v>0.20599999999999999</v>
      </c>
      <c r="E11" s="10">
        <v>0.20899999999999999</v>
      </c>
      <c r="F11" s="10">
        <f t="shared" ref="F11:F21" si="1">MIN(D11:E11)</f>
        <v>0.20599999999999999</v>
      </c>
      <c r="G11" s="10">
        <v>7.63</v>
      </c>
      <c r="H11" s="10">
        <v>7.8</v>
      </c>
      <c r="I11" s="10">
        <v>7.86</v>
      </c>
      <c r="J11" s="10">
        <f t="shared" ref="J11:J21" si="2">MIN(G11:I11)</f>
        <v>7.63</v>
      </c>
      <c r="K11" s="11">
        <f t="shared" si="0"/>
        <v>1.57178</v>
      </c>
      <c r="L11" s="10">
        <v>19.82</v>
      </c>
      <c r="N11" s="12">
        <v>604.053</v>
      </c>
      <c r="O11" s="12">
        <v>696.02599999999995</v>
      </c>
      <c r="P11" s="12">
        <f t="shared" ref="P11:P21" si="3">O11-N11</f>
        <v>91.972999999999956</v>
      </c>
      <c r="Q11" s="12">
        <v>238</v>
      </c>
      <c r="R11" s="12">
        <v>218.00899999999999</v>
      </c>
      <c r="S11" s="12">
        <f t="shared" ref="S11:S21" si="4">R11-Q11</f>
        <v>-19.991000000000014</v>
      </c>
      <c r="T11" s="12">
        <f t="shared" ref="T11:T21" si="5">-(S11/Q11)/(P11/N11)</f>
        <v>0.55166096530704589</v>
      </c>
      <c r="V11" s="13">
        <v>6.1332000000000004</v>
      </c>
      <c r="W11" s="13">
        <v>3.90207280917177</v>
      </c>
      <c r="Y11" s="13">
        <v>43.947895904427803</v>
      </c>
      <c r="Z11" s="14">
        <v>0.99943989445044401</v>
      </c>
      <c r="AA11" s="13">
        <v>17.5075681130172</v>
      </c>
      <c r="AB11" s="13">
        <v>16.810568</v>
      </c>
      <c r="AC11" s="13">
        <v>10.6952423367138</v>
      </c>
    </row>
    <row r="12" spans="1:29" x14ac:dyDescent="0.25">
      <c r="A12" s="1" t="s">
        <v>25</v>
      </c>
      <c r="B12" s="1" t="s">
        <v>2</v>
      </c>
      <c r="C12" s="1">
        <v>3</v>
      </c>
      <c r="D12" s="10">
        <v>0.26300000000000001</v>
      </c>
      <c r="E12" s="10">
        <v>0.17499999999999999</v>
      </c>
      <c r="F12" s="10">
        <f t="shared" si="1"/>
        <v>0.17499999999999999</v>
      </c>
      <c r="G12" s="10">
        <v>7.71</v>
      </c>
      <c r="H12" s="10">
        <v>7.97</v>
      </c>
      <c r="I12" s="10">
        <v>7.7</v>
      </c>
      <c r="J12" s="10">
        <f t="shared" si="2"/>
        <v>7.7</v>
      </c>
      <c r="K12" s="11">
        <f>J12*F12</f>
        <v>1.3474999999999999</v>
      </c>
      <c r="L12" s="10">
        <v>15.65</v>
      </c>
      <c r="N12" s="12">
        <v>494</v>
      </c>
      <c r="O12" s="12">
        <v>586.00300000000004</v>
      </c>
      <c r="P12" s="12">
        <f t="shared" si="3"/>
        <v>92.003000000000043</v>
      </c>
      <c r="Q12" s="12">
        <v>250</v>
      </c>
      <c r="R12" s="12">
        <v>224</v>
      </c>
      <c r="S12" s="12">
        <f t="shared" si="4"/>
        <v>-26</v>
      </c>
      <c r="T12" s="12">
        <f t="shared" si="5"/>
        <v>0.55841657337260719</v>
      </c>
      <c r="V12" s="13">
        <v>7.0390499999999996</v>
      </c>
      <c r="W12" s="13">
        <v>5.2237847866419296</v>
      </c>
      <c r="Y12" s="13">
        <v>42.595576040041102</v>
      </c>
      <c r="Z12" s="14">
        <v>0.99957226090745899</v>
      </c>
      <c r="AA12" s="13">
        <v>21.290734824281099</v>
      </c>
      <c r="AB12" s="13">
        <v>18.4213247</v>
      </c>
      <c r="AC12" s="13">
        <v>13.6707418923933</v>
      </c>
    </row>
    <row r="13" spans="1:29" x14ac:dyDescent="0.25">
      <c r="A13" s="1" t="s">
        <v>25</v>
      </c>
      <c r="B13" s="1" t="s">
        <v>2</v>
      </c>
      <c r="C13" s="1">
        <v>4</v>
      </c>
      <c r="D13" s="10">
        <v>0.41299999999999998</v>
      </c>
      <c r="E13" s="10">
        <v>0.223</v>
      </c>
      <c r="F13" s="10">
        <f t="shared" si="1"/>
        <v>0.223</v>
      </c>
      <c r="G13" s="10">
        <v>8.83</v>
      </c>
      <c r="H13" s="10">
        <v>8.67</v>
      </c>
      <c r="I13" s="10">
        <v>8.81</v>
      </c>
      <c r="J13" s="10">
        <f t="shared" si="2"/>
        <v>8.67</v>
      </c>
      <c r="K13" s="11">
        <f t="shared" si="0"/>
        <v>1.9334100000000001</v>
      </c>
      <c r="L13" s="10">
        <v>20.5</v>
      </c>
      <c r="N13" s="12">
        <v>676.02700000000004</v>
      </c>
      <c r="O13" s="12">
        <v>758.00300000000004</v>
      </c>
      <c r="P13" s="12">
        <f t="shared" si="3"/>
        <v>81.975999999999999</v>
      </c>
      <c r="Q13" s="12">
        <v>300</v>
      </c>
      <c r="R13" s="12">
        <v>282</v>
      </c>
      <c r="S13" s="12">
        <f t="shared" si="4"/>
        <v>-18</v>
      </c>
      <c r="T13" s="12">
        <f t="shared" si="5"/>
        <v>0.49479872157704691</v>
      </c>
      <c r="V13" s="13">
        <v>7.0217000000000001</v>
      </c>
      <c r="W13" s="13">
        <v>3.63176977464687</v>
      </c>
      <c r="Y13" s="13">
        <v>37.215823415784797</v>
      </c>
      <c r="Z13" s="14">
        <v>0.99948413263734204</v>
      </c>
      <c r="AA13" s="13">
        <v>18.146341463414601</v>
      </c>
      <c r="AB13" s="13">
        <v>21.1323498</v>
      </c>
      <c r="AC13" s="13">
        <v>10.9300923239251</v>
      </c>
    </row>
    <row r="14" spans="1:29" x14ac:dyDescent="0.25">
      <c r="A14" s="1" t="s">
        <v>25</v>
      </c>
      <c r="B14" s="1" t="s">
        <v>2</v>
      </c>
      <c r="C14" s="1">
        <v>5</v>
      </c>
      <c r="D14" s="10">
        <v>0.29599999999999999</v>
      </c>
      <c r="E14" s="10">
        <v>0.245</v>
      </c>
      <c r="F14" s="10">
        <f t="shared" si="1"/>
        <v>0.245</v>
      </c>
      <c r="G14" s="10">
        <v>7.98</v>
      </c>
      <c r="H14" s="10">
        <v>4.17</v>
      </c>
      <c r="I14" s="10">
        <v>10.89</v>
      </c>
      <c r="J14" s="10">
        <f t="shared" si="2"/>
        <v>4.17</v>
      </c>
      <c r="K14" s="11">
        <f t="shared" si="0"/>
        <v>1.0216499999999999</v>
      </c>
      <c r="L14" s="10">
        <v>28.39</v>
      </c>
      <c r="N14" s="12">
        <v>840</v>
      </c>
      <c r="O14" s="12">
        <v>898.00900000000001</v>
      </c>
      <c r="P14" s="12">
        <f>O14-N14</f>
        <v>58.009000000000015</v>
      </c>
      <c r="Q14" s="12">
        <v>118.017</v>
      </c>
      <c r="R14" s="12">
        <v>110.018</v>
      </c>
      <c r="S14" s="12">
        <f t="shared" si="4"/>
        <v>-7.9989999999999952</v>
      </c>
      <c r="T14" s="12">
        <f t="shared" si="5"/>
        <v>0.98146548926267752</v>
      </c>
      <c r="V14" s="13">
        <v>3.68825</v>
      </c>
      <c r="W14" s="13">
        <v>3.6100915186218399</v>
      </c>
      <c r="Y14" s="13">
        <v>83.530322370338197</v>
      </c>
      <c r="Z14" s="14">
        <v>0.99484822096967296</v>
      </c>
      <c r="AA14" s="13">
        <v>9.9753434307854896</v>
      </c>
      <c r="AB14" s="13">
        <v>8.1620352500000006</v>
      </c>
      <c r="AC14" s="13">
        <v>7.9890718445651698</v>
      </c>
    </row>
    <row r="15" spans="1:29" x14ac:dyDescent="0.25">
      <c r="A15" s="1" t="s">
        <v>25</v>
      </c>
      <c r="B15" s="1" t="s">
        <v>2</v>
      </c>
      <c r="C15" s="1">
        <v>6</v>
      </c>
      <c r="D15" s="10">
        <v>0.24199999999999999</v>
      </c>
      <c r="E15" s="10">
        <v>0.20699999999999999</v>
      </c>
      <c r="F15" s="10">
        <f t="shared" si="1"/>
        <v>0.20699999999999999</v>
      </c>
      <c r="G15" s="10">
        <v>9.77</v>
      </c>
      <c r="H15" s="10">
        <v>5.81</v>
      </c>
      <c r="I15" s="10">
        <v>8.3000000000000007</v>
      </c>
      <c r="J15" s="10">
        <f t="shared" si="2"/>
        <v>5.81</v>
      </c>
      <c r="K15" s="11">
        <f t="shared" si="0"/>
        <v>1.2026699999999999</v>
      </c>
      <c r="L15" s="10">
        <v>21.76</v>
      </c>
      <c r="N15" s="12">
        <v>524.00400000000002</v>
      </c>
      <c r="O15" s="12">
        <v>612.029</v>
      </c>
      <c r="P15" s="12">
        <f t="shared" si="3"/>
        <v>88.024999999999977</v>
      </c>
      <c r="Q15" s="12">
        <v>144</v>
      </c>
      <c r="R15" s="12">
        <v>128</v>
      </c>
      <c r="S15" s="12">
        <f t="shared" si="4"/>
        <v>-16</v>
      </c>
      <c r="T15" s="12">
        <f t="shared" si="5"/>
        <v>0.66143330493231112</v>
      </c>
      <c r="V15" s="13">
        <v>4.9646999999999997</v>
      </c>
      <c r="W15" s="13">
        <v>4.1280650552520601</v>
      </c>
      <c r="Y15" s="13">
        <v>34.252654525827502</v>
      </c>
      <c r="Z15" s="14">
        <v>0.99978780425505898</v>
      </c>
      <c r="AA15" s="13">
        <v>17.734375</v>
      </c>
      <c r="AB15" s="13">
        <v>12.5641339</v>
      </c>
      <c r="AC15" s="13">
        <v>10.4468673035829</v>
      </c>
    </row>
    <row r="16" spans="1:29" x14ac:dyDescent="0.25">
      <c r="A16" s="1" t="s">
        <v>25</v>
      </c>
      <c r="B16" s="1" t="s">
        <v>3</v>
      </c>
      <c r="C16" s="1">
        <v>7</v>
      </c>
      <c r="D16" s="10">
        <v>0.22800000000000001</v>
      </c>
      <c r="E16" s="10">
        <v>0.34300000000000003</v>
      </c>
      <c r="F16" s="10">
        <f t="shared" si="1"/>
        <v>0.22800000000000001</v>
      </c>
      <c r="G16" s="10">
        <v>9.27</v>
      </c>
      <c r="H16" s="10">
        <v>7.33</v>
      </c>
      <c r="I16" s="10">
        <v>10.01</v>
      </c>
      <c r="J16" s="10">
        <f t="shared" si="2"/>
        <v>7.33</v>
      </c>
      <c r="K16" s="11">
        <f t="shared" si="0"/>
        <v>1.6712400000000001</v>
      </c>
      <c r="L16" s="10">
        <v>23.22</v>
      </c>
      <c r="N16" s="12">
        <v>618.01300000000003</v>
      </c>
      <c r="O16" s="12">
        <v>708.01099999999997</v>
      </c>
      <c r="P16" s="12">
        <f t="shared" si="3"/>
        <v>89.997999999999934</v>
      </c>
      <c r="Q16" s="12">
        <v>188.011</v>
      </c>
      <c r="R16" s="12">
        <v>168.012</v>
      </c>
      <c r="S16" s="12">
        <f t="shared" si="4"/>
        <v>-19.998999999999995</v>
      </c>
      <c r="T16" s="12">
        <f t="shared" si="5"/>
        <v>0.73044878886013709</v>
      </c>
      <c r="V16" s="13">
        <v>6.7523</v>
      </c>
      <c r="W16" s="13">
        <v>4.0402934348148696</v>
      </c>
      <c r="Y16" s="13">
        <v>44.239322042117998</v>
      </c>
      <c r="Z16" s="14">
        <v>0.99853174324738303</v>
      </c>
      <c r="AA16" s="13">
        <v>16.5073212747631</v>
      </c>
      <c r="AB16" s="13">
        <v>19.0601865</v>
      </c>
      <c r="AC16" s="13">
        <v>11.404817081927201</v>
      </c>
    </row>
    <row r="17" spans="1:29" x14ac:dyDescent="0.25">
      <c r="A17" s="1" t="s">
        <v>25</v>
      </c>
      <c r="B17" s="1" t="s">
        <v>3</v>
      </c>
      <c r="C17" s="1">
        <v>8</v>
      </c>
      <c r="D17" s="10">
        <v>0.222</v>
      </c>
      <c r="E17" s="10">
        <v>0.26300000000000001</v>
      </c>
      <c r="F17" s="10">
        <f t="shared" si="1"/>
        <v>0.222</v>
      </c>
      <c r="G17" s="10">
        <v>6.7</v>
      </c>
      <c r="H17" s="10">
        <v>4.71</v>
      </c>
      <c r="I17" s="10">
        <v>7.09</v>
      </c>
      <c r="J17" s="10">
        <f t="shared" si="2"/>
        <v>4.71</v>
      </c>
      <c r="K17" s="11">
        <f t="shared" si="0"/>
        <v>1.04562</v>
      </c>
      <c r="L17" s="10">
        <v>29.84</v>
      </c>
      <c r="N17" s="12">
        <v>660.14800000000002</v>
      </c>
      <c r="O17" s="12">
        <v>778.01</v>
      </c>
      <c r="P17" s="12">
        <f t="shared" si="3"/>
        <v>117.86199999999997</v>
      </c>
      <c r="Q17" s="12">
        <v>120</v>
      </c>
      <c r="R17" s="12">
        <v>101.5</v>
      </c>
      <c r="S17" s="12">
        <f t="shared" si="4"/>
        <v>-18.5</v>
      </c>
      <c r="T17" s="12">
        <f t="shared" si="5"/>
        <v>0.86349134298303698</v>
      </c>
      <c r="V17" s="13">
        <v>3.9787499999999998</v>
      </c>
      <c r="W17" s="13">
        <v>3.8051586618465598</v>
      </c>
      <c r="Y17" s="13">
        <v>38.125507919204402</v>
      </c>
      <c r="Z17" s="14">
        <v>0.99924865377016203</v>
      </c>
      <c r="AA17" s="13">
        <v>14.832439678284199</v>
      </c>
      <c r="AB17" s="13">
        <v>11.1252855</v>
      </c>
      <c r="AC17" s="13">
        <v>10.6398935559764</v>
      </c>
    </row>
    <row r="18" spans="1:29" x14ac:dyDescent="0.25">
      <c r="A18" s="1" t="s">
        <v>25</v>
      </c>
      <c r="B18" s="1" t="s">
        <v>3</v>
      </c>
      <c r="C18" s="1">
        <v>9</v>
      </c>
      <c r="D18" s="10">
        <v>0.216</v>
      </c>
      <c r="E18" s="10">
        <v>0.249</v>
      </c>
      <c r="F18" s="10">
        <f t="shared" si="1"/>
        <v>0.216</v>
      </c>
      <c r="G18" s="10">
        <v>8.25</v>
      </c>
      <c r="H18" s="10">
        <v>5.8</v>
      </c>
      <c r="I18" s="10">
        <v>7.95</v>
      </c>
      <c r="J18" s="10">
        <f t="shared" si="2"/>
        <v>5.8</v>
      </c>
      <c r="K18" s="11">
        <f t="shared" si="0"/>
        <v>1.2527999999999999</v>
      </c>
      <c r="L18" s="10">
        <v>25.68</v>
      </c>
      <c r="N18" s="12">
        <v>860.00199999999995</v>
      </c>
      <c r="O18" s="12">
        <v>980.05100000000004</v>
      </c>
      <c r="P18" s="12">
        <f t="shared" si="3"/>
        <v>120.04900000000009</v>
      </c>
      <c r="Q18" s="12">
        <v>166.012</v>
      </c>
      <c r="R18" s="12">
        <v>144</v>
      </c>
      <c r="S18" s="12">
        <f t="shared" si="4"/>
        <v>-22.012</v>
      </c>
      <c r="T18" s="12">
        <f t="shared" si="5"/>
        <v>0.94986292559392316</v>
      </c>
      <c r="V18" s="13">
        <v>5.3836000000000004</v>
      </c>
      <c r="W18" s="13">
        <v>4.2972541507024298</v>
      </c>
      <c r="Y18" s="13">
        <v>46.361887821124299</v>
      </c>
      <c r="Z18" s="14">
        <v>0.99245299291550804</v>
      </c>
      <c r="AA18" s="13">
        <v>16.962616822429901</v>
      </c>
      <c r="AB18" s="13">
        <v>16.626152000000001</v>
      </c>
      <c r="AC18" s="13">
        <v>13.2711941251596</v>
      </c>
    </row>
    <row r="19" spans="1:29" x14ac:dyDescent="0.25">
      <c r="A19" s="1" t="s">
        <v>25</v>
      </c>
      <c r="B19" s="1" t="s">
        <v>3</v>
      </c>
      <c r="C19" s="1">
        <v>10</v>
      </c>
      <c r="D19" s="10">
        <v>0.24399999999999999</v>
      </c>
      <c r="E19" s="10">
        <v>0.38100000000000001</v>
      </c>
      <c r="F19" s="10">
        <f t="shared" si="1"/>
        <v>0.24399999999999999</v>
      </c>
      <c r="G19" s="10">
        <v>8.73</v>
      </c>
      <c r="H19" s="10">
        <v>6.83</v>
      </c>
      <c r="I19" s="10">
        <v>9.76</v>
      </c>
      <c r="J19" s="10">
        <f t="shared" si="2"/>
        <v>6.83</v>
      </c>
      <c r="K19" s="11">
        <f t="shared" si="0"/>
        <v>1.66652</v>
      </c>
      <c r="L19" s="10">
        <v>24.93</v>
      </c>
      <c r="N19" s="12">
        <v>672.00300000000004</v>
      </c>
      <c r="O19" s="12">
        <v>764</v>
      </c>
      <c r="P19" s="12">
        <f t="shared" si="3"/>
        <v>91.996999999999957</v>
      </c>
      <c r="Q19" s="12">
        <v>202.01</v>
      </c>
      <c r="R19" s="12">
        <v>186.011</v>
      </c>
      <c r="S19" s="12">
        <f t="shared" si="4"/>
        <v>-15.998999999999995</v>
      </c>
      <c r="T19" s="12">
        <f t="shared" si="5"/>
        <v>0.57851885274622283</v>
      </c>
      <c r="V19" s="13">
        <v>7.5139500000000004</v>
      </c>
      <c r="W19" s="13">
        <v>4.5087667714758899</v>
      </c>
      <c r="Y19" s="13">
        <v>49.182290448106599</v>
      </c>
      <c r="Z19" s="14">
        <v>0.99949218162734299</v>
      </c>
      <c r="AA19" s="13">
        <v>15.4993983152828</v>
      </c>
      <c r="AB19" s="13">
        <v>21.952849499999999</v>
      </c>
      <c r="AC19" s="13">
        <v>13.172868912464301</v>
      </c>
    </row>
    <row r="20" spans="1:29" x14ac:dyDescent="0.25">
      <c r="A20" s="1" t="s">
        <v>25</v>
      </c>
      <c r="B20" s="1" t="s">
        <v>3</v>
      </c>
      <c r="C20" s="1">
        <v>11</v>
      </c>
      <c r="D20" s="10">
        <v>0.23400000000000001</v>
      </c>
      <c r="E20" s="10">
        <v>0.216</v>
      </c>
      <c r="F20" s="10">
        <f t="shared" si="1"/>
        <v>0.216</v>
      </c>
      <c r="G20" s="10">
        <v>8.7100000000000009</v>
      </c>
      <c r="H20" s="10">
        <v>5.54</v>
      </c>
      <c r="I20" s="10">
        <v>8.1</v>
      </c>
      <c r="J20" s="10">
        <f t="shared" si="2"/>
        <v>5.54</v>
      </c>
      <c r="K20" s="11">
        <f t="shared" si="0"/>
        <v>1.1966399999999999</v>
      </c>
      <c r="L20" s="10">
        <v>21.95</v>
      </c>
      <c r="N20" s="12">
        <v>640.00300000000004</v>
      </c>
      <c r="O20" s="12">
        <v>740.00300000000004</v>
      </c>
      <c r="P20" s="12">
        <f t="shared" si="3"/>
        <v>100</v>
      </c>
      <c r="Q20" s="12">
        <v>158</v>
      </c>
      <c r="R20" s="12">
        <v>142</v>
      </c>
      <c r="S20" s="12">
        <f t="shared" si="4"/>
        <v>-16</v>
      </c>
      <c r="T20" s="12">
        <f t="shared" si="5"/>
        <v>0.64810430379746842</v>
      </c>
      <c r="V20" s="13">
        <v>6.1078999999999999</v>
      </c>
      <c r="W20" s="13">
        <v>5.1042084503275804</v>
      </c>
      <c r="Y20" s="13">
        <v>58.9827720643204</v>
      </c>
      <c r="Z20" s="14">
        <v>0.998845160587573</v>
      </c>
      <c r="AA20" s="13">
        <v>15.5307517084282</v>
      </c>
      <c r="AB20" s="13">
        <v>14.921090599999999</v>
      </c>
      <c r="AC20" s="13">
        <v>12.4691558029148</v>
      </c>
    </row>
    <row r="21" spans="1:29" x14ac:dyDescent="0.25">
      <c r="A21" s="1" t="s">
        <v>25</v>
      </c>
      <c r="B21" s="1" t="s">
        <v>3</v>
      </c>
      <c r="C21" s="1">
        <v>12</v>
      </c>
      <c r="D21" s="10">
        <v>0.24399999999999999</v>
      </c>
      <c r="E21" s="10">
        <v>0.36</v>
      </c>
      <c r="F21" s="10">
        <f t="shared" si="1"/>
        <v>0.24399999999999999</v>
      </c>
      <c r="G21" s="10">
        <v>8.85</v>
      </c>
      <c r="H21" s="10">
        <v>4.9000000000000004</v>
      </c>
      <c r="I21" s="10">
        <v>8</v>
      </c>
      <c r="J21" s="10">
        <f t="shared" si="2"/>
        <v>4.9000000000000004</v>
      </c>
      <c r="K21" s="11">
        <f t="shared" si="0"/>
        <v>1.1956</v>
      </c>
      <c r="L21" s="10">
        <v>21.11</v>
      </c>
      <c r="N21" s="12">
        <v>636.02800000000002</v>
      </c>
      <c r="O21" s="12">
        <v>766.02300000000002</v>
      </c>
      <c r="P21" s="12">
        <f t="shared" si="3"/>
        <v>129.995</v>
      </c>
      <c r="Q21" s="12">
        <v>152</v>
      </c>
      <c r="R21" s="12">
        <v>132</v>
      </c>
      <c r="S21" s="12">
        <f t="shared" si="4"/>
        <v>-20</v>
      </c>
      <c r="T21" s="12">
        <f t="shared" si="5"/>
        <v>0.64377779712175165</v>
      </c>
      <c r="V21" s="13">
        <v>9.8519500000000004</v>
      </c>
      <c r="W21" s="13">
        <v>8.24017229842757</v>
      </c>
      <c r="Y21" s="13">
        <v>99.215841727141395</v>
      </c>
      <c r="Z21" s="14">
        <v>0.99699276470322695</v>
      </c>
      <c r="AA21" s="13">
        <v>21.927996210326899</v>
      </c>
      <c r="AB21" s="13">
        <v>29.255811699999999</v>
      </c>
      <c r="AC21" s="13">
        <v>24.469564821010401</v>
      </c>
    </row>
    <row r="26" spans="1:29" x14ac:dyDescent="0.25">
      <c r="A26" s="1" t="s">
        <v>26</v>
      </c>
      <c r="B26" s="1" t="s">
        <v>2</v>
      </c>
      <c r="C26" s="1">
        <v>1</v>
      </c>
      <c r="D26" s="10">
        <v>0.20599999999999999</v>
      </c>
      <c r="E26" s="10">
        <v>0.16900000000000001</v>
      </c>
      <c r="F26" s="10">
        <f>MIN(D26:E26)</f>
        <v>0.16900000000000001</v>
      </c>
      <c r="G26" s="10">
        <v>8.6300000000000008</v>
      </c>
      <c r="H26" s="10">
        <v>9.0399999999999991</v>
      </c>
      <c r="I26" s="10">
        <v>8.7799999999999994</v>
      </c>
      <c r="J26" s="10">
        <f>MIN(G26:I26)</f>
        <v>8.6300000000000008</v>
      </c>
      <c r="K26" s="10">
        <f t="shared" ref="K26:K37" si="6">J26*F26</f>
        <v>1.4584700000000002</v>
      </c>
      <c r="L26" s="10">
        <v>19.28</v>
      </c>
      <c r="N26" s="12">
        <v>614.16</v>
      </c>
      <c r="O26" s="12">
        <v>748.11</v>
      </c>
      <c r="P26" s="12">
        <f t="shared" ref="P26:P37" si="7">O26-N26</f>
        <v>133.95000000000005</v>
      </c>
      <c r="Q26" s="12">
        <v>270.00700000000001</v>
      </c>
      <c r="R26" s="12">
        <v>248.00800000000001</v>
      </c>
      <c r="S26" s="12">
        <f t="shared" ref="S26:S37" si="8">R26-Q26</f>
        <v>-21.998999999999995</v>
      </c>
      <c r="T26" s="12">
        <f t="shared" ref="T26:T37" si="9">-(S26/Q26)/(P26/N26)</f>
        <v>0.37356546987784722</v>
      </c>
      <c r="V26" s="13">
        <v>5.95505</v>
      </c>
      <c r="W26" s="13">
        <v>4.1843854520925303</v>
      </c>
      <c r="Y26" s="13">
        <v>38.528642563882201</v>
      </c>
      <c r="Z26" s="14">
        <v>0.99724883513330498</v>
      </c>
      <c r="AA26" s="13">
        <v>21.025886864813</v>
      </c>
      <c r="AB26" s="13">
        <v>21.74433865</v>
      </c>
      <c r="AC26" s="13">
        <v>15.278913579639701</v>
      </c>
    </row>
    <row r="27" spans="1:29" x14ac:dyDescent="0.25">
      <c r="A27" s="1" t="s">
        <v>26</v>
      </c>
      <c r="B27" s="1" t="s">
        <v>2</v>
      </c>
      <c r="C27" s="1">
        <v>2</v>
      </c>
      <c r="D27" s="10">
        <v>0.29699999999999999</v>
      </c>
      <c r="E27" s="10">
        <v>0.23400000000000001</v>
      </c>
      <c r="F27" s="10">
        <f t="shared" ref="F27:F37" si="10">MIN(D27:E27)</f>
        <v>0.23400000000000001</v>
      </c>
      <c r="G27" s="10">
        <v>8.31</v>
      </c>
      <c r="H27" s="10">
        <v>8.64</v>
      </c>
      <c r="I27" s="10">
        <v>8.1300000000000008</v>
      </c>
      <c r="J27" s="10">
        <f t="shared" ref="J27:J37" si="11">MIN(G27:I27)</f>
        <v>8.1300000000000008</v>
      </c>
      <c r="K27" s="10">
        <f t="shared" si="6"/>
        <v>1.9024200000000002</v>
      </c>
      <c r="L27" s="10">
        <v>19.84</v>
      </c>
      <c r="N27" s="12">
        <v>722</v>
      </c>
      <c r="O27" s="12">
        <v>870.00900000000001</v>
      </c>
      <c r="P27" s="12">
        <f t="shared" si="7"/>
        <v>148.00900000000001</v>
      </c>
      <c r="Q27" s="12">
        <v>292.00700000000001</v>
      </c>
      <c r="R27" s="12">
        <v>258.03100000000001</v>
      </c>
      <c r="S27" s="12">
        <f t="shared" si="8"/>
        <v>-33.975999999999999</v>
      </c>
      <c r="T27" s="12">
        <f t="shared" si="9"/>
        <v>0.56758127421449589</v>
      </c>
      <c r="V27" s="13">
        <v>6.4164500000000002</v>
      </c>
      <c r="W27" s="13">
        <v>4.0822825077300902</v>
      </c>
      <c r="Y27" s="13">
        <v>33.3395634170435</v>
      </c>
      <c r="Z27" s="14">
        <v>0.995397568659253</v>
      </c>
      <c r="AA27" s="13">
        <v>22.376387487386499</v>
      </c>
      <c r="AB27" s="13">
        <v>20.423831400000001</v>
      </c>
      <c r="AC27" s="13">
        <v>12.9940776699029</v>
      </c>
    </row>
    <row r="28" spans="1:29" x14ac:dyDescent="0.25">
      <c r="A28" s="1" t="s">
        <v>26</v>
      </c>
      <c r="B28" s="1" t="s">
        <v>2</v>
      </c>
      <c r="C28" s="1">
        <v>3</v>
      </c>
      <c r="D28" s="10">
        <v>0.311</v>
      </c>
      <c r="E28" s="10">
        <v>0.24399999999999999</v>
      </c>
      <c r="F28" s="10">
        <f t="shared" si="10"/>
        <v>0.24399999999999999</v>
      </c>
      <c r="G28" s="10">
        <v>8.64</v>
      </c>
      <c r="H28" s="10">
        <v>8.44</v>
      </c>
      <c r="I28" s="10">
        <v>8.3699999999999992</v>
      </c>
      <c r="J28" s="10">
        <f t="shared" si="11"/>
        <v>8.3699999999999992</v>
      </c>
      <c r="K28" s="10">
        <f t="shared" si="6"/>
        <v>2.0422799999999999</v>
      </c>
      <c r="L28" s="10">
        <v>18.41</v>
      </c>
      <c r="N28" s="12">
        <v>442.005</v>
      </c>
      <c r="O28" s="12">
        <v>476</v>
      </c>
      <c r="P28" s="12">
        <f>O28-N28</f>
        <v>33.995000000000005</v>
      </c>
      <c r="Q28" s="12">
        <v>200</v>
      </c>
      <c r="R28" s="12">
        <v>186</v>
      </c>
      <c r="S28" s="12">
        <f>R28-Q28</f>
        <v>-14</v>
      </c>
      <c r="T28" s="12">
        <f t="shared" si="9"/>
        <v>0.91014413884394763</v>
      </c>
      <c r="V28" s="13">
        <v>4.89595</v>
      </c>
      <c r="W28" s="13">
        <v>3.6333580705009298</v>
      </c>
      <c r="Y28" s="13">
        <v>29.5405294560919</v>
      </c>
      <c r="Z28" s="14">
        <v>0.98713729781411297</v>
      </c>
      <c r="AA28" s="13">
        <v>22.293929712460098</v>
      </c>
      <c r="AB28" s="13">
        <v>13.292506700000001</v>
      </c>
      <c r="AC28" s="13">
        <v>9.8645689795918408</v>
      </c>
    </row>
    <row r="29" spans="1:29" x14ac:dyDescent="0.25">
      <c r="A29" s="1" t="s">
        <v>26</v>
      </c>
      <c r="B29" s="1" t="s">
        <v>2</v>
      </c>
      <c r="C29" s="1">
        <v>4</v>
      </c>
      <c r="D29" s="10">
        <v>0.18</v>
      </c>
      <c r="E29" s="10">
        <v>0.17899999999999999</v>
      </c>
      <c r="F29" s="10">
        <f t="shared" si="10"/>
        <v>0.17899999999999999</v>
      </c>
      <c r="G29" s="10">
        <v>7.76</v>
      </c>
      <c r="H29" s="10">
        <v>8.31</v>
      </c>
      <c r="I29" s="10">
        <v>8.35</v>
      </c>
      <c r="J29" s="10">
        <f t="shared" si="11"/>
        <v>7.76</v>
      </c>
      <c r="K29" s="10">
        <f t="shared" si="6"/>
        <v>1.3890399999999998</v>
      </c>
      <c r="L29" s="10">
        <v>27.7</v>
      </c>
      <c r="N29" s="12">
        <v>774.01</v>
      </c>
      <c r="O29" s="12">
        <v>870.00900000000001</v>
      </c>
      <c r="P29" s="12">
        <f>O29-N29</f>
        <v>95.999000000000024</v>
      </c>
      <c r="Q29" s="12">
        <v>224.00899999999999</v>
      </c>
      <c r="R29" s="12">
        <v>212</v>
      </c>
      <c r="S29" s="12">
        <f>R29-Q29</f>
        <v>-12.008999999999986</v>
      </c>
      <c r="T29" s="12">
        <f t="shared" si="9"/>
        <v>0.43223630313690969</v>
      </c>
      <c r="V29" s="13">
        <v>4.1752000000000002</v>
      </c>
      <c r="W29" s="13">
        <v>2.1595005715290601</v>
      </c>
      <c r="Y29" s="13">
        <v>17.701404350200399</v>
      </c>
      <c r="Z29" s="14">
        <v>0.99918703017703803</v>
      </c>
      <c r="AA29" s="13">
        <v>20.804878048780498</v>
      </c>
      <c r="AB29" s="13">
        <v>12.9795181</v>
      </c>
      <c r="AC29" s="13">
        <v>6.7132776286457601</v>
      </c>
    </row>
    <row r="30" spans="1:29" x14ac:dyDescent="0.25">
      <c r="A30" s="1" t="s">
        <v>26</v>
      </c>
      <c r="B30" s="1" t="s">
        <v>2</v>
      </c>
      <c r="C30" s="1">
        <v>5</v>
      </c>
      <c r="D30" s="10">
        <v>0.20300000000000001</v>
      </c>
      <c r="E30" s="10">
        <v>0.19800000000000001</v>
      </c>
      <c r="F30" s="10">
        <f t="shared" si="10"/>
        <v>0.19800000000000001</v>
      </c>
      <c r="G30" s="10">
        <v>8.77</v>
      </c>
      <c r="H30" s="10">
        <v>5.78</v>
      </c>
      <c r="I30" s="10">
        <v>9.25</v>
      </c>
      <c r="J30" s="10">
        <f t="shared" si="11"/>
        <v>5.78</v>
      </c>
      <c r="K30" s="10">
        <f t="shared" si="6"/>
        <v>1.1444400000000001</v>
      </c>
      <c r="L30" s="10">
        <v>32.450000000000003</v>
      </c>
      <c r="N30" s="12">
        <v>872.02099999999996</v>
      </c>
      <c r="O30" s="12">
        <v>1020.096</v>
      </c>
      <c r="P30" s="12">
        <f t="shared" si="7"/>
        <v>148.07500000000005</v>
      </c>
      <c r="Q30" s="12">
        <v>152</v>
      </c>
      <c r="R30" s="12">
        <v>140</v>
      </c>
      <c r="S30" s="12">
        <f t="shared" si="8"/>
        <v>-12</v>
      </c>
      <c r="T30" s="12">
        <f t="shared" si="9"/>
        <v>0.46492495801380862</v>
      </c>
      <c r="V30" s="13">
        <v>5.5856500000000002</v>
      </c>
      <c r="W30" s="13">
        <v>5.4672833162041803</v>
      </c>
      <c r="Y30" s="13">
        <v>57.408118130007303</v>
      </c>
      <c r="Z30" s="14">
        <v>0.99568224550811002</v>
      </c>
      <c r="AA30" s="13">
        <v>18.746037337090499</v>
      </c>
      <c r="AB30" s="13">
        <v>21.670277649999999</v>
      </c>
      <c r="AC30" s="13">
        <v>21.211058239122998</v>
      </c>
    </row>
    <row r="31" spans="1:29" x14ac:dyDescent="0.25">
      <c r="A31" s="1" t="s">
        <v>26</v>
      </c>
      <c r="B31" s="1" t="s">
        <v>2</v>
      </c>
      <c r="C31" s="1">
        <v>6</v>
      </c>
      <c r="D31" s="10">
        <v>0.192</v>
      </c>
      <c r="E31" s="10">
        <v>0.23200000000000001</v>
      </c>
      <c r="F31" s="10">
        <f t="shared" si="10"/>
        <v>0.192</v>
      </c>
      <c r="G31" s="10">
        <v>9.9499999999999993</v>
      </c>
      <c r="H31" s="10">
        <v>7.22</v>
      </c>
      <c r="I31" s="10">
        <v>10.51</v>
      </c>
      <c r="J31" s="10">
        <f t="shared" si="11"/>
        <v>7.22</v>
      </c>
      <c r="K31" s="10">
        <f t="shared" si="6"/>
        <v>1.3862399999999999</v>
      </c>
      <c r="L31" s="10">
        <v>27.55</v>
      </c>
      <c r="N31" s="12">
        <v>714.01099999999997</v>
      </c>
      <c r="O31" s="12">
        <v>772.01</v>
      </c>
      <c r="P31" s="12">
        <f t="shared" si="7"/>
        <v>57.999000000000024</v>
      </c>
      <c r="Q31" s="12">
        <v>188</v>
      </c>
      <c r="R31" s="12">
        <v>184</v>
      </c>
      <c r="S31" s="12">
        <f t="shared" si="8"/>
        <v>-4</v>
      </c>
      <c r="T31" s="12">
        <f t="shared" si="9"/>
        <v>0.26193078163856814</v>
      </c>
      <c r="V31" s="13">
        <v>3.6563500000000002</v>
      </c>
      <c r="W31" s="13">
        <v>3.0401939019016</v>
      </c>
      <c r="Y31" s="13">
        <v>45.2760022569814</v>
      </c>
      <c r="Z31" s="14">
        <v>0.99470368235618001</v>
      </c>
      <c r="AA31" s="13">
        <v>14.117647058823501</v>
      </c>
      <c r="AB31" s="13">
        <v>10.0313389</v>
      </c>
      <c r="AC31" s="13">
        <v>8.3408906017444497</v>
      </c>
    </row>
    <row r="32" spans="1:29" x14ac:dyDescent="0.25">
      <c r="A32" s="1" t="s">
        <v>26</v>
      </c>
      <c r="B32" s="1" t="s">
        <v>3</v>
      </c>
      <c r="C32" s="1">
        <v>7</v>
      </c>
      <c r="D32" s="10">
        <v>0.19700000000000001</v>
      </c>
      <c r="E32" s="10">
        <v>0.25800000000000001</v>
      </c>
      <c r="F32" s="10">
        <f t="shared" si="10"/>
        <v>0.19700000000000001</v>
      </c>
      <c r="G32" s="10">
        <v>10.050000000000001</v>
      </c>
      <c r="H32" s="10">
        <v>7.17</v>
      </c>
      <c r="I32" s="10">
        <v>10.11</v>
      </c>
      <c r="J32" s="10">
        <f t="shared" si="11"/>
        <v>7.17</v>
      </c>
      <c r="K32" s="10">
        <f t="shared" si="6"/>
        <v>1.41249</v>
      </c>
      <c r="L32" s="10">
        <v>17.22</v>
      </c>
      <c r="N32" s="12">
        <v>534</v>
      </c>
      <c r="O32" s="12">
        <v>596.05399999999997</v>
      </c>
      <c r="P32" s="12">
        <f t="shared" si="7"/>
        <v>62.053999999999974</v>
      </c>
      <c r="Q32" s="12">
        <v>210.01</v>
      </c>
      <c r="R32" s="12">
        <v>200</v>
      </c>
      <c r="S32" s="12">
        <f t="shared" si="8"/>
        <v>-10.009999999999991</v>
      </c>
      <c r="T32" s="12">
        <f t="shared" si="9"/>
        <v>0.41017159187929819</v>
      </c>
      <c r="V32" s="13">
        <v>5.8724999999999996</v>
      </c>
      <c r="W32" s="13">
        <v>3.5138579737201101</v>
      </c>
      <c r="Y32" s="13">
        <v>45.110405638078603</v>
      </c>
      <c r="Z32" s="14">
        <v>0.99943666240552897</v>
      </c>
      <c r="AA32" s="13">
        <v>13.4237726098191</v>
      </c>
      <c r="AB32" s="13">
        <v>15.972922499999999</v>
      </c>
      <c r="AC32" s="13">
        <v>9.5575276441444696</v>
      </c>
    </row>
    <row r="33" spans="1:29" x14ac:dyDescent="0.25">
      <c r="A33" s="1" t="s">
        <v>26</v>
      </c>
      <c r="B33" s="1" t="s">
        <v>3</v>
      </c>
      <c r="C33" s="1">
        <v>8</v>
      </c>
      <c r="D33" s="10">
        <v>0.28999999999999998</v>
      </c>
      <c r="E33" s="10">
        <v>0.247</v>
      </c>
      <c r="F33" s="10">
        <f t="shared" si="10"/>
        <v>0.247</v>
      </c>
      <c r="G33" s="10">
        <v>11.43</v>
      </c>
      <c r="H33" s="10">
        <v>8.15</v>
      </c>
      <c r="I33" s="10">
        <v>10.97</v>
      </c>
      <c r="J33" s="10">
        <f t="shared" si="11"/>
        <v>8.15</v>
      </c>
      <c r="K33" s="10">
        <f t="shared" si="6"/>
        <v>2.0130500000000002</v>
      </c>
      <c r="L33" s="10">
        <v>17.66</v>
      </c>
      <c r="N33" s="12">
        <v>758</v>
      </c>
      <c r="O33" s="12">
        <v>874.00199999999995</v>
      </c>
      <c r="P33" s="12">
        <f t="shared" si="7"/>
        <v>116.00199999999995</v>
      </c>
      <c r="Q33" s="12">
        <v>234.00899999999999</v>
      </c>
      <c r="R33" s="12">
        <v>202</v>
      </c>
      <c r="S33" s="12">
        <f t="shared" si="8"/>
        <v>-32.008999999999986</v>
      </c>
      <c r="T33" s="12">
        <f t="shared" si="9"/>
        <v>0.89380601787549607</v>
      </c>
      <c r="V33" s="13">
        <v>4.5262000000000002</v>
      </c>
      <c r="W33" s="13">
        <v>4.3287236280866903</v>
      </c>
      <c r="Y33" s="13">
        <v>39.185107063302098</v>
      </c>
      <c r="Z33" s="14">
        <v>0.99983947670820394</v>
      </c>
      <c r="AA33" s="13">
        <v>15.2111260053619</v>
      </c>
      <c r="AB33" s="13">
        <v>14.3819979</v>
      </c>
      <c r="AC33" s="13">
        <v>13.754516841682401</v>
      </c>
    </row>
    <row r="34" spans="1:29" x14ac:dyDescent="0.25">
      <c r="A34" s="1" t="s">
        <v>26</v>
      </c>
      <c r="B34" s="1" t="s">
        <v>3</v>
      </c>
      <c r="C34" s="1">
        <v>9</v>
      </c>
      <c r="D34" s="10">
        <v>0.215</v>
      </c>
      <c r="E34" s="10">
        <v>0.161</v>
      </c>
      <c r="F34" s="10">
        <f t="shared" si="10"/>
        <v>0.161</v>
      </c>
      <c r="G34" s="10">
        <v>7.33</v>
      </c>
      <c r="H34" s="10">
        <v>5.18</v>
      </c>
      <c r="I34" s="10">
        <v>7.5</v>
      </c>
      <c r="J34" s="10">
        <f t="shared" si="11"/>
        <v>5.18</v>
      </c>
      <c r="K34" s="10">
        <f t="shared" si="6"/>
        <v>0.83397999999999994</v>
      </c>
      <c r="L34" s="10">
        <v>23.59</v>
      </c>
      <c r="N34" s="12">
        <v>818.01</v>
      </c>
      <c r="O34" s="12">
        <v>952.00199999999995</v>
      </c>
      <c r="P34" s="12">
        <f t="shared" si="7"/>
        <v>133.99199999999996</v>
      </c>
      <c r="Q34" s="12">
        <v>170.012</v>
      </c>
      <c r="R34" s="12">
        <v>152</v>
      </c>
      <c r="S34" s="12">
        <f t="shared" si="8"/>
        <v>-18.012</v>
      </c>
      <c r="T34" s="12">
        <f t="shared" si="9"/>
        <v>0.6467882255755808</v>
      </c>
      <c r="V34" s="13">
        <v>4.3243999999999998</v>
      </c>
      <c r="W34" s="13">
        <v>3.4517879948914398</v>
      </c>
      <c r="Y34" s="13">
        <v>27.621489610646599</v>
      </c>
      <c r="Z34" s="14">
        <v>0.999665913218166</v>
      </c>
      <c r="AA34" s="13">
        <v>16.966510903426801</v>
      </c>
      <c r="AB34" s="13">
        <v>11.6953231</v>
      </c>
      <c r="AC34" s="13">
        <v>9.3353473020434201</v>
      </c>
    </row>
    <row r="35" spans="1:29" x14ac:dyDescent="0.25">
      <c r="A35" s="1" t="s">
        <v>26</v>
      </c>
      <c r="B35" s="1" t="s">
        <v>3</v>
      </c>
      <c r="C35" s="1">
        <v>10</v>
      </c>
      <c r="D35" s="10">
        <v>0.253</v>
      </c>
      <c r="E35" s="10">
        <v>0.40799999999999997</v>
      </c>
      <c r="F35" s="10">
        <f t="shared" si="10"/>
        <v>0.253</v>
      </c>
      <c r="G35" s="10">
        <v>10.47</v>
      </c>
      <c r="H35" s="10">
        <v>7.39</v>
      </c>
      <c r="I35" s="10">
        <v>10.36</v>
      </c>
      <c r="J35" s="10">
        <f t="shared" si="11"/>
        <v>7.39</v>
      </c>
      <c r="K35" s="10">
        <f t="shared" si="6"/>
        <v>1.8696699999999999</v>
      </c>
      <c r="L35" s="10">
        <v>28.57</v>
      </c>
      <c r="N35" s="12">
        <v>872.11199999999997</v>
      </c>
      <c r="O35" s="12">
        <v>966.00800000000004</v>
      </c>
      <c r="P35" s="12">
        <f t="shared" si="7"/>
        <v>93.896000000000072</v>
      </c>
      <c r="Q35" s="12">
        <v>232</v>
      </c>
      <c r="R35" s="12">
        <v>220.00899999999999</v>
      </c>
      <c r="S35" s="12">
        <f t="shared" si="8"/>
        <v>-11.991000000000014</v>
      </c>
      <c r="T35" s="12">
        <f t="shared" si="9"/>
        <v>0.48005675905550688</v>
      </c>
      <c r="V35" s="13">
        <v>6.6207500000000001</v>
      </c>
      <c r="W35" s="13">
        <v>3.9727996063653599</v>
      </c>
      <c r="Y35" s="13">
        <v>42.3250950890422</v>
      </c>
      <c r="Z35" s="14">
        <v>0.998672330864389</v>
      </c>
      <c r="AA35" s="13">
        <v>14.8816686722824</v>
      </c>
      <c r="AB35" s="13">
        <v>19.824043750000001</v>
      </c>
      <c r="AC35" s="13">
        <v>11.8954730516285</v>
      </c>
    </row>
    <row r="36" spans="1:29" x14ac:dyDescent="0.25">
      <c r="A36" s="1" t="s">
        <v>26</v>
      </c>
      <c r="B36" s="1" t="s">
        <v>3</v>
      </c>
      <c r="C36" s="1">
        <v>11</v>
      </c>
      <c r="D36" s="10">
        <v>0.192</v>
      </c>
      <c r="E36" s="10">
        <v>0.189</v>
      </c>
      <c r="F36" s="10">
        <f t="shared" si="10"/>
        <v>0.189</v>
      </c>
      <c r="G36" s="10">
        <v>8.36</v>
      </c>
      <c r="H36" s="10">
        <v>5.72</v>
      </c>
      <c r="I36" s="10">
        <v>8.4</v>
      </c>
      <c r="J36" s="10">
        <f t="shared" si="11"/>
        <v>5.72</v>
      </c>
      <c r="K36" s="10">
        <f t="shared" si="6"/>
        <v>1.08108</v>
      </c>
      <c r="L36" s="10">
        <v>19.47</v>
      </c>
      <c r="N36" s="12">
        <v>504.00400000000002</v>
      </c>
      <c r="O36" s="12">
        <v>584.00300000000004</v>
      </c>
      <c r="P36" s="12">
        <f t="shared" si="7"/>
        <v>79.999000000000024</v>
      </c>
      <c r="Q36" s="12">
        <v>152.01300000000001</v>
      </c>
      <c r="R36" s="12">
        <v>134.01499999999999</v>
      </c>
      <c r="S36" s="12">
        <f t="shared" si="8"/>
        <v>-17.998000000000019</v>
      </c>
      <c r="T36" s="12">
        <f t="shared" si="9"/>
        <v>0.74592118615819691</v>
      </c>
      <c r="V36" s="13">
        <v>4.7152000000000003</v>
      </c>
      <c r="W36" s="13">
        <v>3.94036635913892</v>
      </c>
      <c r="Y36" s="13">
        <v>60.262594732826898</v>
      </c>
      <c r="Z36" s="14">
        <v>0.99765749758644995</v>
      </c>
      <c r="AA36" s="13">
        <v>14.1002277904328</v>
      </c>
      <c r="AB36" s="13">
        <v>12.841567</v>
      </c>
      <c r="AC36" s="13">
        <v>10.7313536234791</v>
      </c>
    </row>
    <row r="37" spans="1:29" x14ac:dyDescent="0.25">
      <c r="A37" s="1" t="s">
        <v>26</v>
      </c>
      <c r="B37" s="1" t="s">
        <v>3</v>
      </c>
      <c r="C37" s="1">
        <v>12</v>
      </c>
      <c r="D37" s="10">
        <v>0.247</v>
      </c>
      <c r="E37" s="10">
        <v>0.28999999999999998</v>
      </c>
      <c r="F37" s="10">
        <f t="shared" si="10"/>
        <v>0.247</v>
      </c>
      <c r="G37" s="10">
        <v>7.41</v>
      </c>
      <c r="H37" s="10">
        <v>4.05</v>
      </c>
      <c r="I37" s="10">
        <v>6.88</v>
      </c>
      <c r="J37" s="10">
        <f t="shared" si="11"/>
        <v>4.05</v>
      </c>
      <c r="K37" s="10">
        <f t="shared" si="6"/>
        <v>1.0003499999999999</v>
      </c>
      <c r="L37" s="10">
        <v>20.28</v>
      </c>
      <c r="N37" s="12">
        <v>650.00300000000004</v>
      </c>
      <c r="O37" s="12">
        <v>780.00300000000004</v>
      </c>
      <c r="P37" s="12">
        <f t="shared" si="7"/>
        <v>130</v>
      </c>
      <c r="Q37" s="12">
        <v>126</v>
      </c>
      <c r="R37" s="12">
        <v>106</v>
      </c>
      <c r="S37" s="12">
        <f t="shared" si="8"/>
        <v>-20</v>
      </c>
      <c r="T37" s="12">
        <f t="shared" si="9"/>
        <v>0.79365445665445666</v>
      </c>
      <c r="V37" s="13">
        <v>5.5682499999999999</v>
      </c>
      <c r="W37" s="13">
        <v>4.6572850451656098</v>
      </c>
      <c r="Y37" s="13">
        <v>56.095698254238101</v>
      </c>
      <c r="Z37" s="14">
        <v>0.99730059933778104</v>
      </c>
      <c r="AA37" s="13">
        <v>18.517290383704399</v>
      </c>
      <c r="AB37" s="13">
        <v>15.201090750000001</v>
      </c>
      <c r="AC37" s="13">
        <v>12.714194337571101</v>
      </c>
    </row>
  </sheetData>
  <mergeCells count="10">
    <mergeCell ref="L7:L8"/>
    <mergeCell ref="T7:T8"/>
    <mergeCell ref="N7:S7"/>
    <mergeCell ref="Y8:Z8"/>
    <mergeCell ref="A7:A9"/>
    <mergeCell ref="B7:B9"/>
    <mergeCell ref="C7:C9"/>
    <mergeCell ref="D7:F7"/>
    <mergeCell ref="G7:J7"/>
    <mergeCell ref="K7:K8"/>
  </mergeCells>
  <pageMargins left="0.7" right="0.7" top="0.78740157499999996" bottom="0.78740157499999996" header="0.3" footer="0.3"/>
  <pageSetup paperSize="9" scale="38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B17"/>
  <sheetViews>
    <sheetView topLeftCell="G1" workbookViewId="0">
      <selection sqref="A1:AB17"/>
    </sheetView>
  </sheetViews>
  <sheetFormatPr baseColWidth="10" defaultRowHeight="15" x14ac:dyDescent="0.25"/>
  <sheetData>
    <row r="2" spans="2:28" ht="45" x14ac:dyDescent="0.25">
      <c r="B2" s="30" t="s">
        <v>93</v>
      </c>
      <c r="C2" s="16" t="s">
        <v>60</v>
      </c>
      <c r="D2" s="17" t="s">
        <v>62</v>
      </c>
      <c r="E2" s="17" t="s">
        <v>63</v>
      </c>
      <c r="F2" s="17" t="s">
        <v>64</v>
      </c>
      <c r="G2" s="17" t="s">
        <v>65</v>
      </c>
      <c r="H2" s="18"/>
      <c r="I2" s="19" t="s">
        <v>82</v>
      </c>
      <c r="J2" s="16" t="s">
        <v>60</v>
      </c>
      <c r="K2" s="17" t="s">
        <v>62</v>
      </c>
      <c r="L2" s="17" t="s">
        <v>63</v>
      </c>
      <c r="M2" s="17" t="s">
        <v>64</v>
      </c>
      <c r="N2" s="17" t="s">
        <v>65</v>
      </c>
      <c r="O2" s="18"/>
      <c r="P2" s="41" t="s">
        <v>41</v>
      </c>
      <c r="Q2" s="16" t="s">
        <v>60</v>
      </c>
      <c r="R2" s="17" t="s">
        <v>62</v>
      </c>
      <c r="S2" s="17" t="s">
        <v>63</v>
      </c>
      <c r="T2" s="17" t="s">
        <v>64</v>
      </c>
      <c r="U2" s="17" t="s">
        <v>65</v>
      </c>
      <c r="W2" s="45" t="s">
        <v>51</v>
      </c>
      <c r="X2" s="16" t="s">
        <v>60</v>
      </c>
      <c r="Y2" s="17" t="s">
        <v>62</v>
      </c>
      <c r="Z2" s="17" t="s">
        <v>63</v>
      </c>
      <c r="AA2" s="17" t="s">
        <v>64</v>
      </c>
      <c r="AB2" s="17" t="s">
        <v>65</v>
      </c>
    </row>
    <row r="3" spans="2:28" x14ac:dyDescent="0.25">
      <c r="B3" s="21" t="s">
        <v>42</v>
      </c>
      <c r="C3" s="22">
        <v>0.22134400000000001</v>
      </c>
      <c r="D3" s="22">
        <v>21.162973977622801</v>
      </c>
      <c r="E3" s="22">
        <v>412.596815426673</v>
      </c>
      <c r="F3" s="22">
        <v>8.6567164179104505</v>
      </c>
      <c r="G3" s="22">
        <v>5.2412893663241897</v>
      </c>
      <c r="H3" s="18"/>
      <c r="I3" s="21" t="s">
        <v>42</v>
      </c>
      <c r="J3" s="22">
        <v>0.19</v>
      </c>
      <c r="K3" s="22">
        <v>19.181197244712202</v>
      </c>
      <c r="L3" s="22">
        <v>412.596815426673</v>
      </c>
      <c r="M3" s="22">
        <v>2.1771467207572699</v>
      </c>
      <c r="N3" s="22">
        <v>3.7155151707224898</v>
      </c>
      <c r="O3" s="18"/>
      <c r="P3" s="42" t="s">
        <v>83</v>
      </c>
      <c r="Q3" s="23">
        <v>0.72529999999999994</v>
      </c>
      <c r="R3" s="23">
        <v>7.5600000000000001E-2</v>
      </c>
      <c r="S3" s="23">
        <v>0.64039999999999997</v>
      </c>
      <c r="T3" s="23">
        <v>0.83250000000000002</v>
      </c>
      <c r="U3" s="23">
        <v>0.16700000000000001</v>
      </c>
      <c r="W3" s="42" t="s">
        <v>83</v>
      </c>
      <c r="X3" s="23">
        <v>0.2100168</v>
      </c>
      <c r="Y3" s="23">
        <v>0.33014939999999998</v>
      </c>
      <c r="Z3" s="22" t="s">
        <v>52</v>
      </c>
      <c r="AA3" s="22" t="s">
        <v>52</v>
      </c>
      <c r="AB3" s="23">
        <v>0.1957238</v>
      </c>
    </row>
    <row r="4" spans="2:28" x14ac:dyDescent="0.25">
      <c r="B4" s="21" t="s">
        <v>44</v>
      </c>
      <c r="C4" s="22">
        <v>0.54065200000000002</v>
      </c>
      <c r="D4" s="22">
        <v>140.934792124312</v>
      </c>
      <c r="E4" s="22">
        <v>3068.7880753823702</v>
      </c>
      <c r="F4" s="22">
        <v>25.9827833572453</v>
      </c>
      <c r="G4" s="22">
        <v>226.02932663541301</v>
      </c>
      <c r="H4" s="18"/>
      <c r="I4" s="21" t="s">
        <v>44</v>
      </c>
      <c r="J4" s="22">
        <v>0.54065200000000002</v>
      </c>
      <c r="K4" s="22">
        <v>140.934792124312</v>
      </c>
      <c r="L4" s="22">
        <v>3892.0353288114002</v>
      </c>
      <c r="M4" s="22">
        <v>25.9827833572453</v>
      </c>
      <c r="N4" s="22">
        <v>226.02932663541301</v>
      </c>
      <c r="O4" s="18"/>
      <c r="W4" s="45" t="s">
        <v>53</v>
      </c>
      <c r="X4" s="48"/>
      <c r="Y4" s="48"/>
      <c r="Z4" s="48"/>
      <c r="AA4" s="48"/>
      <c r="AB4" s="48"/>
    </row>
    <row r="5" spans="2:28" x14ac:dyDescent="0.25">
      <c r="B5" s="21" t="s">
        <v>46</v>
      </c>
      <c r="C5" s="22">
        <v>0.33910916666666663</v>
      </c>
      <c r="D5" s="22">
        <v>72.904343702059194</v>
      </c>
      <c r="E5" s="22">
        <v>1519.030888133196</v>
      </c>
      <c r="F5" s="22">
        <v>13.703747364411266</v>
      </c>
      <c r="G5" s="22">
        <v>84.335974417145081</v>
      </c>
      <c r="H5" s="18"/>
      <c r="I5" s="21" t="s">
        <v>46</v>
      </c>
      <c r="J5" s="22">
        <v>0.30360100000000001</v>
      </c>
      <c r="K5" s="22">
        <v>60.491482955425482</v>
      </c>
      <c r="L5" s="22">
        <v>1766.1202343327857</v>
      </c>
      <c r="M5" s="22">
        <v>10.012836506291757</v>
      </c>
      <c r="N5" s="22">
        <v>57.731948276723045</v>
      </c>
      <c r="O5" s="18"/>
      <c r="W5" s="42" t="s">
        <v>83</v>
      </c>
      <c r="X5" s="22" t="s">
        <v>52</v>
      </c>
      <c r="Y5" s="22" t="s">
        <v>52</v>
      </c>
      <c r="Z5" s="23">
        <v>0.48484850000000002</v>
      </c>
      <c r="AA5" s="29">
        <v>4.1125540000000002E-2</v>
      </c>
      <c r="AB5" s="22" t="s">
        <v>52</v>
      </c>
    </row>
    <row r="6" spans="2:28" x14ac:dyDescent="0.25">
      <c r="B6" s="21" t="s">
        <v>66</v>
      </c>
      <c r="C6" s="22">
        <v>0.10047641200536694</v>
      </c>
      <c r="D6" s="22">
        <v>49.476309104909724</v>
      </c>
      <c r="E6" s="22">
        <v>857.31752099021753</v>
      </c>
      <c r="F6" s="22">
        <v>5.7554985817963527</v>
      </c>
      <c r="G6" s="22">
        <v>77.309745292682777</v>
      </c>
      <c r="H6" s="18"/>
      <c r="I6" s="21" t="s">
        <v>66</v>
      </c>
      <c r="J6" s="22">
        <v>8.9792285098256971E-2</v>
      </c>
      <c r="K6" s="22">
        <v>39.20984773486429</v>
      </c>
      <c r="L6" s="22">
        <v>889.42512917555371</v>
      </c>
      <c r="M6" s="22">
        <v>6.0600006801747925</v>
      </c>
      <c r="N6" s="22">
        <v>63.912667138860883</v>
      </c>
      <c r="O6" s="18"/>
    </row>
    <row r="7" spans="2:28" x14ac:dyDescent="0.25">
      <c r="B7" s="21" t="s">
        <v>48</v>
      </c>
      <c r="C7" s="22">
        <v>0.3308295</v>
      </c>
      <c r="D7" s="22">
        <v>58.286191422003952</v>
      </c>
      <c r="E7" s="22">
        <v>1557.3423457085601</v>
      </c>
      <c r="F7" s="22">
        <v>12.214970515624799</v>
      </c>
      <c r="G7" s="22">
        <v>58.824597092523547</v>
      </c>
      <c r="H7" s="18"/>
      <c r="I7" s="21" t="s">
        <v>48</v>
      </c>
      <c r="J7" s="22">
        <v>0.32050000000000001</v>
      </c>
      <c r="K7" s="22">
        <v>51.113610168247</v>
      </c>
      <c r="L7" s="22">
        <v>1673.9741395882902</v>
      </c>
      <c r="M7" s="22">
        <v>9.6501646579099454</v>
      </c>
      <c r="N7" s="22">
        <v>41.903089379327653</v>
      </c>
      <c r="O7" s="18"/>
    </row>
    <row r="8" spans="2:28" x14ac:dyDescent="0.25">
      <c r="B8" s="21" t="s">
        <v>49</v>
      </c>
      <c r="C8" s="22">
        <v>6.6835250000000013E-2</v>
      </c>
      <c r="D8" s="22">
        <v>91.699306420217908</v>
      </c>
      <c r="E8" s="22">
        <v>891.24355090427969</v>
      </c>
      <c r="F8" s="22">
        <v>3.3582352749925111</v>
      </c>
      <c r="G8" s="22">
        <v>99.77941956193888</v>
      </c>
      <c r="H8" s="18"/>
      <c r="I8" s="21" t="s">
        <v>49</v>
      </c>
      <c r="J8" s="22">
        <v>0.10124625000000004</v>
      </c>
      <c r="K8" s="22">
        <v>35.751631438666038</v>
      </c>
      <c r="L8" s="22">
        <v>384.51720549095239</v>
      </c>
      <c r="M8" s="22">
        <v>5.960211523686108</v>
      </c>
      <c r="N8" s="22">
        <v>63.033792108971085</v>
      </c>
      <c r="O8" s="18"/>
    </row>
    <row r="9" spans="2:28" x14ac:dyDescent="0.25">
      <c r="B9" s="21" t="s">
        <v>50</v>
      </c>
      <c r="C9" s="23">
        <v>0.24802009999999999</v>
      </c>
      <c r="D9" s="23">
        <v>0.1360343</v>
      </c>
      <c r="E9" s="23">
        <v>0.69098029999999999</v>
      </c>
      <c r="F9" s="29">
        <v>3.2655419999999998E-2</v>
      </c>
      <c r="G9" s="23">
        <v>0.34753400000000001</v>
      </c>
      <c r="H9" s="18"/>
      <c r="I9" s="21" t="s">
        <v>50</v>
      </c>
      <c r="J9" s="29">
        <v>4.5409360000000003E-2</v>
      </c>
      <c r="K9" s="29">
        <v>2.415803E-2</v>
      </c>
      <c r="L9" s="23">
        <v>5.7007299999999997E-2</v>
      </c>
      <c r="M9" s="23">
        <v>8.3200430000000006E-2</v>
      </c>
      <c r="N9" s="29">
        <v>8.2448780000000006E-3</v>
      </c>
      <c r="O9" s="18"/>
    </row>
    <row r="10" spans="2:28" ht="45" x14ac:dyDescent="0.25">
      <c r="B10" s="31" t="s">
        <v>94</v>
      </c>
      <c r="C10" s="16" t="s">
        <v>60</v>
      </c>
      <c r="D10" s="17" t="s">
        <v>62</v>
      </c>
      <c r="E10" s="17" t="s">
        <v>63</v>
      </c>
      <c r="F10" s="17" t="s">
        <v>64</v>
      </c>
      <c r="G10" s="17" t="s">
        <v>65</v>
      </c>
      <c r="H10" s="18"/>
      <c r="I10" s="18"/>
      <c r="J10" s="18"/>
      <c r="K10" s="18"/>
      <c r="L10" s="18"/>
      <c r="M10" s="18"/>
      <c r="N10" s="18"/>
      <c r="O10" s="18"/>
    </row>
    <row r="11" spans="2:28" x14ac:dyDescent="0.25">
      <c r="B11" s="21" t="s">
        <v>42</v>
      </c>
      <c r="C11" s="22">
        <v>0.19</v>
      </c>
      <c r="D11" s="22">
        <v>19.181197244712202</v>
      </c>
      <c r="E11" s="22">
        <v>1361.86464285121</v>
      </c>
      <c r="F11" s="22">
        <v>2.1771467207572699</v>
      </c>
      <c r="G11" s="22">
        <v>3.7155151707224898</v>
      </c>
      <c r="H11" s="18"/>
      <c r="I11" s="18"/>
      <c r="J11" s="18"/>
      <c r="K11" s="18"/>
      <c r="L11" s="18"/>
      <c r="M11" s="18"/>
      <c r="N11" s="18"/>
      <c r="O11" s="18"/>
    </row>
    <row r="12" spans="2:28" x14ac:dyDescent="0.25">
      <c r="B12" s="21" t="s">
        <v>44</v>
      </c>
      <c r="C12" s="22">
        <v>0.33500000000000002</v>
      </c>
      <c r="D12" s="22">
        <v>69.014745489875096</v>
      </c>
      <c r="E12" s="22">
        <v>3892.0353288114002</v>
      </c>
      <c r="F12" s="22">
        <v>11.988862370723901</v>
      </c>
      <c r="G12" s="22">
        <v>82.359812233826801</v>
      </c>
      <c r="H12" s="18"/>
      <c r="I12" s="18"/>
      <c r="J12" s="18"/>
      <c r="K12" s="18"/>
      <c r="L12" s="18"/>
      <c r="M12" s="18"/>
      <c r="N12" s="18"/>
      <c r="O12" s="18"/>
    </row>
    <row r="13" spans="2:28" x14ac:dyDescent="0.25">
      <c r="B13" s="21" t="s">
        <v>46</v>
      </c>
      <c r="C13" s="22">
        <v>0.26809283333333328</v>
      </c>
      <c r="D13" s="22">
        <v>48.078622208791785</v>
      </c>
      <c r="E13" s="22">
        <v>2013.2095805323752</v>
      </c>
      <c r="F13" s="22">
        <v>6.3219256481722477</v>
      </c>
      <c r="G13" s="22">
        <v>31.127922136301009</v>
      </c>
      <c r="H13" s="18"/>
      <c r="I13" s="18"/>
      <c r="J13" s="18"/>
      <c r="K13" s="18"/>
      <c r="L13" s="18"/>
      <c r="M13" s="18"/>
      <c r="N13" s="18"/>
      <c r="O13" s="18"/>
    </row>
    <row r="14" spans="2:28" x14ac:dyDescent="0.25">
      <c r="B14" s="21" t="s">
        <v>66</v>
      </c>
      <c r="C14" s="22">
        <v>5.9229551381093357E-2</v>
      </c>
      <c r="D14" s="22">
        <v>17.853877234574881</v>
      </c>
      <c r="E14" s="22">
        <v>851.50132061577403</v>
      </c>
      <c r="F14" s="22">
        <v>3.6160484838023161</v>
      </c>
      <c r="G14" s="22">
        <v>27.880331967637122</v>
      </c>
      <c r="H14" s="18"/>
      <c r="I14" s="18"/>
      <c r="J14" s="18"/>
      <c r="K14" s="18"/>
      <c r="L14" s="18"/>
      <c r="M14" s="18"/>
      <c r="N14" s="18"/>
      <c r="O14" s="18"/>
    </row>
    <row r="15" spans="2:28" x14ac:dyDescent="0.25">
      <c r="B15" s="21" t="s">
        <v>48</v>
      </c>
      <c r="C15" s="22">
        <v>0.27927849999999999</v>
      </c>
      <c r="D15" s="22">
        <v>47.522036744296699</v>
      </c>
      <c r="E15" s="22">
        <v>1700.1379966136851</v>
      </c>
      <c r="F15" s="22">
        <v>5.3320386690588348</v>
      </c>
      <c r="G15" s="22">
        <v>24.982843093864251</v>
      </c>
      <c r="H15" s="18"/>
      <c r="I15" s="18"/>
      <c r="J15" s="18"/>
      <c r="K15" s="18"/>
      <c r="L15" s="18"/>
      <c r="M15" s="18"/>
      <c r="N15" s="18"/>
      <c r="O15" s="18"/>
    </row>
    <row r="16" spans="2:28" x14ac:dyDescent="0.25">
      <c r="B16" s="21" t="s">
        <v>49</v>
      </c>
      <c r="C16" s="22">
        <v>0.10811074999999998</v>
      </c>
      <c r="D16" s="22">
        <v>27.245398544501946</v>
      </c>
      <c r="E16" s="22">
        <v>153.94858138314999</v>
      </c>
      <c r="F16" s="22">
        <v>5.6954789503523546</v>
      </c>
      <c r="G16" s="22">
        <v>36.017784735540033</v>
      </c>
      <c r="H16" s="18"/>
      <c r="I16" s="18"/>
      <c r="J16" s="18"/>
      <c r="K16" s="18"/>
      <c r="L16" s="18"/>
      <c r="M16" s="18"/>
      <c r="N16" s="18"/>
      <c r="O16" s="18"/>
    </row>
    <row r="17" spans="2:15" x14ac:dyDescent="0.25">
      <c r="B17" s="21" t="s">
        <v>50</v>
      </c>
      <c r="C17" s="23">
        <v>0.13982839999999999</v>
      </c>
      <c r="D17" s="23">
        <v>0.57778039999999997</v>
      </c>
      <c r="E17" s="29">
        <v>1.8564880000000001E-3</v>
      </c>
      <c r="F17" s="23">
        <v>0.39682539999999999</v>
      </c>
      <c r="G17" s="23">
        <v>0.24855150000000001</v>
      </c>
      <c r="H17" s="18"/>
      <c r="I17" s="18"/>
      <c r="J17" s="18"/>
      <c r="K17" s="18"/>
      <c r="L17" s="18"/>
      <c r="M17" s="18"/>
      <c r="N17" s="18"/>
      <c r="O17" s="18"/>
    </row>
  </sheetData>
  <pageMargins left="0.7" right="0.7" top="0.78740157499999996" bottom="0.78740157499999996" header="0.3" footer="0.3"/>
  <pageSetup paperSize="9" scale="41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workbookViewId="0">
      <selection sqref="A1:Q20"/>
    </sheetView>
  </sheetViews>
  <sheetFormatPr baseColWidth="10" defaultRowHeight="15" x14ac:dyDescent="0.25"/>
  <cols>
    <col min="15" max="15" width="13.42578125" customWidth="1"/>
  </cols>
  <sheetData>
    <row r="1" spans="1:17" x14ac:dyDescent="0.25">
      <c r="A1" s="5" t="s">
        <v>77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x14ac:dyDescent="0.25">
      <c r="A2" s="6" t="s">
        <v>95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x14ac:dyDescent="0.25">
      <c r="A6" s="51" t="s">
        <v>27</v>
      </c>
      <c r="B6" s="51" t="s">
        <v>28</v>
      </c>
      <c r="C6" s="51" t="s">
        <v>87</v>
      </c>
      <c r="D6" s="51"/>
      <c r="E6" s="51"/>
      <c r="F6" s="51"/>
      <c r="G6" s="52" t="s">
        <v>35</v>
      </c>
      <c r="H6" s="51" t="s">
        <v>36</v>
      </c>
      <c r="I6" s="6"/>
      <c r="J6" s="6"/>
      <c r="K6" s="6"/>
      <c r="L6" s="6"/>
      <c r="M6" s="6"/>
      <c r="N6" s="6"/>
      <c r="O6" s="6"/>
      <c r="P6" s="6"/>
      <c r="Q6" s="6"/>
    </row>
    <row r="7" spans="1:17" ht="30" x14ac:dyDescent="0.25">
      <c r="A7" s="51"/>
      <c r="B7" s="51"/>
      <c r="C7" s="1" t="s">
        <v>32</v>
      </c>
      <c r="D7" s="1" t="s">
        <v>33</v>
      </c>
      <c r="E7" s="1" t="s">
        <v>34</v>
      </c>
      <c r="F7" s="1" t="s">
        <v>31</v>
      </c>
      <c r="G7" s="52"/>
      <c r="H7" s="51"/>
      <c r="I7" s="6"/>
      <c r="J7" s="7" t="s">
        <v>13</v>
      </c>
      <c r="K7" s="7" t="s">
        <v>14</v>
      </c>
      <c r="L7" s="6"/>
      <c r="M7" s="53" t="s">
        <v>39</v>
      </c>
      <c r="N7" s="53"/>
      <c r="O7" s="32" t="s">
        <v>17</v>
      </c>
      <c r="P7" s="3" t="s">
        <v>18</v>
      </c>
      <c r="Q7" s="4" t="s">
        <v>19</v>
      </c>
    </row>
    <row r="8" spans="1:17" x14ac:dyDescent="0.25">
      <c r="A8" s="51"/>
      <c r="B8" s="51"/>
      <c r="C8" s="1" t="s">
        <v>4</v>
      </c>
      <c r="D8" s="1" t="s">
        <v>4</v>
      </c>
      <c r="E8" s="1" t="s">
        <v>4</v>
      </c>
      <c r="F8" s="1" t="s">
        <v>4</v>
      </c>
      <c r="G8" s="1" t="s">
        <v>5</v>
      </c>
      <c r="H8" s="1" t="s">
        <v>4</v>
      </c>
      <c r="I8" s="6"/>
      <c r="J8" s="3" t="s">
        <v>15</v>
      </c>
      <c r="K8" s="3" t="s">
        <v>16</v>
      </c>
      <c r="L8" s="6"/>
      <c r="M8" s="3" t="s">
        <v>20</v>
      </c>
      <c r="N8" s="9" t="s">
        <v>40</v>
      </c>
      <c r="O8" s="3" t="s">
        <v>21</v>
      </c>
      <c r="P8" s="3" t="s">
        <v>22</v>
      </c>
      <c r="Q8" s="3" t="s">
        <v>23</v>
      </c>
    </row>
    <row r="9" spans="1:17" x14ac:dyDescent="0.25">
      <c r="A9" s="1" t="s">
        <v>96</v>
      </c>
      <c r="B9" s="1">
        <v>1</v>
      </c>
      <c r="C9" s="12">
        <v>0.76300000000000001</v>
      </c>
      <c r="D9" s="12">
        <v>0.751</v>
      </c>
      <c r="E9" s="12">
        <v>0.70099999999999996</v>
      </c>
      <c r="F9" s="12">
        <v>0.70099999999999996</v>
      </c>
      <c r="G9" s="12">
        <v>0.38594544289166943</v>
      </c>
      <c r="H9" s="47">
        <v>2.4700000000000002</v>
      </c>
      <c r="I9" s="6"/>
      <c r="J9" s="14">
        <v>1.3468500000000001</v>
      </c>
      <c r="K9" s="14">
        <v>3.489741</v>
      </c>
      <c r="L9" s="6"/>
      <c r="M9" s="14">
        <v>7.49</v>
      </c>
      <c r="N9" s="14">
        <v>0.99746000000000001</v>
      </c>
      <c r="O9" s="14">
        <v>72.550600000000003</v>
      </c>
      <c r="P9" s="14">
        <v>1.0091349999999999</v>
      </c>
      <c r="Q9" s="14">
        <v>2.6147100000000001</v>
      </c>
    </row>
    <row r="10" spans="1:17" x14ac:dyDescent="0.25">
      <c r="A10" s="1" t="s">
        <v>96</v>
      </c>
      <c r="B10" s="1">
        <v>2</v>
      </c>
      <c r="C10" s="12">
        <v>0.87</v>
      </c>
      <c r="D10" s="12">
        <v>0.88100000000000001</v>
      </c>
      <c r="E10" s="12">
        <v>0.85</v>
      </c>
      <c r="F10" s="12">
        <v>0.85</v>
      </c>
      <c r="G10" s="12">
        <v>0.56745017305465628</v>
      </c>
      <c r="H10" s="47">
        <v>2.85</v>
      </c>
      <c r="I10" s="6"/>
      <c r="J10" s="14">
        <v>1.9504999999999999</v>
      </c>
      <c r="K10" s="14">
        <v>3.4373</v>
      </c>
      <c r="L10" s="6"/>
      <c r="M10" s="14">
        <v>8.8079999999999998</v>
      </c>
      <c r="N10" s="14">
        <v>0.99851999999999996</v>
      </c>
      <c r="O10" s="14">
        <v>81.894000000000005</v>
      </c>
      <c r="P10" s="14">
        <v>3.28329</v>
      </c>
      <c r="Q10" s="14">
        <v>5.7684199999999999</v>
      </c>
    </row>
    <row r="11" spans="1:17" x14ac:dyDescent="0.25">
      <c r="A11" s="1" t="s">
        <v>96</v>
      </c>
      <c r="B11" s="1">
        <v>3</v>
      </c>
      <c r="C11" s="12">
        <v>0.86199999999999999</v>
      </c>
      <c r="D11" s="12">
        <v>0.90200000000000002</v>
      </c>
      <c r="E11" s="12">
        <v>0.89100000000000001</v>
      </c>
      <c r="F11" s="12">
        <v>0.86199999999999999</v>
      </c>
      <c r="G11" s="12">
        <v>0.58358539292349354</v>
      </c>
      <c r="H11" s="47">
        <v>2.0299999999999998</v>
      </c>
      <c r="I11" s="6"/>
      <c r="J11" s="14">
        <v>1.6056999999999999</v>
      </c>
      <c r="K11" s="14">
        <v>2.7578339999999999</v>
      </c>
      <c r="L11" s="6"/>
      <c r="M11" s="14">
        <v>6.8560999999999996</v>
      </c>
      <c r="N11" s="14">
        <v>0.996444</v>
      </c>
      <c r="O11" s="14">
        <v>52.856999999999999</v>
      </c>
      <c r="P11" s="14">
        <v>1.14364</v>
      </c>
      <c r="Q11" s="14">
        <v>1.96424</v>
      </c>
    </row>
    <row r="12" spans="1:17" x14ac:dyDescent="0.25">
      <c r="A12" s="1" t="s">
        <v>96</v>
      </c>
      <c r="B12" s="1">
        <v>4</v>
      </c>
      <c r="C12" s="12">
        <v>0.92</v>
      </c>
      <c r="D12" s="12">
        <v>1.036</v>
      </c>
      <c r="E12" s="12">
        <v>1.1910000000000001</v>
      </c>
      <c r="F12" s="12">
        <v>0.92</v>
      </c>
      <c r="G12" s="12">
        <v>0.66476100549960027</v>
      </c>
      <c r="H12" s="47">
        <v>3.6</v>
      </c>
      <c r="I12" s="6"/>
      <c r="J12" s="14">
        <v>1.5868</v>
      </c>
      <c r="K12" s="14">
        <v>2.3870200000000001</v>
      </c>
      <c r="L12" s="6"/>
      <c r="M12" s="14">
        <v>8.2409999999999997</v>
      </c>
      <c r="N12" s="14">
        <v>0.99832399999999999</v>
      </c>
      <c r="O12" s="14">
        <v>58.222000000000001</v>
      </c>
      <c r="P12" s="14">
        <v>1.9330655000000001</v>
      </c>
      <c r="Q12" s="14">
        <v>2.9079100000000002</v>
      </c>
    </row>
    <row r="13" spans="1:17" x14ac:dyDescent="0.25">
      <c r="A13" s="1" t="s">
        <v>96</v>
      </c>
      <c r="B13" s="1">
        <v>5</v>
      </c>
      <c r="C13" s="12">
        <v>1.208</v>
      </c>
      <c r="D13" s="12">
        <v>1.181</v>
      </c>
      <c r="E13" s="12">
        <v>1.111</v>
      </c>
      <c r="F13" s="12">
        <v>1.111</v>
      </c>
      <c r="G13" s="12">
        <v>0.96943344644290175</v>
      </c>
      <c r="H13" s="47">
        <v>0.92</v>
      </c>
      <c r="I13" s="6"/>
      <c r="J13" s="14">
        <v>0.43280000000000002</v>
      </c>
      <c r="K13" s="14">
        <v>1.57769</v>
      </c>
      <c r="L13" s="6"/>
      <c r="M13" s="14">
        <v>1.2684</v>
      </c>
      <c r="N13" s="14">
        <v>0.99806799999999996</v>
      </c>
      <c r="O13" s="14">
        <v>162.0652</v>
      </c>
      <c r="P13" s="14">
        <v>0.31419999999999998</v>
      </c>
      <c r="Q13" s="14">
        <v>1.14567</v>
      </c>
    </row>
    <row r="14" spans="1:17" x14ac:dyDescent="0.25">
      <c r="A14" s="1" t="s">
        <v>96</v>
      </c>
      <c r="B14" s="1">
        <v>6</v>
      </c>
      <c r="C14" s="12">
        <v>0.70399999999999996</v>
      </c>
      <c r="D14" s="12">
        <v>0.73799999999999999</v>
      </c>
      <c r="E14" s="12">
        <v>0.66500000000000004</v>
      </c>
      <c r="F14" s="12">
        <v>0.66500000000000004</v>
      </c>
      <c r="G14" s="12">
        <v>0.34732270280843658</v>
      </c>
      <c r="H14" s="47">
        <v>3.21</v>
      </c>
      <c r="I14" s="6"/>
      <c r="J14" s="14">
        <v>0.50224999999999997</v>
      </c>
      <c r="K14" s="14">
        <v>1.4460599999999999</v>
      </c>
      <c r="L14" s="6"/>
      <c r="M14" s="14">
        <v>4.4722</v>
      </c>
      <c r="N14" s="14">
        <v>0.99530399999999997</v>
      </c>
      <c r="O14" s="14">
        <v>53.956380000000003</v>
      </c>
      <c r="P14" s="14">
        <v>0.6007595</v>
      </c>
      <c r="Q14" s="14">
        <v>1.7296800000000001</v>
      </c>
    </row>
    <row r="15" spans="1:17" x14ac:dyDescent="0.25">
      <c r="A15" s="1" t="s">
        <v>97</v>
      </c>
      <c r="B15" s="1">
        <v>7</v>
      </c>
      <c r="C15" s="12">
        <v>0.95499999999999996</v>
      </c>
      <c r="D15" s="12">
        <v>0.94899999999999995</v>
      </c>
      <c r="E15" s="12">
        <v>1.117</v>
      </c>
      <c r="F15" s="12">
        <v>0.94899999999999995</v>
      </c>
      <c r="G15" s="12">
        <v>0.7073303713539052</v>
      </c>
      <c r="H15" s="47">
        <v>5.77</v>
      </c>
      <c r="I15" s="6"/>
      <c r="J15" s="14">
        <v>2.1881499999999998</v>
      </c>
      <c r="K15" s="14">
        <v>3.0935000000000001</v>
      </c>
      <c r="L15" s="6"/>
      <c r="M15" s="14">
        <v>18.481000000000002</v>
      </c>
      <c r="N15" s="14">
        <v>0.99882095000000004</v>
      </c>
      <c r="O15" s="14">
        <v>46.082999999999998</v>
      </c>
      <c r="P15" s="14">
        <v>2.7656999999999998</v>
      </c>
      <c r="Q15" s="14">
        <v>3.9100670000000002</v>
      </c>
    </row>
    <row r="16" spans="1:17" x14ac:dyDescent="0.25">
      <c r="A16" s="1" t="s">
        <v>97</v>
      </c>
      <c r="B16" s="1">
        <v>8</v>
      </c>
      <c r="C16" s="12">
        <v>1.1859999999999999</v>
      </c>
      <c r="D16" s="12">
        <v>1.228</v>
      </c>
      <c r="E16" s="12">
        <v>1.3140000000000001</v>
      </c>
      <c r="F16" s="12">
        <v>1.1859999999999999</v>
      </c>
      <c r="G16" s="12">
        <v>1.1047379150421972</v>
      </c>
      <c r="H16" s="47">
        <v>4.5999999999999996</v>
      </c>
      <c r="I16" s="6"/>
      <c r="J16" s="14">
        <v>1.7601</v>
      </c>
      <c r="K16" s="14">
        <v>1.5931999999999999</v>
      </c>
      <c r="L16" s="6"/>
      <c r="M16" s="14">
        <v>5.593</v>
      </c>
      <c r="N16" s="14">
        <v>0.99739999999999995</v>
      </c>
      <c r="O16" s="14">
        <v>52.281999999999996</v>
      </c>
      <c r="P16" s="14">
        <v>1.8584000000000001</v>
      </c>
      <c r="Q16" s="14">
        <v>1.6822140000000001</v>
      </c>
    </row>
    <row r="17" spans="1:17" x14ac:dyDescent="0.25">
      <c r="A17" s="1" t="s">
        <v>97</v>
      </c>
      <c r="B17" s="1">
        <v>9</v>
      </c>
      <c r="C17" s="12">
        <v>0.90200000000000002</v>
      </c>
      <c r="D17" s="12">
        <v>0.90700000000000003</v>
      </c>
      <c r="E17" s="12">
        <v>0.97899999999999998</v>
      </c>
      <c r="F17" s="12">
        <v>0.90200000000000002</v>
      </c>
      <c r="G17" s="12">
        <v>0.63900308733281752</v>
      </c>
      <c r="H17" s="47">
        <v>5.3</v>
      </c>
      <c r="I17" s="6"/>
      <c r="J17" s="14">
        <v>1.0349999999999999</v>
      </c>
      <c r="K17" s="14">
        <v>1.6196999999999999</v>
      </c>
      <c r="L17" s="6"/>
      <c r="M17" s="14">
        <v>7.8380000000000001</v>
      </c>
      <c r="N17" s="14">
        <v>0.99748999999999999</v>
      </c>
      <c r="O17" s="14">
        <v>38.943399999999997</v>
      </c>
      <c r="P17" s="14">
        <v>0.76707000000000003</v>
      </c>
      <c r="Q17" s="14">
        <v>1.2003999999999999</v>
      </c>
    </row>
    <row r="18" spans="1:17" x14ac:dyDescent="0.25">
      <c r="A18" s="1" t="s">
        <v>97</v>
      </c>
      <c r="B18" s="1">
        <v>10</v>
      </c>
      <c r="C18" s="12">
        <v>1.4430000000000001</v>
      </c>
      <c r="D18" s="12">
        <v>1.57</v>
      </c>
      <c r="E18" s="12">
        <v>1.4490000000000001</v>
      </c>
      <c r="F18" s="12">
        <v>1.4430000000000001</v>
      </c>
      <c r="G18" s="12">
        <v>1.6353945403361734</v>
      </c>
      <c r="H18" s="47">
        <v>6.95</v>
      </c>
      <c r="I18" s="6"/>
      <c r="J18" s="14">
        <v>2.2595999999999998</v>
      </c>
      <c r="K18" s="14">
        <v>1.38168</v>
      </c>
      <c r="L18" s="6"/>
      <c r="M18" s="14">
        <v>9.9129000000000005</v>
      </c>
      <c r="N18" s="14">
        <v>0.99724000000000002</v>
      </c>
      <c r="O18" s="14">
        <v>24</v>
      </c>
      <c r="P18" s="14">
        <v>2.192399</v>
      </c>
      <c r="Q18" s="14">
        <v>1.3405899999999999</v>
      </c>
    </row>
    <row r="19" spans="1:17" x14ac:dyDescent="0.25">
      <c r="A19" s="1" t="s">
        <v>97</v>
      </c>
      <c r="B19" s="1">
        <v>11</v>
      </c>
      <c r="C19" s="12">
        <v>1.0720000000000001</v>
      </c>
      <c r="D19" s="12">
        <v>1.01</v>
      </c>
      <c r="E19" s="12">
        <v>0.89700000000000002</v>
      </c>
      <c r="F19" s="12">
        <v>0.89700000000000002</v>
      </c>
      <c r="G19" s="12">
        <v>0.63193843085305745</v>
      </c>
      <c r="H19" s="47">
        <v>3.28</v>
      </c>
      <c r="I19" s="6"/>
      <c r="J19" s="14">
        <v>1.2548999999999999</v>
      </c>
      <c r="K19" s="14">
        <v>1.9857</v>
      </c>
      <c r="L19" s="6"/>
      <c r="M19" s="14">
        <v>7.3890000000000002</v>
      </c>
      <c r="N19" s="14">
        <v>0.99751599999999996</v>
      </c>
      <c r="O19" s="14">
        <v>42.134</v>
      </c>
      <c r="P19" s="14">
        <v>1.6052</v>
      </c>
      <c r="Q19" s="14">
        <v>2.5400999999999998</v>
      </c>
    </row>
    <row r="20" spans="1:17" x14ac:dyDescent="0.25">
      <c r="A20" s="1" t="s">
        <v>97</v>
      </c>
      <c r="B20" s="1">
        <v>12</v>
      </c>
      <c r="C20" s="12">
        <v>1.355</v>
      </c>
      <c r="D20" s="12">
        <v>1.4710000000000001</v>
      </c>
      <c r="E20" s="12">
        <v>1.431</v>
      </c>
      <c r="F20" s="12">
        <v>1.355</v>
      </c>
      <c r="G20" s="12">
        <v>1.4420106629517999</v>
      </c>
      <c r="H20" s="47">
        <v>3.82</v>
      </c>
      <c r="I20" s="6"/>
      <c r="J20" s="14">
        <v>3.1637499999999998</v>
      </c>
      <c r="K20" s="14">
        <v>2.1939850000000001</v>
      </c>
      <c r="L20" s="6"/>
      <c r="M20" s="14">
        <v>5.1790000000000003</v>
      </c>
      <c r="N20" s="14">
        <v>0.99704000000000004</v>
      </c>
      <c r="O20" s="14">
        <v>76.230369999999994</v>
      </c>
      <c r="P20" s="14">
        <v>7.6433</v>
      </c>
      <c r="Q20" s="14">
        <v>5.3004800000000003</v>
      </c>
    </row>
  </sheetData>
  <mergeCells count="6">
    <mergeCell ref="M7:N7"/>
    <mergeCell ref="A6:A8"/>
    <mergeCell ref="B6:B8"/>
    <mergeCell ref="C6:F6"/>
    <mergeCell ref="G6:G7"/>
    <mergeCell ref="H6:H7"/>
  </mergeCells>
  <pageMargins left="0.7" right="0.7" top="0.78740157499999996" bottom="0.78740157499999996" header="0.3" footer="0.3"/>
  <pageSetup paperSize="9" scale="66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B17"/>
  <sheetViews>
    <sheetView topLeftCell="G1" workbookViewId="0">
      <selection activeCell="Q23" sqref="Q23"/>
    </sheetView>
  </sheetViews>
  <sheetFormatPr baseColWidth="10" defaultRowHeight="15" x14ac:dyDescent="0.25"/>
  <cols>
    <col min="6" max="6" width="12.42578125" customWidth="1"/>
    <col min="13" max="13" width="14.5703125" customWidth="1"/>
    <col min="20" max="20" width="12.140625" customWidth="1"/>
    <col min="27" max="27" width="14" customWidth="1"/>
  </cols>
  <sheetData>
    <row r="2" spans="2:28" ht="45" x14ac:dyDescent="0.25">
      <c r="B2" s="30" t="s">
        <v>98</v>
      </c>
      <c r="C2" s="16" t="s">
        <v>60</v>
      </c>
      <c r="D2" s="17" t="s">
        <v>62</v>
      </c>
      <c r="E2" s="17" t="s">
        <v>63</v>
      </c>
      <c r="F2" s="17" t="s">
        <v>64</v>
      </c>
      <c r="G2" s="17" t="s">
        <v>65</v>
      </c>
      <c r="H2" s="18"/>
      <c r="I2" s="19" t="s">
        <v>82</v>
      </c>
      <c r="J2" s="16" t="s">
        <v>60</v>
      </c>
      <c r="K2" s="17" t="s">
        <v>62</v>
      </c>
      <c r="L2" s="17" t="s">
        <v>63</v>
      </c>
      <c r="M2" s="17" t="s">
        <v>64</v>
      </c>
      <c r="N2" s="17" t="s">
        <v>65</v>
      </c>
      <c r="O2" s="18"/>
      <c r="P2" s="41" t="s">
        <v>41</v>
      </c>
      <c r="Q2" s="16" t="s">
        <v>60</v>
      </c>
      <c r="R2" s="17" t="s">
        <v>62</v>
      </c>
      <c r="S2" s="17" t="s">
        <v>63</v>
      </c>
      <c r="T2" s="17" t="s">
        <v>64</v>
      </c>
      <c r="U2" s="17" t="s">
        <v>65</v>
      </c>
      <c r="W2" s="45" t="s">
        <v>51</v>
      </c>
      <c r="X2" s="16" t="s">
        <v>60</v>
      </c>
      <c r="Y2" s="17" t="s">
        <v>62</v>
      </c>
      <c r="Z2" s="17" t="s">
        <v>63</v>
      </c>
      <c r="AA2" s="17" t="s">
        <v>64</v>
      </c>
      <c r="AB2" s="17" t="s">
        <v>65</v>
      </c>
    </row>
    <row r="3" spans="2:28" x14ac:dyDescent="0.25">
      <c r="B3" s="21" t="s">
        <v>42</v>
      </c>
      <c r="C3" s="22">
        <v>0.66500000000000004</v>
      </c>
      <c r="D3" s="22">
        <v>1.4460599999999999</v>
      </c>
      <c r="E3" s="22">
        <v>1.2684</v>
      </c>
      <c r="F3" s="22">
        <v>52.856999999999999</v>
      </c>
      <c r="G3" s="22">
        <v>1.14567</v>
      </c>
      <c r="H3" s="18"/>
      <c r="I3" s="21" t="s">
        <v>42</v>
      </c>
      <c r="J3" s="22">
        <v>0.66500000000000004</v>
      </c>
      <c r="K3" s="22">
        <v>1.38168</v>
      </c>
      <c r="L3" s="22">
        <v>1.2684</v>
      </c>
      <c r="M3" s="22">
        <v>24</v>
      </c>
      <c r="N3" s="22">
        <v>1.14567</v>
      </c>
      <c r="O3" s="18"/>
      <c r="P3" s="42" t="s">
        <v>83</v>
      </c>
      <c r="Q3" s="37">
        <v>0.14960000000000001</v>
      </c>
      <c r="R3" s="37">
        <v>0.30099999999999999</v>
      </c>
      <c r="S3" s="37">
        <v>0.59079999999999999</v>
      </c>
      <c r="T3" s="37">
        <v>0.38950000000000001</v>
      </c>
      <c r="U3" s="37">
        <v>0.79190000000000005</v>
      </c>
      <c r="W3" s="42" t="s">
        <v>83</v>
      </c>
      <c r="X3" s="23">
        <v>4.8958050000000003E-2</v>
      </c>
      <c r="Y3" s="23">
        <v>0.25307610000000003</v>
      </c>
      <c r="Z3" s="22">
        <v>0.24983820000000001</v>
      </c>
      <c r="AA3" s="22" t="s">
        <v>52</v>
      </c>
      <c r="AB3" s="23">
        <v>0.97846449999999996</v>
      </c>
    </row>
    <row r="4" spans="2:28" x14ac:dyDescent="0.25">
      <c r="B4" s="21" t="s">
        <v>44</v>
      </c>
      <c r="C4" s="22">
        <v>1.111</v>
      </c>
      <c r="D4" s="22">
        <v>3.489741</v>
      </c>
      <c r="E4" s="22">
        <v>8.8079999999999998</v>
      </c>
      <c r="F4" s="22">
        <v>162.0652</v>
      </c>
      <c r="G4" s="22">
        <v>5.7684199999999999</v>
      </c>
      <c r="H4" s="18"/>
      <c r="I4" s="21" t="s">
        <v>44</v>
      </c>
      <c r="J4" s="22">
        <v>1.4430000000000001</v>
      </c>
      <c r="K4" s="22">
        <v>3.489741</v>
      </c>
      <c r="L4" s="22">
        <v>18.481000000000002</v>
      </c>
      <c r="M4" s="22">
        <v>162.0652</v>
      </c>
      <c r="N4" s="22">
        <v>5.7684199999999999</v>
      </c>
      <c r="O4" s="18"/>
      <c r="W4" s="45" t="s">
        <v>53</v>
      </c>
      <c r="X4" s="48"/>
      <c r="Y4" s="48"/>
      <c r="Z4" s="48"/>
      <c r="AA4" s="48"/>
      <c r="AB4" s="48"/>
    </row>
    <row r="5" spans="2:28" x14ac:dyDescent="0.25">
      <c r="B5" s="21" t="s">
        <v>46</v>
      </c>
      <c r="C5" s="22">
        <v>0.85150000000000003</v>
      </c>
      <c r="D5" s="22">
        <v>2.5159408333333331</v>
      </c>
      <c r="E5" s="22">
        <v>6.189283333333333</v>
      </c>
      <c r="F5" s="22">
        <v>80.257530000000003</v>
      </c>
      <c r="G5" s="22">
        <v>2.6884383333333326</v>
      </c>
      <c r="H5" s="18"/>
      <c r="I5" s="21" t="s">
        <v>46</v>
      </c>
      <c r="J5" s="22">
        <v>0.9867499999999999</v>
      </c>
      <c r="K5" s="22">
        <v>2.2469508333333335</v>
      </c>
      <c r="L5" s="22">
        <v>7.6273833333333334</v>
      </c>
      <c r="M5" s="22">
        <v>63.434829166666674</v>
      </c>
      <c r="N5" s="22">
        <v>2.6753734166666661</v>
      </c>
      <c r="O5" s="18"/>
      <c r="W5" s="42" t="s">
        <v>83</v>
      </c>
      <c r="X5" s="22" t="s">
        <v>52</v>
      </c>
      <c r="Y5" s="22" t="s">
        <v>52</v>
      </c>
      <c r="Z5" s="23" t="s">
        <v>52</v>
      </c>
      <c r="AA5" s="29">
        <v>2.5974029999999999E-2</v>
      </c>
      <c r="AB5" s="22" t="s">
        <v>55</v>
      </c>
    </row>
    <row r="6" spans="2:28" x14ac:dyDescent="0.25">
      <c r="B6" s="21" t="s">
        <v>66</v>
      </c>
      <c r="C6" s="22">
        <v>0.14695662625414338</v>
      </c>
      <c r="D6" s="22">
        <v>0.80594478592238139</v>
      </c>
      <c r="E6" s="22">
        <v>2.5938129760493962</v>
      </c>
      <c r="F6" s="22">
        <v>38.040929258057027</v>
      </c>
      <c r="G6" s="22">
        <v>1.4924088830189575</v>
      </c>
      <c r="H6" s="18"/>
      <c r="I6" s="21" t="s">
        <v>66</v>
      </c>
      <c r="J6" s="22">
        <v>0.2308441483627717</v>
      </c>
      <c r="K6" s="22">
        <v>0.74658366088211336</v>
      </c>
      <c r="L6" s="22">
        <v>3.9373748430549811</v>
      </c>
      <c r="M6" s="22">
        <v>33.638460117786664</v>
      </c>
      <c r="N6" s="22">
        <v>1.4928228430562056</v>
      </c>
      <c r="O6" s="18"/>
    </row>
    <row r="7" spans="2:28" x14ac:dyDescent="0.25">
      <c r="B7" s="21" t="s">
        <v>48</v>
      </c>
      <c r="C7" s="22">
        <v>0.85599999999999998</v>
      </c>
      <c r="D7" s="22">
        <v>2.5724270000000002</v>
      </c>
      <c r="E7" s="22">
        <v>7.1730499999999999</v>
      </c>
      <c r="F7" s="22">
        <v>65.386300000000006</v>
      </c>
      <c r="G7" s="22">
        <v>2.2894749999999999</v>
      </c>
      <c r="H7" s="18"/>
      <c r="I7" s="21" t="s">
        <v>48</v>
      </c>
      <c r="J7" s="22">
        <v>0.91100000000000003</v>
      </c>
      <c r="K7" s="22">
        <v>2.0898425</v>
      </c>
      <c r="L7" s="22">
        <v>7.4395000000000007</v>
      </c>
      <c r="M7" s="22">
        <v>53.406689999999998</v>
      </c>
      <c r="N7" s="22">
        <v>2.25217</v>
      </c>
      <c r="O7" s="18"/>
    </row>
    <row r="8" spans="2:28" x14ac:dyDescent="0.25">
      <c r="B8" s="21" t="s">
        <v>49</v>
      </c>
      <c r="C8" s="22">
        <v>0.16725000000000001</v>
      </c>
      <c r="D8" s="22">
        <v>1.487411</v>
      </c>
      <c r="E8" s="22">
        <v>2.9850750000000001</v>
      </c>
      <c r="F8" s="22">
        <v>24.535365000000013</v>
      </c>
      <c r="G8" s="22">
        <v>1.0462899999999999</v>
      </c>
      <c r="H8" s="18"/>
      <c r="I8" s="21" t="s">
        <v>49</v>
      </c>
      <c r="J8" s="22">
        <v>0.27075000000000005</v>
      </c>
      <c r="K8" s="22">
        <v>1.2524279999999999</v>
      </c>
      <c r="L8" s="22">
        <v>2.8932500000000001</v>
      </c>
      <c r="M8" s="22">
        <v>28.374792499999998</v>
      </c>
      <c r="N8" s="22">
        <v>1.5616412500000003</v>
      </c>
      <c r="O8" s="18"/>
    </row>
    <row r="9" spans="2:28" x14ac:dyDescent="0.25">
      <c r="B9" s="21" t="s">
        <v>50</v>
      </c>
      <c r="C9" s="23">
        <v>0.67214589999999996</v>
      </c>
      <c r="D9" s="23">
        <v>0.35130889999999998</v>
      </c>
      <c r="E9" s="23">
        <v>0.27111109999999999</v>
      </c>
      <c r="F9" s="29">
        <v>1.1141E-2</v>
      </c>
      <c r="G9" s="23">
        <v>0.14338239999999999</v>
      </c>
      <c r="H9" s="18"/>
      <c r="I9" s="21" t="s">
        <v>50</v>
      </c>
      <c r="J9" s="23">
        <v>0.28808630000000002</v>
      </c>
      <c r="K9" s="23">
        <v>0.10391110000000001</v>
      </c>
      <c r="L9" s="29">
        <v>4.0096449999999999E-2</v>
      </c>
      <c r="M9" s="29">
        <v>5.063059E-3</v>
      </c>
      <c r="N9" s="29">
        <v>4.6535550000000002E-2</v>
      </c>
      <c r="O9" s="18"/>
    </row>
    <row r="10" spans="2:28" ht="45" x14ac:dyDescent="0.25">
      <c r="B10" s="31" t="s">
        <v>99</v>
      </c>
      <c r="C10" s="16" t="s">
        <v>60</v>
      </c>
      <c r="D10" s="17" t="s">
        <v>62</v>
      </c>
      <c r="E10" s="17" t="s">
        <v>63</v>
      </c>
      <c r="F10" s="17" t="s">
        <v>64</v>
      </c>
      <c r="G10" s="17" t="s">
        <v>65</v>
      </c>
      <c r="H10" s="18"/>
      <c r="I10" s="18"/>
      <c r="J10" s="18"/>
      <c r="K10" s="18"/>
      <c r="L10" s="18"/>
      <c r="M10" s="18"/>
      <c r="N10" s="18"/>
      <c r="O10" s="18"/>
    </row>
    <row r="11" spans="2:28" x14ac:dyDescent="0.25">
      <c r="B11" s="21" t="s">
        <v>42</v>
      </c>
      <c r="C11" s="22">
        <v>0.89700000000000002</v>
      </c>
      <c r="D11" s="22">
        <v>1.38168</v>
      </c>
      <c r="E11" s="22">
        <v>5.1790000000000003</v>
      </c>
      <c r="F11" s="22">
        <v>24</v>
      </c>
      <c r="G11" s="22">
        <v>1.2003999999999999</v>
      </c>
      <c r="H11" s="18"/>
      <c r="I11" s="18"/>
      <c r="J11" s="18"/>
      <c r="K11" s="18"/>
      <c r="L11" s="18"/>
      <c r="M11" s="18"/>
      <c r="N11" s="18"/>
      <c r="O11" s="18"/>
    </row>
    <row r="12" spans="2:28" x14ac:dyDescent="0.25">
      <c r="B12" s="21" t="s">
        <v>44</v>
      </c>
      <c r="C12" s="22">
        <v>1.4430000000000001</v>
      </c>
      <c r="D12" s="22">
        <v>3.0935000000000001</v>
      </c>
      <c r="E12" s="22">
        <v>18.481000000000002</v>
      </c>
      <c r="F12" s="22">
        <v>76.230369999999994</v>
      </c>
      <c r="G12" s="22">
        <v>5.3004800000000003</v>
      </c>
      <c r="H12" s="18"/>
      <c r="I12" s="18"/>
      <c r="J12" s="18"/>
      <c r="K12" s="18"/>
      <c r="L12" s="18"/>
      <c r="M12" s="18"/>
      <c r="N12" s="18"/>
      <c r="O12" s="18"/>
    </row>
    <row r="13" spans="2:28" x14ac:dyDescent="0.25">
      <c r="B13" s="21" t="s">
        <v>46</v>
      </c>
      <c r="C13" s="22">
        <v>1.1220000000000001</v>
      </c>
      <c r="D13" s="22">
        <v>1.9779608333333334</v>
      </c>
      <c r="E13" s="22">
        <v>9.0654833333333347</v>
      </c>
      <c r="F13" s="22">
        <v>46.612128333333338</v>
      </c>
      <c r="G13" s="22">
        <v>2.6623085</v>
      </c>
      <c r="H13" s="18"/>
      <c r="I13" s="18"/>
      <c r="J13" s="18"/>
      <c r="K13" s="18"/>
      <c r="L13" s="18"/>
      <c r="M13" s="18"/>
      <c r="N13" s="18"/>
      <c r="O13" s="18"/>
    </row>
    <row r="14" spans="2:28" x14ac:dyDescent="0.25">
      <c r="B14" s="21" t="s">
        <v>66</v>
      </c>
      <c r="C14" s="22">
        <v>0.21999242411198278</v>
      </c>
      <c r="D14" s="22">
        <v>0.56614140215745179</v>
      </c>
      <c r="E14" s="22">
        <v>4.4879519086908912</v>
      </c>
      <c r="F14" s="22">
        <v>15.810539924989282</v>
      </c>
      <c r="G14" s="22">
        <v>1.4931223738501536</v>
      </c>
      <c r="H14" s="18"/>
      <c r="I14" s="18"/>
      <c r="J14" s="18"/>
      <c r="K14" s="18"/>
      <c r="L14" s="18"/>
      <c r="M14" s="18"/>
      <c r="N14" s="18"/>
      <c r="O14" s="18"/>
    </row>
    <row r="15" spans="2:28" x14ac:dyDescent="0.25">
      <c r="B15" s="21" t="s">
        <v>48</v>
      </c>
      <c r="C15" s="22">
        <v>1.0674999999999999</v>
      </c>
      <c r="D15" s="22">
        <v>1.8027</v>
      </c>
      <c r="E15" s="22">
        <v>7.6135000000000002</v>
      </c>
      <c r="F15" s="22">
        <v>44.108499999999999</v>
      </c>
      <c r="G15" s="22">
        <v>2.111157</v>
      </c>
      <c r="H15" s="18"/>
      <c r="I15" s="18"/>
      <c r="J15" s="18"/>
      <c r="K15" s="18"/>
      <c r="L15" s="18"/>
      <c r="M15" s="18"/>
      <c r="N15" s="18"/>
      <c r="O15" s="18"/>
    </row>
    <row r="16" spans="2:28" x14ac:dyDescent="0.25">
      <c r="B16" s="21" t="s">
        <v>49</v>
      </c>
      <c r="C16" s="22">
        <v>0.3989999999999998</v>
      </c>
      <c r="D16" s="22">
        <v>0.54208875000000001</v>
      </c>
      <c r="E16" s="22">
        <v>3.3521750000000008</v>
      </c>
      <c r="F16" s="22">
        <v>10.991199999999992</v>
      </c>
      <c r="G16" s="22">
        <v>2.1415792499999999</v>
      </c>
      <c r="H16" s="18"/>
      <c r="I16" s="18"/>
      <c r="J16" s="18"/>
      <c r="K16" s="18"/>
      <c r="L16" s="18"/>
      <c r="M16" s="18"/>
      <c r="N16" s="18"/>
      <c r="O16" s="18"/>
    </row>
    <row r="17" spans="2:15" x14ac:dyDescent="0.25">
      <c r="B17" s="21" t="s">
        <v>50</v>
      </c>
      <c r="C17" s="23">
        <v>0.18235889999999999</v>
      </c>
      <c r="D17" s="23">
        <v>0.27346939999999997</v>
      </c>
      <c r="E17" s="29">
        <v>5.3551410000000001E-2</v>
      </c>
      <c r="F17" s="23">
        <v>0.71101490000000001</v>
      </c>
      <c r="G17" s="23">
        <v>0.27450740000000001</v>
      </c>
      <c r="H17" s="18"/>
      <c r="I17" s="18"/>
      <c r="J17" s="18"/>
      <c r="K17" s="18"/>
      <c r="L17" s="18"/>
      <c r="M17" s="18"/>
      <c r="N17" s="18"/>
      <c r="O17" s="18"/>
    </row>
  </sheetData>
  <pageMargins left="0.7" right="0.7" top="0.78740157499999996" bottom="0.78740157499999996" header="0.3" footer="0.3"/>
  <pageSetup paperSize="9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X33"/>
  <sheetViews>
    <sheetView topLeftCell="F1" zoomScale="70" zoomScaleNormal="70" workbookViewId="0">
      <selection sqref="A1:X34"/>
    </sheetView>
  </sheetViews>
  <sheetFormatPr baseColWidth="10" defaultRowHeight="15" x14ac:dyDescent="0.25"/>
  <cols>
    <col min="2" max="2" width="20.7109375" bestFit="1" customWidth="1"/>
    <col min="3" max="3" width="13.140625" bestFit="1" customWidth="1"/>
    <col min="4" max="4" width="12.5703125" bestFit="1" customWidth="1"/>
    <col min="6" max="6" width="11.140625" bestFit="1" customWidth="1"/>
    <col min="7" max="7" width="13" customWidth="1"/>
    <col min="8" max="8" width="14.85546875" customWidth="1"/>
    <col min="10" max="10" width="22.5703125" bestFit="1" customWidth="1"/>
    <col min="11" max="11" width="13.140625" bestFit="1" customWidth="1"/>
    <col min="12" max="12" width="12.5703125" bestFit="1" customWidth="1"/>
    <col min="14" max="14" width="16.85546875" customWidth="1"/>
    <col min="15" max="15" width="18.28515625" bestFit="1" customWidth="1"/>
    <col min="16" max="16" width="19.7109375" bestFit="1" customWidth="1"/>
    <col min="18" max="18" width="34.28515625" bestFit="1" customWidth="1"/>
    <col min="19" max="20" width="14.28515625" bestFit="1" customWidth="1"/>
    <col min="22" max="22" width="16.5703125" customWidth="1"/>
    <col min="23" max="23" width="18.28515625" bestFit="1" customWidth="1"/>
    <col min="24" max="24" width="19.7109375" bestFit="1" customWidth="1"/>
  </cols>
  <sheetData>
    <row r="2" spans="2:24" ht="45" x14ac:dyDescent="0.25">
      <c r="B2" s="30" t="s">
        <v>56</v>
      </c>
      <c r="C2" s="16" t="s">
        <v>60</v>
      </c>
      <c r="D2" s="17" t="s">
        <v>61</v>
      </c>
      <c r="E2" s="17" t="s">
        <v>62</v>
      </c>
      <c r="F2" s="17" t="s">
        <v>63</v>
      </c>
      <c r="G2" s="17" t="s">
        <v>64</v>
      </c>
      <c r="H2" s="17" t="s">
        <v>65</v>
      </c>
      <c r="I2" s="18"/>
      <c r="J2" s="19" t="s">
        <v>25</v>
      </c>
      <c r="K2" s="16" t="s">
        <v>60</v>
      </c>
      <c r="L2" s="17" t="s">
        <v>61</v>
      </c>
      <c r="M2" s="17" t="s">
        <v>62</v>
      </c>
      <c r="N2" s="17" t="s">
        <v>63</v>
      </c>
      <c r="O2" s="17" t="s">
        <v>64</v>
      </c>
      <c r="P2" s="17" t="s">
        <v>65</v>
      </c>
      <c r="Q2" s="18"/>
      <c r="R2" s="20" t="s">
        <v>41</v>
      </c>
      <c r="S2" s="16" t="s">
        <v>60</v>
      </c>
      <c r="T2" s="17" t="s">
        <v>61</v>
      </c>
      <c r="U2" s="17" t="s">
        <v>62</v>
      </c>
      <c r="V2" s="17" t="s">
        <v>63</v>
      </c>
      <c r="W2" s="17" t="s">
        <v>64</v>
      </c>
      <c r="X2" s="17" t="s">
        <v>65</v>
      </c>
    </row>
    <row r="3" spans="2:24" x14ac:dyDescent="0.25">
      <c r="B3" s="21" t="s">
        <v>42</v>
      </c>
      <c r="C3" s="22">
        <v>0.17499999999999999</v>
      </c>
      <c r="D3" s="22">
        <v>0.4416116064044564</v>
      </c>
      <c r="E3" s="22">
        <v>3.6100915186218399</v>
      </c>
      <c r="F3" s="22">
        <v>31.20738410581</v>
      </c>
      <c r="G3" s="22">
        <v>9.9753434307854896</v>
      </c>
      <c r="H3" s="22">
        <v>7.9890718445651698</v>
      </c>
      <c r="I3" s="18"/>
      <c r="J3" s="21" t="s">
        <v>42</v>
      </c>
      <c r="K3" s="22">
        <v>0.17499999999999999</v>
      </c>
      <c r="L3" s="22">
        <v>0.4416116064044564</v>
      </c>
      <c r="M3" s="22">
        <v>3.6100915186218399</v>
      </c>
      <c r="N3" s="22">
        <v>31.20738410581</v>
      </c>
      <c r="O3" s="22">
        <v>9.9753434307854896</v>
      </c>
      <c r="P3" s="22">
        <v>7.9890718445651698</v>
      </c>
      <c r="Q3" s="18"/>
      <c r="R3" s="21" t="s">
        <v>68</v>
      </c>
      <c r="S3" s="23">
        <v>0.33195459999999999</v>
      </c>
      <c r="T3" s="23">
        <v>0.96489999999999998</v>
      </c>
      <c r="U3" s="23">
        <v>0.1464</v>
      </c>
      <c r="V3" s="23">
        <v>0.75900000000000001</v>
      </c>
      <c r="W3" s="23">
        <v>0.59550000000000003</v>
      </c>
      <c r="X3" s="23">
        <v>6.7049999999999998E-2</v>
      </c>
    </row>
    <row r="4" spans="2:24" x14ac:dyDescent="0.25">
      <c r="B4" s="21" t="s">
        <v>44</v>
      </c>
      <c r="C4" s="22">
        <v>0.245</v>
      </c>
      <c r="D4" s="22">
        <v>0.98146548926267752</v>
      </c>
      <c r="E4" s="22">
        <v>5.2237847866419296</v>
      </c>
      <c r="F4" s="22">
        <v>83.530322370338197</v>
      </c>
      <c r="G4" s="22">
        <v>24.750719079578101</v>
      </c>
      <c r="H4" s="22">
        <v>14.3572658731274</v>
      </c>
      <c r="I4" s="18"/>
      <c r="J4" s="21" t="s">
        <v>44</v>
      </c>
      <c r="K4" s="22">
        <v>0.245</v>
      </c>
      <c r="L4" s="22">
        <v>0.98146548926267752</v>
      </c>
      <c r="M4" s="22">
        <v>8.24017229842757</v>
      </c>
      <c r="N4" s="22">
        <v>99.215841727141395</v>
      </c>
      <c r="O4" s="22">
        <v>24.750719079578101</v>
      </c>
      <c r="P4" s="22">
        <v>24.469564821010401</v>
      </c>
      <c r="Q4" s="18"/>
      <c r="R4" s="21" t="s">
        <v>69</v>
      </c>
      <c r="S4" s="23">
        <v>0.77585490000000001</v>
      </c>
      <c r="T4" s="23">
        <v>0.93049999999999999</v>
      </c>
      <c r="U4" s="23">
        <v>0.37080000000000002</v>
      </c>
      <c r="V4" s="23">
        <v>0.85809999999999997</v>
      </c>
      <c r="W4" s="23">
        <v>0.36990000000000001</v>
      </c>
      <c r="X4" s="23">
        <v>0.58130000000000004</v>
      </c>
    </row>
    <row r="5" spans="2:24" x14ac:dyDescent="0.25">
      <c r="B5" s="21" t="s">
        <v>46</v>
      </c>
      <c r="C5" s="22">
        <v>0.20733333333333334</v>
      </c>
      <c r="D5" s="22">
        <v>0.61489777680935753</v>
      </c>
      <c r="E5" s="22">
        <v>4.0477915200702483</v>
      </c>
      <c r="F5" s="22">
        <v>45.458276060371567</v>
      </c>
      <c r="G5" s="22">
        <v>18.234180318512749</v>
      </c>
      <c r="H5" s="22">
        <v>11.348213595717946</v>
      </c>
      <c r="I5" s="18"/>
      <c r="J5" s="21" t="s">
        <v>46</v>
      </c>
      <c r="K5" s="22">
        <v>0.21783333333333332</v>
      </c>
      <c r="L5" s="22">
        <v>0.67529922266322373</v>
      </c>
      <c r="M5" s="22">
        <v>4.5235502406680332</v>
      </c>
      <c r="N5" s="22">
        <v>50.738106532020367</v>
      </c>
      <c r="O5" s="22">
        <v>17.5554671600493</v>
      </c>
      <c r="P5" s="22">
        <v>12.793064656146699</v>
      </c>
      <c r="Q5" s="18"/>
      <c r="R5" s="24" t="s">
        <v>70</v>
      </c>
      <c r="S5" s="25">
        <v>0.27698250000000002</v>
      </c>
      <c r="T5" s="25">
        <v>0.33410000000000001</v>
      </c>
      <c r="U5" s="25">
        <v>0.69130000000000003</v>
      </c>
      <c r="V5" s="25">
        <v>0.60829999999999995</v>
      </c>
      <c r="W5" s="25">
        <v>0.77259999999999995</v>
      </c>
      <c r="X5" s="25">
        <v>0.78480000000000005</v>
      </c>
    </row>
    <row r="6" spans="2:24" x14ac:dyDescent="0.25">
      <c r="B6" s="21" t="s">
        <v>66</v>
      </c>
      <c r="C6" s="22">
        <v>2.2676468468926649E-2</v>
      </c>
      <c r="D6" s="22">
        <v>0.17709618092196611</v>
      </c>
      <c r="E6" s="22">
        <v>0.55396346165237098</v>
      </c>
      <c r="F6" s="22">
        <v>17.590475220624327</v>
      </c>
      <c r="G6" s="22">
        <v>4.4870494374985714</v>
      </c>
      <c r="H6" s="22">
        <v>2.1270475861600233</v>
      </c>
      <c r="I6" s="18"/>
      <c r="J6" s="21" t="s">
        <v>66</v>
      </c>
      <c r="K6" s="22">
        <v>2.0903880554151238E-2</v>
      </c>
      <c r="L6" s="22">
        <v>0.16708553981944024</v>
      </c>
      <c r="M6" s="22">
        <v>1.2298653995225819</v>
      </c>
      <c r="N6" s="22">
        <v>19.716231863355311</v>
      </c>
      <c r="O6" s="22">
        <v>3.650073598256224</v>
      </c>
      <c r="P6" s="22">
        <v>3.9056941908057112</v>
      </c>
      <c r="Q6" s="18"/>
      <c r="R6" s="26"/>
      <c r="S6" s="27"/>
      <c r="T6" s="27"/>
      <c r="U6" s="27"/>
      <c r="V6" s="27"/>
      <c r="W6" s="27"/>
      <c r="X6" s="27"/>
    </row>
    <row r="7" spans="2:24" x14ac:dyDescent="0.25">
      <c r="B7" s="21" t="s">
        <v>48</v>
      </c>
      <c r="C7" s="22">
        <v>0.20649999999999999</v>
      </c>
      <c r="D7" s="22">
        <v>0.55503876933982654</v>
      </c>
      <c r="E7" s="22">
        <v>3.8465189926293952</v>
      </c>
      <c r="F7" s="22">
        <v>39.905699727912946</v>
      </c>
      <c r="G7" s="22">
        <v>17.9403582317073</v>
      </c>
      <c r="H7" s="22">
        <v>10.812667330319449</v>
      </c>
      <c r="I7" s="18"/>
      <c r="J7" s="21" t="s">
        <v>48</v>
      </c>
      <c r="K7" s="22">
        <v>0.219</v>
      </c>
      <c r="L7" s="22">
        <v>0.64594105045961003</v>
      </c>
      <c r="M7" s="22">
        <v>4.0841792450334644</v>
      </c>
      <c r="N7" s="22">
        <v>44.0936089732729</v>
      </c>
      <c r="O7" s="22">
        <v>17.23509246772355</v>
      </c>
      <c r="P7" s="22">
        <v>11.936986442421</v>
      </c>
      <c r="Q7" s="18"/>
      <c r="R7" s="18"/>
      <c r="S7" s="28"/>
      <c r="T7" s="28"/>
      <c r="U7" s="28"/>
      <c r="V7" s="28"/>
      <c r="W7" s="28"/>
      <c r="X7" s="28"/>
    </row>
    <row r="8" spans="2:24" x14ac:dyDescent="0.25">
      <c r="B8" s="21" t="s">
        <v>49</v>
      </c>
      <c r="C8" s="22">
        <v>2.6499999999999996E-2</v>
      </c>
      <c r="D8" s="22">
        <v>0.12666483953283858</v>
      </c>
      <c r="E8" s="22">
        <v>0.39999836872508077</v>
      </c>
      <c r="F8" s="22">
        <v>8.6163691900142965</v>
      </c>
      <c r="G8" s="22">
        <v>2.9403666493015734</v>
      </c>
      <c r="H8" s="22">
        <v>2.4766184384106253</v>
      </c>
      <c r="I8" s="18"/>
      <c r="J8" s="21" t="s">
        <v>49</v>
      </c>
      <c r="K8" s="22">
        <v>2.5250000000000022E-2</v>
      </c>
      <c r="L8" s="22">
        <v>0.20698175603464519</v>
      </c>
      <c r="M8" s="22">
        <v>0.85601690078213721</v>
      </c>
      <c r="N8" s="22">
        <v>13.73432405881055</v>
      </c>
      <c r="O8" s="22">
        <v>3.4095264434893764</v>
      </c>
      <c r="P8" s="22">
        <v>2.6896759254385749</v>
      </c>
      <c r="Q8" s="18"/>
      <c r="R8" s="18"/>
      <c r="S8" s="28"/>
      <c r="T8" s="28"/>
      <c r="U8" s="28"/>
      <c r="V8" s="28"/>
      <c r="W8" s="28"/>
      <c r="X8" s="28"/>
    </row>
    <row r="9" spans="2:24" x14ac:dyDescent="0.25">
      <c r="B9" s="21" t="s">
        <v>50</v>
      </c>
      <c r="C9" s="23">
        <v>0.93922611488596697</v>
      </c>
      <c r="D9" s="23">
        <v>0.10129050000000001</v>
      </c>
      <c r="E9" s="29">
        <v>2.7705819999999999E-2</v>
      </c>
      <c r="F9" s="29">
        <v>1.289033E-2</v>
      </c>
      <c r="G9" s="23">
        <v>0.5789666</v>
      </c>
      <c r="H9" s="23">
        <v>0.56803199999999998</v>
      </c>
      <c r="I9" s="18"/>
      <c r="J9" s="21" t="s">
        <v>50</v>
      </c>
      <c r="K9" s="23">
        <v>0.436835895292428</v>
      </c>
      <c r="L9" s="23">
        <v>0.28513919999999998</v>
      </c>
      <c r="M9" s="29">
        <v>5.9146199999999996E-4</v>
      </c>
      <c r="N9" s="29">
        <v>7.8975420000000005E-3</v>
      </c>
      <c r="O9" s="29">
        <v>0.70089159999999995</v>
      </c>
      <c r="P9" s="23">
        <v>2.401247E-3</v>
      </c>
      <c r="Q9" s="18"/>
      <c r="R9" s="18"/>
      <c r="S9" s="28"/>
      <c r="T9" s="28"/>
      <c r="U9" s="28"/>
      <c r="V9" s="28"/>
      <c r="W9" s="28"/>
      <c r="X9" s="28"/>
    </row>
    <row r="10" spans="2:24" ht="45" x14ac:dyDescent="0.25">
      <c r="B10" s="31" t="s">
        <v>57</v>
      </c>
      <c r="C10" s="16" t="s">
        <v>60</v>
      </c>
      <c r="D10" s="17" t="s">
        <v>61</v>
      </c>
      <c r="E10" s="17" t="s">
        <v>62</v>
      </c>
      <c r="F10" s="17" t="s">
        <v>63</v>
      </c>
      <c r="G10" s="17" t="s">
        <v>64</v>
      </c>
      <c r="H10" s="17" t="s">
        <v>65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</row>
    <row r="11" spans="2:24" x14ac:dyDescent="0.25">
      <c r="B11" s="21" t="s">
        <v>42</v>
      </c>
      <c r="C11" s="22">
        <v>0.216</v>
      </c>
      <c r="D11" s="22">
        <v>0.57851885274622283</v>
      </c>
      <c r="E11" s="22">
        <v>3.8051586618465598</v>
      </c>
      <c r="F11" s="22">
        <v>38.125507919204402</v>
      </c>
      <c r="G11" s="22">
        <v>14.832439678284199</v>
      </c>
      <c r="H11" s="22">
        <v>10.6398935559764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</row>
    <row r="12" spans="2:24" x14ac:dyDescent="0.25">
      <c r="B12" s="21" t="s">
        <v>44</v>
      </c>
      <c r="C12" s="22">
        <v>0.24399999999999999</v>
      </c>
      <c r="D12" s="22">
        <v>0.94986292559392316</v>
      </c>
      <c r="E12" s="22">
        <v>8.24017229842757</v>
      </c>
      <c r="F12" s="22">
        <v>99.215841727141395</v>
      </c>
      <c r="G12" s="22">
        <v>21.927996210326899</v>
      </c>
      <c r="H12" s="22">
        <v>24.469564821010401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</row>
    <row r="13" spans="2:24" x14ac:dyDescent="0.25">
      <c r="B13" s="21" t="s">
        <v>46</v>
      </c>
      <c r="C13" s="22">
        <v>0.22833333333333336</v>
      </c>
      <c r="D13" s="22">
        <v>0.73570066851709004</v>
      </c>
      <c r="E13" s="22">
        <v>4.9993089612658164</v>
      </c>
      <c r="F13" s="22">
        <v>56.017937003669182</v>
      </c>
      <c r="G13" s="22">
        <v>16.876754001585848</v>
      </c>
      <c r="H13" s="22">
        <v>14.237915716575451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</row>
    <row r="14" spans="2:24" x14ac:dyDescent="0.25">
      <c r="B14" s="21" t="s">
        <v>66</v>
      </c>
      <c r="C14" s="22">
        <v>1.1799246680285237E-2</v>
      </c>
      <c r="D14" s="22">
        <v>0.1310550594745836</v>
      </c>
      <c r="E14" s="22">
        <v>1.5051809075955407</v>
      </c>
      <c r="F14" s="22">
        <v>20.304717670361025</v>
      </c>
      <c r="G14" s="22">
        <v>2.364563128333705</v>
      </c>
      <c r="H14" s="22">
        <v>4.6700507081565661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</row>
    <row r="15" spans="2:24" x14ac:dyDescent="0.25">
      <c r="B15" s="21" t="s">
        <v>48</v>
      </c>
      <c r="C15" s="22">
        <v>0.22500000000000001</v>
      </c>
      <c r="D15" s="22">
        <v>0.68927654632880275</v>
      </c>
      <c r="E15" s="22">
        <v>4.4030104610891598</v>
      </c>
      <c r="F15" s="22">
        <v>47.772089134615449</v>
      </c>
      <c r="G15" s="22">
        <v>16.019036491595649</v>
      </c>
      <c r="H15" s="22">
        <v>12.82101235768955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</row>
    <row r="16" spans="2:24" x14ac:dyDescent="0.25">
      <c r="B16" s="21" t="s">
        <v>49</v>
      </c>
      <c r="C16" s="22">
        <v>2.2499999999999992E-2</v>
      </c>
      <c r="D16" s="22">
        <v>0.18537128066163122</v>
      </c>
      <c r="E16" s="22">
        <v>0.85081441682789816</v>
      </c>
      <c r="F16" s="22">
        <v>11.762688173397379</v>
      </c>
      <c r="G16" s="22">
        <v>1.3415562719440519</v>
      </c>
      <c r="H16" s="22">
        <v>1.5757110598116739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</row>
    <row r="17" spans="2:24" x14ac:dyDescent="0.25">
      <c r="B17" s="21" t="s">
        <v>50</v>
      </c>
      <c r="C17" s="23">
        <v>0.115917709831525</v>
      </c>
      <c r="D17" s="23">
        <v>0.49668370000000001</v>
      </c>
      <c r="E17" s="29">
        <v>1.542079E-2</v>
      </c>
      <c r="F17" s="29">
        <v>3.1612010000000003E-2</v>
      </c>
      <c r="G17" s="29">
        <v>2.6601590000000001E-2</v>
      </c>
      <c r="H17" s="29">
        <v>4.4423290000000001E-3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</row>
    <row r="18" spans="2:24" ht="45" x14ac:dyDescent="0.25">
      <c r="B18" s="30" t="s">
        <v>58</v>
      </c>
      <c r="C18" s="16" t="s">
        <v>60</v>
      </c>
      <c r="D18" s="17" t="s">
        <v>61</v>
      </c>
      <c r="E18" s="17" t="s">
        <v>62</v>
      </c>
      <c r="F18" s="17" t="s">
        <v>63</v>
      </c>
      <c r="G18" s="17" t="s">
        <v>64</v>
      </c>
      <c r="H18" s="17" t="s">
        <v>65</v>
      </c>
      <c r="I18" s="18"/>
      <c r="J18" s="19" t="s">
        <v>67</v>
      </c>
      <c r="K18" s="16" t="s">
        <v>60</v>
      </c>
      <c r="L18" s="17" t="s">
        <v>61</v>
      </c>
      <c r="M18" s="17" t="s">
        <v>62</v>
      </c>
      <c r="N18" s="17" t="s">
        <v>63</v>
      </c>
      <c r="O18" s="17" t="s">
        <v>64</v>
      </c>
      <c r="P18" s="17" t="s">
        <v>65</v>
      </c>
      <c r="Q18" s="18"/>
      <c r="R18" s="20" t="s">
        <v>51</v>
      </c>
      <c r="S18" s="16" t="s">
        <v>60</v>
      </c>
      <c r="T18" s="17" t="s">
        <v>61</v>
      </c>
      <c r="U18" s="17" t="s">
        <v>62</v>
      </c>
      <c r="V18" s="17" t="s">
        <v>63</v>
      </c>
      <c r="W18" s="17" t="s">
        <v>64</v>
      </c>
      <c r="X18" s="17" t="s">
        <v>65</v>
      </c>
    </row>
    <row r="19" spans="2:24" x14ac:dyDescent="0.25">
      <c r="B19" s="21" t="s">
        <v>42</v>
      </c>
      <c r="C19" s="22">
        <v>0.16900000000000001</v>
      </c>
      <c r="D19" s="22">
        <v>0.26193078163856814</v>
      </c>
      <c r="E19" s="22">
        <v>2.1595005715290601</v>
      </c>
      <c r="F19" s="22">
        <v>17.701404350200399</v>
      </c>
      <c r="G19" s="22">
        <v>14.117647058823501</v>
      </c>
      <c r="H19" s="22">
        <v>6.7132776286457601</v>
      </c>
      <c r="I19" s="18"/>
      <c r="J19" s="21" t="s">
        <v>42</v>
      </c>
      <c r="K19" s="22">
        <v>0.161</v>
      </c>
      <c r="L19" s="22">
        <v>0.26193078163856814</v>
      </c>
      <c r="M19" s="22">
        <v>2.1595005715290601</v>
      </c>
      <c r="N19" s="22">
        <v>17.701404350200399</v>
      </c>
      <c r="O19" s="22">
        <v>13.4237726098191</v>
      </c>
      <c r="P19" s="22">
        <v>6.7132776286457601</v>
      </c>
      <c r="Q19" s="18"/>
      <c r="R19" s="21" t="s">
        <v>68</v>
      </c>
      <c r="S19" s="23">
        <v>0.53</v>
      </c>
      <c r="T19" s="23">
        <v>0.2100312</v>
      </c>
      <c r="U19" s="23">
        <v>0.67638690000000001</v>
      </c>
      <c r="V19" s="23">
        <v>0.29582849999999999</v>
      </c>
      <c r="W19" s="29">
        <v>1.821967E-2</v>
      </c>
      <c r="X19" s="23">
        <v>0.65664129999999998</v>
      </c>
    </row>
    <row r="20" spans="2:24" x14ac:dyDescent="0.25">
      <c r="B20" s="21" t="s">
        <v>44</v>
      </c>
      <c r="C20" s="22">
        <v>0.24399999999999999</v>
      </c>
      <c r="D20" s="22">
        <v>0.91014413884394763</v>
      </c>
      <c r="E20" s="22">
        <v>5.4672833162041803</v>
      </c>
      <c r="F20" s="22">
        <v>57.408118130007303</v>
      </c>
      <c r="G20" s="22">
        <v>22.376387487386499</v>
      </c>
      <c r="H20" s="22">
        <v>21.211058239122998</v>
      </c>
      <c r="I20" s="18"/>
      <c r="J20" s="21" t="s">
        <v>44</v>
      </c>
      <c r="K20" s="22">
        <v>0.253</v>
      </c>
      <c r="L20" s="22">
        <v>0.91014413884394763</v>
      </c>
      <c r="M20" s="22">
        <v>5.4672833162041803</v>
      </c>
      <c r="N20" s="22">
        <v>60.262594732826898</v>
      </c>
      <c r="O20" s="22">
        <v>22.376387487386499</v>
      </c>
      <c r="P20" s="22">
        <v>21.211058239122998</v>
      </c>
      <c r="Q20" s="18"/>
      <c r="R20" s="21" t="s">
        <v>69</v>
      </c>
      <c r="S20" s="23">
        <v>0.106</v>
      </c>
      <c r="T20" s="23">
        <v>0.25058320000000001</v>
      </c>
      <c r="U20" s="22" t="s">
        <v>52</v>
      </c>
      <c r="V20" s="22" t="s">
        <v>52</v>
      </c>
      <c r="W20" s="22" t="s">
        <v>52</v>
      </c>
      <c r="X20" s="23">
        <v>0.2483947</v>
      </c>
    </row>
    <row r="21" spans="2:24" x14ac:dyDescent="0.25">
      <c r="B21" s="21" t="s">
        <v>46</v>
      </c>
      <c r="C21" s="22">
        <v>0.20266666666666666</v>
      </c>
      <c r="D21" s="22">
        <v>0.50173048762092953</v>
      </c>
      <c r="E21" s="22">
        <v>3.7611673033263977</v>
      </c>
      <c r="F21" s="22">
        <v>36.965710029034447</v>
      </c>
      <c r="G21" s="22">
        <v>19.894127751559015</v>
      </c>
      <c r="H21" s="22">
        <v>12.400464449774608</v>
      </c>
      <c r="I21" s="18"/>
      <c r="J21" s="21" t="s">
        <v>46</v>
      </c>
      <c r="K21" s="22">
        <v>0.2091666666666667</v>
      </c>
      <c r="L21" s="22">
        <v>0.58173176357700929</v>
      </c>
      <c r="M21" s="22">
        <v>3.86931870227721</v>
      </c>
      <c r="N21" s="22">
        <v>41.032887546861765</v>
      </c>
      <c r="O21" s="22">
        <v>17.705446906198457</v>
      </c>
      <c r="P21" s="22">
        <v>11.865933291599722</v>
      </c>
      <c r="Q21" s="18"/>
      <c r="R21" s="24" t="s">
        <v>70</v>
      </c>
      <c r="S21" s="23">
        <v>0.43099999999999999</v>
      </c>
      <c r="T21" s="23">
        <v>0.22241639999999999</v>
      </c>
      <c r="U21" s="22" t="s">
        <v>52</v>
      </c>
      <c r="V21" s="22" t="s">
        <v>52</v>
      </c>
      <c r="W21" s="22" t="s">
        <v>52</v>
      </c>
      <c r="X21" s="23">
        <v>0.59509849999999997</v>
      </c>
    </row>
    <row r="22" spans="2:24" ht="30" x14ac:dyDescent="0.25">
      <c r="B22" s="21" t="s">
        <v>66</v>
      </c>
      <c r="C22" s="22">
        <v>2.7444894283312992E-2</v>
      </c>
      <c r="D22" s="22">
        <v>0.20463475431826486</v>
      </c>
      <c r="E22" s="22">
        <v>1.0242505057069848</v>
      </c>
      <c r="F22" s="22">
        <v>12.441807767021485</v>
      </c>
      <c r="G22" s="22">
        <v>2.849469203065659</v>
      </c>
      <c r="H22" s="22">
        <v>4.8566004669069054</v>
      </c>
      <c r="I22" s="18"/>
      <c r="J22" s="21" t="s">
        <v>66</v>
      </c>
      <c r="K22" s="22">
        <v>3.2186522369187572E-2</v>
      </c>
      <c r="L22" s="22">
        <v>0.20471856653441164</v>
      </c>
      <c r="M22" s="22">
        <v>0.79125949561505837</v>
      </c>
      <c r="N22" s="22">
        <v>12.336560930616084</v>
      </c>
      <c r="O22" s="22">
        <v>3.2170069897371807</v>
      </c>
      <c r="P22" s="22">
        <v>3.6576494074923898</v>
      </c>
      <c r="Q22" s="18"/>
      <c r="R22" s="19" t="s">
        <v>53</v>
      </c>
      <c r="S22" s="16" t="s">
        <v>60</v>
      </c>
      <c r="T22" s="17" t="s">
        <v>61</v>
      </c>
      <c r="U22" s="17" t="s">
        <v>62</v>
      </c>
      <c r="V22" s="17" t="s">
        <v>63</v>
      </c>
      <c r="W22" s="17" t="s">
        <v>64</v>
      </c>
      <c r="X22" s="17" t="s">
        <v>65</v>
      </c>
    </row>
    <row r="23" spans="2:24" x14ac:dyDescent="0.25">
      <c r="B23" s="21" t="s">
        <v>48</v>
      </c>
      <c r="C23" s="22">
        <v>0.19500000000000001</v>
      </c>
      <c r="D23" s="22">
        <v>0.44858063057535913</v>
      </c>
      <c r="E23" s="22">
        <v>3.85782028911551</v>
      </c>
      <c r="F23" s="22">
        <v>35.934102990462847</v>
      </c>
      <c r="G23" s="22">
        <v>20.915382456796749</v>
      </c>
      <c r="H23" s="22">
        <v>11.42932332474737</v>
      </c>
      <c r="I23" s="18"/>
      <c r="J23" s="21" t="s">
        <v>48</v>
      </c>
      <c r="K23" s="22">
        <v>0.19750000000000001</v>
      </c>
      <c r="L23" s="22">
        <v>0.52381901663500141</v>
      </c>
      <c r="M23" s="22">
        <v>3.9565829827521402</v>
      </c>
      <c r="N23" s="22">
        <v>40.755101076172153</v>
      </c>
      <c r="O23" s="22">
        <v>17.7419006435656</v>
      </c>
      <c r="P23" s="22">
        <v>11.313413337553801</v>
      </c>
      <c r="Q23" s="18"/>
      <c r="R23" s="21" t="s">
        <v>68</v>
      </c>
      <c r="S23" s="22" t="s">
        <v>52</v>
      </c>
      <c r="T23" s="22" t="s">
        <v>52</v>
      </c>
      <c r="U23" s="22" t="s">
        <v>52</v>
      </c>
      <c r="V23" s="22" t="s">
        <v>52</v>
      </c>
      <c r="W23" s="22" t="s">
        <v>52</v>
      </c>
      <c r="X23" s="22" t="s">
        <v>54</v>
      </c>
    </row>
    <row r="24" spans="2:24" x14ac:dyDescent="0.25">
      <c r="B24" s="21" t="s">
        <v>49</v>
      </c>
      <c r="C24" s="22">
        <v>4.275000000000001E-2</v>
      </c>
      <c r="D24" s="22">
        <v>0.15368401697171119</v>
      </c>
      <c r="E24" s="22">
        <v>0.97037477195048805</v>
      </c>
      <c r="F24" s="22">
        <v>13.098874387376796</v>
      </c>
      <c r="G24" s="22">
        <v>2.7161714855353267</v>
      </c>
      <c r="H24" s="22">
        <v>5.9858944059992041</v>
      </c>
      <c r="I24" s="18"/>
      <c r="J24" s="21" t="s">
        <v>49</v>
      </c>
      <c r="K24" s="22">
        <v>5.8249999999999996E-2</v>
      </c>
      <c r="L24" s="22">
        <v>0.33113437845975502</v>
      </c>
      <c r="M24" s="22">
        <v>0.72212951707812811</v>
      </c>
      <c r="N24" s="22">
        <v>15.591121329489972</v>
      </c>
      <c r="O24" s="22">
        <v>6.1694669838709473</v>
      </c>
      <c r="P24" s="22">
        <v>3.6822049042285681</v>
      </c>
      <c r="Q24" s="18"/>
      <c r="R24" s="21" t="s">
        <v>69</v>
      </c>
      <c r="S24" s="22" t="s">
        <v>52</v>
      </c>
      <c r="T24" s="22" t="s">
        <v>52</v>
      </c>
      <c r="U24" s="23">
        <v>0.1320346</v>
      </c>
      <c r="V24" s="23">
        <v>9.3073589999999998E-2</v>
      </c>
      <c r="W24" s="23">
        <v>0.24025969999999999</v>
      </c>
      <c r="X24" s="23">
        <v>0.3939394</v>
      </c>
    </row>
    <row r="25" spans="2:24" x14ac:dyDescent="0.25">
      <c r="B25" s="21" t="s">
        <v>50</v>
      </c>
      <c r="C25" s="23">
        <v>0.44808626288431802</v>
      </c>
      <c r="D25" s="23">
        <v>0.34363559999999999</v>
      </c>
      <c r="E25" s="23">
        <v>0.96594290000000005</v>
      </c>
      <c r="F25" s="23">
        <v>0.99818039999999997</v>
      </c>
      <c r="G25" s="23">
        <v>9.0630089999999996E-2</v>
      </c>
      <c r="H25" s="23">
        <v>0.67453600000000002</v>
      </c>
      <c r="I25" s="18"/>
      <c r="J25" s="21" t="s">
        <v>50</v>
      </c>
      <c r="K25" s="23">
        <v>0.102226727955243</v>
      </c>
      <c r="L25" s="23">
        <v>0.48234070000000001</v>
      </c>
      <c r="M25" s="23">
        <v>0.93654170000000003</v>
      </c>
      <c r="N25" s="23">
        <v>0.8823858</v>
      </c>
      <c r="O25" s="23">
        <v>0.1499057</v>
      </c>
      <c r="P25" s="23">
        <v>0.25277050000000001</v>
      </c>
      <c r="Q25" s="18"/>
      <c r="R25" s="24" t="s">
        <v>70</v>
      </c>
      <c r="S25" s="22" t="s">
        <v>52</v>
      </c>
      <c r="T25" s="22" t="s">
        <v>52</v>
      </c>
      <c r="U25" s="23">
        <v>9.2285160000000005E-2</v>
      </c>
      <c r="V25" s="23">
        <v>0.1098633</v>
      </c>
      <c r="W25" s="23">
        <v>9.2285160000000005E-2</v>
      </c>
      <c r="X25" s="22" t="s">
        <v>55</v>
      </c>
    </row>
    <row r="26" spans="2:24" ht="45" x14ac:dyDescent="0.25">
      <c r="B26" s="31" t="s">
        <v>59</v>
      </c>
      <c r="C26" s="16" t="s">
        <v>60</v>
      </c>
      <c r="D26" s="17" t="s">
        <v>61</v>
      </c>
      <c r="E26" s="17" t="s">
        <v>62</v>
      </c>
      <c r="F26" s="17" t="s">
        <v>63</v>
      </c>
      <c r="G26" s="17" t="s">
        <v>64</v>
      </c>
      <c r="H26" s="17" t="s">
        <v>65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</row>
    <row r="27" spans="2:24" x14ac:dyDescent="0.25">
      <c r="B27" s="21" t="s">
        <v>42</v>
      </c>
      <c r="C27" s="22">
        <v>0.161</v>
      </c>
      <c r="D27" s="22">
        <v>0.41017159187929819</v>
      </c>
      <c r="E27" s="22">
        <v>3.4517879948914398</v>
      </c>
      <c r="F27" s="22">
        <v>27.621489610646599</v>
      </c>
      <c r="G27" s="22">
        <v>13.4237726098191</v>
      </c>
      <c r="H27" s="22">
        <v>9.3353473020434201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</row>
    <row r="28" spans="2:24" x14ac:dyDescent="0.25">
      <c r="B28" s="21" t="s">
        <v>44</v>
      </c>
      <c r="C28" s="22">
        <v>0.253</v>
      </c>
      <c r="D28" s="22">
        <v>0.89380601787549607</v>
      </c>
      <c r="E28" s="22">
        <v>4.6572850451656098</v>
      </c>
      <c r="F28" s="22">
        <v>60.262594732826898</v>
      </c>
      <c r="G28" s="22">
        <v>18.517290383704399</v>
      </c>
      <c r="H28" s="22">
        <v>13.754516841682401</v>
      </c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</row>
    <row r="29" spans="2:24" x14ac:dyDescent="0.25">
      <c r="B29" s="21" t="s">
        <v>46</v>
      </c>
      <c r="C29" s="22">
        <v>0.21566666666666667</v>
      </c>
      <c r="D29" s="22">
        <v>0.66173303953308926</v>
      </c>
      <c r="E29" s="22">
        <v>3.9774701012280218</v>
      </c>
      <c r="F29" s="22">
        <v>45.10006506468909</v>
      </c>
      <c r="G29" s="22">
        <v>15.516766060837901</v>
      </c>
      <c r="H29" s="22">
        <v>11.331402133424831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</row>
    <row r="30" spans="2:24" x14ac:dyDescent="0.25">
      <c r="B30" s="21" t="s">
        <v>66</v>
      </c>
      <c r="C30" s="22">
        <v>3.5131499003347735E-2</v>
      </c>
      <c r="D30" s="22">
        <v>0.17071494364498416</v>
      </c>
      <c r="E30" s="22">
        <v>0.42391111116712282</v>
      </c>
      <c r="F30" s="22">
        <v>10.793471395016942</v>
      </c>
      <c r="G30" s="22">
        <v>1.7315153822936831</v>
      </c>
      <c r="H30" s="22">
        <v>1.612074180358642</v>
      </c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</row>
    <row r="31" spans="2:24" x14ac:dyDescent="0.25">
      <c r="B31" s="21" t="s">
        <v>48</v>
      </c>
      <c r="C31" s="22">
        <v>0.222</v>
      </c>
      <c r="D31" s="22">
        <v>0.69635470586688886</v>
      </c>
      <c r="E31" s="22">
        <v>3.9565829827521402</v>
      </c>
      <c r="F31" s="22">
        <v>43.717750363560398</v>
      </c>
      <c r="G31" s="22">
        <v>15.04639733882215</v>
      </c>
      <c r="H31" s="22">
        <v>11.313413337553801</v>
      </c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</row>
    <row r="32" spans="2:24" x14ac:dyDescent="0.25">
      <c r="B32" s="21" t="s">
        <v>49</v>
      </c>
      <c r="C32" s="22">
        <v>5.5999999999999994E-2</v>
      </c>
      <c r="D32" s="22">
        <v>0.25998151334486641</v>
      </c>
      <c r="E32" s="22">
        <v>0.61925755258154558</v>
      </c>
      <c r="F32" s="22">
        <v>13.379271030461105</v>
      </c>
      <c r="G32" s="22">
        <v>2.2320766680153756</v>
      </c>
      <c r="H32" s="22">
        <v>2.6585298771073234</v>
      </c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</row>
    <row r="33" spans="2:24" x14ac:dyDescent="0.25">
      <c r="B33" s="21" t="s">
        <v>50</v>
      </c>
      <c r="C33" s="23">
        <v>0.19243493634520101</v>
      </c>
      <c r="D33" s="23">
        <v>0.74655340000000003</v>
      </c>
      <c r="E33" s="23">
        <v>0.65877889999999995</v>
      </c>
      <c r="F33" s="23">
        <v>0.86186399999999996</v>
      </c>
      <c r="G33" s="23">
        <v>0.6464898</v>
      </c>
      <c r="H33" s="23">
        <v>0.66627899999999995</v>
      </c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</row>
  </sheetData>
  <pageMargins left="0.7" right="0.7" top="0.78740157499999996" bottom="0.78740157499999996" header="0.3" footer="0.3"/>
  <pageSetup paperSize="9" scale="3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6"/>
  <sheetViews>
    <sheetView topLeftCell="A4" workbookViewId="0">
      <selection sqref="A1:AB36"/>
    </sheetView>
  </sheetViews>
  <sheetFormatPr baseColWidth="10" defaultRowHeight="15" x14ac:dyDescent="0.25"/>
  <sheetData>
    <row r="1" spans="1:28" x14ac:dyDescent="0.25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spans="1:28" x14ac:dyDescent="0.25">
      <c r="A2" s="6" t="s">
        <v>71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</row>
    <row r="4" spans="1:28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</row>
    <row r="5" spans="1:28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</row>
    <row r="6" spans="1:28" x14ac:dyDescent="0.25">
      <c r="A6" s="51" t="s">
        <v>24</v>
      </c>
      <c r="B6" s="51" t="s">
        <v>27</v>
      </c>
      <c r="C6" s="51" t="s">
        <v>28</v>
      </c>
      <c r="D6" s="51" t="s">
        <v>29</v>
      </c>
      <c r="E6" s="51"/>
      <c r="F6" s="51"/>
      <c r="G6" s="51" t="s">
        <v>30</v>
      </c>
      <c r="H6" s="51"/>
      <c r="I6" s="51"/>
      <c r="J6" s="52" t="s">
        <v>35</v>
      </c>
      <c r="K6" s="51" t="s">
        <v>36</v>
      </c>
      <c r="L6" s="6"/>
      <c r="M6" s="51" t="s">
        <v>37</v>
      </c>
      <c r="N6" s="51"/>
      <c r="O6" s="51"/>
      <c r="P6" s="51"/>
      <c r="Q6" s="51"/>
      <c r="R6" s="51"/>
      <c r="S6" s="52" t="s">
        <v>38</v>
      </c>
      <c r="T6" s="6"/>
      <c r="U6" s="6"/>
      <c r="V6" s="6"/>
      <c r="W6" s="6"/>
      <c r="X6" s="6"/>
      <c r="Y6" s="6"/>
      <c r="Z6" s="6"/>
      <c r="AA6" s="6"/>
      <c r="AB6" s="6"/>
    </row>
    <row r="7" spans="1:28" ht="30" x14ac:dyDescent="0.25">
      <c r="A7" s="51"/>
      <c r="B7" s="51"/>
      <c r="C7" s="51"/>
      <c r="D7" s="1" t="s">
        <v>2</v>
      </c>
      <c r="E7" s="1" t="s">
        <v>3</v>
      </c>
      <c r="F7" s="1" t="s">
        <v>31</v>
      </c>
      <c r="G7" s="1" t="s">
        <v>32</v>
      </c>
      <c r="H7" s="1" t="s">
        <v>34</v>
      </c>
      <c r="I7" s="1" t="s">
        <v>31</v>
      </c>
      <c r="J7" s="52"/>
      <c r="K7" s="51"/>
      <c r="L7" s="6"/>
      <c r="M7" s="1" t="s">
        <v>6</v>
      </c>
      <c r="N7" s="1" t="s">
        <v>7</v>
      </c>
      <c r="O7" s="2" t="s">
        <v>8</v>
      </c>
      <c r="P7" s="1" t="s">
        <v>9</v>
      </c>
      <c r="Q7" s="1" t="s">
        <v>10</v>
      </c>
      <c r="R7" s="2" t="s">
        <v>11</v>
      </c>
      <c r="S7" s="52"/>
      <c r="T7" s="6"/>
      <c r="U7" s="7" t="s">
        <v>13</v>
      </c>
      <c r="V7" s="7" t="s">
        <v>14</v>
      </c>
      <c r="W7" s="6"/>
      <c r="X7" s="53" t="s">
        <v>39</v>
      </c>
      <c r="Y7" s="53"/>
      <c r="Z7" s="15" t="s">
        <v>17</v>
      </c>
      <c r="AA7" s="3" t="s">
        <v>18</v>
      </c>
      <c r="AB7" s="4" t="s">
        <v>19</v>
      </c>
    </row>
    <row r="8" spans="1:28" x14ac:dyDescent="0.25">
      <c r="A8" s="51"/>
      <c r="B8" s="51"/>
      <c r="C8" s="51"/>
      <c r="D8" s="1" t="s">
        <v>4</v>
      </c>
      <c r="E8" s="1" t="s">
        <v>4</v>
      </c>
      <c r="F8" s="1" t="s">
        <v>4</v>
      </c>
      <c r="G8" s="1" t="s">
        <v>4</v>
      </c>
      <c r="H8" s="1" t="s">
        <v>4</v>
      </c>
      <c r="I8" s="1" t="s">
        <v>4</v>
      </c>
      <c r="J8" s="1" t="s">
        <v>5</v>
      </c>
      <c r="K8" s="1" t="s">
        <v>4</v>
      </c>
      <c r="L8" s="6"/>
      <c r="M8" s="1" t="s">
        <v>12</v>
      </c>
      <c r="N8" s="1" t="s">
        <v>12</v>
      </c>
      <c r="O8" s="2" t="s">
        <v>12</v>
      </c>
      <c r="P8" s="1" t="s">
        <v>12</v>
      </c>
      <c r="Q8" s="1" t="s">
        <v>12</v>
      </c>
      <c r="R8" s="2" t="s">
        <v>12</v>
      </c>
      <c r="S8" s="1"/>
      <c r="T8" s="6"/>
      <c r="U8" s="3" t="s">
        <v>15</v>
      </c>
      <c r="V8" s="3" t="s">
        <v>16</v>
      </c>
      <c r="W8" s="6"/>
      <c r="X8" s="3" t="s">
        <v>20</v>
      </c>
      <c r="Y8" s="9" t="s">
        <v>40</v>
      </c>
      <c r="Z8" s="3" t="s">
        <v>21</v>
      </c>
      <c r="AA8" s="3" t="s">
        <v>22</v>
      </c>
      <c r="AB8" s="3" t="s">
        <v>23</v>
      </c>
    </row>
    <row r="9" spans="1:28" x14ac:dyDescent="0.25">
      <c r="A9" s="1" t="s">
        <v>25</v>
      </c>
      <c r="B9" s="1" t="s">
        <v>72</v>
      </c>
      <c r="C9" s="1">
        <v>1</v>
      </c>
      <c r="D9" s="10">
        <v>0.23499999999999999</v>
      </c>
      <c r="E9" s="10">
        <v>0.27800000000000002</v>
      </c>
      <c r="F9" s="10">
        <v>0.23499999999999999</v>
      </c>
      <c r="G9" s="10">
        <v>3.15</v>
      </c>
      <c r="H9" s="10">
        <v>3.19</v>
      </c>
      <c r="I9" s="10">
        <v>3.15</v>
      </c>
      <c r="J9" s="11">
        <v>0.74024999999999996</v>
      </c>
      <c r="K9" s="10">
        <v>4.34</v>
      </c>
      <c r="L9" s="6"/>
      <c r="M9" s="12">
        <v>198.334</v>
      </c>
      <c r="N9" s="12">
        <v>207.001</v>
      </c>
      <c r="O9" s="12">
        <v>8.6670000000000016</v>
      </c>
      <c r="P9" s="12">
        <v>141.66999999999999</v>
      </c>
      <c r="Q9" s="12">
        <v>139.33500000000001</v>
      </c>
      <c r="R9" s="12">
        <v>-2.3349999999999795</v>
      </c>
      <c r="S9" s="12">
        <v>0.37717019408554869</v>
      </c>
      <c r="T9" s="6"/>
      <c r="U9" s="13">
        <v>9.9890000000000008</v>
      </c>
      <c r="V9" s="13">
        <v>13.4940898345154</v>
      </c>
      <c r="W9" s="6"/>
      <c r="X9" s="13">
        <v>472.37552112077401</v>
      </c>
      <c r="Y9" s="14">
        <v>0.99088065866288799</v>
      </c>
      <c r="Z9" s="13">
        <v>4.8847926267281103</v>
      </c>
      <c r="AA9" s="13">
        <v>1.327853</v>
      </c>
      <c r="AB9" s="13">
        <v>1.79378993583249</v>
      </c>
    </row>
    <row r="10" spans="1:28" x14ac:dyDescent="0.25">
      <c r="A10" s="1" t="s">
        <v>25</v>
      </c>
      <c r="B10" s="1" t="s">
        <v>72</v>
      </c>
      <c r="C10" s="1">
        <v>2</v>
      </c>
      <c r="D10" s="10">
        <v>0.28799999999999998</v>
      </c>
      <c r="E10" s="10">
        <v>0.29799999999999999</v>
      </c>
      <c r="F10" s="10">
        <v>0.28799999999999998</v>
      </c>
      <c r="G10" s="10">
        <v>3.39</v>
      </c>
      <c r="H10" s="10">
        <v>3.33</v>
      </c>
      <c r="I10" s="10">
        <v>3.33</v>
      </c>
      <c r="J10" s="11">
        <v>0.95903999999999989</v>
      </c>
      <c r="K10" s="10">
        <v>5.01</v>
      </c>
      <c r="L10" s="6"/>
      <c r="M10" s="12">
        <v>215.673</v>
      </c>
      <c r="N10" s="12">
        <v>236.667</v>
      </c>
      <c r="O10" s="12">
        <v>20.994</v>
      </c>
      <c r="P10" s="12">
        <v>142.01900000000001</v>
      </c>
      <c r="Q10" s="12">
        <v>138.35300000000001</v>
      </c>
      <c r="R10" s="12">
        <v>-3.6659999999999968</v>
      </c>
      <c r="S10" s="12">
        <v>0.26518356015549149</v>
      </c>
      <c r="T10" s="6"/>
      <c r="U10" s="13">
        <v>11.52435</v>
      </c>
      <c r="V10" s="13">
        <v>12.0165477977978</v>
      </c>
      <c r="W10" s="6"/>
      <c r="X10" s="13">
        <v>231.753979768812</v>
      </c>
      <c r="Y10" s="14">
        <v>0.99936326359363103</v>
      </c>
      <c r="Z10" s="13">
        <v>9.8203592814371294</v>
      </c>
      <c r="AA10" s="13">
        <v>5.1811878</v>
      </c>
      <c r="AB10" s="13">
        <v>5.4024730980980999</v>
      </c>
    </row>
    <row r="11" spans="1:28" x14ac:dyDescent="0.25">
      <c r="A11" s="1" t="s">
        <v>25</v>
      </c>
      <c r="B11" s="1" t="s">
        <v>72</v>
      </c>
      <c r="C11" s="1">
        <v>3</v>
      </c>
      <c r="D11" s="10">
        <v>0.216</v>
      </c>
      <c r="E11" s="10">
        <v>0.24399999999999999</v>
      </c>
      <c r="F11" s="10">
        <v>0.216</v>
      </c>
      <c r="G11" s="10">
        <v>3.38</v>
      </c>
      <c r="H11" s="10">
        <v>3.26</v>
      </c>
      <c r="I11" s="10">
        <v>3.26</v>
      </c>
      <c r="J11" s="11">
        <v>0.7041599999999999</v>
      </c>
      <c r="K11" s="10">
        <v>4.4400000000000004</v>
      </c>
      <c r="L11" s="6"/>
      <c r="M11" s="12">
        <v>217.33699999999999</v>
      </c>
      <c r="N11" s="12">
        <v>234.001</v>
      </c>
      <c r="O11" s="12">
        <v>16.664000000000016</v>
      </c>
      <c r="P11" s="12">
        <v>145.33500000000001</v>
      </c>
      <c r="Q11" s="12">
        <v>143.001</v>
      </c>
      <c r="R11" s="12">
        <v>-2.3340000000000032</v>
      </c>
      <c r="S11" s="12">
        <v>0.20945225856840996</v>
      </c>
      <c r="T11" s="6"/>
      <c r="U11" s="13">
        <v>10.172000000000001</v>
      </c>
      <c r="V11" s="13">
        <v>14.445580549875</v>
      </c>
      <c r="W11" s="6"/>
      <c r="X11" s="13">
        <v>384.17419471431202</v>
      </c>
      <c r="Y11" s="14">
        <v>0.99935459521088599</v>
      </c>
      <c r="Z11" s="13">
        <v>5.5180180180180196</v>
      </c>
      <c r="AA11" s="13">
        <v>2.8535105000000001</v>
      </c>
      <c r="AB11" s="13">
        <v>4.0523609690979301</v>
      </c>
    </row>
    <row r="12" spans="1:28" x14ac:dyDescent="0.25">
      <c r="A12" s="1" t="s">
        <v>25</v>
      </c>
      <c r="B12" s="1" t="s">
        <v>72</v>
      </c>
      <c r="C12" s="1">
        <v>4</v>
      </c>
      <c r="D12" s="10">
        <v>0.222</v>
      </c>
      <c r="E12" s="10">
        <v>0.25700000000000001</v>
      </c>
      <c r="F12" s="10">
        <v>0.222</v>
      </c>
      <c r="G12" s="10">
        <v>2.58</v>
      </c>
      <c r="H12" s="10">
        <v>2.72</v>
      </c>
      <c r="I12" s="10">
        <v>2.58</v>
      </c>
      <c r="J12" s="11">
        <v>0.57276000000000005</v>
      </c>
      <c r="K12" s="10">
        <v>3.55</v>
      </c>
      <c r="L12" s="6"/>
      <c r="M12" s="12">
        <v>158</v>
      </c>
      <c r="N12" s="12">
        <v>172.501</v>
      </c>
      <c r="O12" s="12">
        <v>14.501000000000005</v>
      </c>
      <c r="P12" s="12">
        <v>104.001</v>
      </c>
      <c r="Q12" s="12">
        <v>102.501</v>
      </c>
      <c r="R12" s="12">
        <v>-1.5</v>
      </c>
      <c r="S12" s="12">
        <v>0.15714945466344354</v>
      </c>
      <c r="T12" s="6"/>
      <c r="U12" s="13">
        <v>5.7565999999999997</v>
      </c>
      <c r="V12" s="13">
        <v>10.050632027376199</v>
      </c>
      <c r="W12" s="6"/>
      <c r="X12" s="13">
        <v>219.98630044683799</v>
      </c>
      <c r="Y12" s="14">
        <v>0.99802421992542401</v>
      </c>
      <c r="Z12" s="13">
        <v>5.8028169014084501</v>
      </c>
      <c r="AA12" s="13">
        <v>4.2846346999999998</v>
      </c>
      <c r="AB12" s="13">
        <v>7.4806807388784096</v>
      </c>
    </row>
    <row r="13" spans="1:28" x14ac:dyDescent="0.25">
      <c r="A13" s="1" t="s">
        <v>25</v>
      </c>
      <c r="B13" s="1" t="s">
        <v>72</v>
      </c>
      <c r="C13" s="1">
        <v>5</v>
      </c>
      <c r="D13" s="10">
        <v>0.219</v>
      </c>
      <c r="E13" s="10">
        <v>0.32600000000000001</v>
      </c>
      <c r="F13" s="10">
        <v>0.219</v>
      </c>
      <c r="G13" s="10">
        <v>1.7</v>
      </c>
      <c r="H13" s="10">
        <v>1.62</v>
      </c>
      <c r="I13" s="10">
        <v>1.62</v>
      </c>
      <c r="J13" s="11">
        <v>0.35478000000000004</v>
      </c>
      <c r="K13" s="10">
        <v>2.69</v>
      </c>
      <c r="L13" s="6"/>
      <c r="M13" s="12">
        <v>104</v>
      </c>
      <c r="N13" s="12">
        <v>116.334</v>
      </c>
      <c r="O13" s="12">
        <v>12.334000000000003</v>
      </c>
      <c r="P13" s="12">
        <v>74.334000000000003</v>
      </c>
      <c r="Q13" s="12">
        <v>72.335999999999999</v>
      </c>
      <c r="R13" s="12">
        <v>-1.9980000000000047</v>
      </c>
      <c r="S13" s="12">
        <v>0.22664042492697614</v>
      </c>
      <c r="T13" s="6"/>
      <c r="U13" s="13">
        <v>4.4010499999999997</v>
      </c>
      <c r="V13" s="13">
        <v>12.405011556457501</v>
      </c>
      <c r="W13" s="6"/>
      <c r="X13" s="13">
        <v>295.116860080327</v>
      </c>
      <c r="Y13" s="14">
        <v>0.99765865859240699</v>
      </c>
      <c r="Z13" s="13">
        <v>6.5799256505576196</v>
      </c>
      <c r="AA13" s="13">
        <v>1.98637145</v>
      </c>
      <c r="AB13" s="13">
        <v>5.5988822650656704</v>
      </c>
    </row>
    <row r="14" spans="1:28" x14ac:dyDescent="0.25">
      <c r="A14" s="1" t="s">
        <v>25</v>
      </c>
      <c r="B14" s="1" t="s">
        <v>72</v>
      </c>
      <c r="C14" s="1">
        <v>6</v>
      </c>
      <c r="D14" s="10">
        <v>0.28699999999999998</v>
      </c>
      <c r="E14" s="10">
        <v>0.33200000000000002</v>
      </c>
      <c r="F14" s="10">
        <v>0.28699999999999998</v>
      </c>
      <c r="G14" s="10">
        <v>0.95</v>
      </c>
      <c r="H14" s="10">
        <v>1.04</v>
      </c>
      <c r="I14" s="10">
        <v>0.95</v>
      </c>
      <c r="J14" s="11">
        <v>0.27264999999999995</v>
      </c>
      <c r="K14" s="10">
        <v>2.89</v>
      </c>
      <c r="L14" s="6"/>
      <c r="M14" s="12">
        <v>126.349</v>
      </c>
      <c r="N14" s="12">
        <v>132.68199999999999</v>
      </c>
      <c r="O14" s="12">
        <v>6.3329999999999842</v>
      </c>
      <c r="P14" s="12">
        <v>41.25</v>
      </c>
      <c r="Q14" s="12">
        <v>39.671999999999997</v>
      </c>
      <c r="R14" s="12">
        <v>-1.578000000000003</v>
      </c>
      <c r="S14" s="12">
        <v>0.76321231069578166</v>
      </c>
      <c r="T14" s="6"/>
      <c r="U14" s="13">
        <v>3.1541999999999999</v>
      </c>
      <c r="V14" s="13">
        <v>11.5686777920411</v>
      </c>
      <c r="W14" s="6"/>
      <c r="X14" s="13">
        <v>502.66243243766598</v>
      </c>
      <c r="Y14" s="14">
        <v>0.99819053226751298</v>
      </c>
      <c r="Z14" s="13">
        <v>2.8373702422145302</v>
      </c>
      <c r="AA14" s="13">
        <v>0.45902110000000002</v>
      </c>
      <c r="AB14" s="13">
        <v>1.68355437373923</v>
      </c>
    </row>
    <row r="15" spans="1:28" x14ac:dyDescent="0.25">
      <c r="A15" s="1" t="s">
        <v>25</v>
      </c>
      <c r="B15" s="1" t="s">
        <v>73</v>
      </c>
      <c r="C15" s="1">
        <v>7</v>
      </c>
      <c r="D15" s="10">
        <v>0.30599999999999999</v>
      </c>
      <c r="E15" s="10">
        <v>0.28999999999999998</v>
      </c>
      <c r="F15" s="10">
        <v>0.28999999999999998</v>
      </c>
      <c r="G15" s="10">
        <v>1.28</v>
      </c>
      <c r="H15" s="10">
        <v>1.24</v>
      </c>
      <c r="I15" s="10">
        <v>1.24</v>
      </c>
      <c r="J15" s="11">
        <v>0.35959999999999998</v>
      </c>
      <c r="K15" s="10">
        <v>5.09</v>
      </c>
      <c r="L15" s="6"/>
      <c r="M15" s="12">
        <v>245.50200000000001</v>
      </c>
      <c r="N15" s="12">
        <v>260.50400000000002</v>
      </c>
      <c r="O15" s="12">
        <v>15.00200000000001</v>
      </c>
      <c r="P15" s="12">
        <v>61</v>
      </c>
      <c r="Q15" s="12">
        <v>59.75</v>
      </c>
      <c r="R15" s="12">
        <v>-1.25</v>
      </c>
      <c r="S15" s="12">
        <v>0.3353405338304617</v>
      </c>
      <c r="T15" s="6"/>
      <c r="U15" s="13">
        <v>4.01335</v>
      </c>
      <c r="V15" s="13">
        <v>11.160595105673</v>
      </c>
      <c r="W15" s="6"/>
      <c r="X15" s="13">
        <v>455.52996021649898</v>
      </c>
      <c r="Y15" s="14">
        <v>0.99785955234312396</v>
      </c>
      <c r="Z15" s="13">
        <v>3.1237721021610998</v>
      </c>
      <c r="AA15" s="13">
        <v>2.4909080000000001</v>
      </c>
      <c r="AB15" s="13">
        <v>6.9268854282536196</v>
      </c>
    </row>
    <row r="16" spans="1:28" x14ac:dyDescent="0.25">
      <c r="A16" s="1" t="s">
        <v>25</v>
      </c>
      <c r="B16" s="1" t="s">
        <v>73</v>
      </c>
      <c r="C16" s="1">
        <v>8</v>
      </c>
      <c r="D16" s="10">
        <v>0.29699999999999999</v>
      </c>
      <c r="E16" s="10">
        <v>0.221</v>
      </c>
      <c r="F16" s="10">
        <v>0.221</v>
      </c>
      <c r="G16" s="10">
        <v>2.29</v>
      </c>
      <c r="H16" s="10">
        <v>2.31</v>
      </c>
      <c r="I16" s="10">
        <v>2.29</v>
      </c>
      <c r="J16" s="11">
        <v>0.50609000000000004</v>
      </c>
      <c r="K16" s="10">
        <v>8.4499999999999993</v>
      </c>
      <c r="L16" s="6"/>
      <c r="M16" s="12">
        <v>422.01900000000001</v>
      </c>
      <c r="N16" s="12">
        <v>440.02800000000002</v>
      </c>
      <c r="O16" s="12">
        <v>18.009000000000015</v>
      </c>
      <c r="P16" s="12">
        <v>109.956</v>
      </c>
      <c r="Q16" s="12">
        <v>105.845</v>
      </c>
      <c r="R16" s="12">
        <v>-4.1110000000000042</v>
      </c>
      <c r="S16" s="12">
        <v>0.8761348390157937</v>
      </c>
      <c r="T16" s="6"/>
      <c r="U16" s="13">
        <v>6.7219499999999996</v>
      </c>
      <c r="V16" s="13">
        <v>13.2821237329329</v>
      </c>
      <c r="W16" s="6"/>
      <c r="X16" s="13">
        <v>604.83272363304604</v>
      </c>
      <c r="Y16" s="14">
        <v>0.99717697691251905</v>
      </c>
      <c r="Z16" s="13">
        <v>3.31360946745562</v>
      </c>
      <c r="AA16" s="13">
        <v>2.1435287500000002</v>
      </c>
      <c r="AB16" s="13">
        <v>4.2354694817127401</v>
      </c>
    </row>
    <row r="17" spans="1:28" x14ac:dyDescent="0.25">
      <c r="A17" s="1" t="s">
        <v>25</v>
      </c>
      <c r="B17" s="1" t="s">
        <v>73</v>
      </c>
      <c r="C17" s="1">
        <v>9</v>
      </c>
      <c r="D17" s="10">
        <v>0.27200000000000002</v>
      </c>
      <c r="E17" s="10">
        <v>0.34499999999999997</v>
      </c>
      <c r="F17" s="10">
        <v>0.27200000000000002</v>
      </c>
      <c r="G17" s="10">
        <v>2.2799999999999998</v>
      </c>
      <c r="H17" s="10">
        <v>2.16</v>
      </c>
      <c r="I17" s="10">
        <v>2.16</v>
      </c>
      <c r="J17" s="11">
        <v>0.58752000000000004</v>
      </c>
      <c r="K17" s="10">
        <v>9.5</v>
      </c>
      <c r="L17" s="6"/>
      <c r="M17" s="12">
        <v>456.346</v>
      </c>
      <c r="N17" s="12">
        <v>490.33699999999999</v>
      </c>
      <c r="O17" s="12">
        <v>33.990999999999985</v>
      </c>
      <c r="P17" s="12">
        <v>108.64100000000001</v>
      </c>
      <c r="Q17" s="12">
        <v>102.06</v>
      </c>
      <c r="R17" s="12">
        <v>-6.5810000000000031</v>
      </c>
      <c r="S17" s="12">
        <v>0.8132581851187175</v>
      </c>
      <c r="T17" s="6"/>
      <c r="U17" s="13">
        <v>5.1294000000000004</v>
      </c>
      <c r="V17" s="13">
        <v>8.7305964052287592</v>
      </c>
      <c r="W17" s="6"/>
      <c r="X17" s="13">
        <v>484.23134864212102</v>
      </c>
      <c r="Y17" s="14">
        <v>0.99796108686689999</v>
      </c>
      <c r="Z17" s="13">
        <v>3.7894736842105301</v>
      </c>
      <c r="AA17" s="13">
        <v>4.0155984</v>
      </c>
      <c r="AB17" s="13">
        <v>6.83482843137255</v>
      </c>
    </row>
    <row r="18" spans="1:28" x14ac:dyDescent="0.25">
      <c r="A18" s="1" t="s">
        <v>25</v>
      </c>
      <c r="B18" s="1" t="s">
        <v>73</v>
      </c>
      <c r="C18" s="1">
        <v>10</v>
      </c>
      <c r="D18" s="10">
        <v>0.38700000000000001</v>
      </c>
      <c r="E18" s="10">
        <v>0.311</v>
      </c>
      <c r="F18" s="10">
        <v>0.311</v>
      </c>
      <c r="G18" s="10">
        <v>2.13</v>
      </c>
      <c r="H18" s="10">
        <v>2.34</v>
      </c>
      <c r="I18" s="10">
        <v>2.13</v>
      </c>
      <c r="J18" s="11">
        <v>0.66242999999999996</v>
      </c>
      <c r="K18" s="10">
        <v>9.19</v>
      </c>
      <c r="L18" s="6"/>
      <c r="M18" s="12">
        <v>436.67500000000001</v>
      </c>
      <c r="N18" s="12">
        <v>454.02800000000002</v>
      </c>
      <c r="O18" s="12">
        <v>17.353000000000009</v>
      </c>
      <c r="P18" s="12">
        <v>110.5</v>
      </c>
      <c r="Q18" s="12">
        <v>109.001</v>
      </c>
      <c r="R18" s="12">
        <v>-1.4989999999999952</v>
      </c>
      <c r="S18" s="12">
        <v>0.34136824308026997</v>
      </c>
      <c r="T18" s="6"/>
      <c r="U18" s="13">
        <v>5.9210000000000003</v>
      </c>
      <c r="V18" s="13">
        <v>8.9383029150249804</v>
      </c>
      <c r="W18" s="6"/>
      <c r="X18" s="13">
        <v>502.19208484941601</v>
      </c>
      <c r="Y18" s="14">
        <v>0.99543546117766202</v>
      </c>
      <c r="Z18" s="13">
        <v>4.2002176278563699</v>
      </c>
      <c r="AA18" s="13">
        <v>2.0608425000000001</v>
      </c>
      <c r="AB18" s="13">
        <v>3.1110343734432302</v>
      </c>
    </row>
    <row r="19" spans="1:28" x14ac:dyDescent="0.25">
      <c r="A19" s="1" t="s">
        <v>25</v>
      </c>
      <c r="B19" s="1" t="s">
        <v>73</v>
      </c>
      <c r="C19" s="1">
        <v>11</v>
      </c>
      <c r="D19" s="10">
        <v>0.27500000000000002</v>
      </c>
      <c r="E19" s="10">
        <v>0.24199999999999999</v>
      </c>
      <c r="F19" s="10">
        <v>0.24199999999999999</v>
      </c>
      <c r="G19" s="10">
        <v>1.75</v>
      </c>
      <c r="H19" s="10">
        <v>1.61</v>
      </c>
      <c r="I19" s="10">
        <v>1.61</v>
      </c>
      <c r="J19" s="11">
        <v>0.38962000000000002</v>
      </c>
      <c r="K19" s="10">
        <v>9.49</v>
      </c>
      <c r="L19" s="6"/>
      <c r="M19" s="12">
        <v>358.02199999999999</v>
      </c>
      <c r="N19" s="12">
        <v>375.44900000000001</v>
      </c>
      <c r="O19" s="12">
        <v>17.427000000000021</v>
      </c>
      <c r="P19" s="12">
        <v>102.449</v>
      </c>
      <c r="Q19" s="12">
        <v>100.667</v>
      </c>
      <c r="R19" s="12">
        <v>-1.7819999999999965</v>
      </c>
      <c r="S19" s="12">
        <v>0.35734446466795827</v>
      </c>
      <c r="T19" s="6"/>
      <c r="U19" s="13">
        <v>2.0177</v>
      </c>
      <c r="V19" s="13">
        <v>5.1786000000000003</v>
      </c>
      <c r="W19" s="6"/>
      <c r="X19" s="13">
        <v>332.07365212583602</v>
      </c>
      <c r="Y19" s="14">
        <v>0.99271642533481796</v>
      </c>
      <c r="Z19" s="13">
        <v>3.1401475237091701</v>
      </c>
      <c r="AA19" s="13">
        <v>0.33526489999999998</v>
      </c>
      <c r="AB19" s="13">
        <v>0.81983885166528103</v>
      </c>
    </row>
    <row r="20" spans="1:28" x14ac:dyDescent="0.25">
      <c r="A20" s="1" t="s">
        <v>25</v>
      </c>
      <c r="B20" s="1" t="s">
        <v>73</v>
      </c>
      <c r="C20" s="1">
        <v>12</v>
      </c>
      <c r="D20" s="10">
        <v>0.32300000000000001</v>
      </c>
      <c r="E20" s="10">
        <v>0.33500000000000002</v>
      </c>
      <c r="F20" s="10">
        <v>0.32300000000000001</v>
      </c>
      <c r="G20" s="10">
        <v>1.87</v>
      </c>
      <c r="H20" s="10">
        <v>1.53</v>
      </c>
      <c r="I20" s="10">
        <v>1.53</v>
      </c>
      <c r="J20" s="11">
        <v>0.49419000000000002</v>
      </c>
      <c r="K20" s="10">
        <v>6.58</v>
      </c>
      <c r="L20" s="6"/>
      <c r="M20" s="12">
        <v>365.34300000000002</v>
      </c>
      <c r="N20" s="12">
        <v>381.33300000000003</v>
      </c>
      <c r="O20" s="12">
        <v>15.990000000000009</v>
      </c>
      <c r="P20" s="12">
        <v>84.501000000000005</v>
      </c>
      <c r="Q20" s="12">
        <v>83.501000000000005</v>
      </c>
      <c r="R20" s="12">
        <v>-1</v>
      </c>
      <c r="S20" s="12">
        <v>0.2703899082380386</v>
      </c>
      <c r="T20" s="6"/>
      <c r="U20" s="13">
        <v>3.5989</v>
      </c>
      <c r="V20" s="13">
        <v>7.2824217406260701</v>
      </c>
      <c r="W20" s="6"/>
      <c r="X20" s="13">
        <v>535.58800497815503</v>
      </c>
      <c r="Y20" s="14">
        <v>0.99136721562415797</v>
      </c>
      <c r="Z20" s="13">
        <v>4.9848020000000002</v>
      </c>
      <c r="AA20" s="13">
        <v>4.1992063999999996</v>
      </c>
      <c r="AB20" s="13">
        <v>8.4971496792731607</v>
      </c>
    </row>
    <row r="21" spans="1:28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</row>
    <row r="22" spans="1:28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</row>
    <row r="23" spans="1:28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</row>
    <row r="24" spans="1:28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</row>
    <row r="25" spans="1:28" x14ac:dyDescent="0.25">
      <c r="A25" s="1" t="s">
        <v>26</v>
      </c>
      <c r="B25" s="1" t="s">
        <v>72</v>
      </c>
      <c r="C25" s="1">
        <v>1</v>
      </c>
      <c r="D25" s="10">
        <v>0.253</v>
      </c>
      <c r="E25" s="10">
        <v>0.28000000000000003</v>
      </c>
      <c r="F25" s="10">
        <v>0.253</v>
      </c>
      <c r="G25" s="10">
        <v>1.91</v>
      </c>
      <c r="H25" s="10">
        <v>1.91</v>
      </c>
      <c r="I25" s="10">
        <v>1.91</v>
      </c>
      <c r="J25" s="10">
        <v>0.48322999999999999</v>
      </c>
      <c r="K25" s="10">
        <v>3.21</v>
      </c>
      <c r="L25" s="6"/>
      <c r="M25" s="12">
        <v>151.01300000000001</v>
      </c>
      <c r="N25" s="12">
        <v>162.50299999999999</v>
      </c>
      <c r="O25" s="12">
        <v>11.489999999999981</v>
      </c>
      <c r="P25" s="12">
        <v>97.001000000000005</v>
      </c>
      <c r="Q25" s="12">
        <v>94.021000000000001</v>
      </c>
      <c r="R25" s="12">
        <v>-2.980000000000004</v>
      </c>
      <c r="S25" s="12">
        <v>0.40377028943085946</v>
      </c>
      <c r="T25" s="6"/>
      <c r="U25" s="13">
        <v>6.2878499999999997</v>
      </c>
      <c r="V25" s="13">
        <v>13.0121267305424</v>
      </c>
      <c r="W25" s="6"/>
      <c r="X25" s="13">
        <v>253.769288687526</v>
      </c>
      <c r="Y25" s="14">
        <v>0.99921780731439303</v>
      </c>
      <c r="Z25" s="13">
        <v>9.3769470404984396</v>
      </c>
      <c r="AA25" s="13">
        <v>0.56694734999999996</v>
      </c>
      <c r="AB25" s="13">
        <v>1.17324534900565</v>
      </c>
    </row>
    <row r="26" spans="1:28" x14ac:dyDescent="0.25">
      <c r="A26" s="1" t="s">
        <v>26</v>
      </c>
      <c r="B26" s="1" t="s">
        <v>72</v>
      </c>
      <c r="C26" s="1">
        <v>2</v>
      </c>
      <c r="D26" s="10">
        <v>0.27</v>
      </c>
      <c r="E26" s="10">
        <v>3.49</v>
      </c>
      <c r="F26" s="10">
        <v>0.27</v>
      </c>
      <c r="G26" s="10">
        <v>2</v>
      </c>
      <c r="H26" s="10">
        <v>2.09</v>
      </c>
      <c r="I26" s="10">
        <v>2</v>
      </c>
      <c r="J26" s="10">
        <v>0.54</v>
      </c>
      <c r="K26" s="10">
        <v>1.69</v>
      </c>
      <c r="L26" s="6"/>
      <c r="M26" s="12">
        <v>110.678</v>
      </c>
      <c r="N26" s="12">
        <v>133.01499999999999</v>
      </c>
      <c r="O26" s="12">
        <v>22.336999999999989</v>
      </c>
      <c r="P26" s="12">
        <v>125.33499999999999</v>
      </c>
      <c r="Q26" s="12">
        <v>124</v>
      </c>
      <c r="R26" s="12">
        <v>-1.3349999999999937</v>
      </c>
      <c r="S26" s="12">
        <v>5.2777080056062416E-2</v>
      </c>
      <c r="T26" s="6"/>
      <c r="U26" s="13">
        <v>8.4271499999999993</v>
      </c>
      <c r="V26" s="13">
        <v>15.605833333333299</v>
      </c>
      <c r="W26" s="6"/>
      <c r="X26" s="13">
        <v>258.46152739694401</v>
      </c>
      <c r="Y26" s="14">
        <v>0.99353854085654703</v>
      </c>
      <c r="Z26" s="13">
        <v>10.7692307692308</v>
      </c>
      <c r="AA26" s="13">
        <v>1.4205958999999999</v>
      </c>
      <c r="AB26" s="13">
        <v>2.63073314814815</v>
      </c>
    </row>
    <row r="27" spans="1:28" x14ac:dyDescent="0.25">
      <c r="A27" s="1" t="s">
        <v>26</v>
      </c>
      <c r="B27" s="1" t="s">
        <v>72</v>
      </c>
      <c r="C27" s="1">
        <v>3</v>
      </c>
      <c r="D27" s="10">
        <v>0.28999999999999998</v>
      </c>
      <c r="E27" s="10">
        <v>0.20100000000000001</v>
      </c>
      <c r="F27" s="10">
        <v>0.20100000000000001</v>
      </c>
      <c r="G27" s="10">
        <v>2.41</v>
      </c>
      <c r="H27" s="10">
        <v>2.35</v>
      </c>
      <c r="I27" s="10">
        <v>2.35</v>
      </c>
      <c r="J27" s="10">
        <v>0.47235000000000005</v>
      </c>
      <c r="K27" s="10">
        <v>3.02</v>
      </c>
      <c r="L27" s="6"/>
      <c r="M27" s="12">
        <v>111</v>
      </c>
      <c r="N27" s="12">
        <v>124.337</v>
      </c>
      <c r="O27" s="12">
        <v>13.337000000000003</v>
      </c>
      <c r="P27" s="12">
        <v>116</v>
      </c>
      <c r="Q27" s="12">
        <v>114.67100000000001</v>
      </c>
      <c r="R27" s="12">
        <v>-1.3289999999999935</v>
      </c>
      <c r="S27" s="12">
        <v>9.535244187158827E-2</v>
      </c>
      <c r="T27" s="6"/>
      <c r="U27" s="13">
        <v>8.6004500000000004</v>
      </c>
      <c r="V27" s="13">
        <v>18.207790833068699</v>
      </c>
      <c r="W27" s="6"/>
      <c r="X27" s="13">
        <v>488.11686966568402</v>
      </c>
      <c r="Y27" s="14">
        <v>0.99744111569114702</v>
      </c>
      <c r="Z27" s="13">
        <v>5.56291390728477</v>
      </c>
      <c r="AA27" s="13">
        <v>1.13705075</v>
      </c>
      <c r="AB27" s="13">
        <v>2.4072208108394202</v>
      </c>
    </row>
    <row r="28" spans="1:28" x14ac:dyDescent="0.25">
      <c r="A28" s="1" t="s">
        <v>26</v>
      </c>
      <c r="B28" s="1" t="s">
        <v>72</v>
      </c>
      <c r="C28" s="1">
        <v>4</v>
      </c>
      <c r="D28" s="10">
        <v>0.23599999999999999</v>
      </c>
      <c r="E28" s="10">
        <v>0.377</v>
      </c>
      <c r="F28" s="10">
        <v>0.23599999999999999</v>
      </c>
      <c r="G28" s="10">
        <v>2.29</v>
      </c>
      <c r="H28" s="10">
        <v>2.2400000000000002</v>
      </c>
      <c r="I28" s="10">
        <v>2.2400000000000002</v>
      </c>
      <c r="J28" s="10">
        <v>0.52864</v>
      </c>
      <c r="K28" s="10">
        <v>3.13</v>
      </c>
      <c r="L28" s="6"/>
      <c r="M28" s="12">
        <v>124.009</v>
      </c>
      <c r="N28" s="12">
        <v>130.02099999999999</v>
      </c>
      <c r="O28" s="12">
        <v>6.0119999999999862</v>
      </c>
      <c r="P28" s="12">
        <v>102.044</v>
      </c>
      <c r="Q28" s="12">
        <v>101.002</v>
      </c>
      <c r="R28" s="12">
        <v>-1.0420000000000016</v>
      </c>
      <c r="S28" s="12">
        <v>0.2106272115979983</v>
      </c>
      <c r="T28" s="6"/>
      <c r="U28" s="13">
        <v>9.5140999999999991</v>
      </c>
      <c r="V28" s="13">
        <v>17.9973138619855</v>
      </c>
      <c r="W28" s="6"/>
      <c r="X28" s="13">
        <v>509.959029546213</v>
      </c>
      <c r="Y28" s="14">
        <v>0.98119155919121004</v>
      </c>
      <c r="Z28" s="13">
        <v>10.7987220447284</v>
      </c>
      <c r="AA28" s="13">
        <v>2.2424734000000002</v>
      </c>
      <c r="AB28" s="13">
        <v>4.24196693401937</v>
      </c>
    </row>
    <row r="29" spans="1:28" x14ac:dyDescent="0.25">
      <c r="A29" s="1" t="s">
        <v>26</v>
      </c>
      <c r="B29" s="1" t="s">
        <v>72</v>
      </c>
      <c r="C29" s="1">
        <v>5</v>
      </c>
      <c r="D29" s="10">
        <v>0.379</v>
      </c>
      <c r="E29" s="10">
        <v>0.317</v>
      </c>
      <c r="F29" s="10">
        <v>0.317</v>
      </c>
      <c r="G29" s="10">
        <v>2.0099999999999998</v>
      </c>
      <c r="H29" s="10">
        <v>2.0299999999999998</v>
      </c>
      <c r="I29" s="10">
        <v>2.0099999999999998</v>
      </c>
      <c r="J29" s="10">
        <v>0.6371699999999999</v>
      </c>
      <c r="K29" s="10">
        <v>2.04</v>
      </c>
      <c r="L29" s="6"/>
      <c r="M29" s="12">
        <v>81.263999999999996</v>
      </c>
      <c r="N29" s="12">
        <v>87.891999999999996</v>
      </c>
      <c r="O29" s="12">
        <v>6.6280000000000001</v>
      </c>
      <c r="P29" s="12">
        <v>87.766999999999996</v>
      </c>
      <c r="Q29" s="12">
        <v>86.293999999999997</v>
      </c>
      <c r="R29" s="12">
        <v>-1.472999999999999</v>
      </c>
      <c r="S29" s="12">
        <v>0.2057724311872853</v>
      </c>
      <c r="T29" s="6"/>
      <c r="U29" s="13">
        <v>9.6830499999999997</v>
      </c>
      <c r="V29" s="13">
        <v>15.1969647032974</v>
      </c>
      <c r="W29" s="6"/>
      <c r="X29" s="13">
        <v>251.044952344748</v>
      </c>
      <c r="Y29" s="14">
        <v>0.997446572917286</v>
      </c>
      <c r="Z29" s="13">
        <v>9.5588235294117698</v>
      </c>
      <c r="AA29" s="13">
        <v>2.4838819999999999</v>
      </c>
      <c r="AB29" s="13">
        <v>3.8983034355038702</v>
      </c>
    </row>
    <row r="30" spans="1:28" x14ac:dyDescent="0.25">
      <c r="A30" s="1" t="s">
        <v>26</v>
      </c>
      <c r="B30" s="1" t="s">
        <v>72</v>
      </c>
      <c r="C30" s="1">
        <v>6</v>
      </c>
      <c r="D30" s="10">
        <v>0.32800000000000001</v>
      </c>
      <c r="E30" s="10">
        <v>0.29699999999999999</v>
      </c>
      <c r="F30" s="10">
        <v>0.29699999999999999</v>
      </c>
      <c r="G30" s="10">
        <v>1.1000000000000001</v>
      </c>
      <c r="H30" s="10">
        <v>1.02</v>
      </c>
      <c r="I30" s="10">
        <v>1.02</v>
      </c>
      <c r="J30" s="10">
        <v>0.30293999999999999</v>
      </c>
      <c r="K30" s="10">
        <v>2.4500000000000002</v>
      </c>
      <c r="L30" s="6"/>
      <c r="M30" s="12">
        <v>102.334</v>
      </c>
      <c r="N30" s="12">
        <v>110.25</v>
      </c>
      <c r="O30" s="12">
        <v>7.9159999999999968</v>
      </c>
      <c r="P30" s="12">
        <v>49.695</v>
      </c>
      <c r="Q30" s="12">
        <v>47.765999999999998</v>
      </c>
      <c r="R30" s="12">
        <v>-1.929000000000002</v>
      </c>
      <c r="S30" s="12">
        <v>0.50180351279744373</v>
      </c>
      <c r="T30" s="6"/>
      <c r="U30" s="13">
        <v>2.9302999999999999</v>
      </c>
      <c r="V30" s="13">
        <v>9.6728725160097699</v>
      </c>
      <c r="W30" s="6"/>
      <c r="X30" s="13">
        <v>105.182762038096</v>
      </c>
      <c r="Y30" s="14">
        <v>0.99200112802184404</v>
      </c>
      <c r="Z30" s="13">
        <v>21.5510204081633</v>
      </c>
      <c r="AA30" s="13">
        <v>1.1391912</v>
      </c>
      <c r="AB30" s="13">
        <v>3.76045157456922</v>
      </c>
    </row>
    <row r="31" spans="1:28" x14ac:dyDescent="0.25">
      <c r="A31" s="1" t="s">
        <v>26</v>
      </c>
      <c r="B31" s="1" t="s">
        <v>73</v>
      </c>
      <c r="C31" s="1">
        <v>7</v>
      </c>
      <c r="D31" s="10">
        <v>0.27400000000000002</v>
      </c>
      <c r="E31" s="10">
        <v>0.28199999999999997</v>
      </c>
      <c r="F31" s="10">
        <v>0.27400000000000002</v>
      </c>
      <c r="G31" s="10">
        <v>1.34</v>
      </c>
      <c r="H31" s="10">
        <v>1.43</v>
      </c>
      <c r="I31" s="10">
        <v>1.34</v>
      </c>
      <c r="J31" s="10">
        <v>0.36716000000000004</v>
      </c>
      <c r="K31" s="10">
        <v>6.53</v>
      </c>
      <c r="L31" s="6"/>
      <c r="M31" s="12">
        <v>306</v>
      </c>
      <c r="N31" s="12">
        <v>324.7</v>
      </c>
      <c r="O31" s="12">
        <v>18.699999999999989</v>
      </c>
      <c r="P31" s="12">
        <v>69.667000000000002</v>
      </c>
      <c r="Q31" s="12">
        <v>66.25</v>
      </c>
      <c r="R31" s="12">
        <v>-3.4170000000000016</v>
      </c>
      <c r="S31" s="12">
        <v>0.80259729074806607</v>
      </c>
      <c r="T31" s="6"/>
      <c r="U31" s="13">
        <v>3.8170500000000001</v>
      </c>
      <c r="V31" s="13">
        <v>10.396148817954</v>
      </c>
      <c r="W31" s="6"/>
      <c r="X31" s="13">
        <v>462.13500344715902</v>
      </c>
      <c r="Y31" s="14">
        <v>0.98202762717768399</v>
      </c>
      <c r="Z31" s="13">
        <v>3.6753445635528301</v>
      </c>
      <c r="AA31" s="13">
        <v>0.87292775</v>
      </c>
      <c r="AB31" s="13">
        <v>2.3775132094999498</v>
      </c>
    </row>
    <row r="32" spans="1:28" x14ac:dyDescent="0.25">
      <c r="A32" s="1" t="s">
        <v>26</v>
      </c>
      <c r="B32" s="1" t="s">
        <v>73</v>
      </c>
      <c r="C32" s="1">
        <v>8</v>
      </c>
      <c r="D32" s="10">
        <v>0.30299999999999999</v>
      </c>
      <c r="E32" s="10">
        <v>0.377</v>
      </c>
      <c r="F32" s="10">
        <v>0.30299999999999999</v>
      </c>
      <c r="G32" s="10">
        <v>2.6</v>
      </c>
      <c r="H32" s="10">
        <v>2.2400000000000002</v>
      </c>
      <c r="I32" s="10">
        <v>2.2400000000000002</v>
      </c>
      <c r="J32" s="10">
        <v>0.6787200000000001</v>
      </c>
      <c r="K32" s="10">
        <v>11.64</v>
      </c>
      <c r="L32" s="6"/>
      <c r="M32" s="12">
        <v>551.00400000000002</v>
      </c>
      <c r="N32" s="12">
        <v>568.04300000000001</v>
      </c>
      <c r="O32" s="12">
        <v>17.038999999999987</v>
      </c>
      <c r="P32" s="12">
        <v>119.34</v>
      </c>
      <c r="Q32" s="12">
        <v>116.89700000000001</v>
      </c>
      <c r="R32" s="12">
        <v>-2.4429999999999978</v>
      </c>
      <c r="S32" s="12">
        <v>0.6619848983954858</v>
      </c>
      <c r="T32" s="6"/>
      <c r="U32" s="13">
        <v>9.3096999999999994</v>
      </c>
      <c r="V32" s="13">
        <v>13.716554691183401</v>
      </c>
      <c r="W32" s="6"/>
      <c r="X32" s="13">
        <v>680.88019674677196</v>
      </c>
      <c r="Y32" s="14">
        <v>0.998675384546864</v>
      </c>
      <c r="Z32" s="13">
        <v>2.4656357388316099</v>
      </c>
      <c r="AA32" s="13">
        <v>4.0096372999999996</v>
      </c>
      <c r="AB32" s="13">
        <v>5.9076457154644002</v>
      </c>
    </row>
    <row r="33" spans="1:28" x14ac:dyDescent="0.25">
      <c r="A33" s="1" t="s">
        <v>26</v>
      </c>
      <c r="B33" s="1" t="s">
        <v>73</v>
      </c>
      <c r="C33" s="1">
        <v>9</v>
      </c>
      <c r="D33" s="10">
        <v>0.21099999999999999</v>
      </c>
      <c r="E33" s="10">
        <v>0.25</v>
      </c>
      <c r="F33" s="10">
        <v>0.21099999999999999</v>
      </c>
      <c r="G33" s="10">
        <v>1.51</v>
      </c>
      <c r="H33" s="10">
        <v>1.55</v>
      </c>
      <c r="I33" s="10">
        <v>1.51</v>
      </c>
      <c r="J33" s="10">
        <v>0.31861</v>
      </c>
      <c r="K33" s="10">
        <v>4.75</v>
      </c>
      <c r="L33" s="6"/>
      <c r="M33" s="12">
        <v>238</v>
      </c>
      <c r="N33" s="12">
        <v>246.35599999999999</v>
      </c>
      <c r="O33" s="12">
        <v>8.3559999999999945</v>
      </c>
      <c r="P33" s="12">
        <v>76.123000000000005</v>
      </c>
      <c r="Q33" s="12">
        <v>74.394000000000005</v>
      </c>
      <c r="R33" s="12">
        <v>-1.7289999999999992</v>
      </c>
      <c r="S33" s="12">
        <v>0.6469304952636209</v>
      </c>
      <c r="T33" s="6"/>
      <c r="U33" s="13">
        <v>3.0755499999999998</v>
      </c>
      <c r="V33" s="13">
        <v>9.6530240733184804</v>
      </c>
      <c r="W33" s="6"/>
      <c r="X33" s="13">
        <v>366.77012588813102</v>
      </c>
      <c r="Y33" s="14">
        <v>0.995983177260099</v>
      </c>
      <c r="Z33" s="13">
        <v>4.4210526315789496</v>
      </c>
      <c r="AA33" s="13">
        <v>0.57995004999999999</v>
      </c>
      <c r="AB33" s="13">
        <v>1.8202506198801001</v>
      </c>
    </row>
    <row r="34" spans="1:28" x14ac:dyDescent="0.25">
      <c r="A34" s="1" t="s">
        <v>26</v>
      </c>
      <c r="B34" s="1" t="s">
        <v>73</v>
      </c>
      <c r="C34" s="1">
        <v>10</v>
      </c>
      <c r="D34" s="10">
        <v>0.38600000000000001</v>
      </c>
      <c r="E34" s="10">
        <v>0.28299999999999997</v>
      </c>
      <c r="F34" s="10">
        <v>0.28299999999999997</v>
      </c>
      <c r="G34" s="10">
        <v>2.0299999999999998</v>
      </c>
      <c r="H34" s="10">
        <v>2.09</v>
      </c>
      <c r="I34" s="10">
        <v>2.0299999999999998</v>
      </c>
      <c r="J34" s="10">
        <v>0.57448999999999995</v>
      </c>
      <c r="K34" s="10">
        <v>9.27</v>
      </c>
      <c r="L34" s="6"/>
      <c r="M34" s="12">
        <v>450.66699999999997</v>
      </c>
      <c r="N34" s="12">
        <v>477.363</v>
      </c>
      <c r="O34" s="12">
        <v>26.696000000000026</v>
      </c>
      <c r="P34" s="12">
        <v>106.008</v>
      </c>
      <c r="Q34" s="12">
        <v>103.33799999999999</v>
      </c>
      <c r="R34" s="12">
        <v>-2.6700000000000017</v>
      </c>
      <c r="S34" s="12">
        <v>0.42518916097997417</v>
      </c>
      <c r="T34" s="6"/>
      <c r="U34" s="13">
        <v>7.2594500000000002</v>
      </c>
      <c r="V34" s="13">
        <v>12.636338317464199</v>
      </c>
      <c r="W34" s="6"/>
      <c r="X34" s="13">
        <v>593.31289426267301</v>
      </c>
      <c r="Y34" s="14">
        <v>0.99817530845610503</v>
      </c>
      <c r="Z34" s="13">
        <v>5.5663430420711997</v>
      </c>
      <c r="AA34" s="13">
        <v>2.7416897499999999</v>
      </c>
      <c r="AB34" s="13">
        <v>4.7723889884941402</v>
      </c>
    </row>
    <row r="35" spans="1:28" x14ac:dyDescent="0.25">
      <c r="A35" s="1" t="s">
        <v>26</v>
      </c>
      <c r="B35" s="1" t="s">
        <v>73</v>
      </c>
      <c r="C35" s="1">
        <v>11</v>
      </c>
      <c r="D35" s="10">
        <v>0.251</v>
      </c>
      <c r="E35" s="10">
        <v>0.26500000000000001</v>
      </c>
      <c r="F35" s="10">
        <v>0.251</v>
      </c>
      <c r="G35" s="10">
        <v>2.08</v>
      </c>
      <c r="H35" s="10">
        <v>2.15</v>
      </c>
      <c r="I35" s="10">
        <v>2.08</v>
      </c>
      <c r="J35" s="10">
        <v>0.52207999999999999</v>
      </c>
      <c r="K35" s="10">
        <v>7.19</v>
      </c>
      <c r="L35" s="6"/>
      <c r="M35" s="12">
        <v>506.00400000000002</v>
      </c>
      <c r="N35" s="12">
        <v>519.35400000000004</v>
      </c>
      <c r="O35" s="12">
        <v>13.350000000000023</v>
      </c>
      <c r="P35" s="12">
        <v>78.034999999999997</v>
      </c>
      <c r="Q35" s="12">
        <v>77.358999999999995</v>
      </c>
      <c r="R35" s="12">
        <v>-0.67600000000000193</v>
      </c>
      <c r="S35" s="12">
        <v>0.32834465088051135</v>
      </c>
      <c r="T35" s="6"/>
      <c r="U35" s="13">
        <v>4.1334999999999997</v>
      </c>
      <c r="V35" s="13">
        <v>7.91736898559608</v>
      </c>
      <c r="W35" s="6"/>
      <c r="X35" s="13">
        <v>285.73409744594602</v>
      </c>
      <c r="Y35" s="14">
        <v>0.99789716524633099</v>
      </c>
      <c r="Z35" s="13">
        <v>4.7148817802503498</v>
      </c>
      <c r="AA35" s="13">
        <v>0.94350350000000005</v>
      </c>
      <c r="AB35" s="13">
        <v>1.8072010036776001</v>
      </c>
    </row>
    <row r="36" spans="1:28" x14ac:dyDescent="0.25">
      <c r="A36" s="1" t="s">
        <v>26</v>
      </c>
      <c r="B36" s="1" t="s">
        <v>73</v>
      </c>
      <c r="C36" s="1">
        <v>12</v>
      </c>
      <c r="D36" s="10">
        <v>0.37</v>
      </c>
      <c r="E36" s="10">
        <v>0.27800000000000002</v>
      </c>
      <c r="F36" s="10">
        <v>0.27800000000000002</v>
      </c>
      <c r="G36" s="10">
        <v>1.71</v>
      </c>
      <c r="H36" s="10">
        <v>1.77</v>
      </c>
      <c r="I36" s="10">
        <v>1.71</v>
      </c>
      <c r="J36" s="10">
        <v>0.47538000000000002</v>
      </c>
      <c r="K36" s="10">
        <v>7.57</v>
      </c>
      <c r="L36" s="6"/>
      <c r="M36" s="12">
        <v>327.33600000000001</v>
      </c>
      <c r="N36" s="12">
        <v>363.53399999999999</v>
      </c>
      <c r="O36" s="12">
        <v>36.197999999999979</v>
      </c>
      <c r="P36" s="12">
        <v>81.341999999999999</v>
      </c>
      <c r="Q36" s="12">
        <v>75.677999999999997</v>
      </c>
      <c r="R36" s="12">
        <v>-5.6640000000000015</v>
      </c>
      <c r="S36" s="12">
        <v>0.62967665692444907</v>
      </c>
      <c r="T36" s="6"/>
      <c r="U36" s="13">
        <v>8.0406999999999993</v>
      </c>
      <c r="V36" s="13">
        <v>16.914258067230399</v>
      </c>
      <c r="W36" s="6"/>
      <c r="X36" s="13">
        <v>527.16910289713996</v>
      </c>
      <c r="Y36" s="14">
        <v>0.99242901044599197</v>
      </c>
      <c r="Z36" s="13">
        <v>4.5574636723910196</v>
      </c>
      <c r="AA36" s="13">
        <v>2.1203927</v>
      </c>
      <c r="AB36" s="13">
        <v>4.4604162985401103</v>
      </c>
    </row>
  </sheetData>
  <mergeCells count="10">
    <mergeCell ref="K6:K7"/>
    <mergeCell ref="M6:R6"/>
    <mergeCell ref="S6:S7"/>
    <mergeCell ref="X7:Y7"/>
    <mergeCell ref="A6:A8"/>
    <mergeCell ref="B6:B8"/>
    <mergeCell ref="C6:C8"/>
    <mergeCell ref="D6:F6"/>
    <mergeCell ref="G6:I6"/>
    <mergeCell ref="J6:J7"/>
  </mergeCells>
  <pageMargins left="0.7" right="0.7" top="0.78740157499999996" bottom="0.78740157499999996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X33"/>
  <sheetViews>
    <sheetView topLeftCell="E1" zoomScale="85" zoomScaleNormal="85" workbookViewId="0">
      <selection sqref="A1:X33"/>
    </sheetView>
  </sheetViews>
  <sheetFormatPr baseColWidth="10" defaultRowHeight="15" x14ac:dyDescent="0.25"/>
  <cols>
    <col min="2" max="2" width="20.7109375" bestFit="1" customWidth="1"/>
    <col min="18" max="18" width="27.42578125" bestFit="1" customWidth="1"/>
  </cols>
  <sheetData>
    <row r="2" spans="2:24" ht="45" x14ac:dyDescent="0.25">
      <c r="B2" s="30" t="s">
        <v>56</v>
      </c>
      <c r="C2" s="16" t="s">
        <v>60</v>
      </c>
      <c r="D2" s="17" t="s">
        <v>61</v>
      </c>
      <c r="E2" s="17" t="s">
        <v>62</v>
      </c>
      <c r="F2" s="17" t="s">
        <v>63</v>
      </c>
      <c r="G2" s="17" t="s">
        <v>64</v>
      </c>
      <c r="H2" s="17" t="s">
        <v>65</v>
      </c>
      <c r="I2" s="18"/>
      <c r="J2" s="19" t="s">
        <v>25</v>
      </c>
      <c r="K2" s="16" t="s">
        <v>60</v>
      </c>
      <c r="L2" s="17" t="s">
        <v>61</v>
      </c>
      <c r="M2" s="17" t="s">
        <v>62</v>
      </c>
      <c r="N2" s="17" t="s">
        <v>63</v>
      </c>
      <c r="O2" s="17" t="s">
        <v>64</v>
      </c>
      <c r="P2" s="17" t="s">
        <v>65</v>
      </c>
      <c r="Q2" s="18"/>
      <c r="R2" s="20" t="s">
        <v>41</v>
      </c>
      <c r="S2" s="16" t="s">
        <v>60</v>
      </c>
      <c r="T2" s="17" t="s">
        <v>61</v>
      </c>
      <c r="U2" s="17" t="s">
        <v>62</v>
      </c>
      <c r="V2" s="17" t="s">
        <v>63</v>
      </c>
      <c r="W2" s="17" t="s">
        <v>64</v>
      </c>
      <c r="X2" s="17" t="s">
        <v>65</v>
      </c>
    </row>
    <row r="3" spans="2:24" x14ac:dyDescent="0.25">
      <c r="B3" s="21" t="s">
        <v>42</v>
      </c>
      <c r="C3" s="22">
        <v>0.216</v>
      </c>
      <c r="D3" s="22">
        <v>0.15714945466344354</v>
      </c>
      <c r="E3" s="22">
        <v>10.050632027376199</v>
      </c>
      <c r="F3" s="22">
        <v>219.98630044683799</v>
      </c>
      <c r="G3" s="22">
        <v>2.8373702422145302</v>
      </c>
      <c r="H3" s="22">
        <v>1.68355437373923</v>
      </c>
      <c r="I3" s="18"/>
      <c r="J3" s="21" t="s">
        <v>42</v>
      </c>
      <c r="K3" s="22">
        <v>0.216</v>
      </c>
      <c r="L3" s="22">
        <v>0.15714945466344354</v>
      </c>
      <c r="M3" s="22">
        <v>5.1786000000000003</v>
      </c>
      <c r="N3" s="22">
        <v>219.98630044683799</v>
      </c>
      <c r="O3" s="22">
        <v>2.8373702422145302</v>
      </c>
      <c r="P3" s="22">
        <v>0.81983885166528103</v>
      </c>
      <c r="Q3" s="18"/>
      <c r="R3" s="21" t="s">
        <v>43</v>
      </c>
      <c r="S3" s="23">
        <v>0.4325</v>
      </c>
      <c r="T3" s="23">
        <v>0.93669999999999998</v>
      </c>
      <c r="U3" s="23">
        <v>0.83609999999999995</v>
      </c>
      <c r="V3" s="23">
        <v>0.90969999999999995</v>
      </c>
      <c r="W3" s="23">
        <v>0.21479999999999999</v>
      </c>
      <c r="X3" s="23">
        <v>9.8500000000000004E-2</v>
      </c>
    </row>
    <row r="4" spans="2:24" x14ac:dyDescent="0.25">
      <c r="B4" s="21" t="s">
        <v>44</v>
      </c>
      <c r="C4" s="22">
        <v>0.28799999999999998</v>
      </c>
      <c r="D4" s="22">
        <v>0.76321231069578166</v>
      </c>
      <c r="E4" s="22">
        <v>14.445580549875</v>
      </c>
      <c r="F4" s="22">
        <v>502.66243243766598</v>
      </c>
      <c r="G4" s="22">
        <v>9.8203592814371294</v>
      </c>
      <c r="H4" s="22">
        <v>7.4806807388784096</v>
      </c>
      <c r="I4" s="18"/>
      <c r="J4" s="21" t="s">
        <v>44</v>
      </c>
      <c r="K4" s="22">
        <v>0.32300000000000001</v>
      </c>
      <c r="L4" s="22">
        <v>0.8761348390157937</v>
      </c>
      <c r="M4" s="22">
        <v>14.445580549875</v>
      </c>
      <c r="N4" s="22">
        <v>604.83272363304604</v>
      </c>
      <c r="O4" s="22">
        <v>9.8203592814371294</v>
      </c>
      <c r="P4" s="22">
        <v>8.4971496792731607</v>
      </c>
      <c r="Q4" s="18"/>
      <c r="R4" s="21" t="s">
        <v>45</v>
      </c>
      <c r="S4" s="23">
        <v>0.7702</v>
      </c>
      <c r="T4" s="23">
        <v>0.71360000000000001</v>
      </c>
      <c r="U4" s="23">
        <v>0.29520000000000002</v>
      </c>
      <c r="V4" s="23">
        <v>0.2354</v>
      </c>
      <c r="W4" s="23">
        <v>0.21010000000000001</v>
      </c>
      <c r="X4" s="23">
        <v>0.49299999999999999</v>
      </c>
    </row>
    <row r="5" spans="2:24" x14ac:dyDescent="0.25">
      <c r="B5" s="21" t="s">
        <v>46</v>
      </c>
      <c r="C5" s="22">
        <v>0.24449999999999997</v>
      </c>
      <c r="D5" s="22">
        <v>0.33313470051594196</v>
      </c>
      <c r="E5" s="22">
        <v>12.330089926343831</v>
      </c>
      <c r="F5" s="22">
        <v>351.01154809478811</v>
      </c>
      <c r="G5" s="22">
        <v>5.9072137867273105</v>
      </c>
      <c r="H5" s="22">
        <v>4.3352902301186385</v>
      </c>
      <c r="I5" s="18"/>
      <c r="J5" s="21" t="s">
        <v>46</v>
      </c>
      <c r="K5" s="22">
        <v>0.26150000000000001</v>
      </c>
      <c r="L5" s="22">
        <v>0.41605369808724091</v>
      </c>
      <c r="M5" s="22">
        <v>10.712764954795723</v>
      </c>
      <c r="N5" s="22">
        <v>418.37642191781691</v>
      </c>
      <c r="O5" s="22">
        <v>4.8329420938130534</v>
      </c>
      <c r="P5" s="22">
        <v>4.7030789688693675</v>
      </c>
      <c r="Q5" s="18"/>
      <c r="R5" s="21" t="s">
        <v>47</v>
      </c>
      <c r="S5" s="23">
        <v>0.44579999999999997</v>
      </c>
      <c r="T5" s="23">
        <v>0.7056</v>
      </c>
      <c r="U5" s="23">
        <v>0.35370000000000001</v>
      </c>
      <c r="V5" s="23">
        <v>0.18049999999999999</v>
      </c>
      <c r="W5" s="23">
        <v>0.1263</v>
      </c>
      <c r="X5" s="29">
        <v>4.4920000000000002E-2</v>
      </c>
    </row>
    <row r="6" spans="2:24" x14ac:dyDescent="0.25">
      <c r="B6" s="21" t="s">
        <v>66</v>
      </c>
      <c r="C6" s="22">
        <v>3.0977142110487445E-2</v>
      </c>
      <c r="D6" s="22">
        <v>0.20376964808548481</v>
      </c>
      <c r="E6" s="22">
        <v>1.3970084128196711</v>
      </c>
      <c r="F6" s="22">
        <v>110.56006291748268</v>
      </c>
      <c r="G6" s="22">
        <v>2.0974947511556188</v>
      </c>
      <c r="H6" s="22">
        <v>2.0896571218620621</v>
      </c>
      <c r="I6" s="18"/>
      <c r="J6" s="21" t="s">
        <v>66</v>
      </c>
      <c r="K6" s="22">
        <v>3.6904155140941496E-2</v>
      </c>
      <c r="L6" s="22">
        <v>0.24093378835041296</v>
      </c>
      <c r="M6" s="22">
        <v>2.6406807170482591</v>
      </c>
      <c r="N6" s="22">
        <v>118.76598849779418</v>
      </c>
      <c r="O6" s="22">
        <v>1.8913989213707676</v>
      </c>
      <c r="P6" s="22">
        <v>2.3932034770226118</v>
      </c>
      <c r="Q6" s="18"/>
      <c r="R6" s="26"/>
      <c r="S6" s="27"/>
      <c r="T6" s="27"/>
      <c r="U6" s="27"/>
      <c r="V6" s="27"/>
      <c r="W6" s="27"/>
      <c r="X6" s="27"/>
    </row>
    <row r="7" spans="2:24" x14ac:dyDescent="0.25">
      <c r="B7" s="21" t="s">
        <v>48</v>
      </c>
      <c r="C7" s="22">
        <v>0.22849999999999998</v>
      </c>
      <c r="D7" s="22">
        <v>0.2459119925412338</v>
      </c>
      <c r="E7" s="22">
        <v>12.21077967712765</v>
      </c>
      <c r="F7" s="22">
        <v>339.64552739731948</v>
      </c>
      <c r="G7" s="22">
        <v>5.6604174597132353</v>
      </c>
      <c r="H7" s="22">
        <v>4.727417033598015</v>
      </c>
      <c r="I7" s="18"/>
      <c r="J7" s="21" t="s">
        <v>48</v>
      </c>
      <c r="K7" s="22">
        <v>0.26300000000000001</v>
      </c>
      <c r="L7" s="22">
        <v>0.33835438845536581</v>
      </c>
      <c r="M7" s="22">
        <v>11.36463644885705</v>
      </c>
      <c r="N7" s="22">
        <v>463.95274066863647</v>
      </c>
      <c r="O7" s="22">
        <v>4.5425051272922401</v>
      </c>
      <c r="P7" s="22">
        <v>4.81897128990542</v>
      </c>
      <c r="Q7" s="18"/>
      <c r="R7" s="18"/>
      <c r="S7" s="28"/>
      <c r="T7" s="28"/>
      <c r="U7" s="28"/>
      <c r="V7" s="28"/>
      <c r="W7" s="28"/>
      <c r="X7" s="28"/>
    </row>
    <row r="8" spans="2:24" x14ac:dyDescent="0.25">
      <c r="B8" s="21" t="s">
        <v>49</v>
      </c>
      <c r="C8" s="22">
        <v>5.4249999999999965E-2</v>
      </c>
      <c r="D8" s="22">
        <v>0.13542423544498289</v>
      </c>
      <c r="E8" s="22">
        <v>1.5411749715206504</v>
      </c>
      <c r="F8" s="22">
        <v>202.73048967246777</v>
      </c>
      <c r="G8" s="22">
        <v>1.3425494887197393</v>
      </c>
      <c r="H8" s="22">
        <v>3.191347279174928</v>
      </c>
      <c r="I8" s="18"/>
      <c r="J8" s="21" t="s">
        <v>49</v>
      </c>
      <c r="K8" s="22">
        <v>6.6749999999999976E-2</v>
      </c>
      <c r="L8" s="22">
        <v>0.21813294688974427</v>
      </c>
      <c r="M8" s="22">
        <v>3.7379133130004263</v>
      </c>
      <c r="N8" s="22">
        <v>179.47521763201973</v>
      </c>
      <c r="O8" s="22">
        <v>2.3189737573466194</v>
      </c>
      <c r="P8" s="22">
        <v>4.0761194165522721</v>
      </c>
      <c r="Q8" s="18"/>
      <c r="R8" s="18"/>
      <c r="S8" s="28"/>
      <c r="T8" s="28"/>
      <c r="U8" s="28"/>
      <c r="V8" s="28"/>
      <c r="W8" s="28"/>
      <c r="X8" s="28"/>
    </row>
    <row r="9" spans="2:24" x14ac:dyDescent="0.25">
      <c r="B9" s="21" t="s">
        <v>50</v>
      </c>
      <c r="C9" s="33">
        <v>0.984402</v>
      </c>
      <c r="D9" s="34">
        <v>3.6999999999999998E-2</v>
      </c>
      <c r="E9" s="33">
        <v>0.98237260000000004</v>
      </c>
      <c r="F9" s="33">
        <v>0.38393749999999999</v>
      </c>
      <c r="G9" s="33">
        <v>0.68843160000000003</v>
      </c>
      <c r="H9" s="33">
        <v>0.51921390000000001</v>
      </c>
      <c r="I9" s="18"/>
      <c r="J9" s="21" t="s">
        <v>50</v>
      </c>
      <c r="K9" s="33">
        <v>0.1526663</v>
      </c>
      <c r="L9" s="34">
        <v>9.2443300000000003E-3</v>
      </c>
      <c r="M9" s="33">
        <v>0.74807389999999996</v>
      </c>
      <c r="N9" s="33">
        <v>0.40202199999999999</v>
      </c>
      <c r="O9" s="36">
        <v>4.970749E-2</v>
      </c>
      <c r="P9" s="33">
        <v>0.72136509999999998</v>
      </c>
      <c r="Q9" s="18"/>
      <c r="R9" s="18"/>
      <c r="S9" s="28"/>
      <c r="T9" s="28"/>
      <c r="U9" s="28"/>
      <c r="V9" s="28"/>
      <c r="W9" s="28"/>
      <c r="X9" s="28"/>
    </row>
    <row r="10" spans="2:24" ht="45" x14ac:dyDescent="0.25">
      <c r="B10" s="31" t="s">
        <v>57</v>
      </c>
      <c r="C10" s="16" t="s">
        <v>60</v>
      </c>
      <c r="D10" s="17" t="s">
        <v>61</v>
      </c>
      <c r="E10" s="17" t="s">
        <v>62</v>
      </c>
      <c r="F10" s="17" t="s">
        <v>63</v>
      </c>
      <c r="G10" s="17" t="s">
        <v>64</v>
      </c>
      <c r="H10" s="17" t="s">
        <v>65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</row>
    <row r="11" spans="2:24" x14ac:dyDescent="0.25">
      <c r="B11" s="21" t="s">
        <v>42</v>
      </c>
      <c r="C11" s="22">
        <v>0.221</v>
      </c>
      <c r="D11" s="22">
        <v>0.2703899082380386</v>
      </c>
      <c r="E11" s="22">
        <v>5.1786000000000003</v>
      </c>
      <c r="F11" s="22">
        <v>332.07365212583602</v>
      </c>
      <c r="G11" s="22">
        <v>3.1237721021610998</v>
      </c>
      <c r="H11" s="22">
        <v>0.81983885166528103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</row>
    <row r="12" spans="2:24" x14ac:dyDescent="0.25">
      <c r="B12" s="21" t="s">
        <v>44</v>
      </c>
      <c r="C12" s="22">
        <v>0.32300000000000001</v>
      </c>
      <c r="D12" s="22">
        <v>0.8761348390157937</v>
      </c>
      <c r="E12" s="22">
        <v>13.2821237329329</v>
      </c>
      <c r="F12" s="22">
        <v>604.83272363304604</v>
      </c>
      <c r="G12" s="22">
        <v>4.9848020000000002</v>
      </c>
      <c r="H12" s="22">
        <v>8.4971496792731607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</row>
    <row r="13" spans="2:24" x14ac:dyDescent="0.25">
      <c r="B13" s="21" t="s">
        <v>46</v>
      </c>
      <c r="C13" s="22">
        <v>0.27850000000000003</v>
      </c>
      <c r="D13" s="22">
        <v>0.49897269565853991</v>
      </c>
      <c r="E13" s="22">
        <v>9.0954399832476192</v>
      </c>
      <c r="F13" s="22">
        <v>485.74129574084549</v>
      </c>
      <c r="G13" s="22">
        <v>3.7586704008987986</v>
      </c>
      <c r="H13" s="22">
        <v>5.0708677076200974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</row>
    <row r="14" spans="2:24" x14ac:dyDescent="0.25">
      <c r="B14" s="21" t="s">
        <v>66</v>
      </c>
      <c r="C14" s="22">
        <v>3.4441980198589135E-2</v>
      </c>
      <c r="D14" s="22">
        <v>0.24662723073582643</v>
      </c>
      <c r="E14" s="22">
        <v>2.6006300517578245</v>
      </c>
      <c r="F14" s="22">
        <v>83.133267017564563</v>
      </c>
      <c r="G14" s="22">
        <v>0.66871233576621625</v>
      </c>
      <c r="H14" s="22">
        <v>2.6110614250173625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</row>
    <row r="15" spans="2:24" x14ac:dyDescent="0.25">
      <c r="B15" s="21" t="s">
        <v>48</v>
      </c>
      <c r="C15" s="22">
        <v>0.28100000000000003</v>
      </c>
      <c r="D15" s="22">
        <v>0.34935635387411412</v>
      </c>
      <c r="E15" s="22">
        <v>8.8344496601268698</v>
      </c>
      <c r="F15" s="22">
        <v>493.21171674576851</v>
      </c>
      <c r="G15" s="22">
        <v>3.5515415758330748</v>
      </c>
      <c r="H15" s="22">
        <v>5.5351489565426455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</row>
    <row r="16" spans="2:24" x14ac:dyDescent="0.25">
      <c r="B16" s="21" t="s">
        <v>49</v>
      </c>
      <c r="C16" s="22">
        <v>4.7249999999999959E-2</v>
      </c>
      <c r="D16" s="22">
        <v>0.36243229386311393</v>
      </c>
      <c r="E16" s="22">
        <v>2.9605566512342527</v>
      </c>
      <c r="F16" s="22">
        <v>64.533717623065797</v>
      </c>
      <c r="G16" s="22">
        <v>0.91401863229912728</v>
      </c>
      <c r="H16" s="22">
        <v>3.5117280285227448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</row>
    <row r="17" spans="2:24" x14ac:dyDescent="0.25">
      <c r="B17" s="21" t="s">
        <v>50</v>
      </c>
      <c r="C17" s="33">
        <v>0.48655009999999999</v>
      </c>
      <c r="D17" s="34">
        <v>2.2470070000000002E-2</v>
      </c>
      <c r="E17" s="33">
        <v>0.97467349999999997</v>
      </c>
      <c r="F17" s="33">
        <v>0.81339870000000003</v>
      </c>
      <c r="G17" s="33">
        <v>0.26683370000000001</v>
      </c>
      <c r="H17" s="33">
        <v>0.74773959999999995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</row>
    <row r="18" spans="2:24" ht="45" x14ac:dyDescent="0.25">
      <c r="B18" s="30" t="s">
        <v>58</v>
      </c>
      <c r="C18" s="16" t="s">
        <v>60</v>
      </c>
      <c r="D18" s="17" t="s">
        <v>61</v>
      </c>
      <c r="E18" s="17" t="s">
        <v>62</v>
      </c>
      <c r="F18" s="17" t="s">
        <v>63</v>
      </c>
      <c r="G18" s="17" t="s">
        <v>64</v>
      </c>
      <c r="H18" s="17" t="s">
        <v>65</v>
      </c>
      <c r="I18" s="18"/>
      <c r="J18" s="19" t="s">
        <v>67</v>
      </c>
      <c r="K18" s="16" t="s">
        <v>60</v>
      </c>
      <c r="L18" s="17" t="s">
        <v>61</v>
      </c>
      <c r="M18" s="17" t="s">
        <v>62</v>
      </c>
      <c r="N18" s="17" t="s">
        <v>63</v>
      </c>
      <c r="O18" s="17" t="s">
        <v>64</v>
      </c>
      <c r="P18" s="17" t="s">
        <v>65</v>
      </c>
      <c r="Q18" s="18"/>
      <c r="R18" s="20" t="s">
        <v>51</v>
      </c>
      <c r="S18" s="16" t="s">
        <v>60</v>
      </c>
      <c r="T18" s="17" t="s">
        <v>61</v>
      </c>
      <c r="U18" s="17" t="s">
        <v>62</v>
      </c>
      <c r="V18" s="17" t="s">
        <v>63</v>
      </c>
      <c r="W18" s="17" t="s">
        <v>64</v>
      </c>
      <c r="X18" s="17" t="s">
        <v>65</v>
      </c>
    </row>
    <row r="19" spans="2:24" x14ac:dyDescent="0.25">
      <c r="B19" s="21" t="s">
        <v>42</v>
      </c>
      <c r="C19" s="22">
        <v>0.20100000000000001</v>
      </c>
      <c r="D19" s="22">
        <v>5.2777080056062416E-2</v>
      </c>
      <c r="E19" s="22">
        <v>9.6728725160097699</v>
      </c>
      <c r="F19" s="22">
        <v>105.182762038096</v>
      </c>
      <c r="G19" s="22">
        <v>5.56291390728477</v>
      </c>
      <c r="H19" s="22">
        <v>1.17324534900565</v>
      </c>
      <c r="I19" s="18"/>
      <c r="J19" s="21" t="s">
        <v>42</v>
      </c>
      <c r="K19" s="22">
        <v>0.20100000000000001</v>
      </c>
      <c r="L19" s="22">
        <v>5.2777080056062416E-2</v>
      </c>
      <c r="M19" s="22">
        <v>7.91736898559608</v>
      </c>
      <c r="N19" s="22">
        <v>105.182762038096</v>
      </c>
      <c r="O19" s="22">
        <v>2.4656357388316099</v>
      </c>
      <c r="P19" s="22">
        <v>1.17324534900565</v>
      </c>
      <c r="Q19" s="18"/>
      <c r="R19" s="35" t="s">
        <v>74</v>
      </c>
      <c r="S19" s="23">
        <v>0.84479170000000003</v>
      </c>
      <c r="T19" s="29">
        <v>7.3197590000000003E-3</v>
      </c>
      <c r="U19" s="23">
        <v>0.12970699999999999</v>
      </c>
      <c r="V19" s="23">
        <v>7.3314470000000007E-2</v>
      </c>
      <c r="W19" s="29">
        <v>2.3271569999999998E-2</v>
      </c>
      <c r="X19" s="23">
        <v>0.57022490000000003</v>
      </c>
    </row>
    <row r="20" spans="2:24" x14ac:dyDescent="0.25">
      <c r="B20" s="21" t="s">
        <v>44</v>
      </c>
      <c r="C20" s="22">
        <v>0.317</v>
      </c>
      <c r="D20" s="22">
        <v>0.50180351279744373</v>
      </c>
      <c r="E20" s="22">
        <v>18.207790833068699</v>
      </c>
      <c r="F20" s="22">
        <v>509.959029546213</v>
      </c>
      <c r="G20" s="22">
        <v>21.5510204081633</v>
      </c>
      <c r="H20" s="22">
        <v>4.24196693401937</v>
      </c>
      <c r="I20" s="18"/>
      <c r="J20" s="21" t="s">
        <v>44</v>
      </c>
      <c r="K20" s="22">
        <v>0.317</v>
      </c>
      <c r="L20" s="22">
        <v>0.80259729074806607</v>
      </c>
      <c r="M20" s="22">
        <v>18.207790833068699</v>
      </c>
      <c r="N20" s="22">
        <v>680.88019674677196</v>
      </c>
      <c r="O20" s="22">
        <v>21.5510204081633</v>
      </c>
      <c r="P20" s="22">
        <v>5.9076457154644002</v>
      </c>
      <c r="Q20" s="18"/>
      <c r="R20" s="21" t="s">
        <v>75</v>
      </c>
      <c r="S20" s="23">
        <v>0.13212650000000001</v>
      </c>
      <c r="T20" s="23">
        <v>0.2742638</v>
      </c>
      <c r="U20" s="29">
        <v>4.1202799999999998E-2</v>
      </c>
      <c r="V20" s="23">
        <v>5.6470199999999998E-2</v>
      </c>
      <c r="W20" s="23">
        <v>7.1791190000000005E-2</v>
      </c>
      <c r="X20" s="23">
        <v>0.63396129999999995</v>
      </c>
    </row>
    <row r="21" spans="2:24" x14ac:dyDescent="0.25">
      <c r="B21" s="21" t="s">
        <v>46</v>
      </c>
      <c r="C21" s="22">
        <v>0.26233333333333331</v>
      </c>
      <c r="D21" s="22">
        <v>0.24501716115687291</v>
      </c>
      <c r="E21" s="22">
        <v>14.948816996372846</v>
      </c>
      <c r="F21" s="22">
        <v>311.08907161320184</v>
      </c>
      <c r="G21" s="22">
        <v>11.269609616552913</v>
      </c>
      <c r="H21" s="22">
        <v>3.0186535420142797</v>
      </c>
      <c r="I21" s="18"/>
      <c r="J21" s="21" t="s">
        <v>46</v>
      </c>
      <c r="K21" s="22">
        <v>0.26449999999999996</v>
      </c>
      <c r="L21" s="22">
        <v>0.41373551001111214</v>
      </c>
      <c r="M21" s="22">
        <v>13.410549577581969</v>
      </c>
      <c r="N21" s="22">
        <v>398.54465419725267</v>
      </c>
      <c r="O21" s="22">
        <v>7.7515315939994522</v>
      </c>
      <c r="P21" s="22">
        <v>3.2714447573034984</v>
      </c>
      <c r="Q21" s="18"/>
      <c r="R21" s="21" t="s">
        <v>76</v>
      </c>
      <c r="S21" s="23">
        <v>0.82865659999999997</v>
      </c>
      <c r="T21" s="22" t="s">
        <v>52</v>
      </c>
      <c r="U21" s="29">
        <v>2.000306E-2</v>
      </c>
      <c r="V21" s="23">
        <v>0.69868260000000004</v>
      </c>
      <c r="W21" s="22" t="s">
        <v>52</v>
      </c>
      <c r="X21" s="22" t="s">
        <v>52</v>
      </c>
    </row>
    <row r="22" spans="2:24" ht="45" x14ac:dyDescent="0.25">
      <c r="B22" s="21" t="s">
        <v>66</v>
      </c>
      <c r="C22" s="22">
        <v>3.8278221252067618E-2</v>
      </c>
      <c r="D22" s="22">
        <v>0.15980215922982638</v>
      </c>
      <c r="E22" s="22">
        <v>2.9437462159930035</v>
      </c>
      <c r="F22" s="22">
        <v>143.14679060206723</v>
      </c>
      <c r="G22" s="22">
        <v>4.9202787614612706</v>
      </c>
      <c r="H22" s="22">
        <v>1.060692189628248</v>
      </c>
      <c r="I22" s="18"/>
      <c r="J22" s="21" t="s">
        <v>66</v>
      </c>
      <c r="K22" s="22">
        <v>3.4108894245734329E-2</v>
      </c>
      <c r="L22" s="22">
        <v>0.23189260739610465</v>
      </c>
      <c r="M22" s="22">
        <v>3.3234157738638532</v>
      </c>
      <c r="N22" s="22">
        <v>163.50554147554172</v>
      </c>
      <c r="O22" s="22">
        <v>4.9946850349831804</v>
      </c>
      <c r="P22" s="22">
        <v>1.3783733809428249</v>
      </c>
      <c r="Q22" s="18"/>
      <c r="R22" s="19" t="s">
        <v>53</v>
      </c>
      <c r="S22" s="16" t="s">
        <v>60</v>
      </c>
      <c r="T22" s="17" t="s">
        <v>61</v>
      </c>
      <c r="U22" s="17" t="s">
        <v>62</v>
      </c>
      <c r="V22" s="17" t="s">
        <v>63</v>
      </c>
      <c r="W22" s="17" t="s">
        <v>64</v>
      </c>
      <c r="X22" s="17" t="s">
        <v>65</v>
      </c>
    </row>
    <row r="23" spans="2:24" x14ac:dyDescent="0.25">
      <c r="B23" s="21" t="s">
        <v>48</v>
      </c>
      <c r="C23" s="22">
        <v>0.26150000000000001</v>
      </c>
      <c r="D23" s="22">
        <v>0.20819982139264182</v>
      </c>
      <c r="E23" s="22">
        <v>15.401399018315349</v>
      </c>
      <c r="F23" s="22">
        <v>256.115408042235</v>
      </c>
      <c r="G23" s="22">
        <v>10.164027149321285</v>
      </c>
      <c r="H23" s="22">
        <v>3.1955923613586847</v>
      </c>
      <c r="I23" s="18"/>
      <c r="J23" s="21" t="s">
        <v>48</v>
      </c>
      <c r="K23" s="22">
        <v>0.27200000000000002</v>
      </c>
      <c r="L23" s="22">
        <v>0.41447972520541682</v>
      </c>
      <c r="M23" s="22">
        <v>13.364340710862901</v>
      </c>
      <c r="N23" s="22">
        <v>414.45256466764499</v>
      </c>
      <c r="O23" s="22">
        <v>5.5646284746779848</v>
      </c>
      <c r="P23" s="22">
        <v>3.1955923613586847</v>
      </c>
      <c r="Q23" s="18"/>
      <c r="R23" s="21" t="s">
        <v>74</v>
      </c>
      <c r="S23" s="22" t="s">
        <v>52</v>
      </c>
      <c r="T23" s="22" t="s">
        <v>52</v>
      </c>
      <c r="U23" s="22" t="s">
        <v>52</v>
      </c>
      <c r="V23" s="22" t="s">
        <v>52</v>
      </c>
      <c r="W23" s="22" t="s">
        <v>52</v>
      </c>
      <c r="X23" s="22" t="s">
        <v>52</v>
      </c>
    </row>
    <row r="24" spans="2:24" x14ac:dyDescent="0.25">
      <c r="B24" s="21" t="s">
        <v>49</v>
      </c>
      <c r="C24" s="22">
        <v>5.0000000000000017E-2</v>
      </c>
      <c r="D24" s="22">
        <v>0.23252708077213166</v>
      </c>
      <c r="E24" s="22">
        <v>3.8411075060913014</v>
      </c>
      <c r="F24" s="22">
        <v>178.97699766805653</v>
      </c>
      <c r="G24" s="22">
        <v>1.3689330631272281</v>
      </c>
      <c r="H24" s="22">
        <v>1.4007415751036048</v>
      </c>
      <c r="I24" s="18"/>
      <c r="J24" s="21" t="s">
        <v>49</v>
      </c>
      <c r="K24" s="22">
        <v>3.9249999999999979E-2</v>
      </c>
      <c r="L24" s="22">
        <v>0.42457660001392206</v>
      </c>
      <c r="M24" s="22">
        <v>5.7176097743396319</v>
      </c>
      <c r="N24" s="22">
        <v>256.97308016435528</v>
      </c>
      <c r="O24" s="22">
        <v>5.3380644271785247</v>
      </c>
      <c r="P24" s="22">
        <v>2.0583817130545676</v>
      </c>
      <c r="Q24" s="18"/>
      <c r="R24" s="21" t="s">
        <v>75</v>
      </c>
      <c r="S24" s="22" t="s">
        <v>52</v>
      </c>
      <c r="T24" s="22" t="s">
        <v>52</v>
      </c>
      <c r="U24" s="40" t="s">
        <v>52</v>
      </c>
      <c r="V24" s="40" t="s">
        <v>52</v>
      </c>
      <c r="W24" s="22" t="s">
        <v>52</v>
      </c>
      <c r="X24" s="22" t="s">
        <v>52</v>
      </c>
    </row>
    <row r="25" spans="2:24" x14ac:dyDescent="0.25">
      <c r="B25" s="21" t="s">
        <v>50</v>
      </c>
      <c r="C25" s="33">
        <v>0.984402</v>
      </c>
      <c r="D25" s="33">
        <v>0.51480979999999998</v>
      </c>
      <c r="E25" s="33">
        <v>0.51879750000000002</v>
      </c>
      <c r="F25" s="33">
        <v>0.22984789999999999</v>
      </c>
      <c r="G25" s="33">
        <v>5.9873990000000002E-2</v>
      </c>
      <c r="H25" s="33">
        <v>0.501664</v>
      </c>
      <c r="I25" s="18"/>
      <c r="J25" s="21" t="s">
        <v>50</v>
      </c>
      <c r="K25" s="33">
        <v>0.81923840000000003</v>
      </c>
      <c r="L25" s="33">
        <v>0.73339560000000004</v>
      </c>
      <c r="M25" s="33">
        <v>0.56756340000000005</v>
      </c>
      <c r="N25" s="33">
        <v>0.76919789999999999</v>
      </c>
      <c r="O25" s="34">
        <v>1.091231E-2</v>
      </c>
      <c r="P25" s="33">
        <v>0.70646379999999998</v>
      </c>
      <c r="Q25" s="18"/>
      <c r="R25" s="21" t="s">
        <v>76</v>
      </c>
      <c r="S25" s="22" t="s">
        <v>52</v>
      </c>
      <c r="T25" s="23">
        <v>0.73339840000000001</v>
      </c>
      <c r="U25" s="22" t="s">
        <v>52</v>
      </c>
      <c r="V25" s="22" t="s">
        <v>52</v>
      </c>
      <c r="W25" s="29">
        <v>9.2773439999999999E-3</v>
      </c>
      <c r="X25" s="23">
        <v>0.1098633</v>
      </c>
    </row>
    <row r="26" spans="2:24" ht="45" x14ac:dyDescent="0.25">
      <c r="B26" s="31" t="s">
        <v>59</v>
      </c>
      <c r="C26" s="16" t="s">
        <v>60</v>
      </c>
      <c r="D26" s="17" t="s">
        <v>61</v>
      </c>
      <c r="E26" s="17" t="s">
        <v>62</v>
      </c>
      <c r="F26" s="17" t="s">
        <v>63</v>
      </c>
      <c r="G26" s="17" t="s">
        <v>64</v>
      </c>
      <c r="H26" s="17" t="s">
        <v>65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</row>
    <row r="27" spans="2:24" x14ac:dyDescent="0.25">
      <c r="B27" s="21" t="s">
        <v>42</v>
      </c>
      <c r="C27" s="22">
        <v>0.21099999999999999</v>
      </c>
      <c r="D27" s="22">
        <v>0.32834465088051135</v>
      </c>
      <c r="E27" s="22">
        <v>7.91736898559608</v>
      </c>
      <c r="F27" s="22">
        <v>285.73409744594602</v>
      </c>
      <c r="G27" s="22">
        <v>2.4656357388316099</v>
      </c>
      <c r="H27" s="22">
        <v>1.8072010036776001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</row>
    <row r="28" spans="2:24" x14ac:dyDescent="0.25">
      <c r="B28" s="21" t="s">
        <v>44</v>
      </c>
      <c r="C28" s="22">
        <v>0.30299999999999999</v>
      </c>
      <c r="D28" s="22">
        <v>0.80259729074806607</v>
      </c>
      <c r="E28" s="22">
        <v>16.914258067230399</v>
      </c>
      <c r="F28" s="22">
        <v>680.88019674677196</v>
      </c>
      <c r="G28" s="22">
        <v>5.5663430420711997</v>
      </c>
      <c r="H28" s="22">
        <v>5.9076457154644002</v>
      </c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</row>
    <row r="29" spans="2:24" x14ac:dyDescent="0.25">
      <c r="B29" s="21" t="s">
        <v>46</v>
      </c>
      <c r="C29" s="22">
        <v>0.26666666666666666</v>
      </c>
      <c r="D29" s="22">
        <v>0.58245385886535128</v>
      </c>
      <c r="E29" s="22">
        <v>11.872282158791094</v>
      </c>
      <c r="F29" s="22">
        <v>486.00023678130356</v>
      </c>
      <c r="G29" s="22">
        <v>4.2334535714459935</v>
      </c>
      <c r="H29" s="22">
        <v>3.524235972592717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</row>
    <row r="30" spans="2:24" x14ac:dyDescent="0.25">
      <c r="B30" s="21" t="s">
        <v>66</v>
      </c>
      <c r="C30" s="22">
        <v>2.9192845394415003E-2</v>
      </c>
      <c r="D30" s="22">
        <v>0.15836625320822501</v>
      </c>
      <c r="E30" s="22">
        <v>2.9482214510334628</v>
      </c>
      <c r="F30" s="22">
        <v>132.96677282884102</v>
      </c>
      <c r="G30" s="22">
        <v>0.9648150917847913</v>
      </c>
      <c r="H30" s="22">
        <v>1.5959171771712766</v>
      </c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</row>
    <row r="31" spans="2:24" x14ac:dyDescent="0.25">
      <c r="B31" s="21" t="s">
        <v>48</v>
      </c>
      <c r="C31" s="22">
        <v>0.27600000000000002</v>
      </c>
      <c r="D31" s="22">
        <v>0.63830357609403499</v>
      </c>
      <c r="E31" s="22">
        <v>11.5162435677091</v>
      </c>
      <c r="F31" s="22">
        <v>494.65205317214952</v>
      </c>
      <c r="G31" s="22">
        <v>4.4892581519849841</v>
      </c>
      <c r="H31" s="22">
        <v>3.4189647540200303</v>
      </c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</row>
    <row r="32" spans="2:24" x14ac:dyDescent="0.25">
      <c r="B32" s="21" t="s">
        <v>49</v>
      </c>
      <c r="C32" s="22">
        <v>2.4999999999999967E-2</v>
      </c>
      <c r="D32" s="22">
        <v>0.18191026264642668</v>
      </c>
      <c r="E32" s="22">
        <v>3.6076953382762387</v>
      </c>
      <c r="F32" s="22">
        <v>186.16560114340172</v>
      </c>
      <c r="G32" s="22">
        <v>0.8137556727261579</v>
      </c>
      <c r="H32" s="22">
        <v>2.7348295487205707</v>
      </c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</row>
    <row r="33" spans="2:24" x14ac:dyDescent="0.25">
      <c r="B33" s="21" t="s">
        <v>50</v>
      </c>
      <c r="C33" s="33">
        <v>0.48655009999999999</v>
      </c>
      <c r="D33" s="33">
        <v>0.5361205</v>
      </c>
      <c r="E33" s="33">
        <v>0.91134210000000004</v>
      </c>
      <c r="F33" s="33">
        <v>0.97693700000000006</v>
      </c>
      <c r="G33" s="33">
        <v>0.70049090000000003</v>
      </c>
      <c r="H33" s="33">
        <v>0.2314853</v>
      </c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</row>
  </sheetData>
  <pageMargins left="0.7" right="0.7" top="0.78740157499999996" bottom="0.78740157499999996" header="0.3" footer="0.3"/>
  <pageSetup paperSize="9" scale="2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6"/>
  <sheetViews>
    <sheetView topLeftCell="G1" workbookViewId="0">
      <selection sqref="A1:AA20"/>
    </sheetView>
  </sheetViews>
  <sheetFormatPr baseColWidth="10" defaultRowHeight="15" x14ac:dyDescent="0.25"/>
  <cols>
    <col min="10" max="10" width="12.28515625" customWidth="1"/>
  </cols>
  <sheetData>
    <row r="1" spans="1:27" x14ac:dyDescent="0.25">
      <c r="A1" s="5" t="s">
        <v>77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</row>
    <row r="2" spans="1:27" x14ac:dyDescent="0.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</row>
    <row r="3" spans="1:27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</row>
    <row r="4" spans="1:27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</row>
    <row r="5" spans="1:27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</row>
    <row r="6" spans="1:27" x14ac:dyDescent="0.25">
      <c r="A6" s="51" t="s">
        <v>24</v>
      </c>
      <c r="B6" s="51" t="s">
        <v>27</v>
      </c>
      <c r="C6" s="51" t="s">
        <v>28</v>
      </c>
      <c r="D6" s="51" t="s">
        <v>29</v>
      </c>
      <c r="E6" s="51"/>
      <c r="F6" s="51"/>
      <c r="G6" s="51"/>
      <c r="H6" s="51"/>
      <c r="I6" s="52" t="s">
        <v>35</v>
      </c>
      <c r="J6" s="51" t="s">
        <v>36</v>
      </c>
      <c r="K6" s="6"/>
      <c r="L6" s="51" t="s">
        <v>37</v>
      </c>
      <c r="M6" s="51"/>
      <c r="N6" s="51"/>
      <c r="O6" s="51"/>
      <c r="P6" s="51"/>
      <c r="Q6" s="51"/>
      <c r="R6" s="52" t="s">
        <v>38</v>
      </c>
      <c r="S6" s="6"/>
      <c r="T6" s="6"/>
      <c r="U6" s="6"/>
      <c r="V6" s="6"/>
      <c r="W6" s="6"/>
      <c r="X6" s="6"/>
      <c r="Y6" s="6"/>
      <c r="Z6" s="6"/>
      <c r="AA6" s="6"/>
    </row>
    <row r="7" spans="1:27" ht="30" x14ac:dyDescent="0.25">
      <c r="A7" s="51"/>
      <c r="B7" s="51"/>
      <c r="C7" s="51"/>
      <c r="D7" s="1" t="s">
        <v>2</v>
      </c>
      <c r="E7" s="1" t="s">
        <v>3</v>
      </c>
      <c r="F7" s="1" t="s">
        <v>31</v>
      </c>
      <c r="G7" s="1" t="s">
        <v>33</v>
      </c>
      <c r="H7" s="1" t="s">
        <v>31</v>
      </c>
      <c r="I7" s="52"/>
      <c r="J7" s="51"/>
      <c r="K7" s="6"/>
      <c r="L7" s="1" t="s">
        <v>6</v>
      </c>
      <c r="M7" s="1" t="s">
        <v>7</v>
      </c>
      <c r="N7" s="2" t="s">
        <v>8</v>
      </c>
      <c r="O7" s="1" t="s">
        <v>9</v>
      </c>
      <c r="P7" s="1" t="s">
        <v>10</v>
      </c>
      <c r="Q7" s="2" t="s">
        <v>11</v>
      </c>
      <c r="R7" s="52"/>
      <c r="S7" s="6"/>
      <c r="T7" s="7" t="s">
        <v>13</v>
      </c>
      <c r="U7" s="7" t="s">
        <v>14</v>
      </c>
      <c r="V7" s="6"/>
      <c r="W7" s="53" t="s">
        <v>39</v>
      </c>
      <c r="X7" s="53"/>
      <c r="Y7" s="15" t="s">
        <v>17</v>
      </c>
      <c r="Z7" s="3" t="s">
        <v>18</v>
      </c>
      <c r="AA7" s="4" t="s">
        <v>19</v>
      </c>
    </row>
    <row r="8" spans="1:27" x14ac:dyDescent="0.25">
      <c r="A8" s="51"/>
      <c r="B8" s="51"/>
      <c r="C8" s="51"/>
      <c r="D8" s="1" t="s">
        <v>4</v>
      </c>
      <c r="E8" s="1" t="s">
        <v>4</v>
      </c>
      <c r="F8" s="1" t="s">
        <v>4</v>
      </c>
      <c r="G8" s="1" t="s">
        <v>4</v>
      </c>
      <c r="H8" s="1" t="s">
        <v>4</v>
      </c>
      <c r="I8" s="1" t="s">
        <v>5</v>
      </c>
      <c r="J8" s="1" t="s">
        <v>4</v>
      </c>
      <c r="K8" s="6"/>
      <c r="L8" s="1" t="s">
        <v>12</v>
      </c>
      <c r="M8" s="1" t="s">
        <v>12</v>
      </c>
      <c r="N8" s="2" t="s">
        <v>12</v>
      </c>
      <c r="O8" s="1" t="s">
        <v>12</v>
      </c>
      <c r="P8" s="1" t="s">
        <v>12</v>
      </c>
      <c r="Q8" s="2" t="s">
        <v>12</v>
      </c>
      <c r="R8" s="1"/>
      <c r="S8" s="6"/>
      <c r="T8" s="3" t="s">
        <v>15</v>
      </c>
      <c r="U8" s="3" t="s">
        <v>16</v>
      </c>
      <c r="V8" s="6"/>
      <c r="W8" s="3" t="s">
        <v>20</v>
      </c>
      <c r="X8" s="9" t="s">
        <v>40</v>
      </c>
      <c r="Y8" s="3" t="s">
        <v>21</v>
      </c>
      <c r="Z8" s="3" t="s">
        <v>22</v>
      </c>
      <c r="AA8" s="3" t="s">
        <v>23</v>
      </c>
    </row>
    <row r="9" spans="1:27" x14ac:dyDescent="0.25">
      <c r="A9" s="1" t="s">
        <v>25</v>
      </c>
      <c r="B9" s="1" t="s">
        <v>78</v>
      </c>
      <c r="C9" s="1">
        <v>1</v>
      </c>
      <c r="D9" s="10">
        <v>0.191</v>
      </c>
      <c r="E9" s="10">
        <v>0.16500000000000001</v>
      </c>
      <c r="F9" s="10">
        <v>0.16500000000000001</v>
      </c>
      <c r="G9" s="10">
        <v>3.87</v>
      </c>
      <c r="H9" s="10">
        <v>3.87</v>
      </c>
      <c r="I9" s="11">
        <v>0.63855000000000006</v>
      </c>
      <c r="J9" s="10">
        <v>2.81</v>
      </c>
      <c r="K9" s="6"/>
      <c r="L9" s="12">
        <v>105.333</v>
      </c>
      <c r="M9" s="12">
        <v>139.333</v>
      </c>
      <c r="N9" s="12">
        <v>34</v>
      </c>
      <c r="O9" s="12">
        <v>167.33500000000001</v>
      </c>
      <c r="P9" s="12">
        <v>163.33500000000001</v>
      </c>
      <c r="Q9" s="12">
        <v>-4</v>
      </c>
      <c r="R9" s="12">
        <v>7.405574235550734E-2</v>
      </c>
      <c r="S9" s="6"/>
      <c r="T9" s="13">
        <v>3.4289999999999998</v>
      </c>
      <c r="U9" s="13">
        <v>5.36997885835095</v>
      </c>
      <c r="V9" s="6"/>
      <c r="W9" s="13">
        <v>32.057784903626697</v>
      </c>
      <c r="X9" s="14">
        <v>0.99839789350950403</v>
      </c>
      <c r="Y9" s="13">
        <v>24.234875444839901</v>
      </c>
      <c r="Z9" s="13">
        <v>2.0756125000000001</v>
      </c>
      <c r="AA9" s="13">
        <v>3.2505089656252402</v>
      </c>
    </row>
    <row r="10" spans="1:27" x14ac:dyDescent="0.25">
      <c r="A10" s="1" t="s">
        <v>25</v>
      </c>
      <c r="B10" s="1" t="s">
        <v>78</v>
      </c>
      <c r="C10" s="1">
        <v>2</v>
      </c>
      <c r="D10" s="10">
        <v>0.152</v>
      </c>
      <c r="E10" s="10">
        <v>0.184</v>
      </c>
      <c r="F10" s="10">
        <v>0.152</v>
      </c>
      <c r="G10" s="10">
        <v>3.78</v>
      </c>
      <c r="H10" s="10">
        <v>3.78</v>
      </c>
      <c r="I10" s="11">
        <v>0.57455999999999996</v>
      </c>
      <c r="J10" s="10">
        <v>2.92</v>
      </c>
      <c r="K10" s="6"/>
      <c r="L10" s="12">
        <v>195.023</v>
      </c>
      <c r="M10" s="12">
        <v>252.00200000000001</v>
      </c>
      <c r="N10" s="12">
        <v>56.979000000000013</v>
      </c>
      <c r="O10" s="12">
        <v>236.053</v>
      </c>
      <c r="P10" s="12">
        <v>226.00899999999999</v>
      </c>
      <c r="Q10" s="12">
        <v>-10.044000000000011</v>
      </c>
      <c r="R10" s="12">
        <v>0.14563581470369574</v>
      </c>
      <c r="S10" s="6"/>
      <c r="T10" s="13">
        <v>3.8368500000000001</v>
      </c>
      <c r="U10" s="13">
        <v>6.6778926482873899</v>
      </c>
      <c r="V10" s="6"/>
      <c r="W10" s="13">
        <v>51.046916125439097</v>
      </c>
      <c r="X10" s="14">
        <v>0.99690850480010695</v>
      </c>
      <c r="Y10" s="13">
        <v>40</v>
      </c>
      <c r="Z10" s="13">
        <v>2.8179542999999998</v>
      </c>
      <c r="AA10" s="13">
        <v>4.9045431286549697</v>
      </c>
    </row>
    <row r="11" spans="1:27" x14ac:dyDescent="0.25">
      <c r="A11" s="1" t="s">
        <v>25</v>
      </c>
      <c r="B11" s="1" t="s">
        <v>78</v>
      </c>
      <c r="C11" s="1">
        <v>3</v>
      </c>
      <c r="D11" s="10">
        <v>0.192</v>
      </c>
      <c r="E11" s="10">
        <v>0.186</v>
      </c>
      <c r="F11" s="10">
        <v>0.186</v>
      </c>
      <c r="G11" s="10">
        <v>3.05</v>
      </c>
      <c r="H11" s="10">
        <v>3.05</v>
      </c>
      <c r="I11" s="11">
        <v>0.56729999999999992</v>
      </c>
      <c r="J11" s="10">
        <v>2.81</v>
      </c>
      <c r="K11" s="6"/>
      <c r="L11" s="12">
        <v>101.045</v>
      </c>
      <c r="M11" s="12">
        <v>126.58</v>
      </c>
      <c r="N11" s="12">
        <v>25.534999999999997</v>
      </c>
      <c r="O11" s="12">
        <v>135.523</v>
      </c>
      <c r="P11" s="12">
        <v>131.00399999999999</v>
      </c>
      <c r="Q11" s="12">
        <v>-4.5190000000000055</v>
      </c>
      <c r="R11" s="12">
        <v>0.13194966760779575</v>
      </c>
      <c r="S11" s="6"/>
      <c r="T11" s="13">
        <v>3.02515</v>
      </c>
      <c r="U11" s="13">
        <v>5.3325401022386796</v>
      </c>
      <c r="V11" s="6"/>
      <c r="W11" s="13">
        <v>46.936106610636799</v>
      </c>
      <c r="X11" s="14">
        <v>0.99715646703677996</v>
      </c>
      <c r="Y11" s="13">
        <v>19.4306049822064</v>
      </c>
      <c r="Z11" s="13">
        <v>1.7910972000000001</v>
      </c>
      <c r="AA11" s="13">
        <v>3.1572310946589099</v>
      </c>
    </row>
    <row r="12" spans="1:27" x14ac:dyDescent="0.25">
      <c r="A12" s="1" t="s">
        <v>25</v>
      </c>
      <c r="B12" s="1" t="s">
        <v>78</v>
      </c>
      <c r="C12" s="1">
        <v>4</v>
      </c>
      <c r="D12" s="10">
        <v>0.152</v>
      </c>
      <c r="E12" s="10">
        <v>0.161</v>
      </c>
      <c r="F12" s="10">
        <v>0.152</v>
      </c>
      <c r="G12" s="10">
        <v>4.04</v>
      </c>
      <c r="H12" s="10">
        <v>4.04</v>
      </c>
      <c r="I12" s="11">
        <v>0.61407999999999996</v>
      </c>
      <c r="J12" s="10">
        <v>2.34</v>
      </c>
      <c r="K12" s="6"/>
      <c r="L12" s="12">
        <v>92.012</v>
      </c>
      <c r="M12" s="12">
        <v>129.01499999999999</v>
      </c>
      <c r="N12" s="12">
        <v>37.002999999999986</v>
      </c>
      <c r="O12" s="12">
        <v>223.501</v>
      </c>
      <c r="P12" s="12">
        <v>221.00200000000001</v>
      </c>
      <c r="Q12" s="12">
        <v>-2.4989999999999952</v>
      </c>
      <c r="R12" s="12">
        <v>2.7803170345676347E-2</v>
      </c>
      <c r="S12" s="6"/>
      <c r="T12" s="13">
        <v>4.6104500000000002</v>
      </c>
      <c r="U12" s="13">
        <v>7.5078979937467398</v>
      </c>
      <c r="V12" s="6"/>
      <c r="W12" s="13">
        <v>32.090190162021202</v>
      </c>
      <c r="X12" s="14">
        <v>0.99311646472399595</v>
      </c>
      <c r="Y12" s="13">
        <v>24.658119658119698</v>
      </c>
      <c r="Z12" s="13">
        <v>3.2274886500000002</v>
      </c>
      <c r="AA12" s="13">
        <v>5.2558113763679</v>
      </c>
    </row>
    <row r="13" spans="1:27" x14ac:dyDescent="0.25">
      <c r="A13" s="1" t="s">
        <v>25</v>
      </c>
      <c r="B13" s="1" t="s">
        <v>78</v>
      </c>
      <c r="C13" s="1">
        <v>5</v>
      </c>
      <c r="D13" s="10">
        <v>0.29099999999999998</v>
      </c>
      <c r="E13" s="10">
        <v>0.20300000000000001</v>
      </c>
      <c r="F13" s="10">
        <v>0.20300000000000001</v>
      </c>
      <c r="G13" s="10">
        <v>4.01</v>
      </c>
      <c r="H13" s="10">
        <v>4.01</v>
      </c>
      <c r="I13" s="11">
        <v>0.81403000000000003</v>
      </c>
      <c r="J13" s="10">
        <v>2.1800000000000002</v>
      </c>
      <c r="K13" s="6"/>
      <c r="L13" s="12">
        <v>63.667999999999999</v>
      </c>
      <c r="M13" s="12">
        <v>88.001000000000005</v>
      </c>
      <c r="N13" s="12">
        <v>24.333000000000006</v>
      </c>
      <c r="O13" s="12">
        <v>162.339</v>
      </c>
      <c r="P13" s="12">
        <v>158.667</v>
      </c>
      <c r="Q13" s="12">
        <v>-3.671999999999997</v>
      </c>
      <c r="R13" s="12">
        <v>5.9184142222803639E-2</v>
      </c>
      <c r="S13" s="6"/>
      <c r="T13" s="13">
        <v>4.7036499999999997</v>
      </c>
      <c r="U13" s="13">
        <v>5.77822684667641</v>
      </c>
      <c r="V13" s="6"/>
      <c r="W13" s="13">
        <v>30.371364066599799</v>
      </c>
      <c r="X13" s="14">
        <v>0.99940005499933404</v>
      </c>
      <c r="Y13" s="13">
        <v>23.577981651376099</v>
      </c>
      <c r="Z13" s="13">
        <v>2.2977318499999999</v>
      </c>
      <c r="AA13" s="13">
        <v>2.8226623711656802</v>
      </c>
    </row>
    <row r="14" spans="1:27" x14ac:dyDescent="0.25">
      <c r="A14" s="1" t="s">
        <v>25</v>
      </c>
      <c r="B14" s="1" t="s">
        <v>78</v>
      </c>
      <c r="C14" s="1">
        <v>6</v>
      </c>
      <c r="D14" s="10">
        <v>0.16800000000000001</v>
      </c>
      <c r="E14" s="10">
        <v>0.13900000000000001</v>
      </c>
      <c r="F14" s="10">
        <v>0.13900000000000001</v>
      </c>
      <c r="G14" s="10">
        <v>3.99</v>
      </c>
      <c r="H14" s="10">
        <v>3.99</v>
      </c>
      <c r="I14" s="11">
        <v>0.55461000000000005</v>
      </c>
      <c r="J14" s="10">
        <v>4.99</v>
      </c>
      <c r="K14" s="6"/>
      <c r="L14" s="12">
        <v>157</v>
      </c>
      <c r="M14" s="12">
        <v>174.501</v>
      </c>
      <c r="N14" s="12">
        <v>17.501000000000005</v>
      </c>
      <c r="O14" s="12">
        <v>130.501</v>
      </c>
      <c r="P14" s="12">
        <v>126.503</v>
      </c>
      <c r="Q14" s="12">
        <v>-3.9980000000000047</v>
      </c>
      <c r="R14" s="12">
        <v>0.27483101247304803</v>
      </c>
      <c r="S14" s="6"/>
      <c r="T14" s="13">
        <v>3.7668499999999998</v>
      </c>
      <c r="U14" s="13">
        <v>6.7918897964335301</v>
      </c>
      <c r="V14" s="6"/>
      <c r="W14" s="13">
        <v>105.733314612388</v>
      </c>
      <c r="X14" s="14">
        <v>0.99804748987106795</v>
      </c>
      <c r="Y14" s="13">
        <v>10.8416833667335</v>
      </c>
      <c r="Z14" s="13">
        <v>1.8532827999999999</v>
      </c>
      <c r="AA14" s="13">
        <v>3.3415964371360101</v>
      </c>
    </row>
    <row r="15" spans="1:27" x14ac:dyDescent="0.25">
      <c r="A15" s="1" t="s">
        <v>25</v>
      </c>
      <c r="B15" s="1" t="s">
        <v>79</v>
      </c>
      <c r="C15" s="1">
        <v>7</v>
      </c>
      <c r="D15" s="10">
        <v>0.151</v>
      </c>
      <c r="E15" s="10">
        <v>0.187</v>
      </c>
      <c r="F15" s="10">
        <v>0.151</v>
      </c>
      <c r="G15" s="10">
        <v>2.91</v>
      </c>
      <c r="H15" s="10">
        <v>2.91</v>
      </c>
      <c r="I15" s="11">
        <v>0.43941000000000002</v>
      </c>
      <c r="J15" s="10">
        <v>3.49</v>
      </c>
      <c r="K15" s="6"/>
      <c r="L15" s="12">
        <v>129.33500000000001</v>
      </c>
      <c r="M15" s="12">
        <v>147.501</v>
      </c>
      <c r="N15" s="12">
        <v>18.165999999999997</v>
      </c>
      <c r="O15" s="12">
        <v>130.33699999999999</v>
      </c>
      <c r="P15" s="12">
        <v>129.501</v>
      </c>
      <c r="Q15" s="12">
        <v>-0.83599999999998431</v>
      </c>
      <c r="R15" s="12">
        <v>4.5666246279574156E-2</v>
      </c>
      <c r="S15" s="6"/>
      <c r="T15" s="13">
        <v>5.53165</v>
      </c>
      <c r="U15" s="13">
        <v>12.5888122709997</v>
      </c>
      <c r="V15" s="6"/>
      <c r="W15" s="13">
        <v>129.79202698918701</v>
      </c>
      <c r="X15" s="14">
        <v>0.99777582771722595</v>
      </c>
      <c r="Y15" s="13">
        <v>15.1575931232092</v>
      </c>
      <c r="Z15" s="13">
        <v>1.6755308</v>
      </c>
      <c r="AA15" s="13">
        <v>3.8131376163491901</v>
      </c>
    </row>
    <row r="16" spans="1:27" x14ac:dyDescent="0.25">
      <c r="A16" s="1" t="s">
        <v>25</v>
      </c>
      <c r="B16" s="1" t="s">
        <v>79</v>
      </c>
      <c r="C16" s="1">
        <v>8</v>
      </c>
      <c r="D16" s="10">
        <v>0.19400000000000001</v>
      </c>
      <c r="E16" s="10">
        <v>0.24299999999999999</v>
      </c>
      <c r="F16" s="10">
        <v>0.19400000000000001</v>
      </c>
      <c r="G16" s="10">
        <v>2.52</v>
      </c>
      <c r="H16" s="10">
        <v>2.52</v>
      </c>
      <c r="I16" s="11">
        <v>0.48888000000000004</v>
      </c>
      <c r="J16" s="10">
        <v>3.32</v>
      </c>
      <c r="K16" s="6"/>
      <c r="L16" s="12">
        <v>126.66800000000001</v>
      </c>
      <c r="M16" s="12">
        <v>153.357</v>
      </c>
      <c r="N16" s="12">
        <v>26.688999999999993</v>
      </c>
      <c r="O16" s="12">
        <v>108.667</v>
      </c>
      <c r="P16" s="12">
        <v>107.002</v>
      </c>
      <c r="Q16" s="12">
        <v>-1.6650000000000063</v>
      </c>
      <c r="R16" s="12">
        <v>7.2719548205216381E-2</v>
      </c>
      <c r="S16" s="6"/>
      <c r="T16" s="13">
        <v>3.3544499999999999</v>
      </c>
      <c r="U16" s="13">
        <v>6.8614997545409899</v>
      </c>
      <c r="V16" s="6"/>
      <c r="W16" s="13">
        <v>56.425092264894701</v>
      </c>
      <c r="X16" s="14">
        <v>0.99953176954543599</v>
      </c>
      <c r="Y16" s="13">
        <v>15.6927710843374</v>
      </c>
      <c r="Z16" s="13">
        <v>1.5462346</v>
      </c>
      <c r="AA16" s="13">
        <v>3.1628100965472101</v>
      </c>
    </row>
    <row r="17" spans="1:27" x14ac:dyDescent="0.25">
      <c r="A17" s="1" t="s">
        <v>25</v>
      </c>
      <c r="B17" s="1" t="s">
        <v>79</v>
      </c>
      <c r="C17" s="1">
        <v>9</v>
      </c>
      <c r="D17" s="10">
        <v>0.16500000000000001</v>
      </c>
      <c r="E17" s="10">
        <v>0.16800000000000001</v>
      </c>
      <c r="F17" s="10">
        <v>0.16500000000000001</v>
      </c>
      <c r="G17" s="10">
        <v>2.34</v>
      </c>
      <c r="H17" s="10">
        <v>2.34</v>
      </c>
      <c r="I17" s="11">
        <v>0.3861</v>
      </c>
      <c r="J17" s="10">
        <v>4.4800000000000004</v>
      </c>
      <c r="K17" s="6"/>
      <c r="L17" s="12">
        <v>147.50800000000001</v>
      </c>
      <c r="M17" s="12">
        <v>156.001</v>
      </c>
      <c r="N17" s="12">
        <v>8.492999999999995</v>
      </c>
      <c r="O17" s="12">
        <v>83.013999999999996</v>
      </c>
      <c r="P17" s="12">
        <v>82.001999999999995</v>
      </c>
      <c r="Q17" s="12">
        <v>-1.0120000000000005</v>
      </c>
      <c r="R17" s="12">
        <v>0.21173059714454923</v>
      </c>
      <c r="S17" s="6"/>
      <c r="T17" s="13">
        <v>5.8856000000000002</v>
      </c>
      <c r="U17" s="13">
        <v>15.2437192437192</v>
      </c>
      <c r="V17" s="6"/>
      <c r="W17" s="13">
        <v>353.52830712587701</v>
      </c>
      <c r="X17" s="14">
        <v>0.99896646678238499</v>
      </c>
      <c r="Y17" s="13">
        <v>5.2678571428571397</v>
      </c>
      <c r="Z17" s="13">
        <v>0.99844849999999996</v>
      </c>
      <c r="AA17" s="13">
        <v>2.5859842009841998</v>
      </c>
    </row>
    <row r="18" spans="1:27" x14ac:dyDescent="0.25">
      <c r="A18" s="1" t="s">
        <v>25</v>
      </c>
      <c r="B18" s="1" t="s">
        <v>79</v>
      </c>
      <c r="C18" s="1">
        <v>10</v>
      </c>
      <c r="D18" s="10">
        <v>0.17799999999999999</v>
      </c>
      <c r="E18" s="10">
        <v>0.16800000000000001</v>
      </c>
      <c r="F18" s="10">
        <v>0.16800000000000001</v>
      </c>
      <c r="G18" s="10">
        <v>3.09</v>
      </c>
      <c r="H18" s="10">
        <v>3.09</v>
      </c>
      <c r="I18" s="11">
        <v>0.51912000000000003</v>
      </c>
      <c r="J18" s="10">
        <v>2.94</v>
      </c>
      <c r="K18" s="6"/>
      <c r="L18" s="12">
        <v>120.334</v>
      </c>
      <c r="M18" s="12">
        <v>147.01400000000001</v>
      </c>
      <c r="N18" s="12">
        <v>26.680000000000007</v>
      </c>
      <c r="O18" s="12">
        <v>115</v>
      </c>
      <c r="P18" s="12">
        <v>109.334</v>
      </c>
      <c r="Q18" s="12">
        <v>-5.6659999999999968</v>
      </c>
      <c r="R18" s="12">
        <v>0.22221903526497605</v>
      </c>
      <c r="S18" s="6"/>
      <c r="T18" s="13">
        <v>5.1510999999999996</v>
      </c>
      <c r="U18" s="13">
        <v>9.9227538912004896</v>
      </c>
      <c r="V18" s="6"/>
      <c r="W18" s="13">
        <v>72.813098838283395</v>
      </c>
      <c r="X18" s="14">
        <v>0.99955871298473797</v>
      </c>
      <c r="Y18" s="13">
        <v>19.591836734693899</v>
      </c>
      <c r="Z18" s="13">
        <v>2.7129151999999999</v>
      </c>
      <c r="AA18" s="13">
        <v>5.2259885960856796</v>
      </c>
    </row>
    <row r="19" spans="1:27" x14ac:dyDescent="0.25">
      <c r="A19" s="1" t="s">
        <v>25</v>
      </c>
      <c r="B19" s="1" t="s">
        <v>79</v>
      </c>
      <c r="C19" s="1">
        <v>11</v>
      </c>
      <c r="D19" s="10">
        <v>0.152</v>
      </c>
      <c r="E19" s="10">
        <v>0.17199999999999999</v>
      </c>
      <c r="F19" s="10">
        <v>0.152</v>
      </c>
      <c r="G19" s="10">
        <v>3.25</v>
      </c>
      <c r="H19" s="10">
        <v>3.25</v>
      </c>
      <c r="I19" s="11">
        <v>0.49399999999999999</v>
      </c>
      <c r="J19" s="10">
        <v>2.66</v>
      </c>
      <c r="K19" s="6"/>
      <c r="L19" s="12">
        <v>85</v>
      </c>
      <c r="M19" s="12">
        <v>110.005</v>
      </c>
      <c r="N19" s="12">
        <v>25.004999999999995</v>
      </c>
      <c r="O19" s="12">
        <v>142.001</v>
      </c>
      <c r="P19" s="12">
        <v>139</v>
      </c>
      <c r="Q19" s="12">
        <v>-3.0010000000000048</v>
      </c>
      <c r="R19" s="12">
        <v>7.1840055549287726E-2</v>
      </c>
      <c r="S19" s="6"/>
      <c r="T19" s="13">
        <v>6.1696999999999997</v>
      </c>
      <c r="U19" s="13">
        <v>12.4892712550607</v>
      </c>
      <c r="V19" s="6"/>
      <c r="W19" s="13">
        <v>64.548598021820197</v>
      </c>
      <c r="X19" s="14">
        <v>0.98726371427646298</v>
      </c>
      <c r="Y19" s="13">
        <v>25.6390977443609</v>
      </c>
      <c r="Z19" s="13">
        <v>2.4986592000000001</v>
      </c>
      <c r="AA19" s="13">
        <v>5.0580145748987899</v>
      </c>
    </row>
    <row r="20" spans="1:27" x14ac:dyDescent="0.25">
      <c r="A20" s="1" t="s">
        <v>25</v>
      </c>
      <c r="B20" s="1" t="s">
        <v>79</v>
      </c>
      <c r="C20" s="1">
        <v>12</v>
      </c>
      <c r="D20" s="10">
        <v>0.14599999999999999</v>
      </c>
      <c r="E20" s="10">
        <v>0.154</v>
      </c>
      <c r="F20" s="10">
        <v>0.14599999999999999</v>
      </c>
      <c r="G20" s="10">
        <v>2.99</v>
      </c>
      <c r="H20" s="10">
        <v>2.99</v>
      </c>
      <c r="I20" s="11">
        <v>0.43653999999999998</v>
      </c>
      <c r="J20" s="10">
        <v>2.64</v>
      </c>
      <c r="K20" s="6"/>
      <c r="L20" s="12">
        <v>88.667000000000002</v>
      </c>
      <c r="M20" s="12">
        <v>105.334</v>
      </c>
      <c r="N20" s="12">
        <v>16.667000000000002</v>
      </c>
      <c r="O20" s="12">
        <v>89.751000000000005</v>
      </c>
      <c r="P20" s="12">
        <v>88.343000000000004</v>
      </c>
      <c r="Q20" s="12">
        <v>-1.4080000000000013</v>
      </c>
      <c r="R20" s="12">
        <v>8.3457993239440018E-2</v>
      </c>
      <c r="S20" s="6"/>
      <c r="T20" s="13">
        <v>3.3157999999999999</v>
      </c>
      <c r="U20" s="13">
        <v>7.5956384294680896</v>
      </c>
      <c r="V20" s="6"/>
      <c r="W20" s="13">
        <v>52.597778398734697</v>
      </c>
      <c r="X20" s="14">
        <v>0.99864708695322302</v>
      </c>
      <c r="Y20" s="13">
        <v>17.803030303030301</v>
      </c>
      <c r="Z20" s="13">
        <v>1.2828218</v>
      </c>
      <c r="AA20" s="13">
        <v>2.93861226920786</v>
      </c>
    </row>
    <row r="21" spans="1:27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</row>
    <row r="22" spans="1:27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</row>
    <row r="23" spans="1:27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</row>
    <row r="24" spans="1:27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</row>
    <row r="25" spans="1:27" x14ac:dyDescent="0.25">
      <c r="A25" s="1"/>
      <c r="B25" s="1"/>
      <c r="C25" s="1"/>
      <c r="D25" s="10"/>
      <c r="E25" s="10"/>
      <c r="F25" s="10"/>
      <c r="G25" s="10"/>
      <c r="H25" s="10"/>
      <c r="I25" s="10"/>
      <c r="J25" s="10"/>
      <c r="K25" s="6"/>
      <c r="L25" s="12"/>
      <c r="M25" s="12"/>
      <c r="N25" s="12"/>
      <c r="O25" s="12"/>
      <c r="P25" s="12"/>
      <c r="Q25" s="12"/>
      <c r="R25" s="12"/>
      <c r="S25" s="6"/>
      <c r="T25" s="13"/>
      <c r="U25" s="13"/>
      <c r="V25" s="6"/>
      <c r="W25" s="13"/>
      <c r="X25" s="14"/>
      <c r="Y25" s="13"/>
      <c r="Z25" s="13"/>
      <c r="AA25" s="13"/>
    </row>
    <row r="26" spans="1:27" x14ac:dyDescent="0.25">
      <c r="A26" s="1"/>
      <c r="B26" s="1"/>
      <c r="C26" s="1"/>
      <c r="D26" s="10"/>
      <c r="E26" s="10"/>
      <c r="F26" s="10"/>
      <c r="G26" s="10"/>
      <c r="H26" s="10"/>
      <c r="I26" s="10"/>
      <c r="J26" s="10"/>
      <c r="K26" s="6"/>
      <c r="L26" s="12"/>
      <c r="M26" s="12"/>
      <c r="N26" s="12"/>
      <c r="O26" s="12"/>
      <c r="P26" s="12"/>
      <c r="Q26" s="12"/>
      <c r="R26" s="12"/>
      <c r="S26" s="6"/>
      <c r="T26" s="13"/>
      <c r="U26" s="13"/>
      <c r="V26" s="6"/>
      <c r="W26" s="13"/>
      <c r="X26" s="14"/>
      <c r="Y26" s="13"/>
      <c r="Z26" s="13"/>
      <c r="AA26" s="13"/>
    </row>
    <row r="27" spans="1:27" x14ac:dyDescent="0.25">
      <c r="A27" s="1"/>
      <c r="B27" s="1"/>
      <c r="C27" s="1"/>
      <c r="D27" s="10"/>
      <c r="E27" s="10"/>
      <c r="F27" s="10"/>
      <c r="G27" s="10"/>
      <c r="H27" s="10"/>
      <c r="I27" s="10"/>
      <c r="J27" s="10"/>
      <c r="K27" s="6"/>
      <c r="L27" s="12"/>
      <c r="M27" s="12"/>
      <c r="N27" s="12"/>
      <c r="O27" s="12"/>
      <c r="P27" s="12"/>
      <c r="Q27" s="12"/>
      <c r="R27" s="12"/>
      <c r="S27" s="6"/>
      <c r="T27" s="13"/>
      <c r="U27" s="13"/>
      <c r="V27" s="6"/>
      <c r="W27" s="13"/>
      <c r="X27" s="14"/>
      <c r="Y27" s="13"/>
      <c r="Z27" s="13"/>
      <c r="AA27" s="13"/>
    </row>
    <row r="28" spans="1:27" x14ac:dyDescent="0.25">
      <c r="A28" s="1"/>
      <c r="B28" s="1"/>
      <c r="C28" s="1"/>
      <c r="D28" s="10"/>
      <c r="E28" s="10"/>
      <c r="F28" s="10"/>
      <c r="G28" s="10"/>
      <c r="H28" s="10"/>
      <c r="I28" s="10"/>
      <c r="J28" s="10"/>
      <c r="K28" s="6"/>
      <c r="L28" s="12"/>
      <c r="M28" s="12"/>
      <c r="N28" s="12"/>
      <c r="O28" s="12"/>
      <c r="P28" s="12"/>
      <c r="Q28" s="12"/>
      <c r="R28" s="12"/>
      <c r="S28" s="6"/>
      <c r="T28" s="13"/>
      <c r="U28" s="13"/>
      <c r="V28" s="6"/>
      <c r="W28" s="13"/>
      <c r="X28" s="14"/>
      <c r="Y28" s="13"/>
      <c r="Z28" s="13"/>
      <c r="AA28" s="13"/>
    </row>
    <row r="29" spans="1:27" x14ac:dyDescent="0.25">
      <c r="A29" s="1"/>
      <c r="B29" s="1"/>
      <c r="C29" s="1"/>
      <c r="D29" s="10"/>
      <c r="E29" s="10"/>
      <c r="F29" s="10"/>
      <c r="G29" s="10"/>
      <c r="H29" s="10"/>
      <c r="I29" s="10"/>
      <c r="J29" s="10"/>
      <c r="K29" s="6"/>
      <c r="L29" s="12"/>
      <c r="M29" s="12"/>
      <c r="N29" s="12"/>
      <c r="O29" s="12"/>
      <c r="P29" s="12"/>
      <c r="Q29" s="12"/>
      <c r="R29" s="12"/>
      <c r="S29" s="6"/>
      <c r="T29" s="13"/>
      <c r="U29" s="13"/>
      <c r="V29" s="6"/>
      <c r="W29" s="13"/>
      <c r="X29" s="14"/>
      <c r="Y29" s="13"/>
      <c r="Z29" s="13"/>
      <c r="AA29" s="13"/>
    </row>
    <row r="30" spans="1:27" x14ac:dyDescent="0.25">
      <c r="A30" s="1"/>
      <c r="B30" s="1"/>
      <c r="C30" s="1"/>
      <c r="D30" s="10"/>
      <c r="E30" s="10"/>
      <c r="F30" s="10"/>
      <c r="G30" s="10"/>
      <c r="H30" s="10"/>
      <c r="I30" s="10"/>
      <c r="J30" s="10"/>
      <c r="K30" s="6"/>
      <c r="L30" s="12"/>
      <c r="M30" s="12"/>
      <c r="N30" s="12"/>
      <c r="O30" s="12"/>
      <c r="P30" s="12"/>
      <c r="Q30" s="12"/>
      <c r="R30" s="12"/>
      <c r="S30" s="6"/>
      <c r="T30" s="13"/>
      <c r="U30" s="13"/>
      <c r="V30" s="6"/>
      <c r="W30" s="13"/>
      <c r="X30" s="14"/>
      <c r="Y30" s="13"/>
      <c r="Z30" s="13"/>
      <c r="AA30" s="13"/>
    </row>
    <row r="31" spans="1:27" x14ac:dyDescent="0.25">
      <c r="A31" s="1"/>
      <c r="B31" s="1"/>
      <c r="C31" s="1"/>
      <c r="D31" s="10"/>
      <c r="E31" s="10"/>
      <c r="F31" s="10"/>
      <c r="G31" s="10"/>
      <c r="H31" s="10"/>
      <c r="I31" s="10"/>
      <c r="J31" s="10"/>
      <c r="K31" s="6"/>
      <c r="L31" s="12"/>
      <c r="M31" s="12"/>
      <c r="N31" s="12"/>
      <c r="O31" s="12"/>
      <c r="P31" s="12"/>
      <c r="Q31" s="12"/>
      <c r="R31" s="12"/>
      <c r="S31" s="6"/>
      <c r="T31" s="13"/>
      <c r="U31" s="13"/>
      <c r="V31" s="6"/>
      <c r="W31" s="13"/>
      <c r="X31" s="14"/>
      <c r="Y31" s="13"/>
      <c r="Z31" s="13"/>
      <c r="AA31" s="13"/>
    </row>
    <row r="32" spans="1:27" x14ac:dyDescent="0.25">
      <c r="A32" s="1"/>
      <c r="B32" s="1"/>
      <c r="C32" s="1"/>
      <c r="D32" s="10"/>
      <c r="E32" s="10"/>
      <c r="F32" s="10"/>
      <c r="G32" s="10"/>
      <c r="H32" s="10"/>
      <c r="I32" s="10"/>
      <c r="J32" s="10"/>
      <c r="K32" s="6"/>
      <c r="L32" s="12"/>
      <c r="M32" s="12"/>
      <c r="N32" s="12"/>
      <c r="O32" s="12"/>
      <c r="P32" s="12"/>
      <c r="Q32" s="12"/>
      <c r="R32" s="12"/>
      <c r="S32" s="6"/>
      <c r="T32" s="13"/>
      <c r="U32" s="13"/>
      <c r="V32" s="6"/>
      <c r="W32" s="13"/>
      <c r="X32" s="14"/>
      <c r="Y32" s="13"/>
      <c r="Z32" s="13"/>
      <c r="AA32" s="13"/>
    </row>
    <row r="33" spans="1:27" x14ac:dyDescent="0.25">
      <c r="A33" s="1"/>
      <c r="B33" s="1"/>
      <c r="C33" s="1"/>
      <c r="D33" s="10"/>
      <c r="E33" s="10"/>
      <c r="F33" s="10"/>
      <c r="G33" s="10"/>
      <c r="H33" s="10"/>
      <c r="I33" s="10"/>
      <c r="J33" s="10"/>
      <c r="K33" s="6"/>
      <c r="L33" s="12"/>
      <c r="M33" s="12"/>
      <c r="N33" s="12"/>
      <c r="O33" s="12"/>
      <c r="P33" s="12"/>
      <c r="Q33" s="12"/>
      <c r="R33" s="12"/>
      <c r="S33" s="6"/>
      <c r="T33" s="13"/>
      <c r="U33" s="13"/>
      <c r="V33" s="6"/>
      <c r="W33" s="13"/>
      <c r="X33" s="14"/>
      <c r="Y33" s="13"/>
      <c r="Z33" s="13"/>
      <c r="AA33" s="13"/>
    </row>
    <row r="34" spans="1:27" x14ac:dyDescent="0.25">
      <c r="A34" s="1"/>
      <c r="B34" s="1"/>
      <c r="C34" s="1"/>
      <c r="D34" s="10"/>
      <c r="E34" s="10"/>
      <c r="F34" s="10"/>
      <c r="G34" s="10"/>
      <c r="H34" s="10"/>
      <c r="I34" s="10"/>
      <c r="J34" s="10"/>
      <c r="K34" s="6"/>
      <c r="L34" s="12"/>
      <c r="M34" s="12"/>
      <c r="N34" s="12"/>
      <c r="O34" s="12"/>
      <c r="P34" s="12"/>
      <c r="Q34" s="12"/>
      <c r="R34" s="12"/>
      <c r="S34" s="6"/>
      <c r="T34" s="13"/>
      <c r="U34" s="13"/>
      <c r="V34" s="6"/>
      <c r="W34" s="13"/>
      <c r="X34" s="14"/>
      <c r="Y34" s="13"/>
      <c r="Z34" s="13"/>
      <c r="AA34" s="13"/>
    </row>
    <row r="35" spans="1:27" x14ac:dyDescent="0.25">
      <c r="A35" s="1"/>
      <c r="B35" s="1"/>
      <c r="C35" s="1"/>
      <c r="D35" s="10"/>
      <c r="E35" s="10"/>
      <c r="F35" s="10"/>
      <c r="G35" s="10"/>
      <c r="H35" s="10"/>
      <c r="I35" s="10"/>
      <c r="J35" s="10"/>
      <c r="K35" s="6"/>
      <c r="L35" s="12"/>
      <c r="M35" s="12"/>
      <c r="N35" s="12"/>
      <c r="O35" s="12"/>
      <c r="P35" s="12"/>
      <c r="Q35" s="12"/>
      <c r="R35" s="12"/>
      <c r="S35" s="6"/>
      <c r="T35" s="13"/>
      <c r="U35" s="13"/>
      <c r="V35" s="6"/>
      <c r="W35" s="13"/>
      <c r="X35" s="14"/>
      <c r="Y35" s="13"/>
      <c r="Z35" s="13"/>
      <c r="AA35" s="13"/>
    </row>
    <row r="36" spans="1:27" x14ac:dyDescent="0.25">
      <c r="A36" s="1"/>
      <c r="B36" s="1"/>
      <c r="C36" s="1"/>
      <c r="D36" s="10"/>
      <c r="E36" s="10"/>
      <c r="F36" s="10"/>
      <c r="G36" s="10"/>
      <c r="H36" s="10"/>
      <c r="I36" s="10"/>
      <c r="J36" s="10"/>
      <c r="K36" s="6"/>
      <c r="L36" s="12"/>
      <c r="M36" s="12"/>
      <c r="N36" s="12"/>
      <c r="O36" s="12"/>
      <c r="P36" s="12"/>
      <c r="Q36" s="12"/>
      <c r="R36" s="12"/>
      <c r="S36" s="6"/>
      <c r="T36" s="13"/>
      <c r="U36" s="13"/>
      <c r="V36" s="6"/>
      <c r="W36" s="13"/>
      <c r="X36" s="14"/>
      <c r="Y36" s="13"/>
      <c r="Z36" s="13"/>
      <c r="AA36" s="13"/>
    </row>
  </sheetData>
  <mergeCells count="10">
    <mergeCell ref="J6:J7"/>
    <mergeCell ref="L6:Q6"/>
    <mergeCell ref="R6:R7"/>
    <mergeCell ref="W7:X7"/>
    <mergeCell ref="A6:A8"/>
    <mergeCell ref="B6:B8"/>
    <mergeCell ref="C6:C8"/>
    <mergeCell ref="D6:F6"/>
    <mergeCell ref="G6:H6"/>
    <mergeCell ref="I6:I7"/>
  </mergeCells>
  <pageMargins left="0.7" right="0.7" top="0.78740157499999996" bottom="0.78740157499999996" header="0.3" footer="0.3"/>
  <pageSetup paperSize="9" scale="4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F17"/>
  <sheetViews>
    <sheetView topLeftCell="C1" zoomScale="70" zoomScaleNormal="70" workbookViewId="0">
      <selection sqref="A1:AF17"/>
    </sheetView>
  </sheetViews>
  <sheetFormatPr baseColWidth="10" defaultRowHeight="15" x14ac:dyDescent="0.25"/>
  <cols>
    <col min="2" max="2" width="16.7109375" customWidth="1"/>
    <col min="3" max="3" width="13.140625" bestFit="1" customWidth="1"/>
    <col min="4" max="4" width="12.5703125" bestFit="1" customWidth="1"/>
    <col min="7" max="7" width="15.42578125" customWidth="1"/>
    <col min="18" max="18" width="17.42578125" customWidth="1"/>
    <col min="26" max="26" width="13.7109375" customWidth="1"/>
  </cols>
  <sheetData>
    <row r="2" spans="2:32" ht="45" x14ac:dyDescent="0.25">
      <c r="B2" s="30" t="s">
        <v>81</v>
      </c>
      <c r="C2" s="16" t="s">
        <v>60</v>
      </c>
      <c r="D2" s="17" t="s">
        <v>61</v>
      </c>
      <c r="E2" s="17" t="s">
        <v>62</v>
      </c>
      <c r="F2" s="17" t="s">
        <v>63</v>
      </c>
      <c r="G2" s="17" t="s">
        <v>64</v>
      </c>
      <c r="H2" s="17" t="s">
        <v>65</v>
      </c>
      <c r="I2" s="18"/>
      <c r="J2" s="19" t="s">
        <v>82</v>
      </c>
      <c r="K2" s="16" t="s">
        <v>60</v>
      </c>
      <c r="L2" s="17" t="s">
        <v>61</v>
      </c>
      <c r="M2" s="17" t="s">
        <v>62</v>
      </c>
      <c r="N2" s="17" t="s">
        <v>63</v>
      </c>
      <c r="O2" s="17" t="s">
        <v>64</v>
      </c>
      <c r="P2" s="17" t="s">
        <v>65</v>
      </c>
      <c r="Q2" s="18"/>
      <c r="R2" s="41" t="s">
        <v>41</v>
      </c>
      <c r="S2" s="16" t="s">
        <v>60</v>
      </c>
      <c r="T2" s="17" t="s">
        <v>61</v>
      </c>
      <c r="U2" s="17" t="s">
        <v>62</v>
      </c>
      <c r="V2" s="17" t="s">
        <v>63</v>
      </c>
      <c r="W2" s="17" t="s">
        <v>64</v>
      </c>
      <c r="X2" s="17" t="s">
        <v>65</v>
      </c>
      <c r="Z2" s="45" t="s">
        <v>51</v>
      </c>
      <c r="AA2" s="16" t="s">
        <v>60</v>
      </c>
      <c r="AB2" s="17" t="s">
        <v>61</v>
      </c>
      <c r="AC2" s="17" t="s">
        <v>62</v>
      </c>
      <c r="AD2" s="17" t="s">
        <v>63</v>
      </c>
      <c r="AE2" s="17" t="s">
        <v>64</v>
      </c>
      <c r="AF2" s="17" t="s">
        <v>65</v>
      </c>
    </row>
    <row r="3" spans="2:32" x14ac:dyDescent="0.25">
      <c r="B3" s="21" t="s">
        <v>42</v>
      </c>
      <c r="C3" s="22">
        <v>0.13900000000000001</v>
      </c>
      <c r="D3" s="22">
        <v>2.7803170345676347E-2</v>
      </c>
      <c r="E3" s="22">
        <v>5.3325401022386796</v>
      </c>
      <c r="F3" s="22">
        <v>30.371364066599799</v>
      </c>
      <c r="G3" s="22">
        <v>10.8416833667335</v>
      </c>
      <c r="H3" s="22">
        <v>2.8226623711656802</v>
      </c>
      <c r="I3" s="18"/>
      <c r="J3" s="21" t="s">
        <v>42</v>
      </c>
      <c r="K3" s="22">
        <v>0.13900000000000001</v>
      </c>
      <c r="L3" s="22">
        <v>2.7803170345676347E-2</v>
      </c>
      <c r="M3" s="22">
        <v>5.3325401022386796</v>
      </c>
      <c r="N3" s="22">
        <v>30.371364066599799</v>
      </c>
      <c r="O3" s="22">
        <v>5.2678571428571397</v>
      </c>
      <c r="P3" s="22">
        <v>2.5859842009841998</v>
      </c>
      <c r="Q3" s="18"/>
      <c r="R3" s="42" t="s">
        <v>83</v>
      </c>
      <c r="S3" s="43">
        <v>0.49659999999999999</v>
      </c>
      <c r="T3" s="43">
        <v>0.76690000000000003</v>
      </c>
      <c r="U3" s="44">
        <v>1.1860000000000001E-2</v>
      </c>
      <c r="V3" s="43">
        <v>0.34610000000000002</v>
      </c>
      <c r="W3" s="43">
        <v>0.69950000000000001</v>
      </c>
      <c r="X3" s="43">
        <v>0.66910000000000003</v>
      </c>
      <c r="Z3" s="42" t="s">
        <v>83</v>
      </c>
      <c r="AA3" s="37">
        <v>0.77984430000000005</v>
      </c>
      <c r="AB3" s="39" t="s">
        <v>52</v>
      </c>
      <c r="AC3" s="39" t="s">
        <v>52</v>
      </c>
      <c r="AD3" s="39" t="s">
        <v>52</v>
      </c>
      <c r="AE3" s="37">
        <v>0.159719</v>
      </c>
      <c r="AF3" s="37">
        <v>0.98904800000000004</v>
      </c>
    </row>
    <row r="4" spans="2:32" x14ac:dyDescent="0.25">
      <c r="B4" s="21" t="s">
        <v>44</v>
      </c>
      <c r="C4" s="22">
        <v>0.19400000000000001</v>
      </c>
      <c r="D4" s="22">
        <v>7.405574235550734E-2</v>
      </c>
      <c r="E4" s="22">
        <v>7.5078979937467398</v>
      </c>
      <c r="F4" s="22">
        <v>56.425092264894701</v>
      </c>
      <c r="G4" s="22">
        <v>24.234875444839901</v>
      </c>
      <c r="H4" s="22">
        <v>3.2505089656252402</v>
      </c>
      <c r="I4" s="18"/>
      <c r="J4" s="21" t="s">
        <v>44</v>
      </c>
      <c r="K4" s="22">
        <v>0.20300000000000001</v>
      </c>
      <c r="L4" s="22">
        <v>0.27483101247304803</v>
      </c>
      <c r="M4" s="22">
        <v>15.2437192437192</v>
      </c>
      <c r="N4" s="22">
        <v>353.52830712587701</v>
      </c>
      <c r="O4" s="22">
        <v>40</v>
      </c>
      <c r="P4" s="22">
        <v>5.2558113763679</v>
      </c>
      <c r="Q4" s="18"/>
      <c r="Z4" s="45" t="s">
        <v>53</v>
      </c>
      <c r="AA4" s="46"/>
      <c r="AB4" s="46"/>
      <c r="AC4" s="46"/>
      <c r="AD4" s="46"/>
      <c r="AE4" s="46"/>
      <c r="AF4" s="46"/>
    </row>
    <row r="5" spans="2:32" x14ac:dyDescent="0.25">
      <c r="B5" s="21" t="s">
        <v>46</v>
      </c>
      <c r="C5" s="22">
        <v>0.16616666666666668</v>
      </c>
      <c r="D5" s="22">
        <v>0.11890992495142115</v>
      </c>
      <c r="E5" s="22">
        <v>6.2430710409556163</v>
      </c>
      <c r="F5" s="22">
        <v>49.705946080118601</v>
      </c>
      <c r="G5" s="22">
        <v>23.790544183879266</v>
      </c>
      <c r="H5" s="22">
        <v>3.7887255622681182</v>
      </c>
      <c r="I5" s="18"/>
      <c r="J5" s="21" t="s">
        <v>46</v>
      </c>
      <c r="K5" s="22">
        <v>0.16441666666666666</v>
      </c>
      <c r="L5" s="22">
        <v>0.11842441878263087</v>
      </c>
      <c r="M5" s="22">
        <v>8.513343424226905</v>
      </c>
      <c r="N5" s="22">
        <v>85.661714843292373</v>
      </c>
      <c r="O5" s="22">
        <v>20.157954269647039</v>
      </c>
      <c r="P5" s="22">
        <v>3.7930750606401369</v>
      </c>
      <c r="Q5" s="18"/>
      <c r="Z5" s="42" t="s">
        <v>83</v>
      </c>
      <c r="AA5" s="39" t="s">
        <v>52</v>
      </c>
      <c r="AB5" s="37">
        <v>1</v>
      </c>
      <c r="AC5" s="38">
        <v>4.329004E-3</v>
      </c>
      <c r="AD5" s="38">
        <v>2.5974029999999999E-2</v>
      </c>
      <c r="AE5" s="39" t="s">
        <v>52</v>
      </c>
      <c r="AF5" s="39" t="s">
        <v>52</v>
      </c>
    </row>
    <row r="6" spans="2:32" x14ac:dyDescent="0.25">
      <c r="B6" s="21" t="s">
        <v>66</v>
      </c>
      <c r="C6" s="22">
        <v>2.1950069602521785E-2</v>
      </c>
      <c r="D6" s="22">
        <v>8.070026968068017E-2</v>
      </c>
      <c r="E6" s="22">
        <v>0.80596688845499964</v>
      </c>
      <c r="F6" s="22">
        <v>26.280965060650455</v>
      </c>
      <c r="G6" s="22">
        <v>8.6643313308266041</v>
      </c>
      <c r="H6" s="22">
        <v>0.93265343140396906</v>
      </c>
      <c r="I6" s="18"/>
      <c r="J6" s="21" t="s">
        <v>66</v>
      </c>
      <c r="K6" s="22">
        <v>1.9302237924367666E-2</v>
      </c>
      <c r="L6" s="22">
        <v>7.601064698529425E-2</v>
      </c>
      <c r="M6" s="22">
        <v>3.1370757463055594</v>
      </c>
      <c r="N6" s="22">
        <v>85.712644404895599</v>
      </c>
      <c r="O6" s="22">
        <v>8.3274827931008542</v>
      </c>
      <c r="P6" s="22">
        <v>0.97712557444364234</v>
      </c>
      <c r="Q6" s="18"/>
    </row>
    <row r="7" spans="2:32" x14ac:dyDescent="0.25">
      <c r="B7" s="21" t="s">
        <v>48</v>
      </c>
      <c r="C7" s="22">
        <v>0.1585</v>
      </c>
      <c r="D7" s="22">
        <v>0.10300270498165154</v>
      </c>
      <c r="E7" s="22">
        <v>6.2280597474819004</v>
      </c>
      <c r="F7" s="22">
        <v>39.513148386329</v>
      </c>
      <c r="G7" s="22">
        <v>23.906428548108</v>
      </c>
      <c r="H7" s="22">
        <v>3.2960527013806251</v>
      </c>
      <c r="I7" s="18"/>
      <c r="J7" s="21" t="s">
        <v>48</v>
      </c>
      <c r="K7" s="22">
        <v>0.1585</v>
      </c>
      <c r="L7" s="22">
        <v>7.8756867797473679E-2</v>
      </c>
      <c r="M7" s="22">
        <v>7.1846988741438649</v>
      </c>
      <c r="N7" s="22">
        <v>54.511435331814695</v>
      </c>
      <c r="O7" s="22">
        <v>19.511220858450152</v>
      </c>
      <c r="P7" s="22">
        <v>3.2960527013806251</v>
      </c>
      <c r="Q7" s="18"/>
    </row>
    <row r="8" spans="2:32" x14ac:dyDescent="0.25">
      <c r="B8" s="21" t="s">
        <v>49</v>
      </c>
      <c r="C8" s="22">
        <v>2.8749999999999998E-2</v>
      </c>
      <c r="D8" s="22">
        <v>7.9312235673741183E-2</v>
      </c>
      <c r="E8" s="22">
        <v>1.29134965396468</v>
      </c>
      <c r="F8" s="22">
        <v>17.953327528513199</v>
      </c>
      <c r="G8" s="22">
        <v>4.0848594553009221</v>
      </c>
      <c r="H8" s="22">
        <v>1.3332558933747372</v>
      </c>
      <c r="I8" s="18"/>
      <c r="J8" s="21" t="s">
        <v>49</v>
      </c>
      <c r="K8" s="22">
        <v>2.0750000000000018E-2</v>
      </c>
      <c r="L8" s="22">
        <v>9.3483433096242421E-2</v>
      </c>
      <c r="M8" s="22">
        <v>4.1114070342808979</v>
      </c>
      <c r="N8" s="22">
        <v>37.818525283326636</v>
      </c>
      <c r="O8" s="22">
        <v>8.7817099041045008</v>
      </c>
      <c r="P8" s="22">
        <v>1.8403346019197775</v>
      </c>
      <c r="Q8" s="18"/>
    </row>
    <row r="9" spans="2:32" x14ac:dyDescent="0.25">
      <c r="B9" s="21" t="s">
        <v>50</v>
      </c>
      <c r="C9" s="23">
        <v>0.57765509999999998</v>
      </c>
      <c r="D9" s="23">
        <v>0.41393790000000003</v>
      </c>
      <c r="E9" s="23">
        <v>0.39920509999999998</v>
      </c>
      <c r="F9" s="29">
        <v>1.335793E-2</v>
      </c>
      <c r="G9" s="23">
        <v>0.4530074</v>
      </c>
      <c r="H9" s="23">
        <v>8.0566750000000006E-2</v>
      </c>
      <c r="I9" s="18"/>
      <c r="J9" s="21" t="s">
        <v>50</v>
      </c>
      <c r="K9" s="33">
        <v>0.147369</v>
      </c>
      <c r="L9" s="34">
        <v>9.1498189999999993E-2</v>
      </c>
      <c r="M9" s="33">
        <v>3.5142769999999997E-2</v>
      </c>
      <c r="N9" s="33">
        <v>1.336319E-4</v>
      </c>
      <c r="O9" s="36">
        <v>0.58049379999999995</v>
      </c>
      <c r="P9" s="33">
        <v>2.610028E-2</v>
      </c>
      <c r="Q9" s="18"/>
    </row>
    <row r="10" spans="2:32" ht="45" x14ac:dyDescent="0.25">
      <c r="B10" s="31" t="s">
        <v>80</v>
      </c>
      <c r="C10" s="16" t="s">
        <v>60</v>
      </c>
      <c r="D10" s="17" t="s">
        <v>61</v>
      </c>
      <c r="E10" s="17" t="s">
        <v>62</v>
      </c>
      <c r="F10" s="17" t="s">
        <v>63</v>
      </c>
      <c r="G10" s="17" t="s">
        <v>64</v>
      </c>
      <c r="H10" s="17" t="s">
        <v>65</v>
      </c>
      <c r="I10" s="18"/>
      <c r="J10" s="18"/>
      <c r="K10" s="18"/>
      <c r="L10" s="18"/>
      <c r="M10" s="18"/>
      <c r="N10" s="18"/>
      <c r="O10" s="18"/>
      <c r="P10" s="18"/>
      <c r="Q10" s="18"/>
    </row>
    <row r="11" spans="2:32" x14ac:dyDescent="0.25">
      <c r="B11" s="21" t="s">
        <v>42</v>
      </c>
      <c r="C11" s="22">
        <v>0.14599999999999999</v>
      </c>
      <c r="D11" s="22">
        <v>4.5666246279574156E-2</v>
      </c>
      <c r="E11" s="22">
        <v>6.8614997545409899</v>
      </c>
      <c r="F11" s="22">
        <v>52.597778398734697</v>
      </c>
      <c r="G11" s="22">
        <v>5.2678571428571397</v>
      </c>
      <c r="H11" s="22">
        <v>2.5859842009841998</v>
      </c>
      <c r="I11" s="18"/>
      <c r="J11" s="18"/>
      <c r="K11" s="18"/>
      <c r="L11" s="18"/>
      <c r="M11" s="18"/>
      <c r="N11" s="18"/>
      <c r="O11" s="18"/>
      <c r="P11" s="18"/>
      <c r="Q11" s="18"/>
    </row>
    <row r="12" spans="2:32" x14ac:dyDescent="0.25">
      <c r="B12" s="21" t="s">
        <v>44</v>
      </c>
      <c r="C12" s="22">
        <v>0.19400000000000001</v>
      </c>
      <c r="D12" s="22">
        <v>0.22221903526497605</v>
      </c>
      <c r="E12" s="22">
        <v>15.2437192437192</v>
      </c>
      <c r="F12" s="22">
        <v>353.52830712587701</v>
      </c>
      <c r="G12" s="22">
        <v>25.6390977443609</v>
      </c>
      <c r="H12" s="22">
        <v>5.2259885960856796</v>
      </c>
      <c r="I12" s="18"/>
      <c r="J12" s="18"/>
      <c r="K12" s="18"/>
      <c r="L12" s="18"/>
      <c r="M12" s="18"/>
      <c r="N12" s="18"/>
      <c r="O12" s="18"/>
      <c r="P12" s="18"/>
      <c r="Q12" s="18"/>
    </row>
    <row r="13" spans="2:32" x14ac:dyDescent="0.25">
      <c r="B13" s="21" t="s">
        <v>46</v>
      </c>
      <c r="C13" s="22">
        <v>0.16266666666666668</v>
      </c>
      <c r="D13" s="22">
        <v>0.1179389126138406</v>
      </c>
      <c r="E13" s="22">
        <v>10.783615807498196</v>
      </c>
      <c r="F13" s="22">
        <v>121.61748360646617</v>
      </c>
      <c r="G13" s="22">
        <v>16.525364355414805</v>
      </c>
      <c r="H13" s="22">
        <v>3.7974245590121547</v>
      </c>
      <c r="I13" s="18"/>
      <c r="J13" s="18"/>
      <c r="K13" s="18"/>
      <c r="L13" s="18"/>
      <c r="M13" s="18"/>
      <c r="N13" s="18"/>
      <c r="O13" s="18"/>
      <c r="P13" s="18"/>
      <c r="Q13" s="18"/>
    </row>
    <row r="14" spans="2:32" x14ac:dyDescent="0.25">
      <c r="B14" s="21" t="s">
        <v>66</v>
      </c>
      <c r="C14" s="22">
        <v>1.6038148964959219E-2</v>
      </c>
      <c r="D14" s="22">
        <v>7.1008675182907474E-2</v>
      </c>
      <c r="E14" s="22">
        <v>2.9537488827492933</v>
      </c>
      <c r="F14" s="22">
        <v>106.85032092857456</v>
      </c>
      <c r="G14" s="22">
        <v>6.1017934214847793</v>
      </c>
      <c r="H14" s="22">
        <v>1.0196413668941982</v>
      </c>
      <c r="I14" s="18"/>
      <c r="J14" s="18"/>
      <c r="K14" s="18"/>
      <c r="L14" s="18"/>
      <c r="M14" s="18"/>
      <c r="N14" s="18"/>
      <c r="O14" s="18"/>
      <c r="P14" s="18"/>
      <c r="Q14" s="18"/>
    </row>
    <row r="15" spans="2:32" x14ac:dyDescent="0.25">
      <c r="B15" s="21" t="s">
        <v>48</v>
      </c>
      <c r="C15" s="22">
        <v>0.1585</v>
      </c>
      <c r="D15" s="22">
        <v>7.8088770722328199E-2</v>
      </c>
      <c r="E15" s="22">
        <v>11.206012573130595</v>
      </c>
      <c r="F15" s="22">
        <v>68.680848430051796</v>
      </c>
      <c r="G15" s="22">
        <v>16.747900693683849</v>
      </c>
      <c r="H15" s="22">
        <v>3.4879738564482001</v>
      </c>
      <c r="I15" s="18"/>
      <c r="J15" s="18"/>
      <c r="K15" s="18"/>
      <c r="L15" s="18"/>
      <c r="M15" s="18"/>
      <c r="N15" s="18"/>
      <c r="O15" s="18"/>
      <c r="P15" s="18"/>
      <c r="Q15" s="18"/>
    </row>
    <row r="16" spans="2:32" x14ac:dyDescent="0.25">
      <c r="B16" s="21" t="s">
        <v>49</v>
      </c>
      <c r="C16" s="22">
        <v>1.6000000000000014E-2</v>
      </c>
      <c r="D16" s="22">
        <v>0.10760251745500204</v>
      </c>
      <c r="E16" s="22">
        <v>4.386509722113761</v>
      </c>
      <c r="F16" s="22">
        <v>57.091326247335033</v>
      </c>
      <c r="G16" s="22">
        <v>3.8532475132867496</v>
      </c>
      <c r="H16" s="22">
        <v>1.7521336092186921</v>
      </c>
      <c r="I16" s="18"/>
      <c r="J16" s="18"/>
      <c r="K16" s="18"/>
      <c r="L16" s="18"/>
      <c r="M16" s="18"/>
      <c r="N16" s="18"/>
      <c r="O16" s="18"/>
      <c r="P16" s="18"/>
      <c r="Q16" s="18"/>
    </row>
    <row r="17" spans="2:17" x14ac:dyDescent="0.25">
      <c r="B17" s="21" t="s">
        <v>50</v>
      </c>
      <c r="C17" s="23">
        <v>0.25389080000000003</v>
      </c>
      <c r="D17" s="29">
        <v>3.9565219999999998E-2</v>
      </c>
      <c r="E17" s="23">
        <v>0.66548790000000002</v>
      </c>
      <c r="F17" s="29">
        <v>3.2213490000000001E-3</v>
      </c>
      <c r="G17" s="23">
        <v>0.69932550000000004</v>
      </c>
      <c r="H17" s="23">
        <v>0.2934735</v>
      </c>
      <c r="I17" s="18"/>
      <c r="J17" s="18"/>
      <c r="K17" s="18"/>
      <c r="L17" s="18"/>
      <c r="M17" s="18"/>
      <c r="N17" s="18"/>
      <c r="O17" s="18"/>
      <c r="P17" s="18"/>
      <c r="Q17" s="18"/>
    </row>
  </sheetData>
  <pageMargins left="0.7" right="0.7" top="0.78740157499999996" bottom="0.78740157499999996" header="0.3" footer="0.3"/>
  <pageSetup paperSize="9" scale="3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tabSelected="1" workbookViewId="0">
      <selection sqref="A1:Q20"/>
    </sheetView>
  </sheetViews>
  <sheetFormatPr baseColWidth="10" defaultRowHeight="15" x14ac:dyDescent="0.25"/>
  <cols>
    <col min="7" max="7" width="14.5703125" customWidth="1"/>
    <col min="10" max="10" width="12.140625" customWidth="1"/>
    <col min="11" max="11" width="12.42578125" customWidth="1"/>
    <col min="15" max="15" width="13.5703125" customWidth="1"/>
  </cols>
  <sheetData>
    <row r="1" spans="1:17" x14ac:dyDescent="0.25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x14ac:dyDescent="0.25">
      <c r="A2" s="6" t="s">
        <v>84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ht="15" customHeight="1" x14ac:dyDescent="0.25">
      <c r="A6" s="51" t="s">
        <v>27</v>
      </c>
      <c r="B6" s="51" t="s">
        <v>28</v>
      </c>
      <c r="C6" s="51" t="s">
        <v>87</v>
      </c>
      <c r="D6" s="51"/>
      <c r="E6" s="51"/>
      <c r="F6" s="51"/>
      <c r="G6" s="52" t="s">
        <v>35</v>
      </c>
      <c r="H6" s="51" t="s">
        <v>36</v>
      </c>
      <c r="I6" s="6"/>
      <c r="J6" s="6"/>
      <c r="K6" s="6"/>
      <c r="L6" s="6"/>
      <c r="M6" s="6"/>
      <c r="N6" s="6"/>
      <c r="O6" s="6"/>
      <c r="P6" s="6"/>
      <c r="Q6" s="6"/>
    </row>
    <row r="7" spans="1:17" ht="30" x14ac:dyDescent="0.25">
      <c r="A7" s="51"/>
      <c r="B7" s="51"/>
      <c r="C7" s="1" t="s">
        <v>32</v>
      </c>
      <c r="D7" s="1" t="s">
        <v>33</v>
      </c>
      <c r="E7" s="1" t="s">
        <v>34</v>
      </c>
      <c r="F7" s="1" t="s">
        <v>31</v>
      </c>
      <c r="G7" s="52"/>
      <c r="H7" s="51"/>
      <c r="I7" s="6"/>
      <c r="J7" s="7" t="s">
        <v>13</v>
      </c>
      <c r="K7" s="7" t="s">
        <v>14</v>
      </c>
      <c r="L7" s="6"/>
      <c r="M7" s="53" t="s">
        <v>39</v>
      </c>
      <c r="N7" s="53"/>
      <c r="O7" s="32" t="s">
        <v>17</v>
      </c>
      <c r="P7" s="3" t="s">
        <v>18</v>
      </c>
      <c r="Q7" s="4" t="s">
        <v>19</v>
      </c>
    </row>
    <row r="8" spans="1:17" x14ac:dyDescent="0.25">
      <c r="A8" s="51"/>
      <c r="B8" s="51"/>
      <c r="C8" s="1" t="s">
        <v>4</v>
      </c>
      <c r="D8" s="1" t="s">
        <v>4</v>
      </c>
      <c r="E8" s="1" t="s">
        <v>4</v>
      </c>
      <c r="F8" s="1" t="s">
        <v>4</v>
      </c>
      <c r="G8" s="1" t="s">
        <v>5</v>
      </c>
      <c r="H8" s="1" t="s">
        <v>4</v>
      </c>
      <c r="I8" s="6"/>
      <c r="J8" s="3" t="s">
        <v>15</v>
      </c>
      <c r="K8" s="3" t="s">
        <v>16</v>
      </c>
      <c r="L8" s="6"/>
      <c r="M8" s="3" t="s">
        <v>20</v>
      </c>
      <c r="N8" s="9" t="s">
        <v>40</v>
      </c>
      <c r="O8" s="3" t="s">
        <v>21</v>
      </c>
      <c r="P8" s="3" t="s">
        <v>22</v>
      </c>
      <c r="Q8" s="3" t="s">
        <v>23</v>
      </c>
    </row>
    <row r="9" spans="1:17" x14ac:dyDescent="0.25">
      <c r="A9" s="1" t="s">
        <v>85</v>
      </c>
      <c r="B9" s="1">
        <v>1</v>
      </c>
      <c r="C9" s="12">
        <v>0.13</v>
      </c>
      <c r="D9" s="12">
        <v>9.8224000000000006E-2</v>
      </c>
      <c r="E9" s="12">
        <v>0.115</v>
      </c>
      <c r="F9" s="12">
        <v>9.8224000000000006E-2</v>
      </c>
      <c r="G9" s="12">
        <v>7.5774854903731398E-3</v>
      </c>
      <c r="H9" s="10">
        <v>10.44</v>
      </c>
      <c r="I9" s="6"/>
      <c r="J9" s="14">
        <v>1.5803499999999999</v>
      </c>
      <c r="K9" s="14">
        <v>208.55863096112299</v>
      </c>
      <c r="L9" s="6"/>
      <c r="M9" s="14">
        <v>5920.9397368887503</v>
      </c>
      <c r="N9" s="14">
        <v>0.99289459499341803</v>
      </c>
      <c r="O9" s="14">
        <v>10.4406130268199</v>
      </c>
      <c r="P9" s="14">
        <v>1.1531754000000001</v>
      </c>
      <c r="Q9" s="14">
        <v>152.18444185278301</v>
      </c>
    </row>
    <row r="10" spans="1:17" x14ac:dyDescent="0.25">
      <c r="A10" s="1" t="s">
        <v>85</v>
      </c>
      <c r="B10" s="1">
        <v>2</v>
      </c>
      <c r="C10" s="12">
        <v>0.12625500000000001</v>
      </c>
      <c r="D10" s="12">
        <v>0.14280300000000001</v>
      </c>
      <c r="E10" s="12">
        <v>0.119911</v>
      </c>
      <c r="F10" s="12">
        <v>0.119911</v>
      </c>
      <c r="G10" s="12">
        <v>1.1292963669291939E-2</v>
      </c>
      <c r="H10" s="47">
        <v>12.96</v>
      </c>
      <c r="I10" s="6"/>
      <c r="J10" s="14">
        <v>0.69435000000000002</v>
      </c>
      <c r="K10" s="14">
        <v>61.485188506192699</v>
      </c>
      <c r="L10" s="6"/>
      <c r="M10" s="14">
        <v>1858.4364674347901</v>
      </c>
      <c r="N10" s="14">
        <v>0.99748230199367505</v>
      </c>
      <c r="O10" s="14">
        <v>8.6882716049382704</v>
      </c>
      <c r="P10" s="14">
        <v>0.49284480000000003</v>
      </c>
      <c r="Q10" s="14">
        <v>43.641759101745301</v>
      </c>
    </row>
    <row r="11" spans="1:17" x14ac:dyDescent="0.25">
      <c r="A11" s="1" t="s">
        <v>85</v>
      </c>
      <c r="B11" s="1">
        <v>3</v>
      </c>
      <c r="C11" s="12">
        <v>0.41178699999999996</v>
      </c>
      <c r="D11" s="12">
        <v>0.38007000000000002</v>
      </c>
      <c r="E11" s="12">
        <v>0.415381</v>
      </c>
      <c r="F11" s="12">
        <v>0.38007000000000002</v>
      </c>
      <c r="G11" s="12">
        <v>0.11345328182533529</v>
      </c>
      <c r="H11" s="10">
        <v>7.74</v>
      </c>
      <c r="I11" s="6"/>
      <c r="J11" s="14">
        <v>4.5835999999999997</v>
      </c>
      <c r="K11" s="14">
        <v>40.400770486803403</v>
      </c>
      <c r="L11" s="6"/>
      <c r="M11" s="14">
        <v>756.65708901500204</v>
      </c>
      <c r="N11" s="14">
        <v>0.99628799221690201</v>
      </c>
      <c r="O11" s="14">
        <v>13.643410852713201</v>
      </c>
      <c r="P11" s="14">
        <v>4.1471330999999996</v>
      </c>
      <c r="Q11" s="14">
        <v>36.553663616224298</v>
      </c>
    </row>
    <row r="12" spans="1:17" x14ac:dyDescent="0.25">
      <c r="A12" s="1" t="s">
        <v>85</v>
      </c>
      <c r="B12" s="1">
        <v>4</v>
      </c>
      <c r="C12" s="12">
        <v>0.104988</v>
      </c>
      <c r="D12" s="12">
        <v>0.111378</v>
      </c>
      <c r="E12" s="12">
        <v>0.11246500000000001</v>
      </c>
      <c r="F12" s="12">
        <v>0.104988</v>
      </c>
      <c r="G12" s="12">
        <v>8.6570356611824408E-3</v>
      </c>
      <c r="H12" s="10">
        <v>5.15</v>
      </c>
      <c r="I12" s="6"/>
      <c r="J12" s="14">
        <v>1.0648500000000001</v>
      </c>
      <c r="K12" s="14">
        <v>123.003998328748</v>
      </c>
      <c r="L12" s="6"/>
      <c r="M12" s="14">
        <v>1857.1662520699599</v>
      </c>
      <c r="N12" s="14">
        <v>0.99375154437145896</v>
      </c>
      <c r="O12" s="14">
        <v>18.912621359223301</v>
      </c>
      <c r="P12" s="14">
        <v>0.6234016</v>
      </c>
      <c r="Q12" s="14">
        <v>72.010977475267893</v>
      </c>
    </row>
    <row r="13" spans="1:17" x14ac:dyDescent="0.25">
      <c r="A13" s="1" t="s">
        <v>85</v>
      </c>
      <c r="B13" s="1">
        <v>5</v>
      </c>
      <c r="C13" s="12">
        <v>0.13800000000000001</v>
      </c>
      <c r="D13" s="12">
        <v>0.14499999999999999</v>
      </c>
      <c r="E13" s="12">
        <v>0.14399999999999999</v>
      </c>
      <c r="F13" s="12">
        <v>0.13800000000000001</v>
      </c>
      <c r="G13" s="12">
        <v>1.4957122623741007E-2</v>
      </c>
      <c r="H13" s="10">
        <v>8.89</v>
      </c>
      <c r="I13" s="6"/>
      <c r="J13" s="14">
        <v>0.76665000000000005</v>
      </c>
      <c r="K13" s="14">
        <v>51.256516329091198</v>
      </c>
      <c r="L13" s="6"/>
      <c r="M13" s="14">
        <v>1367.6766113739</v>
      </c>
      <c r="N13" s="14">
        <v>0.99428157934664896</v>
      </c>
      <c r="O13" s="14">
        <v>5.6355455568053996</v>
      </c>
      <c r="P13" s="14">
        <v>0.22543474999999999</v>
      </c>
      <c r="Q13" s="14">
        <v>15.0720667116932</v>
      </c>
    </row>
    <row r="14" spans="1:17" x14ac:dyDescent="0.25">
      <c r="A14" s="1" t="s">
        <v>85</v>
      </c>
      <c r="B14" s="1">
        <v>6</v>
      </c>
      <c r="C14" s="12">
        <v>0.25473099999999999</v>
      </c>
      <c r="D14" s="12">
        <v>0.23100000000000001</v>
      </c>
      <c r="E14" s="12">
        <v>0.249</v>
      </c>
      <c r="F14" s="12">
        <v>0.23100000000000001</v>
      </c>
      <c r="G14" s="12">
        <v>4.1909631397051242E-2</v>
      </c>
      <c r="H14" s="10">
        <v>7.46</v>
      </c>
      <c r="I14" s="6"/>
      <c r="J14" s="14">
        <v>1.47915</v>
      </c>
      <c r="K14" s="14">
        <v>35.2937964542459</v>
      </c>
      <c r="L14" s="6"/>
      <c r="M14" s="14">
        <v>704.12708544959696</v>
      </c>
      <c r="N14" s="14">
        <v>0.99849229671366502</v>
      </c>
      <c r="O14" s="14">
        <v>7.3592493297587103</v>
      </c>
      <c r="P14" s="14">
        <v>0.43823865000000001</v>
      </c>
      <c r="Q14" s="14">
        <v>10.4567526697654</v>
      </c>
    </row>
    <row r="15" spans="1:17" x14ac:dyDescent="0.25">
      <c r="A15" s="1" t="s">
        <v>86</v>
      </c>
      <c r="B15" s="1">
        <v>7</v>
      </c>
      <c r="C15" s="12">
        <v>0.20699999999999999</v>
      </c>
      <c r="D15" s="12">
        <v>0.153</v>
      </c>
      <c r="E15" s="12">
        <v>0.16706700000000002</v>
      </c>
      <c r="F15" s="12">
        <v>0.153</v>
      </c>
      <c r="G15" s="12">
        <v>1.8385385606970867E-2</v>
      </c>
      <c r="H15" s="10">
        <v>8.49</v>
      </c>
      <c r="I15" s="6"/>
      <c r="J15" s="14">
        <v>0.59179999999999999</v>
      </c>
      <c r="K15" s="14">
        <v>32.1886096191324</v>
      </c>
      <c r="L15" s="6"/>
      <c r="M15" s="14">
        <v>1141.57601788689</v>
      </c>
      <c r="N15" s="14">
        <v>0.99493814768005195</v>
      </c>
      <c r="O15" s="14">
        <v>6.7020023557126001</v>
      </c>
      <c r="P15" s="14">
        <v>0.2365285</v>
      </c>
      <c r="Q15" s="14">
        <v>12.865027966034001</v>
      </c>
    </row>
    <row r="16" spans="1:17" x14ac:dyDescent="0.25">
      <c r="A16" s="1" t="s">
        <v>86</v>
      </c>
      <c r="B16" s="1">
        <v>8</v>
      </c>
      <c r="C16" s="12">
        <v>0.27700000000000002</v>
      </c>
      <c r="D16" s="12">
        <v>0.26500000000000001</v>
      </c>
      <c r="E16" s="12">
        <v>0.223</v>
      </c>
      <c r="F16" s="12">
        <v>0.223</v>
      </c>
      <c r="G16" s="12">
        <v>3.9057065267591708E-2</v>
      </c>
      <c r="H16" s="10">
        <v>6.42</v>
      </c>
      <c r="I16" s="6"/>
      <c r="J16" s="14">
        <v>2.3908999999999998</v>
      </c>
      <c r="K16" s="14">
        <v>61.215556868372602</v>
      </c>
      <c r="L16" s="6"/>
      <c r="M16" s="14">
        <v>1054.6467144809901</v>
      </c>
      <c r="N16" s="14">
        <v>0.99508624733242401</v>
      </c>
      <c r="O16" s="14">
        <v>14.361370716510899</v>
      </c>
      <c r="P16" s="14">
        <v>1.3999121000000001</v>
      </c>
      <c r="Q16" s="14">
        <v>35.842736529454598</v>
      </c>
    </row>
    <row r="17" spans="1:17" x14ac:dyDescent="0.25">
      <c r="A17" s="1" t="s">
        <v>86</v>
      </c>
      <c r="B17" s="1">
        <v>9</v>
      </c>
      <c r="C17" s="12">
        <v>0.23378200000000002</v>
      </c>
      <c r="D17" s="12">
        <v>0.15535499999999999</v>
      </c>
      <c r="E17" s="12">
        <v>0.144568</v>
      </c>
      <c r="F17" s="12">
        <v>0.144568</v>
      </c>
      <c r="G17" s="12">
        <v>1.6414748277667764E-2</v>
      </c>
      <c r="H17" s="10">
        <v>5.09</v>
      </c>
      <c r="I17" s="6"/>
      <c r="J17" s="14">
        <v>1.3512500000000001</v>
      </c>
      <c r="K17" s="14">
        <v>82.319264185023997</v>
      </c>
      <c r="L17" s="6"/>
      <c r="M17" s="14">
        <v>808.70824572320703</v>
      </c>
      <c r="N17" s="14">
        <v>0.99795824025296398</v>
      </c>
      <c r="O17" s="14">
        <v>23.5363457760314</v>
      </c>
      <c r="P17" s="14">
        <v>0.99223099999999997</v>
      </c>
      <c r="Q17" s="14">
        <v>60.447530672762603</v>
      </c>
    </row>
    <row r="18" spans="1:17" x14ac:dyDescent="0.25">
      <c r="A18" s="1" t="s">
        <v>86</v>
      </c>
      <c r="B18" s="1">
        <v>10</v>
      </c>
      <c r="C18" s="12">
        <v>0.25900000000000001</v>
      </c>
      <c r="D18" s="12">
        <v>0.29099999999999998</v>
      </c>
      <c r="E18" s="12">
        <v>0.308</v>
      </c>
      <c r="F18" s="12">
        <v>0.25900000000000001</v>
      </c>
      <c r="G18" s="12">
        <v>5.2685294198864231E-2</v>
      </c>
      <c r="H18" s="10">
        <v>5.46</v>
      </c>
      <c r="I18" s="6"/>
      <c r="J18" s="14">
        <v>1.90425</v>
      </c>
      <c r="K18" s="14">
        <v>36.1438619439474</v>
      </c>
      <c r="L18" s="6"/>
      <c r="M18" s="14">
        <v>633.30232349691698</v>
      </c>
      <c r="N18" s="14">
        <v>0.99216210518380799</v>
      </c>
      <c r="O18" s="14">
        <v>15.1465201465201</v>
      </c>
      <c r="P18" s="14">
        <v>0.98915750000000002</v>
      </c>
      <c r="Q18" s="14">
        <v>18.774831099288502</v>
      </c>
    </row>
    <row r="19" spans="1:17" x14ac:dyDescent="0.25">
      <c r="A19" s="1" t="s">
        <v>86</v>
      </c>
      <c r="B19" s="1">
        <v>11</v>
      </c>
      <c r="C19" s="12">
        <v>0.18099999999999999</v>
      </c>
      <c r="D19" s="12">
        <v>0.182</v>
      </c>
      <c r="E19" s="12">
        <v>0.152</v>
      </c>
      <c r="F19" s="12">
        <v>0.152</v>
      </c>
      <c r="G19" s="12">
        <v>1.8145839167134643E-2</v>
      </c>
      <c r="H19" s="10">
        <v>7.62</v>
      </c>
      <c r="I19" s="6"/>
      <c r="J19" s="14">
        <v>2.9932500000000002</v>
      </c>
      <c r="K19" s="14">
        <v>164.95517084827401</v>
      </c>
      <c r="L19" s="6"/>
      <c r="M19" s="14">
        <v>3370.87242205444</v>
      </c>
      <c r="N19" s="14">
        <v>0.99770103630045404</v>
      </c>
      <c r="O19" s="14">
        <v>11.286089238845101</v>
      </c>
      <c r="P19" s="14">
        <v>1.6092280000000001</v>
      </c>
      <c r="Q19" s="14">
        <v>88.683030042203796</v>
      </c>
    </row>
    <row r="20" spans="1:17" x14ac:dyDescent="0.25">
      <c r="A20" s="1" t="s">
        <v>86</v>
      </c>
      <c r="B20" s="1">
        <v>12</v>
      </c>
      <c r="C20" s="12">
        <v>0.35899999999999999</v>
      </c>
      <c r="D20" s="12">
        <v>0.36199999999999999</v>
      </c>
      <c r="E20" s="12">
        <v>0.313</v>
      </c>
      <c r="F20" s="12">
        <v>0.313</v>
      </c>
      <c r="G20" s="12">
        <v>7.6944672669884612E-2</v>
      </c>
      <c r="H20" s="10">
        <v>8.01</v>
      </c>
      <c r="I20" s="6"/>
      <c r="J20" s="14">
        <v>2.72905</v>
      </c>
      <c r="K20" s="14">
        <v>35.467692632970603</v>
      </c>
      <c r="L20" s="6"/>
      <c r="M20" s="14">
        <v>1326.07651829627</v>
      </c>
      <c r="N20" s="14">
        <v>0.99962789243672701</v>
      </c>
      <c r="O20" s="14">
        <v>4.4569288389513098</v>
      </c>
      <c r="P20" s="14">
        <v>0.37921804999999997</v>
      </c>
      <c r="Q20" s="14">
        <v>4.9284510134568702</v>
      </c>
    </row>
  </sheetData>
  <mergeCells count="6">
    <mergeCell ref="H6:H7"/>
    <mergeCell ref="M7:N7"/>
    <mergeCell ref="C6:F6"/>
    <mergeCell ref="A6:A8"/>
    <mergeCell ref="B6:B8"/>
    <mergeCell ref="G6:G7"/>
  </mergeCells>
  <pageMargins left="0.7" right="0.7" top="0.78740157499999996" bottom="0.78740157499999996" header="0.3" footer="0.3"/>
  <pageSetup paperSize="9" scale="65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B17"/>
  <sheetViews>
    <sheetView topLeftCell="G1" workbookViewId="0">
      <selection sqref="A1:AB17"/>
    </sheetView>
  </sheetViews>
  <sheetFormatPr baseColWidth="10" defaultRowHeight="15" x14ac:dyDescent="0.25"/>
  <cols>
    <col min="2" max="2" width="18.7109375" customWidth="1"/>
    <col min="9" max="9" width="18.5703125" customWidth="1"/>
  </cols>
  <sheetData>
    <row r="2" spans="2:28" ht="45" x14ac:dyDescent="0.25">
      <c r="B2" s="30" t="s">
        <v>88</v>
      </c>
      <c r="C2" s="16" t="s">
        <v>60</v>
      </c>
      <c r="D2" s="17" t="s">
        <v>62</v>
      </c>
      <c r="E2" s="17" t="s">
        <v>63</v>
      </c>
      <c r="F2" s="17" t="s">
        <v>64</v>
      </c>
      <c r="G2" s="17" t="s">
        <v>65</v>
      </c>
      <c r="H2" s="18"/>
      <c r="I2" s="19" t="s">
        <v>82</v>
      </c>
      <c r="J2" s="16" t="s">
        <v>60</v>
      </c>
      <c r="K2" s="17" t="s">
        <v>62</v>
      </c>
      <c r="L2" s="17" t="s">
        <v>63</v>
      </c>
      <c r="M2" s="17" t="s">
        <v>64</v>
      </c>
      <c r="N2" s="17" t="s">
        <v>65</v>
      </c>
      <c r="O2" s="18"/>
      <c r="P2" s="41" t="s">
        <v>41</v>
      </c>
      <c r="Q2" s="16" t="s">
        <v>60</v>
      </c>
      <c r="R2" s="17" t="s">
        <v>62</v>
      </c>
      <c r="S2" s="17" t="s">
        <v>63</v>
      </c>
      <c r="T2" s="17" t="s">
        <v>64</v>
      </c>
      <c r="U2" s="17" t="s">
        <v>65</v>
      </c>
      <c r="W2" s="45" t="s">
        <v>51</v>
      </c>
      <c r="X2" s="16" t="s">
        <v>60</v>
      </c>
      <c r="Y2" s="17" t="s">
        <v>62</v>
      </c>
      <c r="Z2" s="17" t="s">
        <v>63</v>
      </c>
      <c r="AA2" s="17" t="s">
        <v>64</v>
      </c>
      <c r="AB2" s="17" t="s">
        <v>65</v>
      </c>
    </row>
    <row r="3" spans="2:28" x14ac:dyDescent="0.25">
      <c r="B3" s="21" t="s">
        <v>42</v>
      </c>
      <c r="C3" s="22">
        <v>7.5774854903731424E-3</v>
      </c>
      <c r="D3" s="22">
        <v>35.2937964542459</v>
      </c>
      <c r="E3" s="22">
        <v>704.12708544959696</v>
      </c>
      <c r="F3" s="22">
        <v>5.6355455568053996</v>
      </c>
      <c r="G3" s="22">
        <v>10.4567526697654</v>
      </c>
      <c r="H3" s="18"/>
      <c r="I3" s="21" t="s">
        <v>42</v>
      </c>
      <c r="J3" s="22">
        <v>9.8224000000000006E-2</v>
      </c>
      <c r="K3" s="22">
        <v>32.1886096191324</v>
      </c>
      <c r="L3" s="22">
        <v>633.30232349691698</v>
      </c>
      <c r="M3" s="22">
        <v>4.4569288389513098</v>
      </c>
      <c r="N3" s="22">
        <v>4.9284510134568702</v>
      </c>
      <c r="O3" s="18"/>
      <c r="P3" s="42" t="s">
        <v>83</v>
      </c>
      <c r="Q3" s="23">
        <v>0.75229999999999997</v>
      </c>
      <c r="R3" s="23">
        <v>0.73019999999999996</v>
      </c>
      <c r="S3" s="23">
        <v>0.45050000000000001</v>
      </c>
      <c r="T3" s="23">
        <v>0.46839999999999998</v>
      </c>
      <c r="U3" s="23">
        <v>0.61380000000000001</v>
      </c>
      <c r="W3" s="42" t="s">
        <v>83</v>
      </c>
      <c r="X3" s="22" t="s">
        <v>52</v>
      </c>
      <c r="Y3" s="22" t="s">
        <v>52</v>
      </c>
      <c r="Z3" s="22" t="s">
        <v>52</v>
      </c>
      <c r="AA3" s="33">
        <v>0.61010609999999998</v>
      </c>
      <c r="AB3" s="33">
        <v>0.49206319999999998</v>
      </c>
    </row>
    <row r="4" spans="2:28" x14ac:dyDescent="0.25">
      <c r="B4" s="21" t="s">
        <v>44</v>
      </c>
      <c r="C4" s="22">
        <v>1.1292963669291939E-2</v>
      </c>
      <c r="D4" s="22">
        <v>208.55863096112299</v>
      </c>
      <c r="E4" s="22">
        <v>5920.9397368887503</v>
      </c>
      <c r="F4" s="22">
        <v>18.912621359223301</v>
      </c>
      <c r="G4" s="22">
        <v>152.18444185278301</v>
      </c>
      <c r="H4" s="18"/>
      <c r="I4" s="21" t="s">
        <v>44</v>
      </c>
      <c r="J4" s="22">
        <v>0.38007000000000002</v>
      </c>
      <c r="K4" s="22">
        <v>208.55863096112299</v>
      </c>
      <c r="L4" s="22">
        <v>5920.9397368887503</v>
      </c>
      <c r="M4" s="22">
        <v>23.5363457760314</v>
      </c>
      <c r="N4" s="22">
        <v>152.18444185278301</v>
      </c>
      <c r="O4" s="18"/>
      <c r="W4" s="45" t="s">
        <v>53</v>
      </c>
      <c r="X4" s="48"/>
      <c r="Y4" s="48"/>
      <c r="Z4" s="48"/>
      <c r="AA4" s="48"/>
      <c r="AB4" s="48"/>
    </row>
    <row r="5" spans="2:28" x14ac:dyDescent="0.25">
      <c r="B5" s="21" t="s">
        <v>46</v>
      </c>
      <c r="C5" s="22">
        <v>0.11345328182533529</v>
      </c>
      <c r="D5" s="22">
        <v>86.666483511034031</v>
      </c>
      <c r="E5" s="22">
        <v>2077.5005403719993</v>
      </c>
      <c r="F5" s="22">
        <v>10.77995195504313</v>
      </c>
      <c r="G5" s="22">
        <v>54.98661023791319</v>
      </c>
      <c r="H5" s="18"/>
      <c r="I5" s="21" t="s">
        <v>46</v>
      </c>
      <c r="J5" s="22">
        <v>0.19306341666666671</v>
      </c>
      <c r="K5" s="22">
        <v>77.690754763660422</v>
      </c>
      <c r="L5" s="22">
        <v>1733.3487903475591</v>
      </c>
      <c r="M5" s="22">
        <v>11.68074740023585</v>
      </c>
      <c r="N5" s="22">
        <v>45.955105729223298</v>
      </c>
      <c r="O5" s="18"/>
      <c r="W5" s="42" t="s">
        <v>83</v>
      </c>
      <c r="X5" s="33">
        <v>0.24025969999999999</v>
      </c>
      <c r="Y5" s="33">
        <v>0.58874459999999995</v>
      </c>
      <c r="Z5" s="33">
        <v>0.48484850000000002</v>
      </c>
      <c r="AA5" s="22" t="s">
        <v>52</v>
      </c>
      <c r="AB5" s="22" t="s">
        <v>52</v>
      </c>
    </row>
    <row r="6" spans="2:28" x14ac:dyDescent="0.25">
      <c r="B6" s="21" t="s">
        <v>66</v>
      </c>
      <c r="C6" s="22">
        <v>8.6570356611824408E-3</v>
      </c>
      <c r="D6" s="22">
        <v>61.705946720641734</v>
      </c>
      <c r="E6" s="22">
        <v>1779.6625711929776</v>
      </c>
      <c r="F6" s="22">
        <v>4.4158070182095814</v>
      </c>
      <c r="G6" s="22">
        <v>47.92669005691711</v>
      </c>
      <c r="H6" s="18"/>
      <c r="I6" s="21" t="s">
        <v>66</v>
      </c>
      <c r="J6" s="22">
        <v>8.5057529308559032E-2</v>
      </c>
      <c r="K6" s="22">
        <v>55.389857265404238</v>
      </c>
      <c r="L6" s="22">
        <v>1455.9385289818504</v>
      </c>
      <c r="M6" s="22">
        <v>5.4676659490650144</v>
      </c>
      <c r="N6" s="22">
        <v>40.749322122363118</v>
      </c>
      <c r="O6" s="18"/>
    </row>
    <row r="7" spans="2:28" x14ac:dyDescent="0.25">
      <c r="B7" s="21" t="s">
        <v>48</v>
      </c>
      <c r="C7" s="22">
        <v>1.4957122623741007E-2</v>
      </c>
      <c r="D7" s="22">
        <v>56.370852417641949</v>
      </c>
      <c r="E7" s="22">
        <v>1612.4214317219298</v>
      </c>
      <c r="F7" s="22">
        <v>9.5644423158790843</v>
      </c>
      <c r="G7" s="22">
        <v>40.097711358984796</v>
      </c>
      <c r="H7" s="18"/>
      <c r="I7" s="21" t="s">
        <v>48</v>
      </c>
      <c r="J7" s="22">
        <v>0.1525</v>
      </c>
      <c r="K7" s="22">
        <v>56.2360365987319</v>
      </c>
      <c r="L7" s="22">
        <v>1233.82626809158</v>
      </c>
      <c r="M7" s="22">
        <v>10.8633511328325</v>
      </c>
      <c r="N7" s="22">
        <v>36.198200072839448</v>
      </c>
      <c r="O7" s="18"/>
    </row>
    <row r="8" spans="2:28" x14ac:dyDescent="0.25">
      <c r="B8" s="21" t="s">
        <v>49</v>
      </c>
      <c r="C8" s="22">
        <v>4.1909631397051242E-2</v>
      </c>
      <c r="D8" s="22">
        <v>64.509588925733823</v>
      </c>
      <c r="E8" s="22">
        <v>948.70694398885587</v>
      </c>
      <c r="F8" s="22">
        <v>5.1512064976862755</v>
      </c>
      <c r="G8" s="22">
        <v>44.476206944061275</v>
      </c>
      <c r="H8" s="18"/>
      <c r="I8" s="21" t="s">
        <v>49</v>
      </c>
      <c r="J8" s="22">
        <v>0.10452225000000001</v>
      </c>
      <c r="K8" s="22">
        <v>56.515628104751791</v>
      </c>
      <c r="L8" s="22">
        <v>1061.7883493650118</v>
      </c>
      <c r="M8" s="22">
        <v>7.3627204877660164</v>
      </c>
      <c r="N8" s="22">
        <v>48.818085348110529</v>
      </c>
      <c r="O8" s="18"/>
    </row>
    <row r="9" spans="2:28" x14ac:dyDescent="0.25">
      <c r="B9" s="21" t="s">
        <v>50</v>
      </c>
      <c r="C9" s="29">
        <v>4.7075100000000002E-2</v>
      </c>
      <c r="D9" s="23">
        <v>6.3308699999999996E-2</v>
      </c>
      <c r="E9" s="29">
        <v>1.071188E-2</v>
      </c>
      <c r="F9" s="23">
        <v>5.9873990000000002E-2</v>
      </c>
      <c r="G9" s="23">
        <v>0.13593230000000001</v>
      </c>
      <c r="H9" s="18"/>
      <c r="I9" s="21" t="s">
        <v>50</v>
      </c>
      <c r="J9" s="33">
        <v>0.1218631</v>
      </c>
      <c r="K9" s="29">
        <v>6.0489699999999999E-3</v>
      </c>
      <c r="L9" s="29">
        <v>9.8698040000000007E-4</v>
      </c>
      <c r="M9" s="33">
        <v>0.60114489999999998</v>
      </c>
      <c r="N9" s="29">
        <v>3.519891E-2</v>
      </c>
      <c r="O9" s="18"/>
    </row>
    <row r="10" spans="2:28" ht="45" x14ac:dyDescent="0.25">
      <c r="B10" s="31" t="s">
        <v>89</v>
      </c>
      <c r="C10" s="16" t="s">
        <v>60</v>
      </c>
      <c r="D10" s="17" t="s">
        <v>62</v>
      </c>
      <c r="E10" s="17" t="s">
        <v>63</v>
      </c>
      <c r="F10" s="17" t="s">
        <v>64</v>
      </c>
      <c r="G10" s="17" t="s">
        <v>65</v>
      </c>
      <c r="H10" s="18"/>
      <c r="I10" s="18"/>
      <c r="J10" s="18"/>
      <c r="K10" s="18"/>
      <c r="L10" s="18"/>
      <c r="M10" s="18"/>
      <c r="N10" s="18"/>
      <c r="O10" s="18"/>
    </row>
    <row r="11" spans="2:28" x14ac:dyDescent="0.25">
      <c r="B11" s="21" t="s">
        <v>42</v>
      </c>
      <c r="C11" s="22">
        <v>1.8385385606970867E-2</v>
      </c>
      <c r="D11" s="22">
        <v>32.1886096191324</v>
      </c>
      <c r="E11" s="22">
        <v>633.30232349691698</v>
      </c>
      <c r="F11" s="22">
        <v>4.4569288389513098</v>
      </c>
      <c r="G11" s="22">
        <v>4.9284510134568702</v>
      </c>
      <c r="H11" s="18"/>
      <c r="I11" s="18"/>
      <c r="J11" s="18"/>
      <c r="K11" s="18"/>
      <c r="L11" s="18"/>
      <c r="M11" s="18"/>
      <c r="N11" s="18"/>
      <c r="O11" s="18"/>
    </row>
    <row r="12" spans="2:28" x14ac:dyDescent="0.25">
      <c r="B12" s="21" t="s">
        <v>44</v>
      </c>
      <c r="C12" s="22">
        <v>3.9057065267591708E-2</v>
      </c>
      <c r="D12" s="22">
        <v>164.95517084827401</v>
      </c>
      <c r="E12" s="22">
        <v>3370.87242205444</v>
      </c>
      <c r="F12" s="22">
        <v>23.5363457760314</v>
      </c>
      <c r="G12" s="22">
        <v>88.683030042203796</v>
      </c>
      <c r="H12" s="18"/>
      <c r="I12" s="18"/>
      <c r="J12" s="18"/>
      <c r="K12" s="18"/>
      <c r="L12" s="18"/>
      <c r="M12" s="18"/>
      <c r="N12" s="18"/>
      <c r="O12" s="18"/>
    </row>
    <row r="13" spans="2:28" x14ac:dyDescent="0.25">
      <c r="B13" s="21" t="s">
        <v>46</v>
      </c>
      <c r="C13" s="22">
        <v>1.6414748277667764E-2</v>
      </c>
      <c r="D13" s="22">
        <v>68.715026016286842</v>
      </c>
      <c r="E13" s="22">
        <v>1389.1970403231189</v>
      </c>
      <c r="F13" s="22">
        <v>12.581542845428567</v>
      </c>
      <c r="G13" s="22">
        <v>36.923601220533392</v>
      </c>
      <c r="H13" s="18"/>
      <c r="I13" s="18"/>
      <c r="J13" s="18"/>
      <c r="K13" s="18"/>
      <c r="L13" s="18"/>
      <c r="M13" s="18"/>
      <c r="N13" s="18"/>
      <c r="O13" s="18"/>
    </row>
    <row r="14" spans="2:28" x14ac:dyDescent="0.25">
      <c r="B14" s="21" t="s">
        <v>66</v>
      </c>
      <c r="C14" s="22">
        <v>5.2685294198864231E-2</v>
      </c>
      <c r="D14" s="22">
        <v>46.554498192765166</v>
      </c>
      <c r="E14" s="22">
        <v>914.02094010624126</v>
      </c>
      <c r="F14" s="22">
        <v>6.2184021557713045</v>
      </c>
      <c r="G14" s="22">
        <v>29.341280470890432</v>
      </c>
      <c r="H14" s="18"/>
      <c r="I14" s="18"/>
      <c r="J14" s="18"/>
      <c r="K14" s="18"/>
      <c r="L14" s="18"/>
      <c r="M14" s="18"/>
      <c r="N14" s="18"/>
      <c r="O14" s="18"/>
    </row>
    <row r="15" spans="2:28" x14ac:dyDescent="0.25">
      <c r="B15" s="21" t="s">
        <v>48</v>
      </c>
      <c r="C15" s="22">
        <v>1.8145839167134643E-2</v>
      </c>
      <c r="D15" s="22">
        <v>48.679709406160001</v>
      </c>
      <c r="E15" s="22">
        <v>1098.1113661839399</v>
      </c>
      <c r="F15" s="22">
        <v>12.823729977677999</v>
      </c>
      <c r="G15" s="22">
        <v>27.308783814371552</v>
      </c>
      <c r="H15" s="18"/>
      <c r="I15" s="18"/>
      <c r="J15" s="18"/>
      <c r="K15" s="18"/>
      <c r="L15" s="18"/>
      <c r="M15" s="18"/>
      <c r="N15" s="18"/>
      <c r="O15" s="18"/>
    </row>
    <row r="16" spans="2:28" x14ac:dyDescent="0.25">
      <c r="B16" s="21" t="s">
        <v>49</v>
      </c>
      <c r="C16" s="22">
        <v>7.6944672669884612E-2</v>
      </c>
      <c r="D16" s="22">
        <v>41.406602395146351</v>
      </c>
      <c r="E16" s="22">
        <v>409.75853028127221</v>
      </c>
      <c r="F16" s="22">
        <v>7.1022087125220752</v>
      </c>
      <c r="G16" s="22">
        <v>39.953853387587976</v>
      </c>
      <c r="H16" s="18"/>
      <c r="I16" s="18"/>
      <c r="J16" s="18"/>
      <c r="K16" s="18"/>
      <c r="L16" s="18"/>
      <c r="M16" s="18"/>
      <c r="N16" s="18"/>
      <c r="O16" s="18"/>
    </row>
    <row r="17" spans="2:15" x14ac:dyDescent="0.25">
      <c r="B17" s="21" t="s">
        <v>50</v>
      </c>
      <c r="C17" s="23">
        <v>0.22194349999999999</v>
      </c>
      <c r="D17" s="29">
        <v>3.8761219999999999E-2</v>
      </c>
      <c r="E17" s="29">
        <v>1.2644249999999999E-2</v>
      </c>
      <c r="F17" s="23">
        <v>0.70049090000000003</v>
      </c>
      <c r="G17" s="23">
        <v>0.46392709999999998</v>
      </c>
      <c r="H17" s="18"/>
      <c r="I17" s="18"/>
      <c r="J17" s="18"/>
      <c r="K17" s="18"/>
      <c r="L17" s="18"/>
      <c r="M17" s="18"/>
      <c r="N17" s="18"/>
      <c r="O17" s="18"/>
    </row>
  </sheetData>
  <pageMargins left="0.7" right="0.7" top="0.78740157499999996" bottom="0.78740157499999996" header="0.3" footer="0.3"/>
  <pageSetup paperSize="9" scale="3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workbookViewId="0">
      <selection sqref="A1:Q20"/>
    </sheetView>
  </sheetViews>
  <sheetFormatPr baseColWidth="10" defaultRowHeight="15" x14ac:dyDescent="0.25"/>
  <sheetData>
    <row r="1" spans="1:17" x14ac:dyDescent="0.25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x14ac:dyDescent="0.25">
      <c r="A2" s="6" t="s">
        <v>90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x14ac:dyDescent="0.25">
      <c r="A6" s="51" t="s">
        <v>27</v>
      </c>
      <c r="B6" s="51" t="s">
        <v>28</v>
      </c>
      <c r="C6" s="51" t="s">
        <v>87</v>
      </c>
      <c r="D6" s="51"/>
      <c r="E6" s="51"/>
      <c r="F6" s="51"/>
      <c r="G6" s="52" t="s">
        <v>35</v>
      </c>
      <c r="H6" s="51" t="s">
        <v>36</v>
      </c>
      <c r="I6" s="6"/>
      <c r="J6" s="6"/>
      <c r="K6" s="6"/>
      <c r="L6" s="6"/>
      <c r="M6" s="6"/>
      <c r="N6" s="6"/>
      <c r="O6" s="6"/>
      <c r="P6" s="6"/>
      <c r="Q6" s="6"/>
    </row>
    <row r="7" spans="1:17" ht="30" x14ac:dyDescent="0.25">
      <c r="A7" s="51"/>
      <c r="B7" s="51"/>
      <c r="C7" s="1" t="s">
        <v>32</v>
      </c>
      <c r="D7" s="1" t="s">
        <v>33</v>
      </c>
      <c r="E7" s="1" t="s">
        <v>34</v>
      </c>
      <c r="F7" s="1" t="s">
        <v>31</v>
      </c>
      <c r="G7" s="52"/>
      <c r="H7" s="51"/>
      <c r="I7" s="6"/>
      <c r="J7" s="7" t="s">
        <v>13</v>
      </c>
      <c r="K7" s="7" t="s">
        <v>14</v>
      </c>
      <c r="L7" s="6"/>
      <c r="M7" s="53" t="s">
        <v>39</v>
      </c>
      <c r="N7" s="53"/>
      <c r="O7" s="32" t="s">
        <v>17</v>
      </c>
      <c r="P7" s="3" t="s">
        <v>18</v>
      </c>
      <c r="Q7" s="4" t="s">
        <v>19</v>
      </c>
    </row>
    <row r="8" spans="1:17" x14ac:dyDescent="0.25">
      <c r="A8" s="51"/>
      <c r="B8" s="51"/>
      <c r="C8" s="1" t="s">
        <v>4</v>
      </c>
      <c r="D8" s="1" t="s">
        <v>4</v>
      </c>
      <c r="E8" s="1" t="s">
        <v>4</v>
      </c>
      <c r="F8" s="1" t="s">
        <v>4</v>
      </c>
      <c r="G8" s="1" t="s">
        <v>5</v>
      </c>
      <c r="H8" s="1" t="s">
        <v>4</v>
      </c>
      <c r="I8" s="6"/>
      <c r="J8" s="3" t="s">
        <v>15</v>
      </c>
      <c r="K8" s="3" t="s">
        <v>16</v>
      </c>
      <c r="L8" s="6"/>
      <c r="M8" s="3" t="s">
        <v>20</v>
      </c>
      <c r="N8" s="9" t="s">
        <v>40</v>
      </c>
      <c r="O8" s="3" t="s">
        <v>21</v>
      </c>
      <c r="P8" s="3" t="s">
        <v>22</v>
      </c>
      <c r="Q8" s="3" t="s">
        <v>23</v>
      </c>
    </row>
    <row r="9" spans="1:17" x14ac:dyDescent="0.25">
      <c r="A9" s="1" t="s">
        <v>91</v>
      </c>
      <c r="B9" s="1">
        <v>1</v>
      </c>
      <c r="C9" s="12">
        <v>0.22134400000000001</v>
      </c>
      <c r="D9" s="12">
        <v>0.29599999999999999</v>
      </c>
      <c r="E9" s="12">
        <v>0.24199999999999999</v>
      </c>
      <c r="F9" s="12">
        <v>0.22134400000000001</v>
      </c>
      <c r="G9" s="12">
        <v>3.8479142859320095E-2</v>
      </c>
      <c r="H9" s="10">
        <v>6.97</v>
      </c>
      <c r="I9" s="6"/>
      <c r="J9" s="14">
        <v>5.4230499999999999</v>
      </c>
      <c r="K9" s="14">
        <v>140.934792124312</v>
      </c>
      <c r="L9" s="6"/>
      <c r="M9" s="14">
        <v>1666.9940762931401</v>
      </c>
      <c r="N9" s="14">
        <v>0.99865245360836696</v>
      </c>
      <c r="O9" s="14">
        <v>25.9827833572453</v>
      </c>
      <c r="P9" s="14">
        <v>8.6974147500000001</v>
      </c>
      <c r="Q9" s="14">
        <v>226.02932663541301</v>
      </c>
    </row>
    <row r="10" spans="1:17" x14ac:dyDescent="0.25">
      <c r="A10" s="1" t="s">
        <v>91</v>
      </c>
      <c r="B10" s="1">
        <v>2</v>
      </c>
      <c r="C10" s="12">
        <v>0.56742899999999996</v>
      </c>
      <c r="D10" s="12">
        <v>0.54065200000000002</v>
      </c>
      <c r="E10" s="12">
        <v>0.66488400000000003</v>
      </c>
      <c r="F10" s="12">
        <v>0.54065200000000002</v>
      </c>
      <c r="G10" s="12">
        <v>0.22957548429333474</v>
      </c>
      <c r="H10" s="47">
        <v>7.93</v>
      </c>
      <c r="I10" s="6"/>
      <c r="J10" s="14">
        <v>4.8585000000000003</v>
      </c>
      <c r="K10" s="14">
        <v>21.162973977622801</v>
      </c>
      <c r="L10" s="6"/>
      <c r="M10" s="14">
        <v>412.596815426673</v>
      </c>
      <c r="N10" s="14">
        <v>0.99797587426399903</v>
      </c>
      <c r="O10" s="14">
        <v>13.5813366960908</v>
      </c>
      <c r="P10" s="14">
        <v>3.5728135000000001</v>
      </c>
      <c r="Q10" s="14">
        <v>15.5626961258412</v>
      </c>
    </row>
    <row r="11" spans="1:17" x14ac:dyDescent="0.25">
      <c r="A11" s="1" t="s">
        <v>91</v>
      </c>
      <c r="B11" s="1">
        <v>3</v>
      </c>
      <c r="C11" s="12">
        <v>0.39600000000000002</v>
      </c>
      <c r="D11" s="12">
        <v>0.33700000000000002</v>
      </c>
      <c r="E11" s="12">
        <v>0.42299999999999999</v>
      </c>
      <c r="F11" s="12">
        <v>0.33700000000000002</v>
      </c>
      <c r="G11" s="12">
        <v>8.9196884018884814E-2</v>
      </c>
      <c r="H11" s="10">
        <v>12.36</v>
      </c>
      <c r="I11" s="6"/>
      <c r="J11" s="14">
        <v>6.117</v>
      </c>
      <c r="K11" s="14">
        <v>68.578628808433507</v>
      </c>
      <c r="L11" s="6"/>
      <c r="M11" s="14">
        <v>1816.6696636945001</v>
      </c>
      <c r="N11" s="14">
        <v>0.99670324632180396</v>
      </c>
      <c r="O11" s="14">
        <v>11.5129449838188</v>
      </c>
      <c r="P11" s="14">
        <v>6.1927139999999996</v>
      </c>
      <c r="Q11" s="14">
        <v>69.427470119795601</v>
      </c>
    </row>
    <row r="12" spans="1:17" x14ac:dyDescent="0.25">
      <c r="A12" s="1" t="s">
        <v>91</v>
      </c>
      <c r="B12" s="1">
        <v>4</v>
      </c>
      <c r="C12" s="12">
        <v>0.27600000000000002</v>
      </c>
      <c r="D12" s="12">
        <v>0.26400000000000001</v>
      </c>
      <c r="E12" s="12">
        <v>0.26300000000000001</v>
      </c>
      <c r="F12" s="12">
        <v>0.26300000000000001</v>
      </c>
      <c r="G12" s="12">
        <v>5.4325205564038109E-2</v>
      </c>
      <c r="H12" s="10">
        <v>12.65</v>
      </c>
      <c r="I12" s="6"/>
      <c r="J12" s="14">
        <v>7.4469000000000003</v>
      </c>
      <c r="K12" s="14">
        <v>137.08001511787501</v>
      </c>
      <c r="L12" s="6"/>
      <c r="M12" s="14">
        <v>3068.7880753823702</v>
      </c>
      <c r="N12" s="14">
        <v>0.99955424487324596</v>
      </c>
      <c r="O12" s="14">
        <v>12.9169960474308</v>
      </c>
      <c r="P12" s="14">
        <v>7.6888278000000003</v>
      </c>
      <c r="Q12" s="14">
        <v>141.53334019024501</v>
      </c>
    </row>
    <row r="13" spans="1:17" x14ac:dyDescent="0.25">
      <c r="A13" s="1" t="s">
        <v>91</v>
      </c>
      <c r="B13" s="1">
        <v>5</v>
      </c>
      <c r="C13" s="12">
        <v>0.34799999999999998</v>
      </c>
      <c r="D13" s="12">
        <v>0.39839799999999997</v>
      </c>
      <c r="E13" s="12">
        <v>0.45600000000000002</v>
      </c>
      <c r="F13" s="12">
        <v>0.34799999999999998</v>
      </c>
      <c r="G13" s="12">
        <v>9.5114859180084568E-2</v>
      </c>
      <c r="H13" s="10">
        <v>8.0399999999999991</v>
      </c>
      <c r="I13" s="6"/>
      <c r="J13" s="14">
        <v>2.0617000000000001</v>
      </c>
      <c r="K13" s="14">
        <v>21.675898148537499</v>
      </c>
      <c r="L13" s="6"/>
      <c r="M13" s="14">
        <v>701.44608287851395</v>
      </c>
      <c r="N13" s="14">
        <v>0.99853000303514605</v>
      </c>
      <c r="O13" s="14">
        <v>8.6567164179104505</v>
      </c>
      <c r="P13" s="14">
        <v>0.49852449999999998</v>
      </c>
      <c r="Q13" s="14">
        <v>5.2412893663241897</v>
      </c>
    </row>
    <row r="14" spans="1:17" x14ac:dyDescent="0.25">
      <c r="A14" s="1" t="s">
        <v>91</v>
      </c>
      <c r="B14" s="1">
        <v>6</v>
      </c>
      <c r="C14" s="12">
        <v>0.35622199999999998</v>
      </c>
      <c r="D14" s="12">
        <v>0.32465899999999998</v>
      </c>
      <c r="E14" s="12">
        <v>0.36355900000000002</v>
      </c>
      <c r="F14" s="12">
        <v>0.32465899999999998</v>
      </c>
      <c r="G14" s="12">
        <v>8.2783688832822264E-2</v>
      </c>
      <c r="H14" s="10">
        <v>15.41</v>
      </c>
      <c r="I14" s="6"/>
      <c r="J14" s="14">
        <v>3.9731000000000001</v>
      </c>
      <c r="K14" s="14">
        <v>47.993754035574398</v>
      </c>
      <c r="L14" s="6"/>
      <c r="M14" s="14">
        <v>1447.69061512398</v>
      </c>
      <c r="N14" s="14">
        <v>0.99854645655742502</v>
      </c>
      <c r="O14" s="14">
        <v>9.5717066839714509</v>
      </c>
      <c r="P14" s="14">
        <v>3.9919722000000002</v>
      </c>
      <c r="Q14" s="14">
        <v>48.2217240652515</v>
      </c>
    </row>
    <row r="15" spans="1:17" x14ac:dyDescent="0.25">
      <c r="A15" s="1" t="s">
        <v>92</v>
      </c>
      <c r="B15" s="1">
        <v>7</v>
      </c>
      <c r="C15" s="12">
        <v>0.219</v>
      </c>
      <c r="D15" s="12">
        <v>0.20399999999999999</v>
      </c>
      <c r="E15" s="12">
        <v>0.20799999999999999</v>
      </c>
      <c r="F15" s="12">
        <v>0.20399999999999999</v>
      </c>
      <c r="G15" s="12">
        <v>3.2685129967948201E-2</v>
      </c>
      <c r="H15" s="10">
        <v>12.57</v>
      </c>
      <c r="I15" s="6"/>
      <c r="J15" s="14">
        <v>1.3339000000000001</v>
      </c>
      <c r="K15" s="14">
        <v>40.810607187673803</v>
      </c>
      <c r="L15" s="6"/>
      <c r="M15" s="14">
        <v>1361.86464285121</v>
      </c>
      <c r="N15" s="14">
        <v>0.99566532473645797</v>
      </c>
      <c r="O15" s="14">
        <v>11.988862370723901</v>
      </c>
      <c r="P15" s="14">
        <v>1.2797919</v>
      </c>
      <c r="Q15" s="14">
        <v>39.155172436364602</v>
      </c>
    </row>
    <row r="16" spans="1:17" x14ac:dyDescent="0.25">
      <c r="A16" s="1" t="s">
        <v>92</v>
      </c>
      <c r="B16" s="1">
        <v>8</v>
      </c>
      <c r="C16" s="12">
        <v>0.35499999999999998</v>
      </c>
      <c r="D16" s="12">
        <v>0.33500000000000002</v>
      </c>
      <c r="E16" s="12">
        <v>0.33600000000000002</v>
      </c>
      <c r="F16" s="12">
        <v>0.33500000000000002</v>
      </c>
      <c r="G16" s="12">
        <v>8.8141308887278655E-2</v>
      </c>
      <c r="H16" s="10">
        <v>19.53</v>
      </c>
      <c r="I16" s="6"/>
      <c r="J16" s="14">
        <v>6.0830500000000001</v>
      </c>
      <c r="K16" s="14">
        <v>69.014745489875096</v>
      </c>
      <c r="L16" s="6"/>
      <c r="M16" s="14">
        <v>1719.3217903439299</v>
      </c>
      <c r="N16" s="14">
        <v>0.99934711233680995</v>
      </c>
      <c r="O16" s="14">
        <v>9.7286226318484399</v>
      </c>
      <c r="P16" s="14">
        <v>7.2593016500000003</v>
      </c>
      <c r="Q16" s="14">
        <v>82.359812233826801</v>
      </c>
    </row>
    <row r="17" spans="1:17" x14ac:dyDescent="0.25">
      <c r="A17" s="1" t="s">
        <v>92</v>
      </c>
      <c r="B17" s="1">
        <v>9</v>
      </c>
      <c r="C17" s="12">
        <v>0.32900000000000001</v>
      </c>
      <c r="D17" s="12">
        <v>0.33300000000000002</v>
      </c>
      <c r="E17" s="12">
        <v>0.32</v>
      </c>
      <c r="F17" s="12">
        <v>0.32</v>
      </c>
      <c r="G17" s="12">
        <v>8.0424771931898703E-2</v>
      </c>
      <c r="H17" s="10">
        <v>15.37</v>
      </c>
      <c r="I17" s="6"/>
      <c r="J17" s="14">
        <v>5.5125000000000002</v>
      </c>
      <c r="K17" s="14">
        <v>68.542314358911995</v>
      </c>
      <c r="L17" s="6"/>
      <c r="M17" s="14">
        <v>1808.77854883082</v>
      </c>
      <c r="N17" s="14">
        <v>0.99894469915953199</v>
      </c>
      <c r="O17" s="14">
        <v>7.1893298633702001</v>
      </c>
      <c r="P17" s="14">
        <v>3.5910470000000001</v>
      </c>
      <c r="Q17" s="14">
        <v>44.651006322290698</v>
      </c>
    </row>
    <row r="18" spans="1:17" x14ac:dyDescent="0.25">
      <c r="A18" s="1" t="s">
        <v>92</v>
      </c>
      <c r="B18" s="1">
        <v>10</v>
      </c>
      <c r="C18" s="12">
        <v>0.19</v>
      </c>
      <c r="D18" s="12">
        <v>0.21313499999999999</v>
      </c>
      <c r="E18" s="12">
        <v>0.19600000000000001</v>
      </c>
      <c r="F18" s="12">
        <v>0.19</v>
      </c>
      <c r="G18" s="12">
        <v>2.8352873698647883E-2</v>
      </c>
      <c r="H18" s="10">
        <v>9.2799999999999994</v>
      </c>
      <c r="I18" s="6"/>
      <c r="J18" s="14">
        <v>1.0402499999999999</v>
      </c>
      <c r="K18" s="14">
        <v>36.689402670657998</v>
      </c>
      <c r="L18" s="6"/>
      <c r="M18" s="14">
        <v>1616.30296947345</v>
      </c>
      <c r="N18" s="14">
        <v>0.99770586217935098</v>
      </c>
      <c r="O18" s="14">
        <v>3.37284482758621</v>
      </c>
      <c r="P18" s="14">
        <v>0.17225825</v>
      </c>
      <c r="Q18" s="14">
        <v>6.0755129032375601</v>
      </c>
    </row>
    <row r="19" spans="1:17" x14ac:dyDescent="0.25">
      <c r="A19" s="1" t="s">
        <v>92</v>
      </c>
      <c r="B19" s="1">
        <v>11</v>
      </c>
      <c r="C19" s="12">
        <v>0.23855699999999999</v>
      </c>
      <c r="D19" s="12">
        <v>0.27003199999999999</v>
      </c>
      <c r="E19" s="12">
        <v>0.25105</v>
      </c>
      <c r="F19" s="12">
        <v>0.23855699999999999</v>
      </c>
      <c r="G19" s="12">
        <v>4.4696571422337746E-2</v>
      </c>
      <c r="H19" s="10">
        <v>14.85</v>
      </c>
      <c r="I19" s="6"/>
      <c r="J19" s="14">
        <v>2.4240499999999998</v>
      </c>
      <c r="K19" s="14">
        <v>54.233466300919602</v>
      </c>
      <c r="L19" s="6"/>
      <c r="M19" s="14">
        <v>3892.0353288114002</v>
      </c>
      <c r="N19" s="14">
        <v>0.99462101978011996</v>
      </c>
      <c r="O19" s="14">
        <v>3.47474747474747</v>
      </c>
      <c r="P19" s="14">
        <v>0.48319289999999998</v>
      </c>
      <c r="Q19" s="14">
        <v>10.810513751363899</v>
      </c>
    </row>
    <row r="20" spans="1:17" x14ac:dyDescent="0.25">
      <c r="A20" s="1" t="s">
        <v>92</v>
      </c>
      <c r="B20" s="1">
        <v>12</v>
      </c>
      <c r="C20" s="12">
        <v>0.33300000000000002</v>
      </c>
      <c r="D20" s="12">
        <v>0.32100000000000001</v>
      </c>
      <c r="E20" s="12">
        <v>0.39358799999999999</v>
      </c>
      <c r="F20" s="12">
        <v>0.32100000000000001</v>
      </c>
      <c r="G20" s="12">
        <v>8.092821215463647E-2</v>
      </c>
      <c r="H20" s="10">
        <v>14.79</v>
      </c>
      <c r="I20" s="6"/>
      <c r="J20" s="14">
        <v>1.5523</v>
      </c>
      <c r="K20" s="14">
        <v>19.181197244712202</v>
      </c>
      <c r="L20" s="6"/>
      <c r="M20" s="14">
        <v>1680.9542028834401</v>
      </c>
      <c r="N20" s="14">
        <v>0.98865679984344501</v>
      </c>
      <c r="O20" s="14">
        <v>2.1771467207572699</v>
      </c>
      <c r="P20" s="14">
        <v>0.30069000000000001</v>
      </c>
      <c r="Q20" s="14">
        <v>3.7155151707224898</v>
      </c>
    </row>
  </sheetData>
  <mergeCells count="6">
    <mergeCell ref="M7:N7"/>
    <mergeCell ref="A6:A8"/>
    <mergeCell ref="B6:B8"/>
    <mergeCell ref="C6:F6"/>
    <mergeCell ref="G6:G7"/>
    <mergeCell ref="H6:H7"/>
  </mergeCells>
  <pageMargins left="0.7" right="0.7" top="0.78740157499999996" bottom="0.78740157499999996" header="0.3" footer="0.3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20</vt:i4>
      </vt:variant>
    </vt:vector>
  </HeadingPairs>
  <TitlesOfParts>
    <vt:vector size="32" baseType="lpstr">
      <vt:lpstr>O.ficus-indica- Dermal tissue</vt:lpstr>
      <vt:lpstr>O.ficus-indica- Dermal- Stat</vt:lpstr>
      <vt:lpstr>O. ficus-indica- Periderm</vt:lpstr>
      <vt:lpstr>O. ficus-indica- Periderm- Stat</vt:lpstr>
      <vt:lpstr>C. bigelovii- Dermal tissue</vt:lpstr>
      <vt:lpstr>C. bigelovii- Dermal- Stat</vt:lpstr>
      <vt:lpstr>O. ficus-indica - Young fibre</vt:lpstr>
      <vt:lpstr>O. ficus-indica - Young F Stat</vt:lpstr>
      <vt:lpstr>O. ficus-indica - Older fibre</vt:lpstr>
      <vt:lpstr>O. ficus-indica - Older F Stat</vt:lpstr>
      <vt:lpstr>C. bigelovii - Fibre</vt:lpstr>
      <vt:lpstr>C. bigelovii - Fibre - Stat</vt:lpstr>
      <vt:lpstr>'C. bigelovii - Fibre - Stat'!Tabellenanalyse__1</vt:lpstr>
      <vt:lpstr>'O. ficus-indica - Older F Stat'!Tabellenanalyse__1</vt:lpstr>
      <vt:lpstr>'O.ficus-indica- Dermal- Stat'!Tabellenanalyse__1</vt:lpstr>
      <vt:lpstr>'C. bigelovii- Dermal- Stat'!Tabellenanalyse__2</vt:lpstr>
      <vt:lpstr>'O. ficus-indica- Periderm- Stat'!Tabellenanalyse__2</vt:lpstr>
      <vt:lpstr>'C. bigelovii- Dermal- Stat'!Tabellenanalyse__3</vt:lpstr>
      <vt:lpstr>'O. ficus-indica- Periderm- Stat'!Tabellenanalyse__3</vt:lpstr>
      <vt:lpstr>'C. bigelovii- Dermal- Stat'!Tabellenanalyse__4</vt:lpstr>
      <vt:lpstr>'C. bigelovii- Dermal- Stat'!Tabellenanalyse_Laengs_Topf_G__1</vt:lpstr>
      <vt:lpstr>'O. ficus-indica - Older F Stat'!Tabellenanalyse_Laengs_Topf_G__1</vt:lpstr>
      <vt:lpstr>'O. ficus-indica- Periderm- Stat'!Tabellenanalyse_Laengs_Topf_G__1</vt:lpstr>
      <vt:lpstr>'O.ficus-indica- Dermal- Stat'!Tabellenanalyse_Laengs_Topf_G__1</vt:lpstr>
      <vt:lpstr>'O. ficus-indica- Periderm- Stat'!Tabellenanalyse_Laengs_Topf_G__2</vt:lpstr>
      <vt:lpstr>'O. ficus-indica- Periderm- Stat'!Tabellenanalyse_Quer_Topf_F__1</vt:lpstr>
      <vt:lpstr>'O.ficus-indica- Dermal- Stat'!Tabellenanalyse_Quer_Topf_F__1</vt:lpstr>
      <vt:lpstr>'O. ficus-indica- Periderm- Stat'!Tabellenanalyse_Quer_Topf_F__2</vt:lpstr>
      <vt:lpstr>'O. ficus-indica- Periderm- Stat'!Tabellenanalyse_Quer_Topf_F__3</vt:lpstr>
      <vt:lpstr>'O. ficus-indica- Periderm- Stat'!Tabellenanalyse_Quer_Topf_G__1</vt:lpstr>
      <vt:lpstr>'O.ficus-indica- Dermal- Stat'!Tabellenanalyse_Quer_Topf_G__1</vt:lpstr>
      <vt:lpstr>'O. ficus-indica- Periderm- Stat'!Tabellenanalyse_Quer_Topf_G__2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Mylo</dc:creator>
  <cp:lastModifiedBy>Max Mylo</cp:lastModifiedBy>
  <cp:lastPrinted>2021-10-28T07:32:08Z</cp:lastPrinted>
  <dcterms:created xsi:type="dcterms:W3CDTF">2021-02-24T16:03:16Z</dcterms:created>
  <dcterms:modified xsi:type="dcterms:W3CDTF">2021-10-28T07:33:44Z</dcterms:modified>
</cp:coreProperties>
</file>